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livettu-my.sharepoint.com/personal/jusabe_taltech_ee/Documents/Yali proteomics+models project/Modeling/"/>
    </mc:Choice>
  </mc:AlternateContent>
  <xr:revisionPtr revIDLastSave="643" documentId="11_F25DC773A252ABDACC1048F5A99F47BA5BDE58F8" xr6:coauthVersionLast="47" xr6:coauthVersionMax="47" xr10:uidLastSave="{5D734721-19DB-4D83-8A9F-43287DC9BB17}"/>
  <bookViews>
    <workbookView xWindow="-110" yWindow="10690" windowWidth="19420" windowHeight="10420" firstSheet="2" activeTab="6" xr2:uid="{00000000-000D-0000-FFFF-FFFF00000000}"/>
  </bookViews>
  <sheets>
    <sheet name="predicted fluxes" sheetId="1" r:id="rId1"/>
    <sheet name="ST6512 vs OKYL029" sheetId="2" r:id="rId2"/>
    <sheet name="OKYL029 vs JFYL07" sheetId="3" r:id="rId3"/>
    <sheet name="JFYL07 vs JFYL14" sheetId="5" r:id="rId4"/>
    <sheet name="JFYL07 vs JFYL18" sheetId="4" r:id="rId5"/>
    <sheet name="Fold change analysis" sheetId="6" r:id="rId6"/>
    <sheet name="Sheet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6" l="1"/>
  <c r="D10" i="6"/>
  <c r="B10" i="6"/>
  <c r="F146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E2" i="4"/>
  <c r="G2" i="4" s="1"/>
  <c r="E3" i="4"/>
  <c r="G3" i="4" s="1"/>
  <c r="E4" i="4"/>
  <c r="E5" i="4"/>
  <c r="G5" i="4" s="1"/>
  <c r="E6" i="4"/>
  <c r="E7" i="4"/>
  <c r="E8" i="4"/>
  <c r="E9" i="4"/>
  <c r="E10" i="4"/>
  <c r="G10" i="4" s="1"/>
  <c r="E11" i="4"/>
  <c r="G11" i="4" s="1"/>
  <c r="E12" i="4"/>
  <c r="E13" i="4"/>
  <c r="G13" i="4" s="1"/>
  <c r="E14" i="4"/>
  <c r="E15" i="4"/>
  <c r="E16" i="4"/>
  <c r="E17" i="4"/>
  <c r="E18" i="4"/>
  <c r="G18" i="4" s="1"/>
  <c r="E19" i="4"/>
  <c r="G19" i="4" s="1"/>
  <c r="E20" i="4"/>
  <c r="E21" i="4"/>
  <c r="G21" i="4" s="1"/>
  <c r="E22" i="4"/>
  <c r="E23" i="4"/>
  <c r="E24" i="4"/>
  <c r="E25" i="4"/>
  <c r="E26" i="4"/>
  <c r="G26" i="4" s="1"/>
  <c r="E27" i="4"/>
  <c r="G27" i="4" s="1"/>
  <c r="E28" i="4"/>
  <c r="E29" i="4"/>
  <c r="G29" i="4" s="1"/>
  <c r="E30" i="4"/>
  <c r="E31" i="4"/>
  <c r="E32" i="4"/>
  <c r="E33" i="4"/>
  <c r="E34" i="4"/>
  <c r="G34" i="4" s="1"/>
  <c r="E35" i="4"/>
  <c r="G35" i="4" s="1"/>
  <c r="E36" i="4"/>
  <c r="E37" i="4"/>
  <c r="G37" i="4" s="1"/>
  <c r="E38" i="4"/>
  <c r="E39" i="4"/>
  <c r="E40" i="4"/>
  <c r="E41" i="4"/>
  <c r="E42" i="4"/>
  <c r="G42" i="4" s="1"/>
  <c r="E43" i="4"/>
  <c r="G43" i="4" s="1"/>
  <c r="E44" i="4"/>
  <c r="E45" i="4"/>
  <c r="G45" i="4" s="1"/>
  <c r="E46" i="4"/>
  <c r="E47" i="4"/>
  <c r="E48" i="4"/>
  <c r="E49" i="4"/>
  <c r="E50" i="4"/>
  <c r="G50" i="4" s="1"/>
  <c r="E51" i="4"/>
  <c r="G51" i="4" s="1"/>
  <c r="E52" i="4"/>
  <c r="E53" i="4"/>
  <c r="G53" i="4" s="1"/>
  <c r="E54" i="4"/>
  <c r="E55" i="4"/>
  <c r="E56" i="4"/>
  <c r="E57" i="4"/>
  <c r="E58" i="4"/>
  <c r="G58" i="4" s="1"/>
  <c r="E59" i="4"/>
  <c r="G59" i="4" s="1"/>
  <c r="E60" i="4"/>
  <c r="E61" i="4"/>
  <c r="G61" i="4" s="1"/>
  <c r="E62" i="4"/>
  <c r="E63" i="4"/>
  <c r="E64" i="4"/>
  <c r="E65" i="4"/>
  <c r="E66" i="4"/>
  <c r="G66" i="4" s="1"/>
  <c r="E67" i="4"/>
  <c r="G67" i="4" s="1"/>
  <c r="E68" i="4"/>
  <c r="E69" i="4"/>
  <c r="G69" i="4" s="1"/>
  <c r="E70" i="4"/>
  <c r="E71" i="4"/>
  <c r="E72" i="4"/>
  <c r="E73" i="4"/>
  <c r="E74" i="4"/>
  <c r="G74" i="4" s="1"/>
  <c r="E75" i="4"/>
  <c r="G75" i="4" s="1"/>
  <c r="E76" i="4"/>
  <c r="E77" i="4"/>
  <c r="G77" i="4" s="1"/>
  <c r="E78" i="4"/>
  <c r="E79" i="4"/>
  <c r="E80" i="4"/>
  <c r="E81" i="4"/>
  <c r="E82" i="4"/>
  <c r="G82" i="4" s="1"/>
  <c r="E83" i="4"/>
  <c r="G83" i="4" s="1"/>
  <c r="E84" i="4"/>
  <c r="E85" i="4"/>
  <c r="G85" i="4" s="1"/>
  <c r="E86" i="4"/>
  <c r="E87" i="4"/>
  <c r="E88" i="4"/>
  <c r="E89" i="4"/>
  <c r="E90" i="4"/>
  <c r="G90" i="4" s="1"/>
  <c r="E91" i="4"/>
  <c r="G91" i="4" s="1"/>
  <c r="E92" i="4"/>
  <c r="E93" i="4"/>
  <c r="G93" i="4" s="1"/>
  <c r="E94" i="4"/>
  <c r="E95" i="4"/>
  <c r="E96" i="4"/>
  <c r="E97" i="4"/>
  <c r="E98" i="4"/>
  <c r="G98" i="4" s="1"/>
  <c r="E99" i="4"/>
  <c r="G99" i="4" s="1"/>
  <c r="E100" i="4"/>
  <c r="E101" i="4"/>
  <c r="G101" i="4" s="1"/>
  <c r="E102" i="4"/>
  <c r="E103" i="4"/>
  <c r="E104" i="4"/>
  <c r="E105" i="4"/>
  <c r="E106" i="4"/>
  <c r="G106" i="4" s="1"/>
  <c r="E107" i="4"/>
  <c r="G107" i="4" s="1"/>
  <c r="E108" i="4"/>
  <c r="E109" i="4"/>
  <c r="G109" i="4" s="1"/>
  <c r="E110" i="4"/>
  <c r="E111" i="4"/>
  <c r="E112" i="4"/>
  <c r="E113" i="4"/>
  <c r="E114" i="4"/>
  <c r="G114" i="4" s="1"/>
  <c r="E115" i="4"/>
  <c r="G115" i="4" s="1"/>
  <c r="E116" i="4"/>
  <c r="E117" i="4"/>
  <c r="G117" i="4" s="1"/>
  <c r="E118" i="4"/>
  <c r="E119" i="4"/>
  <c r="E120" i="4"/>
  <c r="E121" i="4"/>
  <c r="E122" i="4"/>
  <c r="G122" i="4" s="1"/>
  <c r="E123" i="4"/>
  <c r="G123" i="4" s="1"/>
  <c r="E124" i="4"/>
  <c r="E125" i="4"/>
  <c r="G125" i="4" s="1"/>
  <c r="E126" i="4"/>
  <c r="E127" i="4"/>
  <c r="E128" i="4"/>
  <c r="E129" i="4"/>
  <c r="E130" i="4"/>
  <c r="G130" i="4" s="1"/>
  <c r="E131" i="4"/>
  <c r="G131" i="4" s="1"/>
  <c r="E132" i="4"/>
  <c r="E133" i="4"/>
  <c r="G133" i="4" s="1"/>
  <c r="E134" i="4"/>
  <c r="E135" i="4"/>
  <c r="E136" i="4"/>
  <c r="E137" i="4"/>
  <c r="E138" i="4"/>
  <c r="G138" i="4" s="1"/>
  <c r="E139" i="4"/>
  <c r="G139" i="4" s="1"/>
  <c r="E140" i="4"/>
  <c r="E141" i="4"/>
  <c r="G141" i="4" s="1"/>
  <c r="E142" i="4"/>
  <c r="E143" i="4"/>
  <c r="E144" i="4"/>
  <c r="E145" i="4"/>
  <c r="E146" i="4"/>
  <c r="G146" i="4" s="1"/>
  <c r="E147" i="4"/>
  <c r="G147" i="4" s="1"/>
  <c r="E148" i="4"/>
  <c r="E149" i="4"/>
  <c r="G149" i="4" s="1"/>
  <c r="E150" i="4"/>
  <c r="E151" i="4"/>
  <c r="E152" i="4"/>
  <c r="E153" i="4"/>
  <c r="E154" i="4"/>
  <c r="G154" i="4" s="1"/>
  <c r="E155" i="4"/>
  <c r="G155" i="4" s="1"/>
  <c r="E156" i="4"/>
  <c r="E157" i="4"/>
  <c r="G157" i="4" s="1"/>
  <c r="E158" i="4"/>
  <c r="E159" i="4"/>
  <c r="E160" i="4"/>
  <c r="E161" i="4"/>
  <c r="E162" i="4"/>
  <c r="G162" i="4" s="1"/>
  <c r="E163" i="4"/>
  <c r="G163" i="4" s="1"/>
  <c r="E164" i="4"/>
  <c r="E165" i="4"/>
  <c r="G165" i="4" s="1"/>
  <c r="E166" i="4"/>
  <c r="E167" i="4"/>
  <c r="E168" i="4"/>
  <c r="E169" i="4"/>
  <c r="E170" i="4"/>
  <c r="G170" i="4" s="1"/>
  <c r="E171" i="4"/>
  <c r="G171" i="4" s="1"/>
  <c r="E172" i="4"/>
  <c r="E173" i="4"/>
  <c r="G173" i="4" s="1"/>
  <c r="E174" i="4"/>
  <c r="E175" i="4"/>
  <c r="E176" i="4"/>
  <c r="E177" i="4"/>
  <c r="E178" i="4"/>
  <c r="G178" i="4" s="1"/>
  <c r="E179" i="4"/>
  <c r="G179" i="4" s="1"/>
  <c r="E180" i="4"/>
  <c r="E181" i="4"/>
  <c r="G181" i="4" s="1"/>
  <c r="E182" i="4"/>
  <c r="E183" i="4"/>
  <c r="E184" i="4"/>
  <c r="E185" i="4"/>
  <c r="E186" i="4"/>
  <c r="G186" i="4" s="1"/>
  <c r="E187" i="4"/>
  <c r="G187" i="4" s="1"/>
  <c r="E188" i="4"/>
  <c r="E189" i="4"/>
  <c r="G189" i="4" s="1"/>
  <c r="E190" i="4"/>
  <c r="E191" i="4"/>
  <c r="E192" i="4"/>
  <c r="E193" i="4"/>
  <c r="E194" i="4"/>
  <c r="G194" i="4" s="1"/>
  <c r="E195" i="4"/>
  <c r="G195" i="4" s="1"/>
  <c r="E196" i="4"/>
  <c r="E197" i="4"/>
  <c r="G197" i="4" s="1"/>
  <c r="E198" i="4"/>
  <c r="E199" i="4"/>
  <c r="E200" i="4"/>
  <c r="E201" i="4"/>
  <c r="E202" i="4"/>
  <c r="G202" i="4" s="1"/>
  <c r="E203" i="4"/>
  <c r="G203" i="4" s="1"/>
  <c r="E204" i="4"/>
  <c r="E205" i="4"/>
  <c r="G205" i="4" s="1"/>
  <c r="E206" i="4"/>
  <c r="E207" i="4"/>
  <c r="E208" i="4"/>
  <c r="E209" i="4"/>
  <c r="E210" i="4"/>
  <c r="G210" i="4" s="1"/>
  <c r="E211" i="4"/>
  <c r="G211" i="4" s="1"/>
  <c r="E212" i="4"/>
  <c r="E213" i="4"/>
  <c r="G213" i="4" s="1"/>
  <c r="E214" i="4"/>
  <c r="E215" i="4"/>
  <c r="E216" i="4"/>
  <c r="E217" i="4"/>
  <c r="E218" i="4"/>
  <c r="G218" i="4" s="1"/>
  <c r="E219" i="4"/>
  <c r="G219" i="4" s="1"/>
  <c r="E220" i="4"/>
  <c r="E221" i="4"/>
  <c r="G221" i="4" s="1"/>
  <c r="E222" i="4"/>
  <c r="E223" i="4"/>
  <c r="E224" i="4"/>
  <c r="E225" i="4"/>
  <c r="E226" i="4"/>
  <c r="G226" i="4" s="1"/>
  <c r="E227" i="4"/>
  <c r="G227" i="4" s="1"/>
  <c r="E228" i="4"/>
  <c r="E229" i="4"/>
  <c r="G229" i="4" s="1"/>
  <c r="E230" i="4"/>
  <c r="E231" i="4"/>
  <c r="E232" i="4"/>
  <c r="E233" i="4"/>
  <c r="E234" i="4"/>
  <c r="G234" i="4" s="1"/>
  <c r="E235" i="4"/>
  <c r="G235" i="4" s="1"/>
  <c r="E236" i="4"/>
  <c r="E237" i="4"/>
  <c r="G237" i="4" s="1"/>
  <c r="E238" i="4"/>
  <c r="E239" i="4"/>
  <c r="E240" i="4"/>
  <c r="E241" i="4"/>
  <c r="E242" i="4"/>
  <c r="G242" i="4" s="1"/>
  <c r="E243" i="4"/>
  <c r="G243" i="4" s="1"/>
  <c r="E244" i="4"/>
  <c r="E245" i="4"/>
  <c r="G245" i="4" s="1"/>
  <c r="E246" i="4"/>
  <c r="E247" i="4"/>
  <c r="E248" i="4"/>
  <c r="E249" i="4"/>
  <c r="E250" i="4"/>
  <c r="G250" i="4" s="1"/>
  <c r="E251" i="4"/>
  <c r="G251" i="4" s="1"/>
  <c r="E252" i="4"/>
  <c r="E253" i="4"/>
  <c r="G253" i="4" s="1"/>
  <c r="E254" i="4"/>
  <c r="E255" i="4"/>
  <c r="E256" i="4"/>
  <c r="E257" i="4"/>
  <c r="E258" i="4"/>
  <c r="G258" i="4" s="1"/>
  <c r="E259" i="4"/>
  <c r="G259" i="4" s="1"/>
  <c r="E260" i="4"/>
  <c r="E261" i="4"/>
  <c r="G261" i="4" s="1"/>
  <c r="E262" i="4"/>
  <c r="E263" i="4"/>
  <c r="E264" i="4"/>
  <c r="E265" i="4"/>
  <c r="E266" i="4"/>
  <c r="G266" i="4" s="1"/>
  <c r="E267" i="4"/>
  <c r="G267" i="4" s="1"/>
  <c r="E268" i="4"/>
  <c r="E269" i="4"/>
  <c r="G269" i="4" s="1"/>
  <c r="E270" i="4"/>
  <c r="E271" i="4"/>
  <c r="E272" i="4"/>
  <c r="E273" i="4"/>
  <c r="E274" i="4"/>
  <c r="G274" i="4" s="1"/>
  <c r="E275" i="4"/>
  <c r="G275" i="4" s="1"/>
  <c r="E276" i="4"/>
  <c r="E277" i="4"/>
  <c r="G277" i="4" s="1"/>
  <c r="E278" i="4"/>
  <c r="E279" i="4"/>
  <c r="E280" i="4"/>
  <c r="E281" i="4"/>
  <c r="E282" i="4"/>
  <c r="G282" i="4" s="1"/>
  <c r="E283" i="4"/>
  <c r="G283" i="4" s="1"/>
  <c r="E284" i="4"/>
  <c r="E285" i="4"/>
  <c r="G285" i="4" s="1"/>
  <c r="E286" i="4"/>
  <c r="E287" i="4"/>
  <c r="E288" i="4"/>
  <c r="E289" i="4"/>
  <c r="E290" i="4"/>
  <c r="G290" i="4" s="1"/>
  <c r="E291" i="4"/>
  <c r="G291" i="4" s="1"/>
  <c r="E292" i="4"/>
  <c r="E293" i="4"/>
  <c r="G293" i="4" s="1"/>
  <c r="E294" i="4"/>
  <c r="E295" i="4"/>
  <c r="E296" i="4"/>
  <c r="E297" i="4"/>
  <c r="E298" i="4"/>
  <c r="G298" i="4" s="1"/>
  <c r="E299" i="4"/>
  <c r="G299" i="4" s="1"/>
  <c r="E300" i="4"/>
  <c r="E301" i="4"/>
  <c r="G301" i="4" s="1"/>
  <c r="E302" i="4"/>
  <c r="E303" i="4"/>
  <c r="E304" i="4"/>
  <c r="E305" i="4"/>
  <c r="E306" i="4"/>
  <c r="G306" i="4" s="1"/>
  <c r="E307" i="4"/>
  <c r="G307" i="4" s="1"/>
  <c r="E308" i="4"/>
  <c r="E309" i="4"/>
  <c r="G309" i="4" s="1"/>
  <c r="E310" i="4"/>
  <c r="E311" i="4"/>
  <c r="E312" i="4"/>
  <c r="E313" i="4"/>
  <c r="E314" i="4"/>
  <c r="G314" i="4" s="1"/>
  <c r="E315" i="4"/>
  <c r="G315" i="4" s="1"/>
  <c r="E316" i="4"/>
  <c r="E317" i="4"/>
  <c r="G317" i="4" s="1"/>
  <c r="E318" i="4"/>
  <c r="E319" i="4"/>
  <c r="E320" i="4"/>
  <c r="E321" i="4"/>
  <c r="E322" i="4"/>
  <c r="G322" i="4" s="1"/>
  <c r="E323" i="4"/>
  <c r="G323" i="4" s="1"/>
  <c r="E324" i="4"/>
  <c r="E325" i="4"/>
  <c r="G325" i="4" s="1"/>
  <c r="E326" i="4"/>
  <c r="E327" i="4"/>
  <c r="E328" i="4"/>
  <c r="E329" i="4"/>
  <c r="E330" i="4"/>
  <c r="G330" i="4" s="1"/>
  <c r="E331" i="4"/>
  <c r="G331" i="4" s="1"/>
  <c r="E332" i="4"/>
  <c r="E333" i="4"/>
  <c r="G333" i="4" s="1"/>
  <c r="E334" i="4"/>
  <c r="E335" i="4"/>
  <c r="E336" i="4"/>
  <c r="E337" i="4"/>
  <c r="E338" i="4"/>
  <c r="G338" i="4" s="1"/>
  <c r="E339" i="4"/>
  <c r="G339" i="4" s="1"/>
  <c r="E340" i="4"/>
  <c r="E341" i="4"/>
  <c r="G341" i="4" s="1"/>
  <c r="E342" i="4"/>
  <c r="E343" i="4"/>
  <c r="E344" i="4"/>
  <c r="E345" i="4"/>
  <c r="E346" i="4"/>
  <c r="G346" i="4" s="1"/>
  <c r="E347" i="4"/>
  <c r="G347" i="4" s="1"/>
  <c r="E348" i="4"/>
  <c r="E349" i="4"/>
  <c r="G349" i="4" s="1"/>
  <c r="E350" i="4"/>
  <c r="E351" i="4"/>
  <c r="E352" i="4"/>
  <c r="E353" i="4"/>
  <c r="E354" i="4"/>
  <c r="G354" i="4" s="1"/>
  <c r="E355" i="4"/>
  <c r="G355" i="4" s="1"/>
  <c r="E356" i="4"/>
  <c r="E357" i="4"/>
  <c r="G357" i="4" s="1"/>
  <c r="E358" i="4"/>
  <c r="E359" i="4"/>
  <c r="E360" i="4"/>
  <c r="E361" i="4"/>
  <c r="E362" i="4"/>
  <c r="G362" i="4" s="1"/>
  <c r="E363" i="4"/>
  <c r="G363" i="4" s="1"/>
  <c r="E364" i="4"/>
  <c r="E365" i="4"/>
  <c r="G365" i="4" s="1"/>
  <c r="E366" i="4"/>
  <c r="E367" i="4"/>
  <c r="E368" i="4"/>
  <c r="E369" i="4"/>
  <c r="E370" i="4"/>
  <c r="G370" i="4" s="1"/>
  <c r="E371" i="4"/>
  <c r="G371" i="4" s="1"/>
  <c r="E372" i="4"/>
  <c r="E373" i="4"/>
  <c r="G373" i="4" s="1"/>
  <c r="E374" i="4"/>
  <c r="E375" i="4"/>
  <c r="E376" i="4"/>
  <c r="E377" i="4"/>
  <c r="E378" i="4"/>
  <c r="G378" i="4" s="1"/>
  <c r="E379" i="4"/>
  <c r="G379" i="4" s="1"/>
  <c r="E380" i="4"/>
  <c r="E381" i="4"/>
  <c r="G381" i="4" s="1"/>
  <c r="E382" i="4"/>
  <c r="E383" i="4"/>
  <c r="E384" i="4"/>
  <c r="E385" i="4"/>
  <c r="E386" i="4"/>
  <c r="G386" i="4" s="1"/>
  <c r="E387" i="4"/>
  <c r="G387" i="4" s="1"/>
  <c r="E388" i="4"/>
  <c r="E389" i="4"/>
  <c r="G389" i="4" s="1"/>
  <c r="E390" i="4"/>
  <c r="E391" i="4"/>
  <c r="E392" i="4"/>
  <c r="E393" i="4"/>
  <c r="E394" i="4"/>
  <c r="G394" i="4" s="1"/>
  <c r="E395" i="4"/>
  <c r="G395" i="4" s="1"/>
  <c r="E396" i="4"/>
  <c r="E397" i="4"/>
  <c r="G397" i="4" s="1"/>
  <c r="E398" i="4"/>
  <c r="E399" i="4"/>
  <c r="E400" i="4"/>
  <c r="E401" i="4"/>
  <c r="E402" i="4"/>
  <c r="G402" i="4" s="1"/>
  <c r="E403" i="4"/>
  <c r="G403" i="4" s="1"/>
  <c r="E404" i="4"/>
  <c r="E405" i="4"/>
  <c r="G405" i="4" s="1"/>
  <c r="E406" i="4"/>
  <c r="E407" i="4"/>
  <c r="E408" i="4"/>
  <c r="E409" i="4"/>
  <c r="E410" i="4"/>
  <c r="G410" i="4" s="1"/>
  <c r="E411" i="4"/>
  <c r="G411" i="4" s="1"/>
  <c r="E412" i="4"/>
  <c r="E413" i="4"/>
  <c r="G413" i="4" s="1"/>
  <c r="E414" i="4"/>
  <c r="E415" i="4"/>
  <c r="E416" i="4"/>
  <c r="E417" i="4"/>
  <c r="E418" i="4"/>
  <c r="G418" i="4" s="1"/>
  <c r="E419" i="4"/>
  <c r="G419" i="4" s="1"/>
  <c r="E420" i="4"/>
  <c r="E421" i="4"/>
  <c r="G421" i="4" s="1"/>
  <c r="E422" i="4"/>
  <c r="E423" i="4"/>
  <c r="E424" i="4"/>
  <c r="E425" i="4"/>
  <c r="E426" i="4"/>
  <c r="G426" i="4" s="1"/>
  <c r="E427" i="4"/>
  <c r="G427" i="4" s="1"/>
  <c r="E428" i="4"/>
  <c r="E429" i="4"/>
  <c r="G429" i="4" s="1"/>
  <c r="E430" i="4"/>
  <c r="E431" i="4"/>
  <c r="E432" i="4"/>
  <c r="E433" i="4"/>
  <c r="E434" i="4"/>
  <c r="G434" i="4" s="1"/>
  <c r="E435" i="4"/>
  <c r="G435" i="4" s="1"/>
  <c r="E436" i="4"/>
  <c r="E437" i="4"/>
  <c r="G437" i="4" s="1"/>
  <c r="E438" i="4"/>
  <c r="E439" i="4"/>
  <c r="E440" i="4"/>
  <c r="E441" i="4"/>
  <c r="E442" i="4"/>
  <c r="G442" i="4" s="1"/>
  <c r="E443" i="4"/>
  <c r="G443" i="4" s="1"/>
  <c r="E444" i="4"/>
  <c r="E445" i="4"/>
  <c r="G445" i="4" s="1"/>
  <c r="E446" i="4"/>
  <c r="E447" i="4"/>
  <c r="E448" i="4"/>
  <c r="E449" i="4"/>
  <c r="E450" i="4"/>
  <c r="G450" i="4" s="1"/>
  <c r="E451" i="4"/>
  <c r="G451" i="4" s="1"/>
  <c r="E452" i="4"/>
  <c r="E453" i="4"/>
  <c r="G453" i="4" s="1"/>
  <c r="E454" i="4"/>
  <c r="E455" i="4"/>
  <c r="E456" i="4"/>
  <c r="E457" i="4"/>
  <c r="E458" i="4"/>
  <c r="G458" i="4" s="1"/>
  <c r="E459" i="4"/>
  <c r="G459" i="4" s="1"/>
  <c r="E460" i="4"/>
  <c r="E461" i="4"/>
  <c r="G461" i="4" s="1"/>
  <c r="E462" i="4"/>
  <c r="E463" i="4"/>
  <c r="E464" i="4"/>
  <c r="E465" i="4"/>
  <c r="E466" i="4"/>
  <c r="G466" i="4" s="1"/>
  <c r="E467" i="4"/>
  <c r="G467" i="4" s="1"/>
  <c r="E468" i="4"/>
  <c r="E469" i="4"/>
  <c r="G469" i="4" s="1"/>
  <c r="E470" i="4"/>
  <c r="E471" i="4"/>
  <c r="E472" i="4"/>
  <c r="E473" i="4"/>
  <c r="E474" i="4"/>
  <c r="G474" i="4" s="1"/>
  <c r="E475" i="4"/>
  <c r="G475" i="4" s="1"/>
  <c r="E476" i="4"/>
  <c r="E477" i="4"/>
  <c r="G477" i="4" s="1"/>
  <c r="E478" i="4"/>
  <c r="E479" i="4"/>
  <c r="E480" i="4"/>
  <c r="E481" i="4"/>
  <c r="E482" i="4"/>
  <c r="G482" i="4" s="1"/>
  <c r="E483" i="4"/>
  <c r="G483" i="4" s="1"/>
  <c r="E484" i="4"/>
  <c r="E485" i="4"/>
  <c r="G485" i="4" s="1"/>
  <c r="E486" i="4"/>
  <c r="E487" i="4"/>
  <c r="E488" i="4"/>
  <c r="E489" i="4"/>
  <c r="E490" i="4"/>
  <c r="G490" i="4" s="1"/>
  <c r="E491" i="4"/>
  <c r="G491" i="4" s="1"/>
  <c r="E492" i="4"/>
  <c r="E493" i="4"/>
  <c r="G493" i="4" s="1"/>
  <c r="E494" i="4"/>
  <c r="E495" i="4"/>
  <c r="E496" i="4"/>
  <c r="E497" i="4"/>
  <c r="E498" i="4"/>
  <c r="G498" i="4" s="1"/>
  <c r="E499" i="4"/>
  <c r="G499" i="4" s="1"/>
  <c r="E500" i="4"/>
  <c r="E501" i="4"/>
  <c r="G501" i="4" s="1"/>
  <c r="E502" i="4"/>
  <c r="E503" i="4"/>
  <c r="E504" i="4"/>
  <c r="E505" i="4"/>
  <c r="E506" i="4"/>
  <c r="G506" i="4" s="1"/>
  <c r="E507" i="4"/>
  <c r="G507" i="4" s="1"/>
  <c r="E508" i="4"/>
  <c r="E509" i="4"/>
  <c r="G509" i="4" s="1"/>
  <c r="E510" i="4"/>
  <c r="E511" i="4"/>
  <c r="E512" i="4"/>
  <c r="E513" i="4"/>
  <c r="E514" i="4"/>
  <c r="G514" i="4" s="1"/>
  <c r="E515" i="4"/>
  <c r="G515" i="4" s="1"/>
  <c r="E516" i="4"/>
  <c r="E517" i="4"/>
  <c r="G517" i="4" s="1"/>
  <c r="E518" i="4"/>
  <c r="E519" i="4"/>
  <c r="E520" i="4"/>
  <c r="E521" i="4"/>
  <c r="E522" i="4"/>
  <c r="G522" i="4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E2" i="5"/>
  <c r="G2" i="5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E477" i="5"/>
  <c r="G477" i="5" s="1"/>
  <c r="E478" i="5"/>
  <c r="E479" i="5"/>
  <c r="G479" i="5" s="1"/>
  <c r="E480" i="5"/>
  <c r="G480" i="5" s="1"/>
  <c r="E481" i="5"/>
  <c r="G481" i="5" s="1"/>
  <c r="E482" i="5"/>
  <c r="E483" i="5"/>
  <c r="E484" i="5"/>
  <c r="E485" i="5"/>
  <c r="G485" i="5" s="1"/>
  <c r="E486" i="5"/>
  <c r="E487" i="5"/>
  <c r="G487" i="5" s="1"/>
  <c r="E488" i="5"/>
  <c r="G488" i="5" s="1"/>
  <c r="E489" i="5"/>
  <c r="G489" i="5" s="1"/>
  <c r="E490" i="5"/>
  <c r="E491" i="5"/>
  <c r="E492" i="5"/>
  <c r="E493" i="5"/>
  <c r="G493" i="5" s="1"/>
  <c r="E494" i="5"/>
  <c r="E495" i="5"/>
  <c r="G495" i="5" s="1"/>
  <c r="E3" i="5"/>
  <c r="E4" i="5"/>
  <c r="G4" i="5" s="1"/>
  <c r="E5" i="5"/>
  <c r="E6" i="5"/>
  <c r="E7" i="5"/>
  <c r="E8" i="5"/>
  <c r="E9" i="5"/>
  <c r="G9" i="5" s="1"/>
  <c r="E10" i="5"/>
  <c r="G10" i="5" s="1"/>
  <c r="E11" i="5"/>
  <c r="E12" i="5"/>
  <c r="G12" i="5" s="1"/>
  <c r="E13" i="5"/>
  <c r="E14" i="5"/>
  <c r="E15" i="5"/>
  <c r="E16" i="5"/>
  <c r="E17" i="5"/>
  <c r="G17" i="5" s="1"/>
  <c r="E18" i="5"/>
  <c r="G18" i="5" s="1"/>
  <c r="E19" i="5"/>
  <c r="E20" i="5"/>
  <c r="G20" i="5" s="1"/>
  <c r="E21" i="5"/>
  <c r="E22" i="5"/>
  <c r="E23" i="5"/>
  <c r="E24" i="5"/>
  <c r="E25" i="5"/>
  <c r="G25" i="5" s="1"/>
  <c r="E26" i="5"/>
  <c r="G26" i="5" s="1"/>
  <c r="E27" i="5"/>
  <c r="E28" i="5"/>
  <c r="G28" i="5" s="1"/>
  <c r="E29" i="5"/>
  <c r="E30" i="5"/>
  <c r="E31" i="5"/>
  <c r="E32" i="5"/>
  <c r="E33" i="5"/>
  <c r="G33" i="5" s="1"/>
  <c r="E34" i="5"/>
  <c r="G34" i="5" s="1"/>
  <c r="E35" i="5"/>
  <c r="E36" i="5"/>
  <c r="G36" i="5" s="1"/>
  <c r="E37" i="5"/>
  <c r="E38" i="5"/>
  <c r="E39" i="5"/>
  <c r="E40" i="5"/>
  <c r="E41" i="5"/>
  <c r="G41" i="5" s="1"/>
  <c r="E42" i="5"/>
  <c r="G42" i="5" s="1"/>
  <c r="E43" i="5"/>
  <c r="E44" i="5"/>
  <c r="G44" i="5" s="1"/>
  <c r="E45" i="5"/>
  <c r="E46" i="5"/>
  <c r="E47" i="5"/>
  <c r="E48" i="5"/>
  <c r="E49" i="5"/>
  <c r="G49" i="5" s="1"/>
  <c r="E50" i="5"/>
  <c r="G50" i="5" s="1"/>
  <c r="E51" i="5"/>
  <c r="E52" i="5"/>
  <c r="G52" i="5" s="1"/>
  <c r="E53" i="5"/>
  <c r="E54" i="5"/>
  <c r="E55" i="5"/>
  <c r="E56" i="5"/>
  <c r="E57" i="5"/>
  <c r="G57" i="5" s="1"/>
  <c r="E58" i="5"/>
  <c r="G58" i="5" s="1"/>
  <c r="E59" i="5"/>
  <c r="E60" i="5"/>
  <c r="G60" i="5" s="1"/>
  <c r="E61" i="5"/>
  <c r="E62" i="5"/>
  <c r="E63" i="5"/>
  <c r="E64" i="5"/>
  <c r="E65" i="5"/>
  <c r="G65" i="5" s="1"/>
  <c r="E66" i="5"/>
  <c r="G66" i="5" s="1"/>
  <c r="E67" i="5"/>
  <c r="E68" i="5"/>
  <c r="G68" i="5" s="1"/>
  <c r="E69" i="5"/>
  <c r="E70" i="5"/>
  <c r="E71" i="5"/>
  <c r="E72" i="5"/>
  <c r="E73" i="5"/>
  <c r="G73" i="5" s="1"/>
  <c r="E74" i="5"/>
  <c r="G74" i="5" s="1"/>
  <c r="E75" i="5"/>
  <c r="E76" i="5"/>
  <c r="G76" i="5" s="1"/>
  <c r="E77" i="5"/>
  <c r="E78" i="5"/>
  <c r="E79" i="5"/>
  <c r="E80" i="5"/>
  <c r="E81" i="5"/>
  <c r="G81" i="5" s="1"/>
  <c r="E82" i="5"/>
  <c r="G82" i="5" s="1"/>
  <c r="E83" i="5"/>
  <c r="E84" i="5"/>
  <c r="G84" i="5" s="1"/>
  <c r="E85" i="5"/>
  <c r="E86" i="5"/>
  <c r="E87" i="5"/>
  <c r="E88" i="5"/>
  <c r="E89" i="5"/>
  <c r="G89" i="5" s="1"/>
  <c r="E90" i="5"/>
  <c r="G90" i="5" s="1"/>
  <c r="E91" i="5"/>
  <c r="E92" i="5"/>
  <c r="G92" i="5" s="1"/>
  <c r="E93" i="5"/>
  <c r="E94" i="5"/>
  <c r="E95" i="5"/>
  <c r="E96" i="5"/>
  <c r="E97" i="5"/>
  <c r="G97" i="5" s="1"/>
  <c r="E98" i="5"/>
  <c r="E99" i="5"/>
  <c r="E100" i="5"/>
  <c r="G100" i="5" s="1"/>
  <c r="E101" i="5"/>
  <c r="E102" i="5"/>
  <c r="E103" i="5"/>
  <c r="E104" i="5"/>
  <c r="E105" i="5"/>
  <c r="G105" i="5" s="1"/>
  <c r="E106" i="5"/>
  <c r="E107" i="5"/>
  <c r="E108" i="5"/>
  <c r="G108" i="5" s="1"/>
  <c r="E109" i="5"/>
  <c r="E110" i="5"/>
  <c r="E111" i="5"/>
  <c r="E112" i="5"/>
  <c r="E113" i="5"/>
  <c r="G113" i="5" s="1"/>
  <c r="E114" i="5"/>
  <c r="E115" i="5"/>
  <c r="E116" i="5"/>
  <c r="G116" i="5" s="1"/>
  <c r="E117" i="5"/>
  <c r="E118" i="5"/>
  <c r="E119" i="5"/>
  <c r="E120" i="5"/>
  <c r="E121" i="5"/>
  <c r="G121" i="5" s="1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G146" i="5" s="1"/>
  <c r="E147" i="5"/>
  <c r="E148" i="5"/>
  <c r="E149" i="5"/>
  <c r="E150" i="5"/>
  <c r="E151" i="5"/>
  <c r="E152" i="5"/>
  <c r="E153" i="5"/>
  <c r="E154" i="5"/>
  <c r="G154" i="5" s="1"/>
  <c r="E155" i="5"/>
  <c r="E156" i="5"/>
  <c r="E157" i="5"/>
  <c r="E158" i="5"/>
  <c r="E159" i="5"/>
  <c r="E160" i="5"/>
  <c r="E161" i="5"/>
  <c r="E162" i="5"/>
  <c r="G162" i="5" s="1"/>
  <c r="E163" i="5"/>
  <c r="E164" i="5"/>
  <c r="E165" i="5"/>
  <c r="E166" i="5"/>
  <c r="E167" i="5"/>
  <c r="E168" i="5"/>
  <c r="E169" i="5"/>
  <c r="E170" i="5"/>
  <c r="G170" i="5" s="1"/>
  <c r="E171" i="5"/>
  <c r="E172" i="5"/>
  <c r="E173" i="5"/>
  <c r="E174" i="5"/>
  <c r="E175" i="5"/>
  <c r="E176" i="5"/>
  <c r="E177" i="5"/>
  <c r="E178" i="5"/>
  <c r="G178" i="5" s="1"/>
  <c r="E179" i="5"/>
  <c r="E180" i="5"/>
  <c r="E181" i="5"/>
  <c r="E182" i="5"/>
  <c r="E183" i="5"/>
  <c r="E184" i="5"/>
  <c r="E185" i="5"/>
  <c r="E186" i="5"/>
  <c r="G186" i="5" s="1"/>
  <c r="E187" i="5"/>
  <c r="E188" i="5"/>
  <c r="E189" i="5"/>
  <c r="E190" i="5"/>
  <c r="E191" i="5"/>
  <c r="E192" i="5"/>
  <c r="E193" i="5"/>
  <c r="E194" i="5"/>
  <c r="G194" i="5" s="1"/>
  <c r="E195" i="5"/>
  <c r="E196" i="5"/>
  <c r="E197" i="5"/>
  <c r="E198" i="5"/>
  <c r="E199" i="5"/>
  <c r="E200" i="5"/>
  <c r="E201" i="5"/>
  <c r="E202" i="5"/>
  <c r="G202" i="5" s="1"/>
  <c r="E203" i="5"/>
  <c r="E204" i="5"/>
  <c r="E205" i="5"/>
  <c r="E206" i="5"/>
  <c r="E207" i="5"/>
  <c r="E208" i="5"/>
  <c r="E209" i="5"/>
  <c r="E210" i="5"/>
  <c r="G210" i="5" s="1"/>
  <c r="E211" i="5"/>
  <c r="E212" i="5"/>
  <c r="E213" i="5"/>
  <c r="E214" i="5"/>
  <c r="E215" i="5"/>
  <c r="E216" i="5"/>
  <c r="E217" i="5"/>
  <c r="E218" i="5"/>
  <c r="G218" i="5" s="1"/>
  <c r="E219" i="5"/>
  <c r="E220" i="5"/>
  <c r="E221" i="5"/>
  <c r="E222" i="5"/>
  <c r="E223" i="5"/>
  <c r="E224" i="5"/>
  <c r="E225" i="5"/>
  <c r="E226" i="5"/>
  <c r="G226" i="5" s="1"/>
  <c r="E227" i="5"/>
  <c r="E228" i="5"/>
  <c r="E229" i="5"/>
  <c r="E230" i="5"/>
  <c r="E231" i="5"/>
  <c r="E232" i="5"/>
  <c r="E233" i="5"/>
  <c r="E234" i="5"/>
  <c r="G234" i="5" s="1"/>
  <c r="E235" i="5"/>
  <c r="E236" i="5"/>
  <c r="E237" i="5"/>
  <c r="E238" i="5"/>
  <c r="E239" i="5"/>
  <c r="E240" i="5"/>
  <c r="E241" i="5"/>
  <c r="E242" i="5"/>
  <c r="G242" i="5" s="1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E2" i="3"/>
  <c r="E3" i="3"/>
  <c r="E4" i="3"/>
  <c r="E5" i="3"/>
  <c r="E6" i="3"/>
  <c r="E7" i="3"/>
  <c r="E8" i="3"/>
  <c r="G8" i="3" s="1"/>
  <c r="E9" i="3"/>
  <c r="E10" i="3"/>
  <c r="E11" i="3"/>
  <c r="E12" i="3"/>
  <c r="E13" i="3"/>
  <c r="E14" i="3"/>
  <c r="E15" i="3"/>
  <c r="E16" i="3"/>
  <c r="G16" i="3" s="1"/>
  <c r="E17" i="3"/>
  <c r="E18" i="3"/>
  <c r="E19" i="3"/>
  <c r="E20" i="3"/>
  <c r="E21" i="3"/>
  <c r="E22" i="3"/>
  <c r="E23" i="3"/>
  <c r="E24" i="3"/>
  <c r="G24" i="3" s="1"/>
  <c r="E25" i="3"/>
  <c r="E26" i="3"/>
  <c r="E27" i="3"/>
  <c r="E28" i="3"/>
  <c r="E29" i="3"/>
  <c r="E30" i="3"/>
  <c r="E31" i="3"/>
  <c r="E32" i="3"/>
  <c r="G32" i="3" s="1"/>
  <c r="E33" i="3"/>
  <c r="E34" i="3"/>
  <c r="E35" i="3"/>
  <c r="E36" i="3"/>
  <c r="E37" i="3"/>
  <c r="E38" i="3"/>
  <c r="E39" i="3"/>
  <c r="E40" i="3"/>
  <c r="G40" i="3" s="1"/>
  <c r="E41" i="3"/>
  <c r="E42" i="3"/>
  <c r="E43" i="3"/>
  <c r="E44" i="3"/>
  <c r="E45" i="3"/>
  <c r="E46" i="3"/>
  <c r="E47" i="3"/>
  <c r="E48" i="3"/>
  <c r="G48" i="3" s="1"/>
  <c r="E49" i="3"/>
  <c r="E50" i="3"/>
  <c r="E51" i="3"/>
  <c r="E52" i="3"/>
  <c r="E53" i="3"/>
  <c r="E54" i="3"/>
  <c r="E55" i="3"/>
  <c r="E56" i="3"/>
  <c r="G56" i="3" s="1"/>
  <c r="E57" i="3"/>
  <c r="E58" i="3"/>
  <c r="E59" i="3"/>
  <c r="E60" i="3"/>
  <c r="E61" i="3"/>
  <c r="E62" i="3"/>
  <c r="E63" i="3"/>
  <c r="E64" i="3"/>
  <c r="G64" i="3" s="1"/>
  <c r="E65" i="3"/>
  <c r="E66" i="3"/>
  <c r="E67" i="3"/>
  <c r="E68" i="3"/>
  <c r="E69" i="3"/>
  <c r="E70" i="3"/>
  <c r="E71" i="3"/>
  <c r="E72" i="3"/>
  <c r="G72" i="3" s="1"/>
  <c r="E73" i="3"/>
  <c r="E74" i="3"/>
  <c r="E75" i="3"/>
  <c r="E76" i="3"/>
  <c r="E77" i="3"/>
  <c r="E78" i="3"/>
  <c r="E79" i="3"/>
  <c r="E80" i="3"/>
  <c r="G80" i="3" s="1"/>
  <c r="E81" i="3"/>
  <c r="E82" i="3"/>
  <c r="E83" i="3"/>
  <c r="E84" i="3"/>
  <c r="E85" i="3"/>
  <c r="E86" i="3"/>
  <c r="E87" i="3"/>
  <c r="E88" i="3"/>
  <c r="G88" i="3" s="1"/>
  <c r="E89" i="3"/>
  <c r="E90" i="3"/>
  <c r="E91" i="3"/>
  <c r="E92" i="3"/>
  <c r="E93" i="3"/>
  <c r="E94" i="3"/>
  <c r="E95" i="3"/>
  <c r="E96" i="3"/>
  <c r="G96" i="3" s="1"/>
  <c r="E97" i="3"/>
  <c r="E98" i="3"/>
  <c r="E99" i="3"/>
  <c r="E100" i="3"/>
  <c r="E101" i="3"/>
  <c r="E102" i="3"/>
  <c r="E103" i="3"/>
  <c r="E104" i="3"/>
  <c r="G104" i="3" s="1"/>
  <c r="E105" i="3"/>
  <c r="E106" i="3"/>
  <c r="E107" i="3"/>
  <c r="E108" i="3"/>
  <c r="E109" i="3"/>
  <c r="E110" i="3"/>
  <c r="E111" i="3"/>
  <c r="E112" i="3"/>
  <c r="G112" i="3" s="1"/>
  <c r="E113" i="3"/>
  <c r="E114" i="3"/>
  <c r="E115" i="3"/>
  <c r="E116" i="3"/>
  <c r="E117" i="3"/>
  <c r="E118" i="3"/>
  <c r="E119" i="3"/>
  <c r="E120" i="3"/>
  <c r="G120" i="3" s="1"/>
  <c r="E121" i="3"/>
  <c r="E122" i="3"/>
  <c r="E123" i="3"/>
  <c r="E124" i="3"/>
  <c r="E125" i="3"/>
  <c r="E126" i="3"/>
  <c r="E127" i="3"/>
  <c r="E128" i="3"/>
  <c r="G128" i="3" s="1"/>
  <c r="E129" i="3"/>
  <c r="E130" i="3"/>
  <c r="E131" i="3"/>
  <c r="E132" i="3"/>
  <c r="E133" i="3"/>
  <c r="E134" i="3"/>
  <c r="E135" i="3"/>
  <c r="E136" i="3"/>
  <c r="G136" i="3" s="1"/>
  <c r="E137" i="3"/>
  <c r="E138" i="3"/>
  <c r="E139" i="3"/>
  <c r="E140" i="3"/>
  <c r="E141" i="3"/>
  <c r="E142" i="3"/>
  <c r="E143" i="3"/>
  <c r="E144" i="3"/>
  <c r="G144" i="3" s="1"/>
  <c r="E145" i="3"/>
  <c r="E146" i="3"/>
  <c r="E147" i="3"/>
  <c r="E148" i="3"/>
  <c r="E149" i="3"/>
  <c r="E150" i="3"/>
  <c r="E151" i="3"/>
  <c r="E152" i="3"/>
  <c r="G152" i="3" s="1"/>
  <c r="E153" i="3"/>
  <c r="E154" i="3"/>
  <c r="E155" i="3"/>
  <c r="E156" i="3"/>
  <c r="E157" i="3"/>
  <c r="E158" i="3"/>
  <c r="E159" i="3"/>
  <c r="E160" i="3"/>
  <c r="G160" i="3" s="1"/>
  <c r="E161" i="3"/>
  <c r="E162" i="3"/>
  <c r="E163" i="3"/>
  <c r="E164" i="3"/>
  <c r="E165" i="3"/>
  <c r="E166" i="3"/>
  <c r="E167" i="3"/>
  <c r="E168" i="3"/>
  <c r="G168" i="3" s="1"/>
  <c r="E169" i="3"/>
  <c r="E170" i="3"/>
  <c r="E171" i="3"/>
  <c r="E172" i="3"/>
  <c r="E173" i="3"/>
  <c r="E174" i="3"/>
  <c r="E175" i="3"/>
  <c r="E176" i="3"/>
  <c r="G176" i="3" s="1"/>
  <c r="E177" i="3"/>
  <c r="E178" i="3"/>
  <c r="E179" i="3"/>
  <c r="E180" i="3"/>
  <c r="E181" i="3"/>
  <c r="E182" i="3"/>
  <c r="E183" i="3"/>
  <c r="E184" i="3"/>
  <c r="G184" i="3" s="1"/>
  <c r="E185" i="3"/>
  <c r="E186" i="3"/>
  <c r="E187" i="3"/>
  <c r="E188" i="3"/>
  <c r="E189" i="3"/>
  <c r="E190" i="3"/>
  <c r="E191" i="3"/>
  <c r="E192" i="3"/>
  <c r="G192" i="3" s="1"/>
  <c r="E193" i="3"/>
  <c r="E194" i="3"/>
  <c r="E195" i="3"/>
  <c r="E196" i="3"/>
  <c r="E197" i="3"/>
  <c r="E198" i="3"/>
  <c r="E199" i="3"/>
  <c r="E200" i="3"/>
  <c r="G200" i="3" s="1"/>
  <c r="E201" i="3"/>
  <c r="E202" i="3"/>
  <c r="E203" i="3"/>
  <c r="E204" i="3"/>
  <c r="E205" i="3"/>
  <c r="E206" i="3"/>
  <c r="E207" i="3"/>
  <c r="E208" i="3"/>
  <c r="G208" i="3" s="1"/>
  <c r="E209" i="3"/>
  <c r="E210" i="3"/>
  <c r="E211" i="3"/>
  <c r="E212" i="3"/>
  <c r="E213" i="3"/>
  <c r="E214" i="3"/>
  <c r="E215" i="3"/>
  <c r="E216" i="3"/>
  <c r="G216" i="3" s="1"/>
  <c r="E217" i="3"/>
  <c r="E218" i="3"/>
  <c r="E219" i="3"/>
  <c r="E220" i="3"/>
  <c r="E221" i="3"/>
  <c r="E222" i="3"/>
  <c r="E223" i="3"/>
  <c r="E224" i="3"/>
  <c r="G224" i="3" s="1"/>
  <c r="E225" i="3"/>
  <c r="E226" i="3"/>
  <c r="E227" i="3"/>
  <c r="E228" i="3"/>
  <c r="E229" i="3"/>
  <c r="E230" i="3"/>
  <c r="E231" i="3"/>
  <c r="E232" i="3"/>
  <c r="G232" i="3" s="1"/>
  <c r="E233" i="3"/>
  <c r="E234" i="3"/>
  <c r="E235" i="3"/>
  <c r="E236" i="3"/>
  <c r="E237" i="3"/>
  <c r="E238" i="3"/>
  <c r="E239" i="3"/>
  <c r="E240" i="3"/>
  <c r="G240" i="3" s="1"/>
  <c r="E241" i="3"/>
  <c r="E242" i="3"/>
  <c r="E243" i="3"/>
  <c r="E244" i="3"/>
  <c r="E245" i="3"/>
  <c r="E246" i="3"/>
  <c r="E247" i="3"/>
  <c r="E248" i="3"/>
  <c r="G248" i="3" s="1"/>
  <c r="E249" i="3"/>
  <c r="E250" i="3"/>
  <c r="E251" i="3"/>
  <c r="E252" i="3"/>
  <c r="E253" i="3"/>
  <c r="E254" i="3"/>
  <c r="E255" i="3"/>
  <c r="E256" i="3"/>
  <c r="G256" i="3" s="1"/>
  <c r="E257" i="3"/>
  <c r="E258" i="3"/>
  <c r="E259" i="3"/>
  <c r="E260" i="3"/>
  <c r="E261" i="3"/>
  <c r="E262" i="3"/>
  <c r="E263" i="3"/>
  <c r="E264" i="3"/>
  <c r="G264" i="3" s="1"/>
  <c r="E265" i="3"/>
  <c r="E266" i="3"/>
  <c r="E267" i="3"/>
  <c r="E268" i="3"/>
  <c r="E269" i="3"/>
  <c r="E270" i="3"/>
  <c r="E271" i="3"/>
  <c r="E272" i="3"/>
  <c r="G272" i="3" s="1"/>
  <c r="E273" i="3"/>
  <c r="E274" i="3"/>
  <c r="E275" i="3"/>
  <c r="E276" i="3"/>
  <c r="E277" i="3"/>
  <c r="E278" i="3"/>
  <c r="E279" i="3"/>
  <c r="E280" i="3"/>
  <c r="G280" i="3" s="1"/>
  <c r="E281" i="3"/>
  <c r="E282" i="3"/>
  <c r="E283" i="3"/>
  <c r="E284" i="3"/>
  <c r="E285" i="3"/>
  <c r="E286" i="3"/>
  <c r="E287" i="3"/>
  <c r="E288" i="3"/>
  <c r="G288" i="3" s="1"/>
  <c r="E289" i="3"/>
  <c r="E290" i="3"/>
  <c r="E291" i="3"/>
  <c r="E292" i="3"/>
  <c r="E293" i="3"/>
  <c r="E294" i="3"/>
  <c r="E295" i="3"/>
  <c r="E296" i="3"/>
  <c r="G296" i="3" s="1"/>
  <c r="E297" i="3"/>
  <c r="E298" i="3"/>
  <c r="E299" i="3"/>
  <c r="E300" i="3"/>
  <c r="E301" i="3"/>
  <c r="E302" i="3"/>
  <c r="E303" i="3"/>
  <c r="E304" i="3"/>
  <c r="G304" i="3" s="1"/>
  <c r="E305" i="3"/>
  <c r="E306" i="3"/>
  <c r="E307" i="3"/>
  <c r="E308" i="3"/>
  <c r="E309" i="3"/>
  <c r="E310" i="3"/>
  <c r="E311" i="3"/>
  <c r="E312" i="3"/>
  <c r="G312" i="3" s="1"/>
  <c r="E313" i="3"/>
  <c r="E314" i="3"/>
  <c r="E315" i="3"/>
  <c r="E316" i="3"/>
  <c r="E317" i="3"/>
  <c r="E318" i="3"/>
  <c r="E319" i="3"/>
  <c r="E320" i="3"/>
  <c r="G320" i="3" s="1"/>
  <c r="E321" i="3"/>
  <c r="E322" i="3"/>
  <c r="E323" i="3"/>
  <c r="E324" i="3"/>
  <c r="E325" i="3"/>
  <c r="E326" i="3"/>
  <c r="E327" i="3"/>
  <c r="E328" i="3"/>
  <c r="G328" i="3" s="1"/>
  <c r="E329" i="3"/>
  <c r="E330" i="3"/>
  <c r="E331" i="3"/>
  <c r="E332" i="3"/>
  <c r="E333" i="3"/>
  <c r="E334" i="3"/>
  <c r="E335" i="3"/>
  <c r="E336" i="3"/>
  <c r="G336" i="3" s="1"/>
  <c r="E337" i="3"/>
  <c r="E338" i="3"/>
  <c r="E339" i="3"/>
  <c r="E340" i="3"/>
  <c r="E341" i="3"/>
  <c r="E342" i="3"/>
  <c r="E343" i="3"/>
  <c r="E344" i="3"/>
  <c r="G344" i="3" s="1"/>
  <c r="E345" i="3"/>
  <c r="E346" i="3"/>
  <c r="E347" i="3"/>
  <c r="E348" i="3"/>
  <c r="E349" i="3"/>
  <c r="E350" i="3"/>
  <c r="E351" i="3"/>
  <c r="E352" i="3"/>
  <c r="G352" i="3" s="1"/>
  <c r="E353" i="3"/>
  <c r="E354" i="3"/>
  <c r="E355" i="3"/>
  <c r="E356" i="3"/>
  <c r="E357" i="3"/>
  <c r="E358" i="3"/>
  <c r="E359" i="3"/>
  <c r="E360" i="3"/>
  <c r="G360" i="3" s="1"/>
  <c r="E361" i="3"/>
  <c r="E362" i="3"/>
  <c r="E363" i="3"/>
  <c r="E364" i="3"/>
  <c r="E365" i="3"/>
  <c r="E366" i="3"/>
  <c r="E367" i="3"/>
  <c r="E368" i="3"/>
  <c r="G368" i="3" s="1"/>
  <c r="E369" i="3"/>
  <c r="E370" i="3"/>
  <c r="E371" i="3"/>
  <c r="E372" i="3"/>
  <c r="E373" i="3"/>
  <c r="E374" i="3"/>
  <c r="E375" i="3"/>
  <c r="E376" i="3"/>
  <c r="G376" i="3" s="1"/>
  <c r="E377" i="3"/>
  <c r="E378" i="3"/>
  <c r="E379" i="3"/>
  <c r="E380" i="3"/>
  <c r="E381" i="3"/>
  <c r="E382" i="3"/>
  <c r="E383" i="3"/>
  <c r="E384" i="3"/>
  <c r="G384" i="3" s="1"/>
  <c r="E385" i="3"/>
  <c r="E386" i="3"/>
  <c r="E387" i="3"/>
  <c r="E388" i="3"/>
  <c r="E389" i="3"/>
  <c r="E390" i="3"/>
  <c r="E391" i="3"/>
  <c r="E392" i="3"/>
  <c r="G392" i="3" s="1"/>
  <c r="E393" i="3"/>
  <c r="E394" i="3"/>
  <c r="E395" i="3"/>
  <c r="E396" i="3"/>
  <c r="E397" i="3"/>
  <c r="E398" i="3"/>
  <c r="E399" i="3"/>
  <c r="E400" i="3"/>
  <c r="G400" i="3" s="1"/>
  <c r="E401" i="3"/>
  <c r="E402" i="3"/>
  <c r="E403" i="3"/>
  <c r="E404" i="3"/>
  <c r="E405" i="3"/>
  <c r="E406" i="3"/>
  <c r="E407" i="3"/>
  <c r="E408" i="3"/>
  <c r="G408" i="3" s="1"/>
  <c r="E409" i="3"/>
  <c r="E410" i="3"/>
  <c r="E411" i="3"/>
  <c r="E412" i="3"/>
  <c r="E413" i="3"/>
  <c r="E414" i="3"/>
  <c r="E415" i="3"/>
  <c r="E416" i="3"/>
  <c r="G416" i="3" s="1"/>
  <c r="E417" i="3"/>
  <c r="E418" i="3"/>
  <c r="E419" i="3"/>
  <c r="E420" i="3"/>
  <c r="E421" i="3"/>
  <c r="E422" i="3"/>
  <c r="E423" i="3"/>
  <c r="E424" i="3"/>
  <c r="G424" i="3" s="1"/>
  <c r="E425" i="3"/>
  <c r="E426" i="3"/>
  <c r="E427" i="3"/>
  <c r="E428" i="3"/>
  <c r="E429" i="3"/>
  <c r="E430" i="3"/>
  <c r="E431" i="3"/>
  <c r="E432" i="3"/>
  <c r="G432" i="3" s="1"/>
  <c r="E433" i="3"/>
  <c r="E434" i="3"/>
  <c r="E435" i="3"/>
  <c r="E436" i="3"/>
  <c r="E437" i="3"/>
  <c r="E438" i="3"/>
  <c r="E439" i="3"/>
  <c r="E440" i="3"/>
  <c r="G440" i="3" s="1"/>
  <c r="E441" i="3"/>
  <c r="E442" i="3"/>
  <c r="E443" i="3"/>
  <c r="E444" i="3"/>
  <c r="E445" i="3"/>
  <c r="E446" i="3"/>
  <c r="E447" i="3"/>
  <c r="E448" i="3"/>
  <c r="G448" i="3" s="1"/>
  <c r="E449" i="3"/>
  <c r="E450" i="3"/>
  <c r="E451" i="3"/>
  <c r="E452" i="3"/>
  <c r="E453" i="3"/>
  <c r="E454" i="3"/>
  <c r="E455" i="3"/>
  <c r="E456" i="3"/>
  <c r="G456" i="3" s="1"/>
  <c r="E457" i="3"/>
  <c r="E458" i="3"/>
  <c r="E459" i="3"/>
  <c r="E460" i="3"/>
  <c r="E461" i="3"/>
  <c r="E462" i="3"/>
  <c r="E463" i="3"/>
  <c r="E464" i="3"/>
  <c r="G464" i="3" s="1"/>
  <c r="E465" i="3"/>
  <c r="E466" i="3"/>
  <c r="E467" i="3"/>
  <c r="E468" i="3"/>
  <c r="E469" i="3"/>
  <c r="E470" i="3"/>
  <c r="E471" i="3"/>
  <c r="E472" i="3"/>
  <c r="G472" i="3" s="1"/>
  <c r="E473" i="3"/>
  <c r="E474" i="3"/>
  <c r="E475" i="3"/>
  <c r="E476" i="3"/>
  <c r="E477" i="3"/>
  <c r="E478" i="3"/>
  <c r="E479" i="3"/>
  <c r="E480" i="3"/>
  <c r="G480" i="3" s="1"/>
  <c r="E481" i="3"/>
  <c r="E482" i="3"/>
  <c r="E483" i="3"/>
  <c r="E484" i="3"/>
  <c r="E485" i="3"/>
  <c r="E486" i="3"/>
  <c r="E487" i="3"/>
  <c r="E488" i="3"/>
  <c r="G488" i="3" s="1"/>
  <c r="E489" i="3"/>
  <c r="E490" i="3"/>
  <c r="E491" i="3"/>
  <c r="E492" i="3"/>
  <c r="E493" i="3"/>
  <c r="E494" i="3"/>
  <c r="E495" i="3"/>
  <c r="E496" i="3"/>
  <c r="G496" i="3" s="1"/>
  <c r="E497" i="3"/>
  <c r="E498" i="3"/>
  <c r="E499" i="3"/>
  <c r="E500" i="3"/>
  <c r="E501" i="3"/>
  <c r="E502" i="3"/>
  <c r="E503" i="3"/>
  <c r="E504" i="3"/>
  <c r="G504" i="3" s="1"/>
  <c r="E505" i="3"/>
  <c r="E506" i="3"/>
  <c r="E507" i="3"/>
  <c r="E508" i="3"/>
  <c r="E509" i="3"/>
  <c r="E510" i="3"/>
  <c r="E511" i="3"/>
  <c r="E512" i="3"/>
  <c r="G512" i="3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C511" i="3" a="1"/>
  <c r="C511" i="3" s="1"/>
  <c r="C512" i="3" a="1"/>
  <c r="C512" i="3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2" i="4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G518" i="4" l="1"/>
  <c r="G510" i="4"/>
  <c r="G502" i="4"/>
  <c r="G494" i="4"/>
  <c r="G486" i="4"/>
  <c r="G478" i="4"/>
  <c r="G470" i="4"/>
  <c r="G462" i="4"/>
  <c r="G454" i="4"/>
  <c r="G446" i="4"/>
  <c r="G438" i="4"/>
  <c r="G430" i="4"/>
  <c r="G422" i="4"/>
  <c r="G414" i="4"/>
  <c r="G406" i="4"/>
  <c r="G398" i="4"/>
  <c r="G390" i="4"/>
  <c r="G382" i="4"/>
  <c r="G374" i="4"/>
  <c r="G366" i="4"/>
  <c r="G358" i="4"/>
  <c r="G350" i="4"/>
  <c r="G342" i="4"/>
  <c r="G334" i="4"/>
  <c r="G326" i="4"/>
  <c r="G318" i="4"/>
  <c r="G310" i="4"/>
  <c r="G302" i="4"/>
  <c r="G294" i="4"/>
  <c r="G286" i="4"/>
  <c r="G278" i="4"/>
  <c r="G270" i="4"/>
  <c r="G262" i="4"/>
  <c r="G254" i="4"/>
  <c r="G246" i="4"/>
  <c r="G238" i="4"/>
  <c r="G230" i="4"/>
  <c r="G222" i="4"/>
  <c r="G214" i="4"/>
  <c r="G206" i="4"/>
  <c r="G198" i="4"/>
  <c r="G190" i="4"/>
  <c r="G182" i="4"/>
  <c r="G174" i="4"/>
  <c r="G166" i="4"/>
  <c r="G158" i="4"/>
  <c r="G150" i="4"/>
  <c r="G142" i="4"/>
  <c r="G134" i="4"/>
  <c r="G126" i="4"/>
  <c r="G118" i="4"/>
  <c r="G110" i="4"/>
  <c r="G102" i="4"/>
  <c r="G94" i="4"/>
  <c r="G86" i="4"/>
  <c r="G78" i="4"/>
  <c r="G70" i="4"/>
  <c r="G62" i="4"/>
  <c r="G54" i="4"/>
  <c r="G46" i="4"/>
  <c r="G38" i="4"/>
  <c r="G30" i="4"/>
  <c r="G22" i="4"/>
  <c r="G14" i="4"/>
  <c r="G6" i="4"/>
  <c r="G516" i="4"/>
  <c r="G508" i="4"/>
  <c r="G500" i="4"/>
  <c r="G492" i="4"/>
  <c r="G484" i="4"/>
  <c r="G476" i="4"/>
  <c r="G468" i="4"/>
  <c r="G460" i="4"/>
  <c r="G452" i="4"/>
  <c r="G444" i="4"/>
  <c r="G436" i="4"/>
  <c r="G428" i="4"/>
  <c r="G420" i="4"/>
  <c r="G412" i="4"/>
  <c r="G404" i="4"/>
  <c r="G396" i="4"/>
  <c r="G388" i="4"/>
  <c r="G380" i="4"/>
  <c r="G372" i="4"/>
  <c r="G364" i="4"/>
  <c r="G356" i="4"/>
  <c r="G348" i="4"/>
  <c r="G340" i="4"/>
  <c r="G332" i="4"/>
  <c r="G324" i="4"/>
  <c r="G316" i="4"/>
  <c r="G308" i="4"/>
  <c r="G300" i="4"/>
  <c r="G292" i="4"/>
  <c r="G284" i="4"/>
  <c r="G276" i="4"/>
  <c r="G268" i="4"/>
  <c r="G260" i="4"/>
  <c r="G252" i="4"/>
  <c r="G244" i="4"/>
  <c r="G236" i="4"/>
  <c r="G228" i="4"/>
  <c r="G220" i="4"/>
  <c r="G212" i="4"/>
  <c r="G204" i="4"/>
  <c r="G196" i="4"/>
  <c r="G188" i="4"/>
  <c r="G180" i="4"/>
  <c r="G172" i="4"/>
  <c r="G164" i="4"/>
  <c r="G156" i="4"/>
  <c r="G148" i="4"/>
  <c r="G140" i="4"/>
  <c r="G132" i="4"/>
  <c r="G124" i="4"/>
  <c r="G116" i="4"/>
  <c r="G108" i="4"/>
  <c r="G100" i="4"/>
  <c r="G92" i="4"/>
  <c r="G84" i="4"/>
  <c r="G76" i="4"/>
  <c r="G68" i="4"/>
  <c r="G60" i="4"/>
  <c r="G52" i="4"/>
  <c r="G44" i="4"/>
  <c r="G36" i="4"/>
  <c r="G28" i="4"/>
  <c r="G20" i="4"/>
  <c r="G12" i="4"/>
  <c r="G4" i="4"/>
  <c r="G511" i="3"/>
  <c r="G503" i="3"/>
  <c r="G495" i="3"/>
  <c r="G487" i="3"/>
  <c r="G479" i="3"/>
  <c r="G471" i="3"/>
  <c r="G463" i="3"/>
  <c r="G455" i="3"/>
  <c r="G447" i="3"/>
  <c r="G439" i="3"/>
  <c r="G431" i="3"/>
  <c r="G423" i="3"/>
  <c r="G415" i="3"/>
  <c r="G407" i="3"/>
  <c r="G399" i="3"/>
  <c r="G391" i="3"/>
  <c r="G383" i="3"/>
  <c r="G375" i="3"/>
  <c r="G367" i="3"/>
  <c r="G359" i="3"/>
  <c r="G351" i="3"/>
  <c r="G343" i="3"/>
  <c r="G335" i="3"/>
  <c r="G327" i="3"/>
  <c r="G319" i="3"/>
  <c r="G311" i="3"/>
  <c r="G303" i="3"/>
  <c r="G295" i="3"/>
  <c r="G287" i="3"/>
  <c r="G279" i="3"/>
  <c r="G271" i="3"/>
  <c r="G263" i="3"/>
  <c r="G255" i="3"/>
  <c r="G247" i="3"/>
  <c r="G239" i="3"/>
  <c r="G231" i="3"/>
  <c r="G223" i="3"/>
  <c r="G215" i="3"/>
  <c r="G207" i="3"/>
  <c r="G199" i="3"/>
  <c r="G191" i="3"/>
  <c r="G183" i="3"/>
  <c r="G175" i="3"/>
  <c r="G167" i="3"/>
  <c r="G159" i="3"/>
  <c r="G151" i="3"/>
  <c r="G143" i="3"/>
  <c r="G135" i="3"/>
  <c r="G127" i="3"/>
  <c r="G119" i="3"/>
  <c r="G111" i="3"/>
  <c r="G103" i="3"/>
  <c r="G95" i="3"/>
  <c r="G87" i="3"/>
  <c r="G79" i="3"/>
  <c r="G71" i="3"/>
  <c r="G63" i="3"/>
  <c r="G55" i="3"/>
  <c r="G47" i="3"/>
  <c r="G39" i="3"/>
  <c r="G31" i="3"/>
  <c r="G23" i="3"/>
  <c r="G15" i="3"/>
  <c r="G7" i="3"/>
  <c r="G476" i="5"/>
  <c r="G468" i="5"/>
  <c r="G460" i="5"/>
  <c r="G452" i="5"/>
  <c r="G444" i="5"/>
  <c r="G436" i="5"/>
  <c r="G428" i="5"/>
  <c r="G420" i="5"/>
  <c r="G412" i="5"/>
  <c r="G404" i="5"/>
  <c r="G396" i="5"/>
  <c r="G388" i="5"/>
  <c r="G380" i="5"/>
  <c r="G372" i="5"/>
  <c r="G364" i="5"/>
  <c r="G356" i="5"/>
  <c r="G348" i="5"/>
  <c r="G340" i="5"/>
  <c r="G332" i="5"/>
  <c r="G324" i="5"/>
  <c r="G316" i="5"/>
  <c r="G308" i="5"/>
  <c r="G300" i="5"/>
  <c r="G292" i="5"/>
  <c r="G284" i="5"/>
  <c r="G276" i="5"/>
  <c r="G268" i="5"/>
  <c r="G260" i="5"/>
  <c r="G252" i="5"/>
  <c r="G244" i="5"/>
  <c r="G236" i="5"/>
  <c r="G228" i="5"/>
  <c r="G220" i="5"/>
  <c r="G212" i="5"/>
  <c r="G204" i="5"/>
  <c r="G196" i="5"/>
  <c r="G188" i="5"/>
  <c r="G180" i="5"/>
  <c r="G172" i="5"/>
  <c r="G164" i="5"/>
  <c r="G156" i="5"/>
  <c r="G148" i="5"/>
  <c r="G138" i="5"/>
  <c r="G130" i="5"/>
  <c r="G122" i="5"/>
  <c r="G114" i="5"/>
  <c r="G106" i="5"/>
  <c r="G98" i="5"/>
  <c r="G469" i="5"/>
  <c r="G461" i="5"/>
  <c r="G453" i="5"/>
  <c r="G445" i="5"/>
  <c r="G437" i="5"/>
  <c r="G429" i="5"/>
  <c r="G421" i="5"/>
  <c r="G413" i="5"/>
  <c r="G405" i="5"/>
  <c r="G397" i="5"/>
  <c r="G389" i="5"/>
  <c r="G381" i="5"/>
  <c r="G373" i="5"/>
  <c r="G365" i="5"/>
  <c r="G357" i="5"/>
  <c r="G349" i="5"/>
  <c r="G341" i="5"/>
  <c r="G333" i="5"/>
  <c r="G325" i="5"/>
  <c r="G317" i="5"/>
  <c r="G309" i="5"/>
  <c r="G301" i="5"/>
  <c r="G293" i="5"/>
  <c r="G285" i="5"/>
  <c r="G277" i="5"/>
  <c r="G269" i="5"/>
  <c r="G261" i="5"/>
  <c r="G253" i="5"/>
  <c r="G245" i="5"/>
  <c r="G237" i="5"/>
  <c r="G229" i="5"/>
  <c r="G221" i="5"/>
  <c r="G213" i="5"/>
  <c r="G205" i="5"/>
  <c r="G197" i="5"/>
  <c r="G189" i="5"/>
  <c r="G181" i="5"/>
  <c r="G173" i="5"/>
  <c r="G165" i="5"/>
  <c r="G157" i="5"/>
  <c r="G149" i="5"/>
  <c r="G140" i="5"/>
  <c r="G132" i="5"/>
  <c r="G124" i="5"/>
  <c r="G115" i="3"/>
  <c r="G107" i="3"/>
  <c r="G99" i="3"/>
  <c r="G91" i="3"/>
  <c r="G83" i="3"/>
  <c r="G75" i="3"/>
  <c r="G67" i="3"/>
  <c r="G59" i="3"/>
  <c r="G51" i="3"/>
  <c r="G43" i="3"/>
  <c r="G35" i="3"/>
  <c r="G27" i="3"/>
  <c r="G19" i="3"/>
  <c r="G11" i="3"/>
  <c r="G3" i="3"/>
  <c r="G520" i="4"/>
  <c r="G512" i="4"/>
  <c r="G504" i="4"/>
  <c r="G496" i="4"/>
  <c r="G488" i="4"/>
  <c r="G480" i="4"/>
  <c r="G472" i="4"/>
  <c r="G464" i="4"/>
  <c r="G456" i="4"/>
  <c r="G448" i="4"/>
  <c r="G440" i="4"/>
  <c r="G432" i="4"/>
  <c r="G424" i="4"/>
  <c r="G416" i="4"/>
  <c r="G408" i="4"/>
  <c r="G400" i="4"/>
  <c r="G392" i="4"/>
  <c r="G384" i="4"/>
  <c r="G376" i="4"/>
  <c r="G368" i="4"/>
  <c r="G360" i="4"/>
  <c r="G352" i="4"/>
  <c r="G344" i="4"/>
  <c r="G336" i="4"/>
  <c r="G328" i="4"/>
  <c r="G320" i="4"/>
  <c r="G312" i="4"/>
  <c r="G304" i="4"/>
  <c r="G296" i="4"/>
  <c r="G288" i="4"/>
  <c r="G280" i="4"/>
  <c r="G272" i="4"/>
  <c r="G264" i="4"/>
  <c r="G256" i="4"/>
  <c r="G248" i="4"/>
  <c r="G240" i="4"/>
  <c r="G232" i="4"/>
  <c r="G224" i="4"/>
  <c r="G216" i="4"/>
  <c r="G208" i="4"/>
  <c r="G200" i="4"/>
  <c r="G192" i="4"/>
  <c r="G184" i="4"/>
  <c r="G176" i="4"/>
  <c r="G168" i="4"/>
  <c r="G160" i="4"/>
  <c r="G152" i="4"/>
  <c r="G144" i="4"/>
  <c r="G136" i="4"/>
  <c r="G128" i="4"/>
  <c r="G120" i="4"/>
  <c r="G112" i="4"/>
  <c r="G104" i="4"/>
  <c r="G96" i="4"/>
  <c r="G88" i="4"/>
  <c r="G80" i="4"/>
  <c r="G72" i="4"/>
  <c r="G64" i="4"/>
  <c r="G56" i="4"/>
  <c r="G48" i="4"/>
  <c r="G40" i="4"/>
  <c r="G32" i="4"/>
  <c r="G24" i="4"/>
  <c r="G16" i="4"/>
  <c r="G8" i="4"/>
  <c r="G471" i="5"/>
  <c r="G463" i="5"/>
  <c r="G455" i="5"/>
  <c r="G447" i="5"/>
  <c r="G439" i="5"/>
  <c r="G423" i="5"/>
  <c r="G415" i="5"/>
  <c r="G407" i="5"/>
  <c r="G399" i="5"/>
  <c r="G391" i="5"/>
  <c r="G383" i="5"/>
  <c r="G375" i="5"/>
  <c r="G367" i="5"/>
  <c r="G359" i="5"/>
  <c r="G351" i="5"/>
  <c r="G343" i="5"/>
  <c r="G335" i="5"/>
  <c r="G327" i="5"/>
  <c r="G319" i="5"/>
  <c r="G311" i="5"/>
  <c r="G303" i="5"/>
  <c r="G295" i="5"/>
  <c r="G287" i="5"/>
  <c r="G279" i="5"/>
  <c r="G271" i="5"/>
  <c r="G263" i="5"/>
  <c r="G255" i="5"/>
  <c r="G247" i="5"/>
  <c r="G239" i="5"/>
  <c r="G231" i="5"/>
  <c r="G223" i="5"/>
  <c r="G215" i="5"/>
  <c r="G207" i="5"/>
  <c r="G199" i="5"/>
  <c r="G191" i="5"/>
  <c r="G183" i="5"/>
  <c r="G175" i="5"/>
  <c r="G167" i="5"/>
  <c r="G159" i="5"/>
  <c r="G151" i="5"/>
  <c r="G141" i="5"/>
  <c r="G133" i="5"/>
  <c r="G125" i="5"/>
  <c r="G117" i="5"/>
  <c r="G109" i="5"/>
  <c r="G101" i="5"/>
  <c r="G93" i="5"/>
  <c r="G85" i="5"/>
  <c r="G77" i="5"/>
  <c r="G69" i="5"/>
  <c r="G61" i="5"/>
  <c r="G53" i="5"/>
  <c r="G45" i="5"/>
  <c r="G37" i="5"/>
  <c r="G29" i="5"/>
  <c r="G21" i="5"/>
  <c r="G13" i="5"/>
  <c r="G5" i="5"/>
  <c r="G117" i="3"/>
  <c r="G85" i="3"/>
  <c r="G53" i="3"/>
  <c r="G29" i="3"/>
  <c r="G101" i="3"/>
  <c r="G69" i="3"/>
  <c r="G37" i="3"/>
  <c r="G13" i="3"/>
  <c r="G507" i="3"/>
  <c r="G499" i="3"/>
  <c r="G491" i="3"/>
  <c r="G483" i="3"/>
  <c r="G475" i="3"/>
  <c r="G467" i="3"/>
  <c r="G459" i="3"/>
  <c r="G451" i="3"/>
  <c r="G443" i="3"/>
  <c r="G435" i="3"/>
  <c r="G427" i="3"/>
  <c r="G419" i="3"/>
  <c r="G411" i="3"/>
  <c r="G403" i="3"/>
  <c r="G395" i="3"/>
  <c r="G387" i="3"/>
  <c r="G379" i="3"/>
  <c r="G371" i="3"/>
  <c r="G363" i="3"/>
  <c r="G355" i="3"/>
  <c r="G347" i="3"/>
  <c r="G339" i="3"/>
  <c r="G331" i="3"/>
  <c r="G323" i="3"/>
  <c r="G315" i="3"/>
  <c r="G307" i="3"/>
  <c r="G299" i="3"/>
  <c r="G291" i="3"/>
  <c r="G283" i="3"/>
  <c r="G275" i="3"/>
  <c r="G267" i="3"/>
  <c r="G259" i="3"/>
  <c r="G251" i="3"/>
  <c r="G243" i="3"/>
  <c r="G235" i="3"/>
  <c r="G227" i="3"/>
  <c r="G219" i="3"/>
  <c r="G211" i="3"/>
  <c r="G203" i="3"/>
  <c r="G195" i="3"/>
  <c r="G187" i="3"/>
  <c r="G179" i="3"/>
  <c r="G171" i="3"/>
  <c r="G163" i="3"/>
  <c r="G155" i="3"/>
  <c r="G147" i="3"/>
  <c r="G139" i="3"/>
  <c r="G131" i="3"/>
  <c r="G123" i="3"/>
  <c r="G109" i="3"/>
  <c r="G77" i="3"/>
  <c r="G61" i="3"/>
  <c r="G21" i="3"/>
  <c r="G93" i="3"/>
  <c r="G45" i="3"/>
  <c r="G5" i="3"/>
  <c r="G472" i="5"/>
  <c r="G464" i="5"/>
  <c r="G456" i="5"/>
  <c r="G448" i="5"/>
  <c r="G440" i="5"/>
  <c r="G432" i="5"/>
  <c r="G424" i="5"/>
  <c r="G416" i="5"/>
  <c r="G408" i="5"/>
  <c r="G400" i="5"/>
  <c r="G392" i="5"/>
  <c r="G384" i="5"/>
  <c r="G376" i="5"/>
  <c r="G368" i="5"/>
  <c r="G360" i="5"/>
  <c r="G352" i="5"/>
  <c r="G344" i="5"/>
  <c r="G336" i="5"/>
  <c r="G328" i="5"/>
  <c r="G320" i="5"/>
  <c r="G312" i="5"/>
  <c r="G304" i="5"/>
  <c r="G296" i="5"/>
  <c r="G288" i="5"/>
  <c r="G280" i="5"/>
  <c r="G272" i="5"/>
  <c r="G264" i="5"/>
  <c r="G256" i="5"/>
  <c r="G248" i="5"/>
  <c r="G240" i="5"/>
  <c r="G232" i="5"/>
  <c r="G224" i="5"/>
  <c r="G216" i="5"/>
  <c r="G208" i="5"/>
  <c r="G200" i="5"/>
  <c r="G192" i="5"/>
  <c r="G184" i="5"/>
  <c r="G176" i="5"/>
  <c r="G168" i="5"/>
  <c r="G160" i="5"/>
  <c r="G152" i="5"/>
  <c r="G144" i="5"/>
  <c r="G136" i="5"/>
  <c r="G128" i="5"/>
  <c r="G120" i="5"/>
  <c r="G112" i="5"/>
  <c r="G104" i="5"/>
  <c r="G96" i="5"/>
  <c r="G88" i="5"/>
  <c r="G80" i="5"/>
  <c r="G72" i="5"/>
  <c r="G64" i="5"/>
  <c r="G56" i="5"/>
  <c r="G48" i="5"/>
  <c r="G40" i="5"/>
  <c r="G32" i="5"/>
  <c r="G24" i="5"/>
  <c r="G16" i="5"/>
  <c r="G8" i="5"/>
  <c r="G143" i="5"/>
  <c r="G135" i="5"/>
  <c r="G127" i="5"/>
  <c r="G119" i="5"/>
  <c r="G111" i="5"/>
  <c r="G103" i="5"/>
  <c r="G95" i="5"/>
  <c r="G87" i="5"/>
  <c r="G79" i="5"/>
  <c r="G71" i="5"/>
  <c r="G63" i="5"/>
  <c r="G55" i="5"/>
  <c r="G47" i="5"/>
  <c r="G39" i="5"/>
  <c r="G31" i="5"/>
  <c r="G23" i="5"/>
  <c r="G15" i="5"/>
  <c r="G7" i="5"/>
  <c r="G509" i="3"/>
  <c r="G469" i="3"/>
  <c r="G429" i="3"/>
  <c r="G389" i="3"/>
  <c r="G349" i="3"/>
  <c r="G317" i="3"/>
  <c r="G285" i="3"/>
  <c r="G253" i="3"/>
  <c r="G213" i="3"/>
  <c r="G197" i="3"/>
  <c r="G133" i="3"/>
  <c r="G485" i="3"/>
  <c r="G445" i="3"/>
  <c r="G413" i="3"/>
  <c r="G373" i="3"/>
  <c r="G341" i="3"/>
  <c r="G301" i="3"/>
  <c r="G261" i="3"/>
  <c r="G221" i="3"/>
  <c r="G189" i="3"/>
  <c r="G141" i="3"/>
  <c r="G501" i="3"/>
  <c r="G461" i="3"/>
  <c r="G405" i="3"/>
  <c r="G357" i="3"/>
  <c r="G309" i="3"/>
  <c r="G277" i="3"/>
  <c r="G237" i="3"/>
  <c r="G173" i="3"/>
  <c r="G149" i="3"/>
  <c r="G477" i="3"/>
  <c r="G437" i="3"/>
  <c r="G397" i="3"/>
  <c r="G365" i="3"/>
  <c r="G325" i="3"/>
  <c r="G293" i="3"/>
  <c r="G245" i="3"/>
  <c r="G205" i="3"/>
  <c r="G165" i="3"/>
  <c r="G125" i="3"/>
  <c r="G493" i="3"/>
  <c r="G453" i="3"/>
  <c r="G421" i="3"/>
  <c r="G381" i="3"/>
  <c r="G333" i="3"/>
  <c r="G269" i="3"/>
  <c r="G229" i="3"/>
  <c r="G181" i="3"/>
  <c r="G157" i="3"/>
  <c r="G474" i="5"/>
  <c r="G466" i="5"/>
  <c r="G450" i="5"/>
  <c r="G442" i="5"/>
  <c r="G434" i="5"/>
  <c r="G426" i="5"/>
  <c r="G418" i="5"/>
  <c r="G410" i="5"/>
  <c r="G402" i="5"/>
  <c r="G394" i="5"/>
  <c r="G386" i="5"/>
  <c r="G378" i="5"/>
  <c r="G370" i="5"/>
  <c r="G362" i="5"/>
  <c r="G354" i="5"/>
  <c r="G346" i="5"/>
  <c r="G338" i="5"/>
  <c r="G330" i="5"/>
  <c r="G322" i="5"/>
  <c r="G314" i="5"/>
  <c r="G306" i="5"/>
  <c r="G298" i="5"/>
  <c r="G290" i="5"/>
  <c r="G282" i="5"/>
  <c r="G274" i="5"/>
  <c r="G258" i="5"/>
  <c r="G473" i="5"/>
  <c r="G465" i="5"/>
  <c r="G457" i="5"/>
  <c r="G449" i="5"/>
  <c r="G441" i="5"/>
  <c r="G433" i="5"/>
  <c r="G425" i="5"/>
  <c r="G417" i="5"/>
  <c r="G409" i="5"/>
  <c r="G401" i="5"/>
  <c r="G393" i="5"/>
  <c r="G385" i="5"/>
  <c r="G377" i="5"/>
  <c r="G369" i="5"/>
  <c r="G361" i="5"/>
  <c r="G353" i="5"/>
  <c r="G345" i="5"/>
  <c r="G337" i="5"/>
  <c r="G329" i="5"/>
  <c r="G321" i="5"/>
  <c r="G313" i="5"/>
  <c r="G305" i="5"/>
  <c r="G297" i="5"/>
  <c r="G289" i="5"/>
  <c r="G281" i="5"/>
  <c r="G273" i="5"/>
  <c r="G265" i="5"/>
  <c r="G257" i="5"/>
  <c r="G249" i="5"/>
  <c r="G241" i="5"/>
  <c r="G233" i="5"/>
  <c r="G225" i="5"/>
  <c r="G217" i="5"/>
  <c r="G209" i="5"/>
  <c r="G201" i="5"/>
  <c r="G193" i="5"/>
  <c r="G185" i="5"/>
  <c r="G177" i="5"/>
  <c r="G169" i="5"/>
  <c r="G161" i="5"/>
  <c r="G153" i="5"/>
  <c r="G145" i="5"/>
  <c r="G137" i="5"/>
  <c r="G129" i="5"/>
  <c r="G250" i="5"/>
  <c r="G266" i="5"/>
  <c r="G458" i="5"/>
  <c r="G431" i="5"/>
  <c r="G506" i="3"/>
  <c r="G498" i="3"/>
  <c r="G490" i="3"/>
  <c r="G482" i="3"/>
  <c r="G474" i="3"/>
  <c r="G466" i="3"/>
  <c r="G458" i="3"/>
  <c r="G450" i="3"/>
  <c r="G442" i="3"/>
  <c r="G434" i="3"/>
  <c r="G426" i="3"/>
  <c r="G418" i="3"/>
  <c r="G410" i="3"/>
  <c r="G402" i="3"/>
  <c r="G394" i="3"/>
  <c r="G386" i="3"/>
  <c r="G378" i="3"/>
  <c r="G370" i="3"/>
  <c r="G362" i="3"/>
  <c r="G354" i="3"/>
  <c r="G346" i="3"/>
  <c r="G338" i="3"/>
  <c r="G330" i="3"/>
  <c r="G322" i="3"/>
  <c r="G314" i="3"/>
  <c r="G306" i="3"/>
  <c r="G298" i="3"/>
  <c r="G290" i="3"/>
  <c r="G282" i="3"/>
  <c r="G274" i="3"/>
  <c r="G266" i="3"/>
  <c r="G258" i="3"/>
  <c r="G250" i="3"/>
  <c r="G242" i="3"/>
  <c r="G234" i="3"/>
  <c r="G226" i="3"/>
  <c r="G218" i="3"/>
  <c r="G210" i="3"/>
  <c r="G202" i="3"/>
  <c r="G194" i="3"/>
  <c r="G186" i="3"/>
  <c r="G178" i="3"/>
  <c r="G170" i="3"/>
  <c r="G162" i="3"/>
  <c r="G154" i="3"/>
  <c r="G146" i="3"/>
  <c r="G138" i="3"/>
  <c r="G130" i="3"/>
  <c r="G122" i="3"/>
  <c r="G114" i="3"/>
  <c r="G106" i="3"/>
  <c r="G98" i="3"/>
  <c r="G90" i="3"/>
  <c r="G82" i="3"/>
  <c r="G74" i="3"/>
  <c r="G66" i="3"/>
  <c r="G58" i="3"/>
  <c r="G50" i="3"/>
  <c r="G42" i="3"/>
  <c r="G34" i="3"/>
  <c r="G26" i="3"/>
  <c r="G18" i="3"/>
  <c r="G10" i="3"/>
  <c r="G2" i="3"/>
  <c r="G498" i="2"/>
  <c r="G490" i="2"/>
  <c r="G482" i="2"/>
  <c r="G474" i="2"/>
  <c r="G465" i="2"/>
  <c r="G457" i="2"/>
  <c r="G449" i="2"/>
  <c r="G441" i="2"/>
  <c r="G433" i="2"/>
  <c r="G425" i="2"/>
  <c r="G417" i="2"/>
  <c r="G409" i="2"/>
  <c r="G401" i="2"/>
  <c r="G393" i="2"/>
  <c r="G385" i="2"/>
  <c r="G377" i="2"/>
  <c r="G369" i="2"/>
  <c r="G361" i="2"/>
  <c r="G353" i="2"/>
  <c r="G345" i="2"/>
  <c r="G337" i="2"/>
  <c r="G329" i="2"/>
  <c r="G321" i="2"/>
  <c r="G313" i="2"/>
  <c r="G305" i="2"/>
  <c r="G297" i="2"/>
  <c r="G289" i="2"/>
  <c r="G281" i="2"/>
  <c r="G273" i="2"/>
  <c r="G265" i="2"/>
  <c r="G257" i="2"/>
  <c r="G249" i="2"/>
  <c r="G241" i="2"/>
  <c r="G233" i="2"/>
  <c r="G225" i="2"/>
  <c r="G217" i="2"/>
  <c r="G209" i="2"/>
  <c r="G201" i="2"/>
  <c r="G193" i="2"/>
  <c r="G185" i="2"/>
  <c r="G177" i="2"/>
  <c r="G169" i="2"/>
  <c r="G161" i="2"/>
  <c r="G153" i="2"/>
  <c r="G145" i="2"/>
  <c r="G494" i="5"/>
  <c r="G486" i="5"/>
  <c r="G478" i="5"/>
  <c r="G492" i="5"/>
  <c r="G484" i="5"/>
  <c r="G470" i="5"/>
  <c r="G462" i="5"/>
  <c r="G454" i="5"/>
  <c r="G446" i="5"/>
  <c r="G438" i="5"/>
  <c r="G430" i="5"/>
  <c r="G422" i="5"/>
  <c r="G414" i="5"/>
  <c r="G406" i="5"/>
  <c r="G398" i="5"/>
  <c r="G390" i="5"/>
  <c r="G382" i="5"/>
  <c r="G374" i="5"/>
  <c r="G366" i="5"/>
  <c r="G358" i="5"/>
  <c r="G350" i="5"/>
  <c r="G342" i="5"/>
  <c r="G334" i="5"/>
  <c r="G326" i="5"/>
  <c r="G318" i="5"/>
  <c r="G310" i="5"/>
  <c r="G302" i="5"/>
  <c r="G294" i="5"/>
  <c r="G286" i="5"/>
  <c r="G278" i="5"/>
  <c r="G270" i="5"/>
  <c r="G262" i="5"/>
  <c r="G254" i="5"/>
  <c r="G246" i="5"/>
  <c r="G238" i="5"/>
  <c r="G230" i="5"/>
  <c r="G222" i="5"/>
  <c r="G214" i="5"/>
  <c r="G206" i="5"/>
  <c r="G198" i="5"/>
  <c r="G190" i="5"/>
  <c r="G182" i="5"/>
  <c r="G174" i="5"/>
  <c r="G166" i="5"/>
  <c r="G158" i="5"/>
  <c r="G150" i="5"/>
  <c r="G142" i="5"/>
  <c r="G134" i="5"/>
  <c r="G126" i="5"/>
  <c r="G118" i="5"/>
  <c r="G110" i="5"/>
  <c r="G102" i="5"/>
  <c r="G94" i="5"/>
  <c r="G86" i="5"/>
  <c r="G78" i="5"/>
  <c r="G70" i="5"/>
  <c r="G62" i="5"/>
  <c r="G54" i="5"/>
  <c r="G46" i="5"/>
  <c r="G38" i="5"/>
  <c r="G30" i="5"/>
  <c r="G22" i="5"/>
  <c r="G14" i="5"/>
  <c r="G6" i="5"/>
  <c r="G510" i="3"/>
  <c r="G502" i="3"/>
  <c r="G494" i="3"/>
  <c r="G486" i="3"/>
  <c r="G478" i="3"/>
  <c r="G470" i="3"/>
  <c r="G462" i="3"/>
  <c r="G454" i="3"/>
  <c r="G446" i="3"/>
  <c r="G438" i="3"/>
  <c r="G430" i="3"/>
  <c r="G422" i="3"/>
  <c r="G414" i="3"/>
  <c r="G406" i="3"/>
  <c r="G398" i="3"/>
  <c r="G390" i="3"/>
  <c r="G382" i="3"/>
  <c r="G374" i="3"/>
  <c r="G366" i="3"/>
  <c r="G358" i="3"/>
  <c r="G350" i="3"/>
  <c r="G342" i="3"/>
  <c r="G334" i="3"/>
  <c r="G326" i="3"/>
  <c r="G318" i="3"/>
  <c r="G310" i="3"/>
  <c r="G302" i="3"/>
  <c r="G294" i="3"/>
  <c r="G286" i="3"/>
  <c r="G278" i="3"/>
  <c r="G270" i="3"/>
  <c r="G262" i="3"/>
  <c r="G254" i="3"/>
  <c r="G246" i="3"/>
  <c r="G238" i="3"/>
  <c r="G230" i="3"/>
  <c r="G222" i="3"/>
  <c r="G214" i="3"/>
  <c r="G206" i="3"/>
  <c r="G198" i="3"/>
  <c r="G190" i="3"/>
  <c r="G182" i="3"/>
  <c r="G174" i="3"/>
  <c r="G166" i="3"/>
  <c r="G158" i="3"/>
  <c r="G150" i="3"/>
  <c r="G142" i="3"/>
  <c r="G134" i="3"/>
  <c r="G126" i="3"/>
  <c r="G118" i="3"/>
  <c r="G110" i="3"/>
  <c r="G102" i="3"/>
  <c r="G94" i="3"/>
  <c r="G86" i="3"/>
  <c r="G78" i="3"/>
  <c r="G70" i="3"/>
  <c r="G62" i="3"/>
  <c r="G54" i="3"/>
  <c r="G46" i="3"/>
  <c r="G38" i="3"/>
  <c r="G30" i="3"/>
  <c r="G22" i="3"/>
  <c r="G14" i="3"/>
  <c r="G6" i="3"/>
  <c r="G508" i="3"/>
  <c r="G500" i="3"/>
  <c r="G492" i="3"/>
  <c r="G484" i="3"/>
  <c r="G476" i="3"/>
  <c r="G468" i="3"/>
  <c r="G460" i="3"/>
  <c r="G452" i="3"/>
  <c r="G444" i="3"/>
  <c r="G436" i="3"/>
  <c r="G428" i="3"/>
  <c r="G420" i="3"/>
  <c r="G412" i="3"/>
  <c r="G404" i="3"/>
  <c r="G396" i="3"/>
  <c r="G388" i="3"/>
  <c r="G380" i="3"/>
  <c r="G372" i="3"/>
  <c r="G364" i="3"/>
  <c r="G356" i="3"/>
  <c r="G348" i="3"/>
  <c r="G340" i="3"/>
  <c r="G332" i="3"/>
  <c r="G324" i="3"/>
  <c r="G316" i="3"/>
  <c r="G308" i="3"/>
  <c r="G300" i="3"/>
  <c r="G292" i="3"/>
  <c r="G284" i="3"/>
  <c r="G276" i="3"/>
  <c r="G268" i="3"/>
  <c r="G260" i="3"/>
  <c r="G252" i="3"/>
  <c r="G244" i="3"/>
  <c r="G236" i="3"/>
  <c r="G228" i="3"/>
  <c r="G220" i="3"/>
  <c r="G212" i="3"/>
  <c r="G204" i="3"/>
  <c r="G196" i="3"/>
  <c r="G188" i="3"/>
  <c r="G180" i="3"/>
  <c r="G172" i="3"/>
  <c r="G164" i="3"/>
  <c r="G156" i="3"/>
  <c r="G148" i="3"/>
  <c r="G140" i="3"/>
  <c r="G132" i="3"/>
  <c r="G124" i="3"/>
  <c r="G116" i="3"/>
  <c r="G108" i="3"/>
  <c r="G100" i="3"/>
  <c r="G92" i="3"/>
  <c r="G84" i="3"/>
  <c r="G76" i="3"/>
  <c r="G68" i="3"/>
  <c r="G60" i="3"/>
  <c r="G52" i="3"/>
  <c r="G44" i="3"/>
  <c r="G36" i="3"/>
  <c r="G28" i="3"/>
  <c r="G20" i="3"/>
  <c r="G12" i="3"/>
  <c r="G4" i="3"/>
  <c r="G466" i="2"/>
  <c r="G458" i="2"/>
  <c r="G450" i="2"/>
  <c r="G442" i="2"/>
  <c r="G434" i="2"/>
  <c r="G426" i="2"/>
  <c r="G418" i="2"/>
  <c r="G410" i="2"/>
  <c r="G402" i="2"/>
  <c r="G394" i="2"/>
  <c r="G386" i="2"/>
  <c r="G378" i="2"/>
  <c r="G370" i="2"/>
  <c r="G362" i="2"/>
  <c r="G354" i="2"/>
  <c r="G346" i="2"/>
  <c r="G338" i="2"/>
  <c r="G330" i="2"/>
  <c r="G322" i="2"/>
  <c r="G314" i="2"/>
  <c r="G306" i="2"/>
  <c r="G298" i="2"/>
  <c r="G290" i="2"/>
  <c r="G282" i="2"/>
  <c r="G274" i="2"/>
  <c r="G266" i="2"/>
  <c r="G258" i="2"/>
  <c r="G250" i="2"/>
  <c r="G242" i="2"/>
  <c r="G234" i="2"/>
  <c r="G226" i="2"/>
  <c r="G218" i="2"/>
  <c r="G210" i="2"/>
  <c r="G202" i="2"/>
  <c r="G194" i="2"/>
  <c r="G186" i="2"/>
  <c r="G178" i="2"/>
  <c r="G170" i="2"/>
  <c r="G162" i="2"/>
  <c r="G154" i="2"/>
  <c r="G146" i="2"/>
  <c r="G138" i="2"/>
  <c r="G130" i="2"/>
  <c r="G122" i="2"/>
  <c r="G114" i="2"/>
  <c r="G106" i="2"/>
  <c r="G98" i="2"/>
  <c r="G90" i="2"/>
  <c r="G82" i="2"/>
  <c r="G74" i="2"/>
  <c r="G66" i="2"/>
  <c r="G58" i="2"/>
  <c r="G50" i="2"/>
  <c r="G42" i="2"/>
  <c r="G34" i="2"/>
  <c r="G26" i="2"/>
  <c r="G18" i="2"/>
  <c r="G10" i="2"/>
  <c r="G2" i="2"/>
  <c r="G119" i="4"/>
  <c r="G111" i="4"/>
  <c r="G103" i="4"/>
  <c r="G95" i="4"/>
  <c r="G87" i="4"/>
  <c r="G79" i="4"/>
  <c r="G71" i="4"/>
  <c r="G63" i="4"/>
  <c r="G55" i="4"/>
  <c r="G47" i="4"/>
  <c r="G39" i="4"/>
  <c r="G31" i="4"/>
  <c r="G23" i="4"/>
  <c r="G15" i="4"/>
  <c r="G7" i="4"/>
  <c r="G519" i="4"/>
  <c r="G511" i="4"/>
  <c r="G503" i="4"/>
  <c r="G495" i="4"/>
  <c r="G487" i="4"/>
  <c r="G479" i="4"/>
  <c r="G471" i="4"/>
  <c r="G463" i="4"/>
  <c r="G455" i="4"/>
  <c r="G447" i="4"/>
  <c r="G439" i="4"/>
  <c r="G431" i="4"/>
  <c r="G423" i="4"/>
  <c r="G415" i="4"/>
  <c r="G407" i="4"/>
  <c r="G399" i="4"/>
  <c r="G391" i="4"/>
  <c r="G383" i="4"/>
  <c r="G375" i="4"/>
  <c r="G367" i="4"/>
  <c r="G359" i="4"/>
  <c r="G351" i="4"/>
  <c r="G343" i="4"/>
  <c r="G335" i="4"/>
  <c r="G327" i="4"/>
  <c r="G319" i="4"/>
  <c r="G311" i="4"/>
  <c r="G303" i="4"/>
  <c r="G295" i="4"/>
  <c r="G287" i="4"/>
  <c r="G279" i="4"/>
  <c r="G271" i="4"/>
  <c r="G263" i="4"/>
  <c r="G255" i="4"/>
  <c r="G247" i="4"/>
  <c r="G239" i="4"/>
  <c r="G231" i="4"/>
  <c r="G223" i="4"/>
  <c r="G215" i="4"/>
  <c r="G207" i="4"/>
  <c r="G199" i="4"/>
  <c r="G191" i="4"/>
  <c r="G183" i="4"/>
  <c r="G175" i="4"/>
  <c r="G167" i="4"/>
  <c r="G159" i="4"/>
  <c r="G151" i="4"/>
  <c r="G143" i="4"/>
  <c r="G135" i="4"/>
  <c r="G127" i="4"/>
  <c r="G521" i="4"/>
  <c r="G513" i="4"/>
  <c r="G505" i="4"/>
  <c r="G497" i="4"/>
  <c r="G489" i="4"/>
  <c r="G481" i="4"/>
  <c r="G473" i="4"/>
  <c r="G465" i="4"/>
  <c r="G457" i="4"/>
  <c r="G449" i="4"/>
  <c r="G441" i="4"/>
  <c r="G433" i="4"/>
  <c r="G425" i="4"/>
  <c r="G417" i="4"/>
  <c r="G409" i="4"/>
  <c r="G401" i="4"/>
  <c r="G393" i="4"/>
  <c r="G385" i="4"/>
  <c r="G377" i="4"/>
  <c r="G369" i="4"/>
  <c r="G361" i="4"/>
  <c r="G353" i="4"/>
  <c r="G345" i="4"/>
  <c r="G337" i="4"/>
  <c r="G329" i="4"/>
  <c r="G321" i="4"/>
  <c r="G313" i="4"/>
  <c r="G305" i="4"/>
  <c r="G297" i="4"/>
  <c r="G289" i="4"/>
  <c r="G281" i="4"/>
  <c r="G273" i="4"/>
  <c r="G265" i="4"/>
  <c r="G257" i="4"/>
  <c r="G249" i="4"/>
  <c r="G241" i="4"/>
  <c r="G233" i="4"/>
  <c r="G225" i="4"/>
  <c r="G217" i="4"/>
  <c r="G209" i="4"/>
  <c r="G201" i="4"/>
  <c r="G193" i="4"/>
  <c r="G185" i="4"/>
  <c r="G177" i="4"/>
  <c r="G169" i="4"/>
  <c r="G161" i="4"/>
  <c r="G153" i="4"/>
  <c r="G145" i="4"/>
  <c r="G137" i="4"/>
  <c r="G129" i="4"/>
  <c r="G121" i="4"/>
  <c r="G113" i="4"/>
  <c r="G105" i="4"/>
  <c r="G97" i="4"/>
  <c r="G89" i="4"/>
  <c r="G81" i="4"/>
  <c r="G73" i="4"/>
  <c r="G65" i="4"/>
  <c r="G57" i="4"/>
  <c r="G49" i="4"/>
  <c r="G41" i="4"/>
  <c r="G33" i="4"/>
  <c r="G25" i="4"/>
  <c r="G17" i="4"/>
  <c r="G9" i="4"/>
  <c r="G490" i="5"/>
  <c r="G482" i="5"/>
  <c r="G491" i="5"/>
  <c r="G483" i="5"/>
  <c r="G475" i="5"/>
  <c r="G467" i="5"/>
  <c r="G459" i="5"/>
  <c r="G451" i="5"/>
  <c r="G443" i="5"/>
  <c r="G435" i="5"/>
  <c r="G427" i="5"/>
  <c r="G419" i="5"/>
  <c r="G411" i="5"/>
  <c r="G403" i="5"/>
  <c r="G395" i="5"/>
  <c r="G387" i="5"/>
  <c r="G379" i="5"/>
  <c r="G371" i="5"/>
  <c r="G363" i="5"/>
  <c r="G355" i="5"/>
  <c r="G347" i="5"/>
  <c r="G339" i="5"/>
  <c r="G331" i="5"/>
  <c r="G323" i="5"/>
  <c r="G315" i="5"/>
  <c r="G307" i="5"/>
  <c r="G299" i="5"/>
  <c r="G291" i="5"/>
  <c r="G283" i="5"/>
  <c r="G275" i="5"/>
  <c r="G267" i="5"/>
  <c r="G259" i="5"/>
  <c r="G251" i="5"/>
  <c r="G243" i="5"/>
  <c r="G235" i="5"/>
  <c r="G227" i="5"/>
  <c r="G219" i="5"/>
  <c r="G211" i="5"/>
  <c r="G203" i="5"/>
  <c r="G195" i="5"/>
  <c r="G187" i="5"/>
  <c r="G179" i="5"/>
  <c r="G171" i="5"/>
  <c r="G163" i="5"/>
  <c r="G155" i="5"/>
  <c r="G147" i="5"/>
  <c r="G139" i="5"/>
  <c r="G131" i="5"/>
  <c r="G123" i="5"/>
  <c r="G115" i="5"/>
  <c r="G107" i="5"/>
  <c r="G99" i="5"/>
  <c r="G91" i="5"/>
  <c r="G83" i="5"/>
  <c r="G75" i="5"/>
  <c r="G67" i="5"/>
  <c r="G59" i="5"/>
  <c r="G51" i="5"/>
  <c r="G43" i="5"/>
  <c r="G35" i="5"/>
  <c r="G27" i="5"/>
  <c r="G19" i="5"/>
  <c r="G11" i="5"/>
  <c r="G3" i="5"/>
  <c r="G505" i="3"/>
  <c r="G497" i="3"/>
  <c r="G489" i="3"/>
  <c r="G481" i="3"/>
  <c r="G473" i="3"/>
  <c r="G465" i="3"/>
  <c r="G457" i="3"/>
  <c r="G449" i="3"/>
  <c r="G441" i="3"/>
  <c r="G433" i="3"/>
  <c r="G425" i="3"/>
  <c r="G417" i="3"/>
  <c r="G409" i="3"/>
  <c r="G401" i="3"/>
  <c r="G393" i="3"/>
  <c r="G385" i="3"/>
  <c r="G377" i="3"/>
  <c r="G369" i="3"/>
  <c r="G361" i="3"/>
  <c r="G353" i="3"/>
  <c r="G345" i="3"/>
  <c r="G337" i="3"/>
  <c r="G329" i="3"/>
  <c r="G321" i="3"/>
  <c r="G313" i="3"/>
  <c r="G305" i="3"/>
  <c r="G297" i="3"/>
  <c r="G289" i="3"/>
  <c r="G281" i="3"/>
  <c r="G273" i="3"/>
  <c r="G265" i="3"/>
  <c r="G257" i="3"/>
  <c r="G249" i="3"/>
  <c r="G241" i="3"/>
  <c r="G233" i="3"/>
  <c r="G225" i="3"/>
  <c r="G217" i="3"/>
  <c r="G209" i="3"/>
  <c r="G201" i="3"/>
  <c r="G193" i="3"/>
  <c r="G185" i="3"/>
  <c r="G177" i="3"/>
  <c r="G169" i="3"/>
  <c r="G161" i="3"/>
  <c r="G153" i="3"/>
  <c r="G145" i="3"/>
  <c r="G137" i="3"/>
  <c r="G129" i="3"/>
  <c r="G121" i="3"/>
  <c r="G113" i="3"/>
  <c r="G105" i="3"/>
  <c r="G97" i="3"/>
  <c r="G89" i="3"/>
  <c r="G81" i="3"/>
  <c r="G73" i="3"/>
  <c r="G65" i="3"/>
  <c r="G57" i="3"/>
  <c r="G49" i="3"/>
  <c r="G41" i="3"/>
  <c r="G33" i="3"/>
  <c r="G25" i="3"/>
  <c r="G17" i="3"/>
  <c r="G9" i="3"/>
  <c r="G137" i="2"/>
  <c r="G129" i="2"/>
  <c r="G121" i="2"/>
  <c r="G113" i="2"/>
  <c r="G105" i="2"/>
  <c r="G97" i="2"/>
  <c r="G89" i="2"/>
  <c r="G81" i="2"/>
  <c r="G73" i="2"/>
  <c r="G65" i="2"/>
  <c r="G57" i="2"/>
  <c r="G49" i="2"/>
  <c r="G41" i="2"/>
  <c r="G33" i="2"/>
  <c r="G25" i="2"/>
  <c r="G17" i="2"/>
  <c r="G9" i="2"/>
  <c r="G469" i="2"/>
  <c r="G461" i="2"/>
  <c r="G453" i="2"/>
  <c r="G445" i="2"/>
  <c r="G437" i="2"/>
  <c r="G429" i="2"/>
  <c r="G421" i="2"/>
  <c r="G413" i="2"/>
  <c r="G405" i="2"/>
  <c r="G397" i="2"/>
  <c r="G389" i="2"/>
  <c r="G381" i="2"/>
  <c r="G373" i="2"/>
  <c r="G365" i="2"/>
  <c r="G357" i="2"/>
  <c r="G349" i="2"/>
  <c r="G341" i="2"/>
  <c r="G333" i="2"/>
  <c r="G325" i="2"/>
  <c r="G317" i="2"/>
  <c r="G309" i="2"/>
  <c r="G301" i="2"/>
  <c r="G293" i="2"/>
  <c r="G285" i="2"/>
  <c r="G277" i="2"/>
  <c r="G269" i="2"/>
  <c r="G261" i="2"/>
  <c r="G253" i="2"/>
  <c r="G245" i="2"/>
  <c r="G237" i="2"/>
  <c r="G229" i="2"/>
  <c r="G221" i="2"/>
  <c r="G213" i="2"/>
  <c r="G205" i="2"/>
  <c r="G197" i="2"/>
  <c r="G189" i="2"/>
  <c r="G181" i="2"/>
  <c r="G173" i="2"/>
  <c r="G165" i="2"/>
  <c r="G157" i="2"/>
  <c r="G149" i="2"/>
  <c r="G141" i="2"/>
  <c r="G133" i="2"/>
  <c r="G125" i="2"/>
  <c r="G117" i="2"/>
  <c r="G109" i="2"/>
  <c r="G101" i="2"/>
  <c r="G93" i="2"/>
  <c r="G85" i="2"/>
  <c r="G77" i="2"/>
  <c r="G69" i="2"/>
  <c r="G61" i="2"/>
  <c r="G53" i="2"/>
  <c r="G45" i="2"/>
  <c r="G37" i="2"/>
  <c r="G29" i="2"/>
  <c r="G21" i="2"/>
  <c r="G13" i="2"/>
  <c r="G5" i="2"/>
  <c r="G493" i="2"/>
  <c r="G485" i="2"/>
  <c r="G477" i="2"/>
  <c r="G459" i="2"/>
  <c r="G443" i="2"/>
  <c r="G427" i="2"/>
  <c r="G411" i="2"/>
  <c r="G395" i="2"/>
  <c r="G379" i="2"/>
  <c r="G363" i="2"/>
  <c r="G347" i="2"/>
  <c r="G331" i="2"/>
  <c r="G315" i="2"/>
  <c r="G299" i="2"/>
  <c r="G283" i="2"/>
  <c r="G267" i="2"/>
  <c r="G251" i="2"/>
  <c r="G235" i="2"/>
  <c r="G219" i="2"/>
  <c r="G203" i="2"/>
  <c r="G187" i="2"/>
  <c r="G171" i="2"/>
  <c r="G155" i="2"/>
  <c r="G139" i="2"/>
  <c r="G123" i="2"/>
  <c r="G115" i="2"/>
  <c r="G99" i="2"/>
  <c r="G83" i="2"/>
  <c r="G67" i="2"/>
  <c r="G59" i="2"/>
  <c r="G51" i="2"/>
  <c r="G43" i="2"/>
  <c r="G35" i="2"/>
  <c r="G27" i="2"/>
  <c r="G11" i="2"/>
  <c r="G3" i="2"/>
  <c r="G500" i="2"/>
  <c r="G492" i="2"/>
  <c r="G484" i="2"/>
  <c r="G476" i="2"/>
  <c r="G467" i="2"/>
  <c r="G451" i="2"/>
  <c r="G435" i="2"/>
  <c r="G419" i="2"/>
  <c r="G403" i="2"/>
  <c r="G387" i="2"/>
  <c r="G371" i="2"/>
  <c r="G355" i="2"/>
  <c r="G339" i="2"/>
  <c r="G323" i="2"/>
  <c r="G307" i="2"/>
  <c r="G291" i="2"/>
  <c r="G275" i="2"/>
  <c r="G259" i="2"/>
  <c r="G243" i="2"/>
  <c r="G227" i="2"/>
  <c r="G211" i="2"/>
  <c r="G195" i="2"/>
  <c r="G179" i="2"/>
  <c r="G163" i="2"/>
  <c r="G147" i="2"/>
  <c r="G131" i="2"/>
  <c r="G107" i="2"/>
  <c r="G91" i="2"/>
  <c r="G75" i="2"/>
  <c r="G19" i="2"/>
  <c r="G468" i="2"/>
  <c r="G460" i="2"/>
  <c r="G452" i="2"/>
  <c r="G444" i="2"/>
  <c r="G436" i="2"/>
  <c r="G428" i="2"/>
  <c r="G420" i="2"/>
  <c r="G412" i="2"/>
  <c r="G404" i="2"/>
  <c r="G396" i="2"/>
  <c r="G388" i="2"/>
  <c r="G380" i="2"/>
  <c r="G372" i="2"/>
  <c r="G364" i="2"/>
  <c r="G356" i="2"/>
  <c r="G348" i="2"/>
  <c r="G340" i="2"/>
  <c r="G332" i="2"/>
  <c r="G324" i="2"/>
  <c r="G316" i="2"/>
  <c r="G308" i="2"/>
  <c r="G300" i="2"/>
  <c r="G292" i="2"/>
  <c r="G284" i="2"/>
  <c r="G276" i="2"/>
  <c r="G268" i="2"/>
  <c r="G260" i="2"/>
  <c r="G252" i="2"/>
  <c r="G244" i="2"/>
  <c r="G236" i="2"/>
  <c r="G228" i="2"/>
  <c r="G220" i="2"/>
  <c r="G212" i="2"/>
  <c r="G204" i="2"/>
  <c r="G196" i="2"/>
  <c r="G188" i="2"/>
  <c r="G180" i="2"/>
  <c r="G172" i="2"/>
  <c r="G164" i="2"/>
  <c r="G156" i="2"/>
  <c r="G148" i="2"/>
  <c r="G140" i="2"/>
  <c r="G132" i="2"/>
  <c r="G124" i="2"/>
  <c r="G116" i="2"/>
  <c r="G108" i="2"/>
  <c r="G100" i="2"/>
  <c r="G92" i="2"/>
  <c r="G84" i="2"/>
  <c r="G76" i="2"/>
  <c r="G68" i="2"/>
  <c r="G60" i="2"/>
  <c r="G52" i="2"/>
  <c r="G44" i="2"/>
  <c r="G36" i="2"/>
  <c r="G28" i="2"/>
  <c r="G20" i="2"/>
  <c r="G12" i="2"/>
  <c r="G4" i="2"/>
  <c r="G495" i="2"/>
  <c r="G487" i="2"/>
  <c r="G479" i="2"/>
  <c r="G499" i="2"/>
  <c r="G491" i="2"/>
  <c r="G483" i="2"/>
  <c r="G475" i="2"/>
  <c r="G456" i="2"/>
  <c r="G440" i="2"/>
  <c r="G424" i="2"/>
  <c r="G408" i="2"/>
  <c r="G392" i="2"/>
  <c r="G376" i="2"/>
  <c r="G360" i="2"/>
  <c r="G344" i="2"/>
  <c r="G328" i="2"/>
  <c r="G312" i="2"/>
  <c r="G296" i="2"/>
  <c r="G280" i="2"/>
  <c r="G264" i="2"/>
  <c r="G248" i="2"/>
  <c r="G232" i="2"/>
  <c r="G224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8" i="2"/>
  <c r="G80" i="2"/>
  <c r="G72" i="2"/>
  <c r="G64" i="2"/>
  <c r="G56" i="2"/>
  <c r="G48" i="2"/>
  <c r="G40" i="2"/>
  <c r="G32" i="2"/>
  <c r="G24" i="2"/>
  <c r="G16" i="2"/>
  <c r="G8" i="2"/>
  <c r="G497" i="2"/>
  <c r="G489" i="2"/>
  <c r="G481" i="2"/>
  <c r="G473" i="2"/>
  <c r="G464" i="2"/>
  <c r="G448" i="2"/>
  <c r="G432" i="2"/>
  <c r="G416" i="2"/>
  <c r="G400" i="2"/>
  <c r="G384" i="2"/>
  <c r="G368" i="2"/>
  <c r="G352" i="2"/>
  <c r="G336" i="2"/>
  <c r="G320" i="2"/>
  <c r="G304" i="2"/>
  <c r="G288" i="2"/>
  <c r="G272" i="2"/>
  <c r="G256" i="2"/>
  <c r="G240" i="2"/>
  <c r="G216" i="2"/>
  <c r="G471" i="2"/>
  <c r="G463" i="2"/>
  <c r="G455" i="2"/>
  <c r="G447" i="2"/>
  <c r="G439" i="2"/>
  <c r="G431" i="2"/>
  <c r="G423" i="2"/>
  <c r="G415" i="2"/>
  <c r="G407" i="2"/>
  <c r="G399" i="2"/>
  <c r="G391" i="2"/>
  <c r="G383" i="2"/>
  <c r="G375" i="2"/>
  <c r="G367" i="2"/>
  <c r="G359" i="2"/>
  <c r="G351" i="2"/>
  <c r="G343" i="2"/>
  <c r="G335" i="2"/>
  <c r="G327" i="2"/>
  <c r="G319" i="2"/>
  <c r="G311" i="2"/>
  <c r="G303" i="2"/>
  <c r="G295" i="2"/>
  <c r="G287" i="2"/>
  <c r="G279" i="2"/>
  <c r="G271" i="2"/>
  <c r="G263" i="2"/>
  <c r="G255" i="2"/>
  <c r="G247" i="2"/>
  <c r="G239" i="2"/>
  <c r="G231" i="2"/>
  <c r="G223" i="2"/>
  <c r="G215" i="2"/>
  <c r="G207" i="2"/>
  <c r="G199" i="2"/>
  <c r="G191" i="2"/>
  <c r="G183" i="2"/>
  <c r="G175" i="2"/>
  <c r="G167" i="2"/>
  <c r="G159" i="2"/>
  <c r="G151" i="2"/>
  <c r="G143" i="2"/>
  <c r="G135" i="2"/>
  <c r="G127" i="2"/>
  <c r="G119" i="2"/>
  <c r="G111" i="2"/>
  <c r="G103" i="2"/>
  <c r="G95" i="2"/>
  <c r="G87" i="2"/>
  <c r="G79" i="2"/>
  <c r="G71" i="2"/>
  <c r="G63" i="2"/>
  <c r="G55" i="2"/>
  <c r="G47" i="2"/>
  <c r="G39" i="2"/>
  <c r="G31" i="2"/>
  <c r="G23" i="2"/>
  <c r="G15" i="2"/>
  <c r="G7" i="2"/>
  <c r="G496" i="2"/>
  <c r="G488" i="2"/>
  <c r="G480" i="2"/>
  <c r="G472" i="2"/>
  <c r="G470" i="2"/>
  <c r="G462" i="2"/>
  <c r="G454" i="2"/>
  <c r="G446" i="2"/>
  <c r="G438" i="2"/>
  <c r="G430" i="2"/>
  <c r="G422" i="2"/>
  <c r="G414" i="2"/>
  <c r="G406" i="2"/>
  <c r="G398" i="2"/>
  <c r="G390" i="2"/>
  <c r="G382" i="2"/>
  <c r="G374" i="2"/>
  <c r="G366" i="2"/>
  <c r="G358" i="2"/>
  <c r="G350" i="2"/>
  <c r="G342" i="2"/>
  <c r="G334" i="2"/>
  <c r="G326" i="2"/>
  <c r="G318" i="2"/>
  <c r="G310" i="2"/>
  <c r="G302" i="2"/>
  <c r="G294" i="2"/>
  <c r="G286" i="2"/>
  <c r="G278" i="2"/>
  <c r="G270" i="2"/>
  <c r="G262" i="2"/>
  <c r="G254" i="2"/>
  <c r="G246" i="2"/>
  <c r="G238" i="2"/>
  <c r="G230" i="2"/>
  <c r="G222" i="2"/>
  <c r="G214" i="2"/>
  <c r="G206" i="2"/>
  <c r="G198" i="2"/>
  <c r="G190" i="2"/>
  <c r="G182" i="2"/>
  <c r="G174" i="2"/>
  <c r="G166" i="2"/>
  <c r="G158" i="2"/>
  <c r="G150" i="2"/>
  <c r="G142" i="2"/>
  <c r="G134" i="2"/>
  <c r="G126" i="2"/>
  <c r="G118" i="2"/>
  <c r="G110" i="2"/>
  <c r="G102" i="2"/>
  <c r="G94" i="2"/>
  <c r="G86" i="2"/>
  <c r="G78" i="2"/>
  <c r="G70" i="2"/>
  <c r="G62" i="2"/>
  <c r="G54" i="2"/>
  <c r="G46" i="2"/>
  <c r="G38" i="2"/>
  <c r="G30" i="2"/>
  <c r="G22" i="2"/>
  <c r="G14" i="2"/>
  <c r="G6" i="2"/>
  <c r="G494" i="2"/>
  <c r="G486" i="2"/>
  <c r="G478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<sst xmlns="http://schemas.openxmlformats.org/spreadsheetml/2006/main" count="6354" uniqueCount="5741">
  <si>
    <t>model.rxnNames</t>
  </si>
  <si>
    <t>(R)-lactate:ferricytochrome-c 2-oxidoreductase</t>
  </si>
  <si>
    <t>(S)-lactate:ferricytochrome-c 2-oxidoreductase</t>
  </si>
  <si>
    <t>1,3-beta-glucan synthase</t>
  </si>
  <si>
    <t>(1-6)-beta-glucan synthase</t>
  </si>
  <si>
    <t>1-(5-phosphoribosyl)-5-[(5-phosphoribosylamino)methylideneamino)imidazole-4-carboxamide isomerase</t>
  </si>
  <si>
    <t>1-phosphatidylinositol-3-phosphate 5-kinase</t>
  </si>
  <si>
    <t>1-pyrroline-5-carboxylate dehydrogenase</t>
  </si>
  <si>
    <t>2,3-diketo-5-methylthio-1-phosphopentane degradation reaction</t>
  </si>
  <si>
    <t>2,5-diamino-6-ribitylamino-4(3H)-pyrimidinone 5-phosphate deaminase</t>
  </si>
  <si>
    <t>2,5-diamino-6-ribosylamino-4(3H)-pyrimidinone 5-phosphate reductase (NADPH)</t>
  </si>
  <si>
    <t>2-aceto-2-hydroxybutanoate synthase</t>
  </si>
  <si>
    <t>2-amino-4-hydroxy-6-hydroxymethyldihydropteridine diphosphokinase</t>
  </si>
  <si>
    <t>2-aminoadipate transaminase</t>
  </si>
  <si>
    <t>2-dehydropantoate 2-reductase</t>
  </si>
  <si>
    <t>2-deoxy-D-arabino-heptulosonate 7-phosphate synthetase</t>
  </si>
  <si>
    <t>2-hexaprenyl-6-methoxy-1,4-benzoquinone methyltransferase</t>
  </si>
  <si>
    <t>2-hexaprenyl-6-methoxyphenol monooxygenase</t>
  </si>
  <si>
    <t>2-isopropylmalate hydratase</t>
  </si>
  <si>
    <t>2-isopropylmalate synthase</t>
  </si>
  <si>
    <t>2-keto-4-methylthiobutyrate transamination</t>
  </si>
  <si>
    <t>homoaconitase</t>
  </si>
  <si>
    <t>2-methylcitrate synthase</t>
  </si>
  <si>
    <t>2-oxo-4-methyl-3-carboxypentanoate decarboxylation</t>
  </si>
  <si>
    <t>3,5-bisphosphate nucleotidase</t>
  </si>
  <si>
    <t>3,5-cyclic-nucleotide phosphodiesterase</t>
  </si>
  <si>
    <t>3,4-dihydroxy-2-butanone-4-phosphate synthase</t>
  </si>
  <si>
    <t>3-dehydroquinate dehydratase</t>
  </si>
  <si>
    <t>3-dehydroquinate synthase</t>
  </si>
  <si>
    <t>3-dehydrosphinganine reductase</t>
  </si>
  <si>
    <t>3-deoxy-D-arabino-heptulosonate 7-phosphate synthetase</t>
  </si>
  <si>
    <t>3-hexaprenyl-4,5-dihydroxybenzoate hydroxylase</t>
  </si>
  <si>
    <t>3-hexaprenyl-4-hydroxy-5-methoxybenzoate decarboxylase</t>
  </si>
  <si>
    <t>3-hydroxy-L-kynurenine hydrolase</t>
  </si>
  <si>
    <t>3-hydroxyacyl-CoA dehydrogenase (3-oxotetradecanoyl-CoA)</t>
  </si>
  <si>
    <t>3-hydroxyanthranilate 3,4-dioxygenase</t>
  </si>
  <si>
    <t>3-isopropylmalate dehydratase</t>
  </si>
  <si>
    <t>3-isopropylmalate dehydrogenase</t>
  </si>
  <si>
    <t>3-methyl-2-oxobutanoate hydroxymethyltransferase</t>
  </si>
  <si>
    <t>3-phosphoshikimate 1-carboxyvinyltransferase</t>
  </si>
  <si>
    <t>4-amino-4-deoxychorismate synthase</t>
  </si>
  <si>
    <t>4-aminobenzoate synthase</t>
  </si>
  <si>
    <t>4-aminobutyrate transaminase</t>
  </si>
  <si>
    <t>4-hydroxy-L-threonine synthase</t>
  </si>
  <si>
    <t>4-hydroxybenzoate formation</t>
  </si>
  <si>
    <t>4PP-IP5 depyrophosphorylation to IP6</t>
  </si>
  <si>
    <t>4PP-IP5 pyrophosphorylation to 4,5-PP2-IP4</t>
  </si>
  <si>
    <t>5-methylthioadenosine phosphorylase</t>
  </si>
  <si>
    <t>5-nucleotidase (CMP)</t>
  </si>
  <si>
    <t>5-nucleotidase (IMP)</t>
  </si>
  <si>
    <t>5-nucleotidase (UMP)</t>
  </si>
  <si>
    <t>5-phosphoribosylformyl glycinamidine synthetase</t>
  </si>
  <si>
    <t>5,10-methylenetetrahydrofolate reductase (NADPH)</t>
  </si>
  <si>
    <t>5-aminolevulinate synthase</t>
  </si>
  <si>
    <t>5-diphosphoinositol-1,2,3,4,6-pentakisphosphate diphosphohydrolase</t>
  </si>
  <si>
    <t>5-diphosphoinositol-1,2,3,4,6-pentakisphosphate synthase</t>
  </si>
  <si>
    <t>5-formethyltetrahydrofolate cyclo-ligase</t>
  </si>
  <si>
    <t>5-methyltetrahydropteroyltriglutamate-homocysteine S-methyltransferase</t>
  </si>
  <si>
    <t>5-methylthio-5-deoxy-D-ribulose 1-phosphate dehydratase</t>
  </si>
  <si>
    <t>5-methylthioribose-1-phosphate isomerase</t>
  </si>
  <si>
    <t>5PP-IP5 pyrophosphorylation to 4,5-PP2-IP4</t>
  </si>
  <si>
    <t>5PP-IP5 pyrophosphorylation to 5,6-PP2-IP4</t>
  </si>
  <si>
    <t>6-phosphofructo-2-kinase</t>
  </si>
  <si>
    <t>6-phosphogluconolactonase</t>
  </si>
  <si>
    <t>6PP-IP5 depyrophosphorylation to IP6</t>
  </si>
  <si>
    <t>6PP-IP5 pyrophosphorylation to 5,6-PP2-IP4</t>
  </si>
  <si>
    <t>8-amino-7-oxononanoate synthase</t>
  </si>
  <si>
    <t>acetaldehyde condensation</t>
  </si>
  <si>
    <t>acetohydroxy acid isomeroreductase</t>
  </si>
  <si>
    <t>acetolactate synthase</t>
  </si>
  <si>
    <t>acetyl-CoA ACP transacylase</t>
  </si>
  <si>
    <t>acetyl-CoA C-acyltransferase (palmitoyl-CoA)</t>
  </si>
  <si>
    <t>acetyl-CoA C-acyltransferase (tetracosanoyl-CoA)</t>
  </si>
  <si>
    <t>acetyl-CoA C-acyltransferase (myristoyl-CoA)</t>
  </si>
  <si>
    <t>acetyl-CoA C-acetyltransferase</t>
  </si>
  <si>
    <t>acetyl-CoA C-acyltransferase (lauroyl-CoA)</t>
  </si>
  <si>
    <t>acetyl-CoA C-acyltransferase (octanoyl-CoA)</t>
  </si>
  <si>
    <t>acetyl-CoA C-acyltransferase (decanoyl-CoA)</t>
  </si>
  <si>
    <t>acetyl-Coa carboxylase</t>
  </si>
  <si>
    <t>acetyl-CoA carboxylase</t>
  </si>
  <si>
    <t>acetyl-CoA hydrolase</t>
  </si>
  <si>
    <t>acetyl-CoA synthetase</t>
  </si>
  <si>
    <t>acetyl-CoA synthetase nuclear</t>
  </si>
  <si>
    <t>acetylglutamate kinase</t>
  </si>
  <si>
    <t>acid phosphatase (secreted)</t>
  </si>
  <si>
    <t>2-methylcitrate dehydratase</t>
  </si>
  <si>
    <t>acteylornithine transaminase</t>
  </si>
  <si>
    <t>acyl-CoA oxidase (decanoyl-CoA)</t>
  </si>
  <si>
    <t>acyl-CoA oxidase (dodecanoyl-CoA)</t>
  </si>
  <si>
    <t>acyl-CoA oxidase (hexacosanoyl-CoA)</t>
  </si>
  <si>
    <t>acyl-CoA oxidase (hexadecanoyl-CoA)</t>
  </si>
  <si>
    <t>acyl-CoA oxidase (octadecanoyl-CoA)</t>
  </si>
  <si>
    <t>acyl-CoA oxidase (tetradecanoyl-CoA)</t>
  </si>
  <si>
    <t>acyl-CoA:sterol acyltransferase (oleoyl-CoA:episterol), ER membrane</t>
  </si>
  <si>
    <t>acyl-CoA:sterol acyltransferase (oleoyl-CoA:ergosterol), ER membrane</t>
  </si>
  <si>
    <t>acyl-CoA:sterol acyltransferase (oleoyl-CoA:fecosterol), ER membrane</t>
  </si>
  <si>
    <t>acyl-CoA:sterol acyltransferase (oleoyl-CoA:lanosterol), ER membrane</t>
  </si>
  <si>
    <t>acyl-CoA:sterol acyltransferase (oleoyl-CoA:zymosterol), ER membrane</t>
  </si>
  <si>
    <t>acyl-CoA:sterol acyltransferase (palmitoleoyl-CoA:episterol), ER membrane</t>
  </si>
  <si>
    <t>acyl-CoA:sterol acyltransferase (palmitoleoyl-CoA:ergosterol), ER membrane</t>
  </si>
  <si>
    <t>acyl-CoA:sterol acyltransferase (palmitoleoyl-CoA:fecosterol), ER membrane</t>
  </si>
  <si>
    <t>acyl-CoA:sterol acyltransferase (palmitoleoyl-CoA:lanosterol), ER membrane</t>
  </si>
  <si>
    <t>acyl-CoA:sterol acyltransferase (palmitoleoyl-CoA:zymosterol), ER membrane</t>
  </si>
  <si>
    <t>acylation of GPI inositol at 2 position, GPI-anchor assembly, step 3</t>
  </si>
  <si>
    <t>adenine phosphoribosyltransferase</t>
  </si>
  <si>
    <t>adenosine kinase</t>
  </si>
  <si>
    <t>adenosine monophosphate deaminase</t>
  </si>
  <si>
    <t>adenosylhomocysteinase</t>
  </si>
  <si>
    <t>adenosylmethionine decarboxylase</t>
  </si>
  <si>
    <t>adenosylmethionine-8-amino-7-oxononanoate transaminase</t>
  </si>
  <si>
    <t>adenylate cyclase</t>
  </si>
  <si>
    <t>adenylate kinase</t>
  </si>
  <si>
    <t>adenylate kinase (GTP)</t>
  </si>
  <si>
    <t>adenylosuccinate lyase (AICAR)</t>
  </si>
  <si>
    <t>adenylosuccinate lyase</t>
  </si>
  <si>
    <t>adenylosuccinate synthase</t>
  </si>
  <si>
    <t>adenylyl-sulfate kinase</t>
  </si>
  <si>
    <t>alanine glyoxylate aminotransferase</t>
  </si>
  <si>
    <t>alanyl-tRNA synthetase</t>
  </si>
  <si>
    <t>alcohol dehydrogenase (ethanol to acetaldehyde)</t>
  </si>
  <si>
    <t>alcohol dehydrogenase (glycerol, NADP)</t>
  </si>
  <si>
    <t>mitochondrial alcohol dehydrogenase</t>
  </si>
  <si>
    <t>aldehyde dehydrogenase (3-aminopropanal, NAD)</t>
  </si>
  <si>
    <t>aldehyde dehydrogenase (acetaldehyde, NADP)</t>
  </si>
  <si>
    <t>aldehyde dehydrogenase (acetylaldehyde, NAD)</t>
  </si>
  <si>
    <t>aldehyde dehydrogenase (acetylaldehyde, NADP)</t>
  </si>
  <si>
    <t>alkaline phosphatase (dihydroneopterin)</t>
  </si>
  <si>
    <t>allantoate amidinohydrolase</t>
  </si>
  <si>
    <t>allantoinase</t>
  </si>
  <si>
    <t>allophanate hydrolase</t>
  </si>
  <si>
    <t>alpha 1,2-mannosyltransferase</t>
  </si>
  <si>
    <t>alpha,alpha-trehalase</t>
  </si>
  <si>
    <t>alpha,alpha-trehalose-phosphate synthase (UDP-forming)</t>
  </si>
  <si>
    <t>amidase</t>
  </si>
  <si>
    <t>Aminoacetone:oxygen oxidoreductase(deaminating)(flavin-containing)</t>
  </si>
  <si>
    <t>Aminobutyraldehyde dehydrogenase</t>
  </si>
  <si>
    <t>anthranilate phosphoribosyltransferase</t>
  </si>
  <si>
    <t>anthranilate synthase</t>
  </si>
  <si>
    <t>Ap4A hydrolase</t>
  </si>
  <si>
    <t>arabinose reductase</t>
  </si>
  <si>
    <t>arginase</t>
  </si>
  <si>
    <t>argininosuccinate lyase</t>
  </si>
  <si>
    <t>argininosuccinate synthase</t>
  </si>
  <si>
    <t>arginyl-tRNA synthetase</t>
  </si>
  <si>
    <t>asparagine synthase (glutamine-hydrolysing)</t>
  </si>
  <si>
    <t>Asparaginyl-tRNA synthetase</t>
  </si>
  <si>
    <t>asparaginyl-tRNA synthetase, miotchondrial</t>
  </si>
  <si>
    <t>aspartate carbamoyltransferase</t>
  </si>
  <si>
    <t>aspartate kinase</t>
  </si>
  <si>
    <t>aspartate transaminase</t>
  </si>
  <si>
    <t>aspartate-semialdehyde dehydrogenase</t>
  </si>
  <si>
    <t>Aspartyl-tRNA synthetase</t>
  </si>
  <si>
    <t>ATP adenylyltransferase</t>
  </si>
  <si>
    <t>ATP phosphoribosyltransferase</t>
  </si>
  <si>
    <t>ATP synthase</t>
  </si>
  <si>
    <t>ATPase, cytosolic</t>
  </si>
  <si>
    <t>beta-1,4 mannosyltransferase</t>
  </si>
  <si>
    <t>biotin synthase</t>
  </si>
  <si>
    <t>biotin-[acetyl-CoA-carboxylase] ligase</t>
  </si>
  <si>
    <t>C-14 sterol reductase</t>
  </si>
  <si>
    <t>C-22 sterol desaturase (NADP)</t>
  </si>
  <si>
    <t>C-3 sterol dehydrogenase</t>
  </si>
  <si>
    <t>C-3 sterol dehydrogenase (4-methylzymosterol)</t>
  </si>
  <si>
    <t>C-3 sterol keto reductase (4-methylzymosterol)</t>
  </si>
  <si>
    <t>C-3 sterol keto reductase (zymosterol)</t>
  </si>
  <si>
    <t>C-4 methyl sterol oxidase</t>
  </si>
  <si>
    <t>C-4 sterol methyl oxidase (4,4-dimethylzymosterol)</t>
  </si>
  <si>
    <t>C-5 sterol desaturase</t>
  </si>
  <si>
    <t>C-8 sterol isomerase</t>
  </si>
  <si>
    <t>C-s24 sterol reductase</t>
  </si>
  <si>
    <t>CAAX farnesyltransferase</t>
  </si>
  <si>
    <t>carbamoyl-phosphate synthase (glutamine-hydrolysing)</t>
  </si>
  <si>
    <t>carnitine O-acetyltransferase</t>
  </si>
  <si>
    <t>catalase</t>
  </si>
  <si>
    <t>CDP-diacylglycerol synthase</t>
  </si>
  <si>
    <t>ceramide-1 hydroxylase (24C)</t>
  </si>
  <si>
    <t>ceramide-1 hydroxylase (26C)</t>
  </si>
  <si>
    <t>ceramide-1 synthase (24C)</t>
  </si>
  <si>
    <t>ceramide-1 synthase (26C)</t>
  </si>
  <si>
    <t>ceramide-2 synthase (24C)</t>
  </si>
  <si>
    <t>ceramide-2 synthase (26C)</t>
  </si>
  <si>
    <t>ceramide-3 synthase (24C)</t>
  </si>
  <si>
    <t>ceramide-3 synthase (26C)</t>
  </si>
  <si>
    <t>ceramide-4 synthase (24C)</t>
  </si>
  <si>
    <t>ceramide-4 synthase (26C)</t>
  </si>
  <si>
    <t>chitin deacetylase</t>
  </si>
  <si>
    <t>chitin synthase</t>
  </si>
  <si>
    <t>choline kinase</t>
  </si>
  <si>
    <t>choline phosphate cytididyltransferase</t>
  </si>
  <si>
    <t>chorismate mutase</t>
  </si>
  <si>
    <t>chorismate synthase</t>
  </si>
  <si>
    <t>cis-aconitate(3-) to isocitrate</t>
  </si>
  <si>
    <t>cis-prenyltransferase step 01</t>
  </si>
  <si>
    <t>cis-prenyltransferase step 02</t>
  </si>
  <si>
    <t>cis-prenyltransferase step 03</t>
  </si>
  <si>
    <t>cis-prenyltransferase step 04</t>
  </si>
  <si>
    <t>cis-prenyltransferase step 05</t>
  </si>
  <si>
    <t>cis-prenyltransferase step 06</t>
  </si>
  <si>
    <t>cis-prenyltransferase step 07</t>
  </si>
  <si>
    <t>cis-prenyltransferase step 08</t>
  </si>
  <si>
    <t>cis-prenyltransferase step 09</t>
  </si>
  <si>
    <t>cis-prenyltransferase step 10</t>
  </si>
  <si>
    <t>cis-prenyltransferase step 11</t>
  </si>
  <si>
    <t>cis-prenyltransferase step 12</t>
  </si>
  <si>
    <t>cis-prenyltransferase step 13</t>
  </si>
  <si>
    <t>cis-prenyltransferase step 14</t>
  </si>
  <si>
    <t>cis-prenyltransferase step 15</t>
  </si>
  <si>
    <t>cis-prenyltransferase step 16</t>
  </si>
  <si>
    <t>cis-prenyltransferase step 17</t>
  </si>
  <si>
    <t>cis-prenyltransferase step 18</t>
  </si>
  <si>
    <t>cis-prenyltransferase step 19</t>
  </si>
  <si>
    <t>citrate synthase</t>
  </si>
  <si>
    <t>citrate synthase, peroxisomal</t>
  </si>
  <si>
    <t>citrate to cis-aconitate(3-)</t>
  </si>
  <si>
    <t>citrate to cis-aconitate(3-), cytoplasmic</t>
  </si>
  <si>
    <t>coproporphyrinogen oxidase (O2 required)</t>
  </si>
  <si>
    <t>CTP synthase (glutamine)</t>
  </si>
  <si>
    <t>CTP synthase (NH3)</t>
  </si>
  <si>
    <t>cystathionine b-lyase</t>
  </si>
  <si>
    <t>cystathionine beta-synthase</t>
  </si>
  <si>
    <t>cystathionine g-lyase</t>
  </si>
  <si>
    <t>cystathionine gamma-synthase</t>
  </si>
  <si>
    <t>cysteine synthase</t>
  </si>
  <si>
    <t>cysteinyl-tRNA synthetase</t>
  </si>
  <si>
    <t>cytidine deaminase</t>
  </si>
  <si>
    <t>cytidine kinase (GTP)</t>
  </si>
  <si>
    <t>cytochrome P450 lanosterol 14-alpha-demethylase (NADP)</t>
  </si>
  <si>
    <t>cytosine deaminase</t>
  </si>
  <si>
    <t>D-arabinono-1,4-lactone oxidase</t>
  </si>
  <si>
    <t>D-arabinose 1-dehydrogenase (NAD)</t>
  </si>
  <si>
    <t>D-arabinose 1-dehydrogenase (NADP)</t>
  </si>
  <si>
    <t>D-fructose 1-phosphate D-glyceraldehyde-3-phosphate-lyase</t>
  </si>
  <si>
    <t>D-sorbitol dehydrogenase (D-fructose producing)</t>
  </si>
  <si>
    <t>dCMP deaminase</t>
  </si>
  <si>
    <t>dCTP deaminase</t>
  </si>
  <si>
    <t>deoxycytidine deaminase</t>
  </si>
  <si>
    <t>deoxyguanylate kinase (dGMP:ATP)</t>
  </si>
  <si>
    <t>deoxyhypusine synthase, cytosolic/mitochondrial</t>
  </si>
  <si>
    <t>deoxyribokinase</t>
  </si>
  <si>
    <t>deoxyuridine phosphorylase</t>
  </si>
  <si>
    <t>dephospho-CoA kinase</t>
  </si>
  <si>
    <t>dethiobiotin synthase</t>
  </si>
  <si>
    <t>dihydroceramidase</t>
  </si>
  <si>
    <t>dihydrofolate reductase</t>
  </si>
  <si>
    <t>dihydrofolate synthase</t>
  </si>
  <si>
    <t>dihydroneopterin aldolase</t>
  </si>
  <si>
    <t>dihydroneopterin monophosphate dephosphorylase</t>
  </si>
  <si>
    <t>dihydroorotase</t>
  </si>
  <si>
    <t>dihydropteroate synthase</t>
  </si>
  <si>
    <t>dihydroxy-acid dehydratase (2,3-dihydroxy-3-methylbutanoate)</t>
  </si>
  <si>
    <t>dihydroxy-acid dehydratase (2,3-dihydroxy-3-methylpentanoate)</t>
  </si>
  <si>
    <t>dihydroxyacetone kinase</t>
  </si>
  <si>
    <t>dimethylallyltranstransferase</t>
  </si>
  <si>
    <t>diphosphoglyceromutase</t>
  </si>
  <si>
    <t>diphosphoinositol-1,3,4,6-tetrakisphosphate diphosphohydrolase</t>
  </si>
  <si>
    <t>diphosphoinositol-1,3,4,6-tetrakisphosphate synthase</t>
  </si>
  <si>
    <t>diphthine synthase</t>
  </si>
  <si>
    <t>dolichol kinase</t>
  </si>
  <si>
    <t>dolichyl-phosphate D-mannosyltransferase</t>
  </si>
  <si>
    <t>dolichyl-phosphate-mannose--protein mannosyltransferase</t>
  </si>
  <si>
    <t>dTMP kinase</t>
  </si>
  <si>
    <t>dUTP diphosphatase</t>
  </si>
  <si>
    <t>enolase</t>
  </si>
  <si>
    <t>ethanolamine kinase</t>
  </si>
  <si>
    <t>exo-1,3-beta-glucan glucohydrase</t>
  </si>
  <si>
    <t>farnesyltranstransferase</t>
  </si>
  <si>
    <t>fatty acid oxidation (C18:2)</t>
  </si>
  <si>
    <t>fatty-acid--CoA ligase (decanoate)</t>
  </si>
  <si>
    <t>fatty-acid--CoA ligase (dodecanoate)</t>
  </si>
  <si>
    <t>fatty-acid--CoA ligase (hexadecanoate)</t>
  </si>
  <si>
    <t>fatty-acid--CoA ligase (octanoate)</t>
  </si>
  <si>
    <t>fatty-acid--CoA ligase (tetradecanoate)</t>
  </si>
  <si>
    <t>ferrochelatase</t>
  </si>
  <si>
    <t>ferrocytochrome-c:hydrogen-peroxide oxidoreductase</t>
  </si>
  <si>
    <t>ferrocytochrome-c:oxygen oxidoreductase</t>
  </si>
  <si>
    <t>FMN adenylyltransferase</t>
  </si>
  <si>
    <t>formaldehyde dehydrogenase</t>
  </si>
  <si>
    <t>formate dehydrogenase</t>
  </si>
  <si>
    <t>formate-tetrahydrofolate ligase</t>
  </si>
  <si>
    <t>fructose-2,6-bisphosphate 2-phosphatase</t>
  </si>
  <si>
    <t>fructose-bisphosphatase</t>
  </si>
  <si>
    <t>fructose-bisphosphate aldolase</t>
  </si>
  <si>
    <t>fumarase</t>
  </si>
  <si>
    <t>fumarase, cytoplasmic</t>
  </si>
  <si>
    <t>dihydoorotic acid dehydrogenase</t>
  </si>
  <si>
    <t>g-glutamyltransferase</t>
  </si>
  <si>
    <t>galactokinase</t>
  </si>
  <si>
    <t>galactose-1-phosphate uridylyltransferase</t>
  </si>
  <si>
    <t>gamma-glutamylcysteine synthetase</t>
  </si>
  <si>
    <t>geranylgeranyltranstransferase</t>
  </si>
  <si>
    <t>geranyltranstransferase</t>
  </si>
  <si>
    <t>glucan 1,4-alpha-glucosidase</t>
  </si>
  <si>
    <t>glucosamine-6-phosphate deaminase</t>
  </si>
  <si>
    <t>glucose 6-phosphate dehydrogenase</t>
  </si>
  <si>
    <t>glucose-6-phosphate isomerase</t>
  </si>
  <si>
    <t>glutamate 5-kinase</t>
  </si>
  <si>
    <t>glutamate decarboxylase</t>
  </si>
  <si>
    <t>glutamate dehydrogenase (NAD)</t>
  </si>
  <si>
    <t>glutamate dehydrogenase (NADP)</t>
  </si>
  <si>
    <t>glutamate synthase (NADH2)</t>
  </si>
  <si>
    <t>glutamate-5-semialdehyde dehydrogenase</t>
  </si>
  <si>
    <t>glutaminase</t>
  </si>
  <si>
    <t>glutamine synthetase</t>
  </si>
  <si>
    <t>glutamine-fructose-6-phosphate transaminase</t>
  </si>
  <si>
    <t>glutaminyl-tRNA synthetase</t>
  </si>
  <si>
    <t>glutamyl-tRNA synthetase</t>
  </si>
  <si>
    <t>glutathione oxidoreductase</t>
  </si>
  <si>
    <t>glutathione peridoxase</t>
  </si>
  <si>
    <t>glutathione peroxidase, mitochondria</t>
  </si>
  <si>
    <t>glutathione synthetase</t>
  </si>
  <si>
    <t>glyceraldehyde-3-phosphate dehydrogenase</t>
  </si>
  <si>
    <t>glycerol dehydrogenase (NADP-dependent)</t>
  </si>
  <si>
    <t>glycerol kinase</t>
  </si>
  <si>
    <t>glycerol-3-phosphate dehydrogenase (fad)</t>
  </si>
  <si>
    <t>glycerol-3-phosphate dehydrogenase (NAD)</t>
  </si>
  <si>
    <t>glycerol-3-phosphate/dihydroxyacetone phosphate acyltransferase</t>
  </si>
  <si>
    <t>glycerophosphodiester phosphodiesterase (glycerophosphocholine)</t>
  </si>
  <si>
    <t>glycinamide ribotide transformylase</t>
  </si>
  <si>
    <t>glycine C-acetyltransferase</t>
  </si>
  <si>
    <t>glycine cleavage system</t>
  </si>
  <si>
    <t>glycine hydroxymethyltransferase</t>
  </si>
  <si>
    <t>glycine-cleavage complex (lipoamide)</t>
  </si>
  <si>
    <t>glycine-cleavage complex (lipoylprotein)</t>
  </si>
  <si>
    <t>glycine-cleavage system (lipoamide)</t>
  </si>
  <si>
    <t>glycogen (starch) synthase</t>
  </si>
  <si>
    <t>glycogen phosphorylase</t>
  </si>
  <si>
    <t>glycyl-tRNA synthetase</t>
  </si>
  <si>
    <t>GMP synthase</t>
  </si>
  <si>
    <t>gnnuc</t>
  </si>
  <si>
    <t>GPI-anchor assembly, step 2</t>
  </si>
  <si>
    <t>GPI-anchor assembly, step 5</t>
  </si>
  <si>
    <t>GPI-anchor assembly, step 6</t>
  </si>
  <si>
    <t>GPI-anchor assembly, step 7</t>
  </si>
  <si>
    <t>GPI-anchor assembly, step 8</t>
  </si>
  <si>
    <t>GPI-anchor assembly, step 9</t>
  </si>
  <si>
    <t>GTP cyclohydrolase I</t>
  </si>
  <si>
    <t>GTP cyclohydrolase II</t>
  </si>
  <si>
    <t>guanine deaminase</t>
  </si>
  <si>
    <t>guanine phosphoribosyltransferase</t>
  </si>
  <si>
    <t>guanylate kinase</t>
  </si>
  <si>
    <t>guanylate kinase (GMP:dATP)</t>
  </si>
  <si>
    <t>heme O monooxygenase</t>
  </si>
  <si>
    <t>Heme O synthase</t>
  </si>
  <si>
    <t>hexaprenyldihydroxybenzoate methyltransferase</t>
  </si>
  <si>
    <t>hexokinase (D-fructose:ATP)</t>
  </si>
  <si>
    <t>hexokinase (D-glucose:ATP)</t>
  </si>
  <si>
    <t>hexokinase (D-mannose:ATP)</t>
  </si>
  <si>
    <t>histidinol dehydrogenase</t>
  </si>
  <si>
    <t>histidinol-phosphatase</t>
  </si>
  <si>
    <t>histidinol-phosphate transaminase</t>
  </si>
  <si>
    <t>histidyl-tRNA synthetase</t>
  </si>
  <si>
    <t>hnRNP arginine N-methyltransferase</t>
  </si>
  <si>
    <t>homoacontinate hydratase</t>
  </si>
  <si>
    <t>homocitrate synthase</t>
  </si>
  <si>
    <t>homocysteine S-methyltransferase</t>
  </si>
  <si>
    <t>homoisocitrate dehydrogenase</t>
  </si>
  <si>
    <t>homoserine dehydrogenase (NADP)</t>
  </si>
  <si>
    <t>homoserine kinase</t>
  </si>
  <si>
    <t>homoserine O-trans-acetylase</t>
  </si>
  <si>
    <t>hydrogen peroxide reductase (thioredoxin)</t>
  </si>
  <si>
    <t>hydroxyacylglutathione hydrolase</t>
  </si>
  <si>
    <t>hydroxybenzoate octaprenyltransferase</t>
  </si>
  <si>
    <t>hydroxyethylthiazole kinase</t>
  </si>
  <si>
    <t>hydroxymethylbilane synthase</t>
  </si>
  <si>
    <t>hydroxymethylglutaryl CoA reductase</t>
  </si>
  <si>
    <t>hydroxymethylglutaryl CoA synthase</t>
  </si>
  <si>
    <t>hydroxymethylpyrimidine kinase (ATP)</t>
  </si>
  <si>
    <t>hypoxanthine phosphoribosyltransferase (Hypoxanthine)</t>
  </si>
  <si>
    <t>Imidazole-glycerol-3-phosphate synthase</t>
  </si>
  <si>
    <t>imidazoleglycerol-phosphate dehydratase</t>
  </si>
  <si>
    <t>IMP dehydrogenase</t>
  </si>
  <si>
    <t>indole-3-glycerol-phosphate synthase</t>
  </si>
  <si>
    <t>inorganic diphosphatase</t>
  </si>
  <si>
    <t>inosine monophosphate cyclohydrolase</t>
  </si>
  <si>
    <t>inositol-1,3,4,5,6-pentakisphosphate 2-kinase</t>
  </si>
  <si>
    <t>inositol-1,3,4,5-triphosphate 6-kinase, nucleus</t>
  </si>
  <si>
    <t>inositol-1,4,5,6- tetrakisphosphate 3-kinase, nucleus</t>
  </si>
  <si>
    <t>inositol-1,4,5-triphosphate 6-kinase, nucleus</t>
  </si>
  <si>
    <t>inositol-1,4,5-trisphosphate 3-kinase, nucleus</t>
  </si>
  <si>
    <t>IPS phospholipase C</t>
  </si>
  <si>
    <t>isocitrate dehydrogenase (NAD+)</t>
  </si>
  <si>
    <t>isocitrate dehydrogenase (NADP)</t>
  </si>
  <si>
    <t>isocitrate dehydrogenase (NADP+), peroxisomal</t>
  </si>
  <si>
    <t>isocitrate lyase</t>
  </si>
  <si>
    <t>isoleucine transaminase</t>
  </si>
  <si>
    <t>isoleucyl-tRNA synthetase</t>
  </si>
  <si>
    <t>isopentenyl-diphosphate D-isomerase</t>
  </si>
  <si>
    <t>itaconate-CoA ligase (ADP-forming)</t>
  </si>
  <si>
    <t>ketol-acid reductoisomerase (2-aceto-2-hydroxybutanoate)</t>
  </si>
  <si>
    <t>kynureninase</t>
  </si>
  <si>
    <t>kynurenine 3-monooxygenase</t>
  </si>
  <si>
    <t>L-1-pyrroline-3-hydroxy-5-carboxylate dehydrogenase</t>
  </si>
  <si>
    <t>L-4-hydroxyglutamate semialdehyde dehydrogenase</t>
  </si>
  <si>
    <t>L-alanine transaminase</t>
  </si>
  <si>
    <t>L-allo-threonine aldolase</t>
  </si>
  <si>
    <t>L-allo-threonine dehydrogenase</t>
  </si>
  <si>
    <t>L-aminoadipate-semialdehyde dehydrogenase (NADPH)</t>
  </si>
  <si>
    <t>L-erythro-4-hydroxyglutamate:2-oxoglutarate aminotransferase</t>
  </si>
  <si>
    <t>L-hydroxyproline reductase (NADP)</t>
  </si>
  <si>
    <t>L-lactaldehyde:NADP+ 1-oxidoreductase</t>
  </si>
  <si>
    <t>L-serine deaminase</t>
  </si>
  <si>
    <t>L-serine dehydrogenase</t>
  </si>
  <si>
    <t>L-sorbitol dehydrogenase (L-sorbose-producing)</t>
  </si>
  <si>
    <t>L-threonine deaminase</t>
  </si>
  <si>
    <t>L-tryptophan:oxygen 2,3-oxidoreductase (decyclizing)</t>
  </si>
  <si>
    <t>lactaldehyde dehydrogenase</t>
  </si>
  <si>
    <t>lactoylglutathione lyase</t>
  </si>
  <si>
    <t>lanosterol synthase</t>
  </si>
  <si>
    <t>leucine transaminase</t>
  </si>
  <si>
    <t>leucyl-tRNA synthetase</t>
  </si>
  <si>
    <t>leukotriene A4 hydrolase</t>
  </si>
  <si>
    <t>lysophosphatidylcholine acyltransferase</t>
  </si>
  <si>
    <t>lysyl-tRNA synthetase</t>
  </si>
  <si>
    <t>malate dehydrogenase</t>
  </si>
  <si>
    <t>malate dehydrogenase, cytoplasmic</t>
  </si>
  <si>
    <t>malate dehydrogenase, peroxisomal</t>
  </si>
  <si>
    <t>malate synthase</t>
  </si>
  <si>
    <t>malic enzyme (NAD)</t>
  </si>
  <si>
    <t>malonyl-CoA-ACP transacylase</t>
  </si>
  <si>
    <t>mannose-1-phosphate guanylyltransferase</t>
  </si>
  <si>
    <t>mannose-6-phosphate isomerase</t>
  </si>
  <si>
    <t>methenyltetrahydrifikate cyclohydrolase</t>
  </si>
  <si>
    <t>methenyltetrahydrofolate cyclohydrolase</t>
  </si>
  <si>
    <t>methionine adenosyltransferase</t>
  </si>
  <si>
    <t>methionine synthase</t>
  </si>
  <si>
    <t>methionyl-tRNA formyltransferase</t>
  </si>
  <si>
    <t>methionyl-tRNA synthetase</t>
  </si>
  <si>
    <t>methylenetetrahydrofolate dehydrogenase (NAD)</t>
  </si>
  <si>
    <t>methylenetetrahydrofolate dehydrogenase (NADP)</t>
  </si>
  <si>
    <t>methylisocitrate lyase</t>
  </si>
  <si>
    <t>mevalonate kinase (atp)</t>
  </si>
  <si>
    <t>mevalonate kinase (ctp)</t>
  </si>
  <si>
    <t>mevalonate kinase (gtp)</t>
  </si>
  <si>
    <t>mevalonate kinase (UTP)</t>
  </si>
  <si>
    <t>mevalonate pyrophoshate decarboxylase</t>
  </si>
  <si>
    <t>myo-inositol 1-phosphatase</t>
  </si>
  <si>
    <t>myo-inositol-1-phosphate synthase</t>
  </si>
  <si>
    <t>N-acetyl-g-glutamyl-phosphate reductase</t>
  </si>
  <si>
    <t>N-acetylglucosamine-6-phosphate synthase</t>
  </si>
  <si>
    <t>N-acteylglutamate synthase</t>
  </si>
  <si>
    <t>N-formyl-L-kynurenine amidohydrolase</t>
  </si>
  <si>
    <t>NAD diphosphatase</t>
  </si>
  <si>
    <t>NAD kinase</t>
  </si>
  <si>
    <t>NAD nucleosidase nuclear</t>
  </si>
  <si>
    <t>NAD synthase</t>
  </si>
  <si>
    <t>NADH dehydrogenase, cytosolic/mitochondrial</t>
  </si>
  <si>
    <t>NADH kinase</t>
  </si>
  <si>
    <t>NADH kinase mitochondrial</t>
  </si>
  <si>
    <t>NADH:ubiquinone oxidoreductase</t>
  </si>
  <si>
    <t>NAPRtase</t>
  </si>
  <si>
    <t>nicotinamidase</t>
  </si>
  <si>
    <t>nicotinamide N-methyltransferase</t>
  </si>
  <si>
    <t>nicotinamide-nucleotide adenylyltransferase</t>
  </si>
  <si>
    <t>nicotinate-nucleotide adenylyltransferase</t>
  </si>
  <si>
    <t>nicotinate-nucleotide diphosphorylase (carboxylating)</t>
  </si>
  <si>
    <t>nucleoside diphosphatase</t>
  </si>
  <si>
    <t>nucleoside diphosphate kinase</t>
  </si>
  <si>
    <t>nucleoside triphosphatase</t>
  </si>
  <si>
    <t>nucleoside-diphosphatase (GDP), Golgi</t>
  </si>
  <si>
    <t>nucleoside-diphosphate kinase (ATP:UDP)</t>
  </si>
  <si>
    <t>O-acetylhomoserine (thiol)-lyase</t>
  </si>
  <si>
    <t>O-succinylhomoserine lyase (L-cysteine)</t>
  </si>
  <si>
    <t>ornithine carbamoyltransferase</t>
  </si>
  <si>
    <t>ornithine decarboxylase</t>
  </si>
  <si>
    <t>ornithine transacetylase</t>
  </si>
  <si>
    <t>ornithine transaminase</t>
  </si>
  <si>
    <t>orotate phosphoribosyltransferase</t>
  </si>
  <si>
    <t>orotidine-5-phosphate decarboxylase</t>
  </si>
  <si>
    <t>oxoglutarate dehydrogenase (dihydrolipoamide S-succinyltransferase)</t>
  </si>
  <si>
    <t>oxoglutarate dehydrogenase (lipoamide)</t>
  </si>
  <si>
    <t>pantetheine-phosphate adenylyltransferase</t>
  </si>
  <si>
    <t>pantothenate kinase</t>
  </si>
  <si>
    <t>pantothenate synthase</t>
  </si>
  <si>
    <t>peroxisomal acyl-CoA thioesterase</t>
  </si>
  <si>
    <t>phenylalanine transaminase</t>
  </si>
  <si>
    <t>phenylalanyl-tRNA synthetase</t>
  </si>
  <si>
    <t>phenylpyruvate decarboxylase</t>
  </si>
  <si>
    <t>phopshoribosylaminoimidazole synthetase</t>
  </si>
  <si>
    <t>phosphatidylserine decarboxylase</t>
  </si>
  <si>
    <t>phosphoacetylglucosamine mutase</t>
  </si>
  <si>
    <t>phosphoadenylyl-sulfate reductase (thioredoxin)</t>
  </si>
  <si>
    <t>phosphoenolpyruvate carboxykinase</t>
  </si>
  <si>
    <t>phosphoethanolamine cytidyltransferase</t>
  </si>
  <si>
    <t>phosphofructokinase</t>
  </si>
  <si>
    <t>phosphofructokinase (s7p)</t>
  </si>
  <si>
    <t>phosphoglucomutase</t>
  </si>
  <si>
    <t>phosphogluconate dehydrogenase</t>
  </si>
  <si>
    <t>phosphoglucosamine mutase</t>
  </si>
  <si>
    <t>phosphoglycerate dehydrogenase</t>
  </si>
  <si>
    <t>phosphoglycerate kinase</t>
  </si>
  <si>
    <t>phosphoglycerate mutase</t>
  </si>
  <si>
    <t>phosphomannomutase</t>
  </si>
  <si>
    <t>phosphomethylpyrimidine kinase</t>
  </si>
  <si>
    <t>phosphomevalonate kinase</t>
  </si>
  <si>
    <t>phosphopantothenate-cysteine ligase</t>
  </si>
  <si>
    <t>phosphopantothenoylcysteine decarboxylase</t>
  </si>
  <si>
    <t>phosphopentomutase</t>
  </si>
  <si>
    <t>phosphoribosyl amino imidazolesuccinocarbozamide synthetase</t>
  </si>
  <si>
    <t>phosphoribosyl-AMP cyclohydrolase</t>
  </si>
  <si>
    <t>phosphoribosyl-ATP pyrophosphatase</t>
  </si>
  <si>
    <t>phosphoribosylaminoimidazole-carboxylase</t>
  </si>
  <si>
    <t>phosphoribosylaminoimidazolecarboxamide formyltransferase</t>
  </si>
  <si>
    <t>phosphoribosylanthranilate isomerase</t>
  </si>
  <si>
    <t>phosphoribosylglycinamidine synthetase</t>
  </si>
  <si>
    <t>phosphoribosylpyrophosphate amidotransferase</t>
  </si>
  <si>
    <t>phosphoribosylpyrophosphate synthetase</t>
  </si>
  <si>
    <t>phosphoserine phosphatase (L-serine)</t>
  </si>
  <si>
    <t>phosphoserine transaminase</t>
  </si>
  <si>
    <t>phytoceramidase</t>
  </si>
  <si>
    <t>Phytosphingosine phosphate lyase</t>
  </si>
  <si>
    <t>phytosphingosine synthesis</t>
  </si>
  <si>
    <t>phosphatidylinositol 3-kinase</t>
  </si>
  <si>
    <t>polyamine oxidase</t>
  </si>
  <si>
    <t>porphobilinogen synthase</t>
  </si>
  <si>
    <t>poylamine oxidase</t>
  </si>
  <si>
    <t>prephenate dehydratase</t>
  </si>
  <si>
    <t>prephenate dehydrogenase (NADP)</t>
  </si>
  <si>
    <t>proline oxidase (NAD)</t>
  </si>
  <si>
    <t>prolyl-tRNA synthetase</t>
  </si>
  <si>
    <t>protoporphyrinogen oxidase</t>
  </si>
  <si>
    <t>purine-nucleoside phosphorylase</t>
  </si>
  <si>
    <t>purine-nucleoside phosphorylase (adenosine)</t>
  </si>
  <si>
    <t>purine-nucleoside phosphorylase (deoxyadenosine)</t>
  </si>
  <si>
    <t>purine-nucleoside phosphorylase (deoxyguanosine)</t>
  </si>
  <si>
    <t>purine-nucleoside phosphorylase (deoxyinosine)</t>
  </si>
  <si>
    <t>guanosine phosphorylase</t>
  </si>
  <si>
    <t>inosine phosphorylase</t>
  </si>
  <si>
    <t>purine-nucleoside phosphorylase (xanthosine)</t>
  </si>
  <si>
    <t>pyridoxal oxidase</t>
  </si>
  <si>
    <t>pyridoxamine 5-phosphate oxidase</t>
  </si>
  <si>
    <t>pyridoxine 5-phosphate oxidase</t>
  </si>
  <si>
    <t>pyridoxine oxidase</t>
  </si>
  <si>
    <t>pyrroline-5-carboxylate reductase</t>
  </si>
  <si>
    <t>pyruvate carboxylase</t>
  </si>
  <si>
    <t>pyruvate decarboxylase</t>
  </si>
  <si>
    <t>pyruvate decarboxylase (acetoin-forming)</t>
  </si>
  <si>
    <t>pyruvate dehydrogenase</t>
  </si>
  <si>
    <t>pyruvate kinase</t>
  </si>
  <si>
    <t>quinone oxidoreductase</t>
  </si>
  <si>
    <t>reduced glutathione via ABC system</t>
  </si>
  <si>
    <t>riboflavin kinase</t>
  </si>
  <si>
    <t>riboflavin synthase</t>
  </si>
  <si>
    <t>ribokinase</t>
  </si>
  <si>
    <t>ribonucleoside-triphosphate reductase (ATP)</t>
  </si>
  <si>
    <t>ribonucleoside-triphosphate reductase (CTP)</t>
  </si>
  <si>
    <t>ribonucleoside-triphosphate reductase (GTP)</t>
  </si>
  <si>
    <t>ribonucleoside-triphosphate reductase (UTP)</t>
  </si>
  <si>
    <t>ribonucleotide reductase</t>
  </si>
  <si>
    <t>ribose-5-phosphate isomerase</t>
  </si>
  <si>
    <t>ribosylnicotinamide kinase</t>
  </si>
  <si>
    <t>ribulose 5-phosphate 3-epimerase</t>
  </si>
  <si>
    <t>S-adenosyl-L-methionine:3-hexaprenyl-4,5-dihydroxylate O-methyltransferase</t>
  </si>
  <si>
    <t>S-adenosyl-methionine delta-24-sterol-c-methyltransferase</t>
  </si>
  <si>
    <t>S-formylglutathione hydralase</t>
  </si>
  <si>
    <t>saccharopine dehydrogenase (NAD, L-lysine forming)</t>
  </si>
  <si>
    <t>saccharopine dehydrogenase (NADP, L-glutamate forming)</t>
  </si>
  <si>
    <t>sedoheptulose 1,7-bisphosphate D-glyceraldehyde-3-phosphate-lyase</t>
  </si>
  <si>
    <t>serine O-acetyltransferase</t>
  </si>
  <si>
    <t>serine palmitotransferase</t>
  </si>
  <si>
    <t>seryl-tRNA synthetase</t>
  </si>
  <si>
    <t>shikimate dehydrogenase</t>
  </si>
  <si>
    <t>shikimate kinase</t>
  </si>
  <si>
    <t>sirohydrochlorin dehydrogenase</t>
  </si>
  <si>
    <t>sirohydrochlorin ferrochetalase</t>
  </si>
  <si>
    <t>spermidine synthase</t>
  </si>
  <si>
    <t>spermine synthase</t>
  </si>
  <si>
    <t>sphinganine phosphate lyase</t>
  </si>
  <si>
    <t>sphingoid base-phosphate phosphatase (phytosphingosine 1-phosphate)</t>
  </si>
  <si>
    <t>sphingoid base-phosphate phosphatase (sphinganine 1-phosphatase)</t>
  </si>
  <si>
    <t>sphingolipid long chain base kinase (phytosphingosine)</t>
  </si>
  <si>
    <t>sphingolipid long chain base kinase (sphinganine)</t>
  </si>
  <si>
    <t>spontaneous cis-aconitate(3-) to trans-aconitate</t>
  </si>
  <si>
    <t>squalene epoxidase (NAD)</t>
  </si>
  <si>
    <t>squalene epoxidase (NADP)</t>
  </si>
  <si>
    <t>squalene synthase</t>
  </si>
  <si>
    <t>succinate dehydrogenase (ubiquinone-6)</t>
  </si>
  <si>
    <t>succinate-CoA ligase (ADP-forming)</t>
  </si>
  <si>
    <t>succinate-semialdehyde dehydrogenase (NADP)</t>
  </si>
  <si>
    <t>sucrose hydrolyzing enxyme</t>
  </si>
  <si>
    <t>sulfate adenylyltransferase</t>
  </si>
  <si>
    <t>sulfate adenylyltransferase (ADP)</t>
  </si>
  <si>
    <t>sulfite reductase (NADPH2)</t>
  </si>
  <si>
    <t>taurcholate via ABC system</t>
  </si>
  <si>
    <t>taurine dioxygenase</t>
  </si>
  <si>
    <t>tetrahydrofolate aminomethyltransferase</t>
  </si>
  <si>
    <t>tetrahydrofolate:L-glutamate gamma-ligase (ADP-forming)</t>
  </si>
  <si>
    <t>thiamin diphosphatase</t>
  </si>
  <si>
    <t>thiamin phosphatase</t>
  </si>
  <si>
    <t>thiamine diphosphokinase</t>
  </si>
  <si>
    <t>thiamine-diphosphate kinase</t>
  </si>
  <si>
    <t>thiamine-phosphate diphosphorylase</t>
  </si>
  <si>
    <t>thioredoxin reductase (NADPH)</t>
  </si>
  <si>
    <t>threonine aldolase</t>
  </si>
  <si>
    <t>threonine synthase</t>
  </si>
  <si>
    <t>threonyl-tRNA synthetase</t>
  </si>
  <si>
    <t>thymidine phosphorylase</t>
  </si>
  <si>
    <t>thymidylate synthase</t>
  </si>
  <si>
    <t>trans-pentaprenyltranstransferase</t>
  </si>
  <si>
    <t>transaldolase</t>
  </si>
  <si>
    <t>transketolase 1</t>
  </si>
  <si>
    <t>transketolase 2</t>
  </si>
  <si>
    <t>trehalose-phosphatase</t>
  </si>
  <si>
    <t>triose-phosphate isomerase</t>
  </si>
  <si>
    <t>tryptophan synthase (indoleglycerol phosphate)</t>
  </si>
  <si>
    <t>tryptophan transaminase</t>
  </si>
  <si>
    <t>tryptophanyl-tRNA synthetase</t>
  </si>
  <si>
    <t>tyrosine transaminase</t>
  </si>
  <si>
    <t>tyrosyl-tRNA synthetase</t>
  </si>
  <si>
    <t>UDP-glucose:ergosterol glucosyltransferase</t>
  </si>
  <si>
    <t>UDP-N-acetylglucosamine diphosphorylase</t>
  </si>
  <si>
    <t>UDPglucose 4-epimerase</t>
  </si>
  <si>
    <t>UDPglucose--hexose-1-phosphate uridylyltransferase</t>
  </si>
  <si>
    <t>UMP kinase</t>
  </si>
  <si>
    <t>uracil phosphoribosyltransferase</t>
  </si>
  <si>
    <t>urea carboxylase</t>
  </si>
  <si>
    <t>ureidoglycolate hydrolase</t>
  </si>
  <si>
    <t>uridine kinase (ATP:uridine)</t>
  </si>
  <si>
    <t>uridine kinase (GTP:uridine)</t>
  </si>
  <si>
    <t>uridylate kinase (dUMP)</t>
  </si>
  <si>
    <t>uroporphyrinogen decarboxylase (uroporphyrinogen III)</t>
  </si>
  <si>
    <t>uroporphyrinogen methyltransferase</t>
  </si>
  <si>
    <t>uroporphyrinogen-III synthase</t>
  </si>
  <si>
    <t>UTP-glucose-1-phosphate uridylyltransferase</t>
  </si>
  <si>
    <t>V-ATPase, Golgi</t>
  </si>
  <si>
    <t>V-ATPase, vacuole</t>
  </si>
  <si>
    <t>valine transaminase</t>
  </si>
  <si>
    <t>valine transaminase, mitochondiral</t>
  </si>
  <si>
    <t>valyl-tRNA synthetase</t>
  </si>
  <si>
    <t>xanthine phosphoribosyltransferase</t>
  </si>
  <si>
    <t>xylitol dehydrogenase (D-xyulose-forming)</t>
  </si>
  <si>
    <t>xylose reductase</t>
  </si>
  <si>
    <t>xylulokinase</t>
  </si>
  <si>
    <t>yUMP synthetase</t>
  </si>
  <si>
    <t>(R)-mevalonate transport</t>
  </si>
  <si>
    <t>(R,R)-butanediol transport</t>
  </si>
  <si>
    <t>2-oxoadipate and 2-oxoglutarate transport</t>
  </si>
  <si>
    <t>3-hexaprenyl-4,5-dihydroxybenzoate transport</t>
  </si>
  <si>
    <t>4-aminobutyrate transport</t>
  </si>
  <si>
    <t>5-aminolevulinate transport</t>
  </si>
  <si>
    <t>5-formyltetrahydrofolic acid transport</t>
  </si>
  <si>
    <t>8-Amino-7-oxononanoate transport</t>
  </si>
  <si>
    <t>acetate transport</t>
  </si>
  <si>
    <t>adenine transport</t>
  </si>
  <si>
    <t>adenosine transport</t>
  </si>
  <si>
    <t>ADP/ATP transporter</t>
  </si>
  <si>
    <t>AKG transporter, mitochonrial</t>
  </si>
  <si>
    <t>allantoate uniport</t>
  </si>
  <si>
    <t>allantoin uniport</t>
  </si>
  <si>
    <t>ammonia transport</t>
  </si>
  <si>
    <t>AMP/ATP transporter</t>
  </si>
  <si>
    <t>aspartate transport</t>
  </si>
  <si>
    <t>aspartate-glutamate transporter</t>
  </si>
  <si>
    <t>biotin uptake</t>
  </si>
  <si>
    <t>carnithine-acetylcarnithine carrier</t>
  </si>
  <si>
    <t>ceramide-2 (sphinganine:n-C24:0OH) transport</t>
  </si>
  <si>
    <t>ceramide-2 (sphinganine:n-C26:0OH) transport</t>
  </si>
  <si>
    <t>ceramide-3 (Phytosphingosine:n-C24:0OH) transport</t>
  </si>
  <si>
    <t>ceramide-3 (Phytosphingosine:n-C26:0OH) transport</t>
  </si>
  <si>
    <t>choline transport</t>
  </si>
  <si>
    <t>citrate transport</t>
  </si>
  <si>
    <t>coenzyme A transport</t>
  </si>
  <si>
    <t>CTP transport</t>
  </si>
  <si>
    <t>CTP/CMP antiport</t>
  </si>
  <si>
    <t>cytidine transport</t>
  </si>
  <si>
    <t>cytosine transport</t>
  </si>
  <si>
    <t>D-fructose transport</t>
  </si>
  <si>
    <t>D-galactose transport</t>
  </si>
  <si>
    <t>D-lactate transport</t>
  </si>
  <si>
    <t>D-lactate/pyruvate antiport</t>
  </si>
  <si>
    <t>D-mannose transport</t>
  </si>
  <si>
    <t>episterol transport</t>
  </si>
  <si>
    <t>ergosterol transport</t>
  </si>
  <si>
    <t>ethanolamine transport</t>
  </si>
  <si>
    <t>fadH2 transport</t>
  </si>
  <si>
    <t>fecosterol transport</t>
  </si>
  <si>
    <t>folic acid transport</t>
  </si>
  <si>
    <t>GDP-mannose antiport</t>
  </si>
  <si>
    <t>glucose transport</t>
  </si>
  <si>
    <t>glutathione transport</t>
  </si>
  <si>
    <t>glycero-3-phospho-1-inositol transport</t>
  </si>
  <si>
    <t>glycero-3-phosphocholine transport</t>
  </si>
  <si>
    <t>glycerol transport</t>
  </si>
  <si>
    <t>glycerol transport via channel</t>
  </si>
  <si>
    <t>glycine transport</t>
  </si>
  <si>
    <t>glycogen vacuolar transport via autophagy</t>
  </si>
  <si>
    <t>GTP/GDP translocase</t>
  </si>
  <si>
    <t>guanine transport</t>
  </si>
  <si>
    <t>inositol transport</t>
  </si>
  <si>
    <t>iron (II) transport</t>
  </si>
  <si>
    <t>isoamyl acetate transport</t>
  </si>
  <si>
    <t>isopentenyl diphosphate transport</t>
  </si>
  <si>
    <t>L-alanine transport</t>
  </si>
  <si>
    <t>L-arganine transport</t>
  </si>
  <si>
    <t>L-asparagine transport</t>
  </si>
  <si>
    <t>L-aspartate transport</t>
  </si>
  <si>
    <t>L-carnitine transport</t>
  </si>
  <si>
    <t>L-cystine transport</t>
  </si>
  <si>
    <t>L-glutamate transport</t>
  </si>
  <si>
    <t>L-glutamine transport</t>
  </si>
  <si>
    <t>L-histidine transport</t>
  </si>
  <si>
    <t>L-isoleucine transport</t>
  </si>
  <si>
    <t>L-lactate transport</t>
  </si>
  <si>
    <t>L-leucine transport, vacuoluar</t>
  </si>
  <si>
    <t>L-leucine transport</t>
  </si>
  <si>
    <t>L-lysine transport</t>
  </si>
  <si>
    <t>L-methionine transport</t>
  </si>
  <si>
    <t>L-phenylalanine transport</t>
  </si>
  <si>
    <t>L-proline transport</t>
  </si>
  <si>
    <t>L-serine transport</t>
  </si>
  <si>
    <t>L-threonine transport</t>
  </si>
  <si>
    <t>L-tryptophan transport</t>
  </si>
  <si>
    <t>L-tyrosine transport</t>
  </si>
  <si>
    <t>L-valine transport</t>
  </si>
  <si>
    <t>lanosterol transport</t>
  </si>
  <si>
    <t>malate transport</t>
  </si>
  <si>
    <t>NAD transport</t>
  </si>
  <si>
    <t>nicotinate transport</t>
  </si>
  <si>
    <t>octadecanoate (n-C18:0) transport</t>
  </si>
  <si>
    <t>ornithine transport</t>
  </si>
  <si>
    <t>orntithine transport</t>
  </si>
  <si>
    <t>oxaloacetate transport</t>
  </si>
  <si>
    <t>pantothenate transport</t>
  </si>
  <si>
    <t>pentaprenyl diphosphate transport</t>
  </si>
  <si>
    <t>phosphate transport</t>
  </si>
  <si>
    <t>potassium transport</t>
  </si>
  <si>
    <t>putrescine transport</t>
  </si>
  <si>
    <t>pyruvate transport</t>
  </si>
  <si>
    <t>S-adenosyl-L-methionine transport</t>
  </si>
  <si>
    <t>S-methylmethionine permease</t>
  </si>
  <si>
    <t>sodium proton antiporter</t>
  </si>
  <si>
    <t>spermidine transport</t>
  </si>
  <si>
    <t>spermine transport</t>
  </si>
  <si>
    <t>succinate transport</t>
  </si>
  <si>
    <t>succinate-fumarate transport</t>
  </si>
  <si>
    <t>sulfate uniport</t>
  </si>
  <si>
    <t>sulfite transport</t>
  </si>
  <si>
    <t>taurine transport</t>
  </si>
  <si>
    <t>thiamine diphosphate transport</t>
  </si>
  <si>
    <t>thiamine transport</t>
  </si>
  <si>
    <t>uracil transport</t>
  </si>
  <si>
    <t>urea transport</t>
  </si>
  <si>
    <t>uridine transport</t>
  </si>
  <si>
    <t>UTP transport</t>
  </si>
  <si>
    <t>UTP/UMP antiport</t>
  </si>
  <si>
    <t>water diffusion</t>
  </si>
  <si>
    <t>(1-3)-beta-D-glucan exchange</t>
  </si>
  <si>
    <t>(1-3)-beta-D-glucan transport</t>
  </si>
  <si>
    <t>(R)-carnitine exchange</t>
  </si>
  <si>
    <t>(R)-lactate exchange</t>
  </si>
  <si>
    <t>(R)-mevalonate exchange</t>
  </si>
  <si>
    <t>(R)-pantothenate exchange</t>
  </si>
  <si>
    <t>(R,R)-2,3-butanediol exchange</t>
  </si>
  <si>
    <t>(S)-lactate exchange</t>
  </si>
  <si>
    <t>(S)-malate exchange</t>
  </si>
  <si>
    <t>1-(sn-glycero-3-phospho)-1D-myo-inositol exchange</t>
  </si>
  <si>
    <t>1-acylglycerophosphocholine exchange</t>
  </si>
  <si>
    <t>1D-myo-inositol 1,3,4,5,6-pentakisphosphate diffusion</t>
  </si>
  <si>
    <t>1D-myo-inositol 1-phosphate transport</t>
  </si>
  <si>
    <t>2-deoxyadenosine exchange</t>
  </si>
  <si>
    <t>2-deoxyguanosine exchange</t>
  </si>
  <si>
    <t>2-deoxyinosine exchange</t>
  </si>
  <si>
    <t>2-deoxyuridine exchange</t>
  </si>
  <si>
    <t>2-dehydro-3-deoxy-D-arabino-heptonate7-phohsphate transport</t>
  </si>
  <si>
    <t>2-dehydropantoate transport</t>
  </si>
  <si>
    <t>2-isopropylmalate exchange</t>
  </si>
  <si>
    <t>2-isopropylmalate transport</t>
  </si>
  <si>
    <t>2-oxobutanoate transporter</t>
  </si>
  <si>
    <t>2-oxoglutarate exchange</t>
  </si>
  <si>
    <t>2-oxoglutarate transport</t>
  </si>
  <si>
    <t>3-carboxy-4-methyl-2-oxopentanoate transport</t>
  </si>
  <si>
    <t>3-methyl-2-oxopentanoate transport</t>
  </si>
  <si>
    <t>3-octaprenyl-4-hydroxybenzoate transport</t>
  </si>
  <si>
    <t>4-amino-5-hydroxymethyl-2-methylpyrimidine synthetase</t>
  </si>
  <si>
    <t>4-aminobenzoate exchange</t>
  </si>
  <si>
    <t>4-aminobenzoate transport</t>
  </si>
  <si>
    <t>4-aminobutanal transport</t>
  </si>
  <si>
    <t>4-hydroxy-2-oxoglutarate transport</t>
  </si>
  <si>
    <t>4-hydroxybenzoate transport</t>
  </si>
  <si>
    <t>5-nucleotidase (AMP)</t>
  </si>
  <si>
    <t>5-nucleotidase (dAMP)</t>
  </si>
  <si>
    <t>5-nucleotidase (dCMP)</t>
  </si>
  <si>
    <t>5-nucleotidase (dGMP)</t>
  </si>
  <si>
    <t>5-nucleotidase (dTMP)</t>
  </si>
  <si>
    <t>5-nucleotidase (dUMP)</t>
  </si>
  <si>
    <t>5-nucleotidase (GMP)</t>
  </si>
  <si>
    <t>5-nucleotidase (XMP)</t>
  </si>
  <si>
    <t>5-aminolevulinate exchange</t>
  </si>
  <si>
    <t>5-formyltetrahydrofolate:10-formyltetrahydrofolate isomerase</t>
  </si>
  <si>
    <t>5-formyltetrahydrofolic acid exchange</t>
  </si>
  <si>
    <t>7,8-diaminononanoate exchange</t>
  </si>
  <si>
    <t>7,8-diaminononanoate transport</t>
  </si>
  <si>
    <t>8-amino-7-oxononanoate exchange</t>
  </si>
  <si>
    <t>9H-xanthine exchange</t>
  </si>
  <si>
    <t>acetaldehyde exchange</t>
  </si>
  <si>
    <t>acetaldehyde transport</t>
  </si>
  <si>
    <t>acetate exchange</t>
  </si>
  <si>
    <t>acetyl-CoA transport</t>
  </si>
  <si>
    <t>acetylcarnitine transport</t>
  </si>
  <si>
    <t>adenine exchange</t>
  </si>
  <si>
    <t>adenosine 3,5-bismonophosphate exchange</t>
  </si>
  <si>
    <t>adenosine 3,5-bisphosphate transport</t>
  </si>
  <si>
    <t>adenosine exchange</t>
  </si>
  <si>
    <t>ADP transport</t>
  </si>
  <si>
    <t>AKG transporter, peroxisome</t>
  </si>
  <si>
    <t>allantoate exchange</t>
  </si>
  <si>
    <t>allantoin exchange</t>
  </si>
  <si>
    <t>alpha,alpha-trehalose exchange</t>
  </si>
  <si>
    <t>alpha-D-glucosamine 6-phosphate exchange</t>
  </si>
  <si>
    <t>alpha-ketoglutarate/malate transporter</t>
  </si>
  <si>
    <t>ammonium exchange</t>
  </si>
  <si>
    <t>AMP transport</t>
  </si>
  <si>
    <t>arginine transport</t>
  </si>
  <si>
    <t>asparagine transport</t>
  </si>
  <si>
    <t>ATP diffusion</t>
  </si>
  <si>
    <t>ATP transport</t>
  </si>
  <si>
    <t>bicarbonate exchange</t>
  </si>
  <si>
    <t>bicarbonate formation</t>
  </si>
  <si>
    <t>bicarbonate transport</t>
  </si>
  <si>
    <t>biotin exchange</t>
  </si>
  <si>
    <t>carbon dioxide exchange</t>
  </si>
  <si>
    <t>carnitine transport</t>
  </si>
  <si>
    <t>carnitine-acetylcarnitine carrier</t>
  </si>
  <si>
    <t>CDP transport</t>
  </si>
  <si>
    <t>ceramide transport</t>
  </si>
  <si>
    <t>cholestenol delta-isomerase, lumped reaction</t>
  </si>
  <si>
    <t>choline exchange</t>
  </si>
  <si>
    <t>chorismate pyruvate lyase</t>
  </si>
  <si>
    <t>citrate(3-) exchange</t>
  </si>
  <si>
    <t>citrate/isocitrate antiport</t>
  </si>
  <si>
    <t>citrate/malate antiport</t>
  </si>
  <si>
    <t>CMP nucleosidase</t>
  </si>
  <si>
    <t>CO2 transport</t>
  </si>
  <si>
    <t>complex sphingolipid transport</t>
  </si>
  <si>
    <t>cytidine exchange</t>
  </si>
  <si>
    <t>cytidylate kinase (CMP)</t>
  </si>
  <si>
    <t>cytidylate kinase (dCMP)</t>
  </si>
  <si>
    <t>cytosine exchange</t>
  </si>
  <si>
    <t>D-arabinose exchange</t>
  </si>
  <si>
    <t>D-arabinose transport</t>
  </si>
  <si>
    <t>D-erythrose 4-phosphate transport</t>
  </si>
  <si>
    <t>D-fructose exchange</t>
  </si>
  <si>
    <t>D-galactose exchange</t>
  </si>
  <si>
    <t>D-galacturonate exchange</t>
  </si>
  <si>
    <t>D-glucitol exchange</t>
  </si>
  <si>
    <t>D-glucosamine 6-phosphate uniport</t>
  </si>
  <si>
    <t>D-glucose exchange</t>
  </si>
  <si>
    <t>D-mannose exchange</t>
  </si>
  <si>
    <t>D-ribose exchange</t>
  </si>
  <si>
    <t>D-sorbitol transport</t>
  </si>
  <si>
    <t>D-xylose exchange</t>
  </si>
  <si>
    <t>D-xylose transport</t>
  </si>
  <si>
    <t>dADP transport</t>
  </si>
  <si>
    <t>dCDP transport</t>
  </si>
  <si>
    <t>ATP deamination</t>
  </si>
  <si>
    <t>dATP deamination</t>
  </si>
  <si>
    <t>ADP deamination</t>
  </si>
  <si>
    <t>dADP deamination</t>
  </si>
  <si>
    <t>deamino-NAD+ diffusion</t>
  </si>
  <si>
    <t>decanoate exchange</t>
  </si>
  <si>
    <t>deoxyadenosine transport</t>
  </si>
  <si>
    <t>deoxyadenylate kinase</t>
  </si>
  <si>
    <t>deoxycytidine exchange</t>
  </si>
  <si>
    <t>deoxycytidine transport</t>
  </si>
  <si>
    <t>deoxyguanosine transport</t>
  </si>
  <si>
    <t>deoxyinosine transport</t>
  </si>
  <si>
    <t>deoxyuridine kinase (ATP:deoxyuridine)</t>
  </si>
  <si>
    <t>deoxyuridine transport</t>
  </si>
  <si>
    <t>dGDP transport</t>
  </si>
  <si>
    <t>dhnpt transport</t>
  </si>
  <si>
    <t>diamine transaminase</t>
  </si>
  <si>
    <t>dihydrofolate transport</t>
  </si>
  <si>
    <t>dihydroneopterin triphosphate pyrophosphatase</t>
  </si>
  <si>
    <t>dihydropteroate transport</t>
  </si>
  <si>
    <t>dihydroxyacetone phosphate transport</t>
  </si>
  <si>
    <t>diphosphate transport</t>
  </si>
  <si>
    <t>dolichol phosphate transport</t>
  </si>
  <si>
    <t>dTTP exchange</t>
  </si>
  <si>
    <t>dTTP uniport</t>
  </si>
  <si>
    <t>dUDP diffusion</t>
  </si>
  <si>
    <t>dUMP transport</t>
  </si>
  <si>
    <t>episterol exchange</t>
  </si>
  <si>
    <t>ergosta-5,6,22,24,(28)-tetraen-3beta-ol transport</t>
  </si>
  <si>
    <t>ergosterol exchange</t>
  </si>
  <si>
    <t>ethanol exchange</t>
  </si>
  <si>
    <t>ethanol transport</t>
  </si>
  <si>
    <t>ethanol transport, mitochondrial</t>
  </si>
  <si>
    <t>ethanolamine exchange</t>
  </si>
  <si>
    <t>farnesyl diphosphate transport</t>
  </si>
  <si>
    <t>decanoate (n-C10:0) transport, cytoplasm-peroxisome</t>
  </si>
  <si>
    <t>laurate (n-C12:0) transport, cytoplasm-peroxisome</t>
  </si>
  <si>
    <t>myristate (n-C14:0) transport, cytoplasm-peroxisome</t>
  </si>
  <si>
    <t>palmitate (n-C16:0) transport, cytoplasm-peroxisome</t>
  </si>
  <si>
    <t>palmitoleate (n-C16:1) transport, cytoplasm-peroxisome</t>
  </si>
  <si>
    <t>octanoate (n-C8:0) transport, cytoplasm-peroxisome</t>
  </si>
  <si>
    <t>myristate (n-C14:0) transport</t>
  </si>
  <si>
    <t>fecosterol exchange</t>
  </si>
  <si>
    <t>FMN exchange</t>
  </si>
  <si>
    <t>folic acid exchange</t>
  </si>
  <si>
    <t>formate exchange</t>
  </si>
  <si>
    <t>formate transport</t>
  </si>
  <si>
    <t>fructose-1-phosphate kinase</t>
  </si>
  <si>
    <t>fumarate(2-) exchange</t>
  </si>
  <si>
    <t>gamma-aminobutyrate exchange</t>
  </si>
  <si>
    <t>GDP transport</t>
  </si>
  <si>
    <t>GDP-alpha-D-mannose transport</t>
  </si>
  <si>
    <t>glucose transport, vacuolar</t>
  </si>
  <si>
    <t>glutathione disulfide exchange</t>
  </si>
  <si>
    <t>glutathione exchange</t>
  </si>
  <si>
    <t>glycerol exchange</t>
  </si>
  <si>
    <t>glycerol-3-phosphate shuttle</t>
  </si>
  <si>
    <t>glycine exchange</t>
  </si>
  <si>
    <t>glycoaldehyde transport</t>
  </si>
  <si>
    <t>glycolaldehyde exchange</t>
  </si>
  <si>
    <t>glyoxylate exchange</t>
  </si>
  <si>
    <t>glyoxylate transport</t>
  </si>
  <si>
    <t>guanine exchange</t>
  </si>
  <si>
    <t>guanosine exchange</t>
  </si>
  <si>
    <t>guanosine kinase</t>
  </si>
  <si>
    <t>guanosine transport</t>
  </si>
  <si>
    <t>H+ diffusion</t>
  </si>
  <si>
    <t>H+ exchange</t>
  </si>
  <si>
    <t>hexacosanoyl-CoA transport</t>
  </si>
  <si>
    <t>hexadecanal exchange</t>
  </si>
  <si>
    <t>hexadecanoate (n-C16:0) transport</t>
  </si>
  <si>
    <t>hexadecenoate (n-C16:1) transport</t>
  </si>
  <si>
    <t>L-histidine transport, mitochondrial</t>
  </si>
  <si>
    <t>hydrogen peroxide transport</t>
  </si>
  <si>
    <t>hydroxymethylglutaryl-CoA transport</t>
  </si>
  <si>
    <t>hypoxanthine exchange</t>
  </si>
  <si>
    <t>hypoxanthine transport</t>
  </si>
  <si>
    <t>indole-3-acetate transport</t>
  </si>
  <si>
    <t>inosine exchange</t>
  </si>
  <si>
    <t>inosine transport</t>
  </si>
  <si>
    <t>inositol hexakisphosphate transport</t>
  </si>
  <si>
    <t>insosine kinase</t>
  </si>
  <si>
    <t>IPC transport</t>
  </si>
  <si>
    <t>iron(2+) exchange</t>
  </si>
  <si>
    <t>isoamyl acetate exchange</t>
  </si>
  <si>
    <t>isoamyl alcohol transport</t>
  </si>
  <si>
    <t>isoamylol exchange</t>
  </si>
  <si>
    <t>L-1-pyrroline-3-hydroxy-5-carboxylate spontaneous conversion to L-4-hydroxyglutamate semialdehyde</t>
  </si>
  <si>
    <t>L-2-amino-3-oxobutanoate decarboxylation (spontaneous)</t>
  </si>
  <si>
    <t>L-alanine exchange</t>
  </si>
  <si>
    <t>L-arabinitol exchange</t>
  </si>
  <si>
    <t>L-arabinitol transport</t>
  </si>
  <si>
    <t>L-arabinoase transport</t>
  </si>
  <si>
    <t>L-arabinose exchange</t>
  </si>
  <si>
    <t>L-arginine exchange</t>
  </si>
  <si>
    <t>L-asparagine exchange</t>
  </si>
  <si>
    <t>L-aspartate exchange</t>
  </si>
  <si>
    <t>L-cysteine exchange</t>
  </si>
  <si>
    <t>L-erythro-4-hydroxyglutamate transport</t>
  </si>
  <si>
    <t>L-glucitol exchange</t>
  </si>
  <si>
    <t>L-glutamate 5-semialdehyde dehydratase</t>
  </si>
  <si>
    <t>L-glutamate exchange</t>
  </si>
  <si>
    <t>L-glutamine exchange</t>
  </si>
  <si>
    <t>L-histidine exchange</t>
  </si>
  <si>
    <t>L-homoserine transport</t>
  </si>
  <si>
    <t>L-isoleucine exchange</t>
  </si>
  <si>
    <t>L-leucine exchange</t>
  </si>
  <si>
    <t>L-lysine exchange</t>
  </si>
  <si>
    <t>L-malate transport</t>
  </si>
  <si>
    <t>L-methionine exchange</t>
  </si>
  <si>
    <t>L-phenylalanine exchange</t>
  </si>
  <si>
    <t>L-proline exchange</t>
  </si>
  <si>
    <t>L-serine exchange</t>
  </si>
  <si>
    <t>L-sorbitol transport</t>
  </si>
  <si>
    <t>L-sorbose exchange</t>
  </si>
  <si>
    <t>L-sorbose transport</t>
  </si>
  <si>
    <t>L-threonine exchange</t>
  </si>
  <si>
    <t>L-tryptophan exchange</t>
  </si>
  <si>
    <t>L-tyrosine exchange</t>
  </si>
  <si>
    <t>L-valine exchange</t>
  </si>
  <si>
    <t>lanosterol exchange</t>
  </si>
  <si>
    <t>laurate exchange</t>
  </si>
  <si>
    <t>lysine transport</t>
  </si>
  <si>
    <t>M(IP)2C transport</t>
  </si>
  <si>
    <t>malate/oxaloacetate shuttle</t>
  </si>
  <si>
    <t>maltose exchange</t>
  </si>
  <si>
    <t>mannan transport</t>
  </si>
  <si>
    <t>methionine transport</t>
  </si>
  <si>
    <t>MIPC transport</t>
  </si>
  <si>
    <t>myo-inositol exchange</t>
  </si>
  <si>
    <t>NADP(+) transport</t>
  </si>
  <si>
    <t>NADPH transport</t>
  </si>
  <si>
    <t>NH3 transport</t>
  </si>
  <si>
    <t>nicotinamide diffusion</t>
  </si>
  <si>
    <t>nicotinate exchange</t>
  </si>
  <si>
    <t>NMN exchange</t>
  </si>
  <si>
    <t>NMN transport</t>
  </si>
  <si>
    <t>nucleoside-diphosphatase (dGDP)</t>
  </si>
  <si>
    <t>nucleoside-triphosphatase (dGTP)</t>
  </si>
  <si>
    <t>O-acetylcarnintine transport into mitochondria</t>
  </si>
  <si>
    <t>O2 transport</t>
  </si>
  <si>
    <t>octanoate exchange</t>
  </si>
  <si>
    <t>ornithine exchange</t>
  </si>
  <si>
    <t>oxaloacetate(2-) exchange</t>
  </si>
  <si>
    <t>oxidized glutathione uniport</t>
  </si>
  <si>
    <t>oxidized thioredoxin transport</t>
  </si>
  <si>
    <t>oxygen exchange</t>
  </si>
  <si>
    <t>palmitate exchange</t>
  </si>
  <si>
    <t>palmitoleate exchange</t>
  </si>
  <si>
    <t>palmitoyl-CoA transport</t>
  </si>
  <si>
    <t>panthetheine 4-phosphate transport</t>
  </si>
  <si>
    <t>panthetheine-phosphate adenylyltransferase</t>
  </si>
  <si>
    <t>PAP uniport</t>
  </si>
  <si>
    <t>pectin exchange</t>
  </si>
  <si>
    <t>phenylalanine transport</t>
  </si>
  <si>
    <t>phosphate exchange</t>
  </si>
  <si>
    <t>potassium exchange</t>
  </si>
  <si>
    <t>protoporphyrinogen IX transport</t>
  </si>
  <si>
    <t>PRPP transport</t>
  </si>
  <si>
    <t>putrescine exchange</t>
  </si>
  <si>
    <t>pyridoxal kinase</t>
  </si>
  <si>
    <t>pyridoxamine kinase</t>
  </si>
  <si>
    <t>pyridoxamine phosphatase</t>
  </si>
  <si>
    <t>pyridoxine exchange</t>
  </si>
  <si>
    <t>pyridoxine kinase</t>
  </si>
  <si>
    <t>pyrimidine phosphatase</t>
  </si>
  <si>
    <t>pyrimidine-nucleoside phosphorylase (uracil)</t>
  </si>
  <si>
    <t>pyrophosphate transport</t>
  </si>
  <si>
    <t>pyruvate exchange</t>
  </si>
  <si>
    <t>quinolinate transport</t>
  </si>
  <si>
    <t>reduced thioredoxin transport</t>
  </si>
  <si>
    <t>riboflavin exchange</t>
  </si>
  <si>
    <t>riboflavin transport</t>
  </si>
  <si>
    <t>ribose transporter</t>
  </si>
  <si>
    <t>S-adenosyl-L-homocysteine transport</t>
  </si>
  <si>
    <t>S-adenosyl-L-methionine exchange</t>
  </si>
  <si>
    <t>S-methyl-L-methionine exchange</t>
  </si>
  <si>
    <t>serine transport</t>
  </si>
  <si>
    <t>sn-glycero-3-phosphocholine exchange</t>
  </si>
  <si>
    <t>sodium exchange</t>
  </si>
  <si>
    <t>spermidine acetyltransferase</t>
  </si>
  <si>
    <t>spermidine exchange</t>
  </si>
  <si>
    <t>spermine exchange</t>
  </si>
  <si>
    <t>squalene transport</t>
  </si>
  <si>
    <t>squalene-2,3-epoxide transport</t>
  </si>
  <si>
    <t>stearate exchange</t>
  </si>
  <si>
    <t>succinate exchange</t>
  </si>
  <si>
    <t>sucrose exchange</t>
  </si>
  <si>
    <t>sulphate exchange</t>
  </si>
  <si>
    <t>sulphite exchange</t>
  </si>
  <si>
    <t>taurine exchange</t>
  </si>
  <si>
    <t>tetracosanoyl-CoA transport</t>
  </si>
  <si>
    <t>thiaminase</t>
  </si>
  <si>
    <t>thiamine(1+) diphosphate(1-) exchange</t>
  </si>
  <si>
    <t>thiamine(1+) exchange</t>
  </si>
  <si>
    <t>thiamine(1+) monophosphate exchange</t>
  </si>
  <si>
    <t>thiamine-phosphate kinase</t>
  </si>
  <si>
    <t>thiazole phosphate synthesis (ribose 5-phosphate)</t>
  </si>
  <si>
    <t>thiazole phosphate synthesis (xylulose 5-phosphate)</t>
  </si>
  <si>
    <t>threonine transport</t>
  </si>
  <si>
    <t>thymidine exchange</t>
  </si>
  <si>
    <t>thymidine kinase (ATP:thymidine)</t>
  </si>
  <si>
    <t>thymidine transport</t>
  </si>
  <si>
    <t>trehalose transporter</t>
  </si>
  <si>
    <t>trehalose vacuolar transport</t>
  </si>
  <si>
    <t>tryptophan transport</t>
  </si>
  <si>
    <t>tyrosine transport</t>
  </si>
  <si>
    <t>UMP transport</t>
  </si>
  <si>
    <t>uracil exchange</t>
  </si>
  <si>
    <t>urea exchange</t>
  </si>
  <si>
    <t>uridine exchange</t>
  </si>
  <si>
    <t>valine transport</t>
  </si>
  <si>
    <t>water exchange</t>
  </si>
  <si>
    <t>xanthine transport</t>
  </si>
  <si>
    <t>xanthosine exchange</t>
  </si>
  <si>
    <t>xanthosine transport</t>
  </si>
  <si>
    <t>xylitol exchange</t>
  </si>
  <si>
    <t>xylitol transport</t>
  </si>
  <si>
    <t>zymosterol exchange</t>
  </si>
  <si>
    <t>zymosterol transport</t>
  </si>
  <si>
    <t>growth</t>
  </si>
  <si>
    <t>kynurenine aminotransferase</t>
  </si>
  <si>
    <t>spontaneous kynurenic acid to quinaldic acid</t>
  </si>
  <si>
    <t>spontaneous 2-amino-3-carboxymuconate-6-semialdehyde to quinolinate</t>
  </si>
  <si>
    <t>alcohol dehydrogenase, (acetaldehyde to ethanol)</t>
  </si>
  <si>
    <t>acetaldehyde dehydrogenase</t>
  </si>
  <si>
    <t>coenzyme A: cytoplasm to LP</t>
  </si>
  <si>
    <t>sedoheptulose bisphosphatase</t>
  </si>
  <si>
    <t>proton leak</t>
  </si>
  <si>
    <t>isocitrate dehydrogenase</t>
  </si>
  <si>
    <t>oxoglutarate/malate exchange</t>
  </si>
  <si>
    <t>14-demethyllanosterol exchange</t>
  </si>
  <si>
    <t>14-demethyllanosterol transport</t>
  </si>
  <si>
    <t>ergosta-5,7,22,24(28)-tetraen-3beta-ol exchange</t>
  </si>
  <si>
    <t>ergosta-5,7,22,24(28)-tetraen-3beta-ol transport</t>
  </si>
  <si>
    <t>fatty-acyl-CoA synthase (n-C16:0CoA)</t>
  </si>
  <si>
    <t>fatty-acyl-CoA synthase (n-C18:0CoA)</t>
  </si>
  <si>
    <t>B-ketoacyl-ACP synthase (acetoacetyl-ACP)</t>
  </si>
  <si>
    <t>B-ketoacyl-ACP synthase (3-oxo-hexanoyl-ACP)</t>
  </si>
  <si>
    <t>B-ketoacyl-ACP synthase (3-oxo-octanoyl-ACP)</t>
  </si>
  <si>
    <t>3-oxoacyl-ACP reductase (3-hydroxybutanoyl-ACP)</t>
  </si>
  <si>
    <t>3-oxoacyl-ACP reductase (3-hydroxyhexanoyl-ACP)</t>
  </si>
  <si>
    <t>3-oxoacyl-ACP reductase (3-hydroxyoctanoyl-ACP)</t>
  </si>
  <si>
    <t>3-hydroxyacyl-thioester dehydratase (trans-but-2-enoyl-ACP)</t>
  </si>
  <si>
    <t>3-hydroxyacyl-thioester dehydratase (trans-hex-2-enoyl-ACP)</t>
  </si>
  <si>
    <t>3-hydroxyacyl-thioester dehydratase (trans-oct-2-enoyl-ACP)</t>
  </si>
  <si>
    <t>enoyl-ACP reductase (butanoyl-ACP)</t>
  </si>
  <si>
    <t>enoyl-ACP reductase (hexanoyl-ACP)</t>
  </si>
  <si>
    <t>enoyl-ACP reductase (octanoyl-ACP)</t>
  </si>
  <si>
    <t>elongase I (3-oxotetradecanoyl-CoA)</t>
  </si>
  <si>
    <t>elongase I (3-oxopalmitoyl-CoA)</t>
  </si>
  <si>
    <t>elongase II (3-oxooctadecanoyl-CoA)</t>
  </si>
  <si>
    <t>elongase II or III (3-oxoicosanoyl-CoA)</t>
  </si>
  <si>
    <t>elongase II or III (3-oxodocosanoyl-CoA)</t>
  </si>
  <si>
    <t>elongase II or III (3-oxotetracosanoyl-CoA)</t>
  </si>
  <si>
    <t>elongase III (3-oxohexacosanoyl-CoA)</t>
  </si>
  <si>
    <t>B-ketoacyl-CoA reductase ((S)-3-hydroxytetradecanoyl-CoA)</t>
  </si>
  <si>
    <t>B-ketoacyl-CoA reductase ((S)-3-hydroxypalmitoyl-CoA)</t>
  </si>
  <si>
    <t>B-ketoacyl-CoA reductase (3-hydroxyoctadecanoyl-CoA)</t>
  </si>
  <si>
    <t>B-ketoacyl-CoA reductase (3-hydroxyicosanoyl-CoA)</t>
  </si>
  <si>
    <t>B-ketoacyl-CoA reductase (3-hydroxydocosanoyl-CoA)</t>
  </si>
  <si>
    <t>B-ketoacyl-CoA reductase (3-hydroxytetracosanoyl-CoA)</t>
  </si>
  <si>
    <t>B-ketoacyl-CoA reductase ((S)-3-hydroxyhexacosanoyl-CoA)</t>
  </si>
  <si>
    <t>B-hydroxyacyl-CoA dehydratase (trans-tetradec-2-enoyl-CoA)</t>
  </si>
  <si>
    <t>B-hydroxyacyl-CoA dehydratase (trans-hexadec-2-enoyl-CoA)</t>
  </si>
  <si>
    <t>B-hydroxyacyl-CoA dehydratase (trans-octadec-2-enoyl-CoA)</t>
  </si>
  <si>
    <t>B-hydroxyacyl-CoA dehydratase (trans-icos-2-enoyl-CoA)</t>
  </si>
  <si>
    <t>B-hydroxyacyl-CoA dehydratase (trans-docos-2-enoyl-CoA)</t>
  </si>
  <si>
    <t>B-hydroxyacyl-CoA dehydratase (trans-tetracos-2-enoyl-CoA)</t>
  </si>
  <si>
    <t>B-hydroxyacyl-CoA dehydratase (trans-hexacos-2-enoyl-CoA)</t>
  </si>
  <si>
    <t>trans-2-enoyl-CoA reductase (n-C14:0CoA)</t>
  </si>
  <si>
    <t>trans-2-enoyl-CoA reductase (n-C16:0CoA)</t>
  </si>
  <si>
    <t>trans-2-enoyl-CoA reductase (n-C18:0CoA)</t>
  </si>
  <si>
    <t>trans-2-enoyl-CoA reductase (n-C20:0CoA)</t>
  </si>
  <si>
    <t>trans-2-enoyl-CoA reductase (n-C22:0CoA)</t>
  </si>
  <si>
    <t>trans-2-enoyl-CoA reductase (n-C24:0CoA)</t>
  </si>
  <si>
    <t>trans-2-enoyl-CoA reductase (n-C26:0CoA)</t>
  </si>
  <si>
    <t>palmitoyl-CoA desaturase (n-C16:0CoA - n-C16:1CoA), ER membrane</t>
  </si>
  <si>
    <t>stearoyl-CoA desaturase (n-C18:0CoA - n-C18:1CoA), ER membrane</t>
  </si>
  <si>
    <t>octanoate (n-C8:0) transport</t>
  </si>
  <si>
    <t>decanoate (n-C10:0) transport</t>
  </si>
  <si>
    <t>laurate (n-C12:0) transport</t>
  </si>
  <si>
    <t>butyrate exchange</t>
  </si>
  <si>
    <t>hexanoate exchange</t>
  </si>
  <si>
    <t>oleate exchange</t>
  </si>
  <si>
    <t>butyrate (n-C4:0) transport</t>
  </si>
  <si>
    <t>hexanoate (n-C6:0) transport</t>
  </si>
  <si>
    <t>octadecenoate (n-C18:1) transport</t>
  </si>
  <si>
    <t>myristate exchange</t>
  </si>
  <si>
    <t>fatty-acid--CoA ligase (dodecanoate), ER membrane</t>
  </si>
  <si>
    <t>fatty-acid--CoA ligase (tetradecanoate), ER membrane</t>
  </si>
  <si>
    <t>fatty-acid--CoA ligase (hexadecanoate), ER membrane</t>
  </si>
  <si>
    <t>fatty-acid--CoA ligase (hexadecenoate), ER membrane</t>
  </si>
  <si>
    <t>fatty-acid--CoA ligase (octadecanoate), ER membrane</t>
  </si>
  <si>
    <t>fatty-acid--CoA ligase (octadecenoate), ER membrane</t>
  </si>
  <si>
    <t>fatty-acid--CoA ligase (dodecanoate), lipid particle</t>
  </si>
  <si>
    <t>fatty-acid--CoA ligase (tetradecanoate), lipid particle</t>
  </si>
  <si>
    <t>fatty-acid--CoA ligase (hexadecanoate), lipid particle</t>
  </si>
  <si>
    <t>fatty-acid--CoA ligase (hexadecenoate), lipid particle</t>
  </si>
  <si>
    <t>fatty-acid--CoA ligase (octadecanoate), lipid particle</t>
  </si>
  <si>
    <t>fatty-acid--CoA ligase (octadecenoate), lipid particle</t>
  </si>
  <si>
    <t>fatty-acid--CoA ligase (hexadecenoate), peroxisome</t>
  </si>
  <si>
    <t>fatty-acid--CoA ligase (octadecanoate), peroxisome</t>
  </si>
  <si>
    <t>fatty-acid--CoA ligase (octadecenoate), peroxisome</t>
  </si>
  <si>
    <t>fatty-acid--CoA ligase (arachidate), cell envelope</t>
  </si>
  <si>
    <t>fatty-acid--CoA ligase (behenate), cell envelope</t>
  </si>
  <si>
    <t>fatty-acid--CoA ligase (lignoceric acid), cell envelope</t>
  </si>
  <si>
    <t>fatty-acid--CoA ligase (cerotic acid), cell envelope</t>
  </si>
  <si>
    <t>fatty-acid--CoA ligase (behenate), ER membrane</t>
  </si>
  <si>
    <t>fatty-acid--CoA ligase (lignoceric acid), ER membrane</t>
  </si>
  <si>
    <t>fatty-acid--CoA ligase (cerotic acid), ER membrane</t>
  </si>
  <si>
    <t>fatty-acid--CoA ligase (behenate), lipid particle</t>
  </si>
  <si>
    <t>fatty-acid--CoA ligase (lignoceric acid), lipid particle</t>
  </si>
  <si>
    <t>fatty-acid--CoA ligase (cerotic acid), lipid particle</t>
  </si>
  <si>
    <t>fatty acyl-CoA transport via ABC system (C12:0)</t>
  </si>
  <si>
    <t>fatty acyl-CoA transport via ABC system (C14:0)</t>
  </si>
  <si>
    <t>fatty acyl-CoA transport via ABC system (C16:0)</t>
  </si>
  <si>
    <t>fatty acyl-CoA transport via ABC system (C16:1)</t>
  </si>
  <si>
    <t>fatty acyl-CoA transport via ABC system (C18:0)</t>
  </si>
  <si>
    <t>fatty acyl-CoA transport via ABC system (C18:1)</t>
  </si>
  <si>
    <t>fatty acyl-CoA transport via ABC system (C20:0)</t>
  </si>
  <si>
    <t>fatty acyl-CoA transport via ABC system (C22:0)</t>
  </si>
  <si>
    <t>fatty acyl-CoA transport via ABC system (C24:0)</t>
  </si>
  <si>
    <t>fatty acyl-CoA transport via ABC system (C26:0)</t>
  </si>
  <si>
    <t>butyrate (n-C4:0) transport, cytoplasm-peroxisome</t>
  </si>
  <si>
    <t>hexanoate (n-C6:0) transport, cytoplasm-peroxisome</t>
  </si>
  <si>
    <t>octadecenoate (n-C18:1) transport, cytoplasm-peroxisome</t>
  </si>
  <si>
    <t>peroxisomal acyl-CoA thioesterase (4:0)</t>
  </si>
  <si>
    <t>peroxisomal acyl-CoA thioesterase (6:0)</t>
  </si>
  <si>
    <t>peroxisomal acyl-CoA thioesterase (16:1)</t>
  </si>
  <si>
    <t>peroxisomal acyl-CoA thioesterase (18:1)</t>
  </si>
  <si>
    <t>acyl-CoA oxidase (butanoyl-CoA)</t>
  </si>
  <si>
    <t>acyl-CoA oxidase (hexanoyl-CoA)</t>
  </si>
  <si>
    <t>acyl-CoA oxidase (octanoyl-CoA)</t>
  </si>
  <si>
    <t>acyl-CoA oxidase (icosanoyl-CoA)</t>
  </si>
  <si>
    <t>acyl-CoA oxidase (docosanoyl-CoA)</t>
  </si>
  <si>
    <t>acyl-CoA oxidase (tetracosanoyl-CoA)</t>
  </si>
  <si>
    <t>acyl-CoA oxidase (palmitoleoyl-CoA)</t>
  </si>
  <si>
    <t>acyl-CoA oxidase (cis-tetradec-7-enoyl-CoA)</t>
  </si>
  <si>
    <t>acyl-CoA oxidase (cis-dodec-5-enoyl-CoA)</t>
  </si>
  <si>
    <t>acyl-CoA oxidase (oleoyl-CoA)</t>
  </si>
  <si>
    <t>acyl-CoA oxidase (cis-hexadec-7-enoyl-CoA)</t>
  </si>
  <si>
    <t>acyl-CoA oxidase (cis-tetradec-5-enoyl-CoA)</t>
  </si>
  <si>
    <t>2-enoyl-CoA hydratase (3-hydroxydecanoyl-CoA)</t>
  </si>
  <si>
    <t>2-enoyl-CoA hydratase (3-hydroxydodecanoyl-CoA)</t>
  </si>
  <si>
    <t>2-enoyl-CoA hydratase (3-hydroxytetradecanoyl-CoA)</t>
  </si>
  <si>
    <t>2-enoyl-CoA hydratase (3-hydroxyhexadecanoyl-CoA)</t>
  </si>
  <si>
    <t>2-enoyl-CoA hydratase (3-hydroxyoctadecanoyl-CoA)</t>
  </si>
  <si>
    <t>2-enoyl-CoA hydratase (3-hydroxyhexacosanoyl-CoA)</t>
  </si>
  <si>
    <t>2-enoyl-CoA hydratase (3-hydroxybutanoyl-CoA)</t>
  </si>
  <si>
    <t>2-enoyl-CoA hydratase (3-hydroxyhexanoyl-CoA)</t>
  </si>
  <si>
    <t>2-enoyl-CoA hydratase (3-hydroxyoctanoyl-CoA)</t>
  </si>
  <si>
    <t>2-enoyl-CoA hydratase (3-hydroxyicosanoyl-CoA)</t>
  </si>
  <si>
    <t>2-enoyl-CoA hydratase (3-hydroxydocosanoyl-CoA)</t>
  </si>
  <si>
    <t>2-enoyl-CoA hydratase (3-hydroxytetracosanoyl-CoA)</t>
  </si>
  <si>
    <t>2-enoyl-CoA hydratase (3-hydroxy-cis-hexadec-9-enoyl-CoA)</t>
  </si>
  <si>
    <t>2-enoyl-CoA hydratase (3-hydroxy-cis-tetradec-7-enoyl-CoA)</t>
  </si>
  <si>
    <t>2-enoyl-CoA hydratase (3-hydroxy-cis-dodec-5-enoyl-CoA)</t>
  </si>
  <si>
    <t>2-enoyl-CoA hydratase (3-hydroxy-cis-octadec-9-enoyl-CoA)</t>
  </si>
  <si>
    <t>2-enoyl-CoA hydratase (3-hydroxy-cis-hexadec-7-enoyl-CoA)</t>
  </si>
  <si>
    <t>2-enoyl-CoA hydratase (3-hydroxy-cis-tetradec-5-enoyl-CoA)</t>
  </si>
  <si>
    <t>3-hydroxyacyl-CoA dehydrogenase (3-oxodecanoyl-CoA)</t>
  </si>
  <si>
    <t>3-hydroxyacyl-CoA dehydrogenase (3-oxododecanoyl-CoA)</t>
  </si>
  <si>
    <t>3-hydroxyacyl-CoA dehydrogenase (3-oxohexadecanoyl-CoA)</t>
  </si>
  <si>
    <t>3-hydroxyacyl-CoA dehydrogenase (3-oxooctadecanoyl-CoA)</t>
  </si>
  <si>
    <t>3-hydroxyacyl-CoA dehydrogenase (3-oxohexacosanoyl-CoA)</t>
  </si>
  <si>
    <t>3-hydroxyacyl-CoA dehydrogenase (3-oxobutanoyl-CoA)</t>
  </si>
  <si>
    <t>3-hydroxyacyl-CoA dehydrogenase (3-oxohexanoyl-CoA)</t>
  </si>
  <si>
    <t>3-hydroxyacyl-CoA dehydrogenase (3-oxooctanoyl-CoA)</t>
  </si>
  <si>
    <t>3-hydroxyacyl-CoA dehydrogenase (3-oxoicosanoyl-CoA)</t>
  </si>
  <si>
    <t>3-hydroxyacyl-CoA dehydrogenase (3-oxodocosanoyl-CoA)</t>
  </si>
  <si>
    <t>3-hydroxyacyl-CoA dehydrogenase (3-oxotetracosanoyl-CoA)</t>
  </si>
  <si>
    <t>3-hydroxyacyl-CoA dehydrogenase (3-oxo-cis-hexadec-9-enoyl-CoA)</t>
  </si>
  <si>
    <t>3-hydroxyacyl-CoA dehydrogenase (3-oxo-cis-tetradec-7-enoyl-CoA)</t>
  </si>
  <si>
    <t>3-hydroxyacyl-CoA dehydrogenase (3-oxo-cis-dodec-5-enoyl-CoA)</t>
  </si>
  <si>
    <t>3-hydroxyacyl-CoA dehydrogenase (3-oxo-cis-octadec-9-enoyl-CoA)</t>
  </si>
  <si>
    <t>3-hydroxyacyl-CoA dehydrogenase (3-oxo-cis-hexadec-7-enoyl-CoA)</t>
  </si>
  <si>
    <t>3-hydroxyacyl-CoA dehydrogenase (3-oxo-cis-tetradec-5-enoyl-CoA)</t>
  </si>
  <si>
    <t>acetyl-CoA C-acyltransferase (acetyl-CoA)</t>
  </si>
  <si>
    <t>acetyl-CoA C-acyltransferase (butanoyl-CoA)</t>
  </si>
  <si>
    <t>acetyl-CoA C-acyltransferase (hexanoyl-CoA)</t>
  </si>
  <si>
    <t>acetyl-CoA C-acyltransferase (stearoyl-CoA)</t>
  </si>
  <si>
    <t>acetyl-CoA C-acyltransferase (icosanoyl-CoA)</t>
  </si>
  <si>
    <t>acetyl-CoA C-acyltransferase (docosanoyl-CoA)</t>
  </si>
  <si>
    <t>acetyl-CoA C-acyltransferase (cis-tetradec-7-enoyl-CoA)</t>
  </si>
  <si>
    <t>acetyl-CoA C-acyltransferase (cis-dodec-5-enoyl-CoA)</t>
  </si>
  <si>
    <t>acetyl-CoA C-acyltransferase (cis-dec-3-enoyl-CoA)</t>
  </si>
  <si>
    <t>acetyl-CoA C-acyltransferase (cis-hexadec-7-enoyl-CoA)</t>
  </si>
  <si>
    <t>acetyl-CoA C-acyltransferase (cis-tetradec-5-enoyl-CoA)</t>
  </si>
  <si>
    <t>acetyl-CoA C-acyltransferase (cis-dodec-3-enoyl-CoA)</t>
  </si>
  <si>
    <t>delta3,delta2-enoyl-CoA isomerase (cis-dec-3-enoyl-CoA)</t>
  </si>
  <si>
    <t>delta3,delta2-enoyl-CoA isomerase (trans-2,cis-5-dodecadienoyl-CoA)</t>
  </si>
  <si>
    <t>delta3,delta2-enoyl-CoA isomerase (trans-dodec-3-enoyl-CoA)</t>
  </si>
  <si>
    <t>delta3,delta2-enoyl-CoA isomerase (cis-dodec-3-enoyl-CoA)</t>
  </si>
  <si>
    <t>delta3,delta2-enoyl-CoA isomerase (trans-2,cis-5-tetradecadienoyl-CoA)</t>
  </si>
  <si>
    <t>delta3,delta2-enoyl-CoA isomerase (trans-tetradec-3-enoyl-CoA)</t>
  </si>
  <si>
    <t>delta(3,5)-delta(2,4)-dienoyl-CoA isomerase (trans-3,cis-5-dodecadienoyl-CoA)</t>
  </si>
  <si>
    <t>delta(3,5)-delta(2,4)-dienoyl-CoA isomerase (trans-3,cis-5-tetradecadienoyl-CoA)</t>
  </si>
  <si>
    <t>2,4-dienoyl-CoA reductase (trans-2,trans-4-dodecadienoyl-CoA)</t>
  </si>
  <si>
    <t>2,4-dienoyl-CoA reductase (trans-2,trans-4-tetradecadienoyl-CoA)</t>
  </si>
  <si>
    <t>ergosteryl ester hydrolase (16:1), lipid particle</t>
  </si>
  <si>
    <t>ergosteryl ester hydrolase (18:1), lipid particle</t>
  </si>
  <si>
    <t>episteryl ester hydrolase (16:1), lipid particle</t>
  </si>
  <si>
    <t>episteryl ester hydrolase (18:1), lipid particle</t>
  </si>
  <si>
    <t>fecosteryl ester hydrolase (16:1), lipid particle</t>
  </si>
  <si>
    <t>fecosteryl ester hydrolase (18:1), lipid particle</t>
  </si>
  <si>
    <t>lanosteryl ester hydrolase (16:1), lipid particle</t>
  </si>
  <si>
    <t>lanosteryl ester hydrolase (18:1), lipid particle</t>
  </si>
  <si>
    <t>zymosteryl ester hydrolase (16:1), lipid particle</t>
  </si>
  <si>
    <t>zymosteryl ester hydrolase (18:1), lipid particle</t>
  </si>
  <si>
    <t>zymosteryl ester hydrolase (16:1), cell envelope</t>
  </si>
  <si>
    <t>zymosteryl ester hydrolase (18:1), cell envelope</t>
  </si>
  <si>
    <t>laurate transport, cytoplasm-ER membrane</t>
  </si>
  <si>
    <t>myristate transport, cytoplasm-ER membrane</t>
  </si>
  <si>
    <t>palmitate transport, cytoplasm-ER membrane</t>
  </si>
  <si>
    <t>palmitoleate transport, cytoplasm-ER membrane</t>
  </si>
  <si>
    <t>stearate transport, cytoplasm-ER membrane</t>
  </si>
  <si>
    <t>oleate transport, cytoplasm-ER membrane</t>
  </si>
  <si>
    <t>malonyl-CoA transport, cytoplasm-ER membrane</t>
  </si>
  <si>
    <t>lauroyl-CoA transport, cytoplasm-ER membrane</t>
  </si>
  <si>
    <t>myristoyl-CoA transport, cytoplasm-ER membrane</t>
  </si>
  <si>
    <t>palmitoyl-CoA transport, cytoplasm-ER membrane</t>
  </si>
  <si>
    <t>palmitoleoyl-CoA transport, cytoplasm-ER membrane</t>
  </si>
  <si>
    <t>stearoyl-CoA transport, cytoplasm-ER membrane</t>
  </si>
  <si>
    <t>oleoyl-CoA transport, cytoplasm-ER membrane</t>
  </si>
  <si>
    <t>icosanoyl-CoA transport, cytoplasm-ER membrane</t>
  </si>
  <si>
    <t>docosanoyl-CoA transport, cytoplasm-ER membrane</t>
  </si>
  <si>
    <t>tetracosanoyl-CoA transport, cytoplasm-ER membrane</t>
  </si>
  <si>
    <t>hexacosanoyl-CoA transport, cytoplasm-ER membrane</t>
  </si>
  <si>
    <t>H+ transport, cytoplasm-ER membrane</t>
  </si>
  <si>
    <t>H2O transport, cytoplasm-ER membrane</t>
  </si>
  <si>
    <t>CO2 transport, cytoplasm-ER membrane</t>
  </si>
  <si>
    <t>coenzyme A transport, cytoplasm-ER membrane</t>
  </si>
  <si>
    <t>NADPH transport, cytoplasm-ER membrane</t>
  </si>
  <si>
    <t>NADP(+) transport, cytoplasm-ER membrane</t>
  </si>
  <si>
    <t>O2 transport, cytoplasm-ER membrane</t>
  </si>
  <si>
    <t>NADH transport, cytoplasm-ER membrane</t>
  </si>
  <si>
    <t>NAD transport, cytoplasm-ER membrane</t>
  </si>
  <si>
    <t>glycerol 3-phosphate transport, cytoplasm-ER membrane</t>
  </si>
  <si>
    <t>dihydroxyacetone phosphate transport, cytoplasm-ER membrane</t>
  </si>
  <si>
    <t>diphosphate transport, cytoplasm-ER membrane</t>
  </si>
  <si>
    <t>phosphate transport, cytoplasm-ER membrane</t>
  </si>
  <si>
    <t>CTP transport, cytoplasm-ER membrane</t>
  </si>
  <si>
    <t>CDP transport, cytoplasm-ER membrane</t>
  </si>
  <si>
    <t>CMP transport, cytoplasm-ER membrane</t>
  </si>
  <si>
    <t>CDP-ethanolamine transport, cytoplasm-ER membrane</t>
  </si>
  <si>
    <t>CDP-choline transport, cytoplasm-ER membrane</t>
  </si>
  <si>
    <t>ATP transport, cytoplasm-ER membrane</t>
  </si>
  <si>
    <t>AMP transport, cytoplasm-ER membrane</t>
  </si>
  <si>
    <t>L-serine transport, cytoplasm-ER membrane</t>
  </si>
  <si>
    <t>myo-inositol transport, cytoplasm-ER membrane</t>
  </si>
  <si>
    <t>S-adenosyl-L-methionine transport, cytoplasm-ER membrane</t>
  </si>
  <si>
    <t>S-adenosyl-L-homocysteine transport, cytoplasm-ER membrane</t>
  </si>
  <si>
    <t>episterol transport, cytoplasm-ER membrane</t>
  </si>
  <si>
    <t>fecosterol transport, cytoplasm-ER membrane</t>
  </si>
  <si>
    <t>lanosterol transport, cytoplasm-ER membrane</t>
  </si>
  <si>
    <t>ergosterol transport, cytoplasm-ER membrane</t>
  </si>
  <si>
    <t>zymosterol transport, cytoplasm-ER membrane</t>
  </si>
  <si>
    <t>sn-glycero-3-phosphocholine transport, ER membrane-cytoplasm</t>
  </si>
  <si>
    <t>hexadecanoate (n-C16:0) transport, cytoplasm-lipid particle</t>
  </si>
  <si>
    <t>hexadecenoate (n-C16:1) transport, cytoplasm-lipid particle</t>
  </si>
  <si>
    <t>octadecanoate (n-C18:0) transport, cytoplasm-lipid particle</t>
  </si>
  <si>
    <t>octadecenoate (n-C18:1) transport, cytoplasm-lipid particle</t>
  </si>
  <si>
    <t>lauroyl-CoA transport, cytoplasm-lipid particle</t>
  </si>
  <si>
    <t>myristoyl-CoA transport, cytoplasm-lipid particle</t>
  </si>
  <si>
    <t>palmitoyl-CoA transport, cytoplasm-lipid particle</t>
  </si>
  <si>
    <t>palmitoleoyl-CoA transport, cytoplasm-lipid particle</t>
  </si>
  <si>
    <t>stearoyl-CoA transport, cytoplasm-lipid particle</t>
  </si>
  <si>
    <t>oleoyl-CoA transport, cytoplasm-lipid particle</t>
  </si>
  <si>
    <t>glycerol 3-phosphate transport, cytoplasm-lipid particle</t>
  </si>
  <si>
    <t>dihydroxyacetone phosphate transport, cytoplasm-lipid particle</t>
  </si>
  <si>
    <t>NADPH transport, cytoplasm-lipid particle</t>
  </si>
  <si>
    <t>NADP(+) transport, cytoplasm-lipid particle</t>
  </si>
  <si>
    <t>ATP transport, cytoplasm-lipid particle</t>
  </si>
  <si>
    <t>AMP transport, cytoplasm-lipid particle</t>
  </si>
  <si>
    <t>diphosphate transport, cytoplasm-lipid particle</t>
  </si>
  <si>
    <t>H2O transport, cytoplasm-lipid particle</t>
  </si>
  <si>
    <t>glycerol transport, lipid particle-cytoplasm</t>
  </si>
  <si>
    <t>docosanoyl-CoA transport, lipid particle-cytoplasm</t>
  </si>
  <si>
    <t>tetracosanoyl-CoA transport, lipid particle-cytoplasm</t>
  </si>
  <si>
    <t>hexacosanoyl-CoA transport, lipid particle-cytoplasm</t>
  </si>
  <si>
    <t>ATP transport, cytoplasm-cell envelope</t>
  </si>
  <si>
    <t>ADP transport, cytoplasm-cell envelope</t>
  </si>
  <si>
    <t>H+ transport, cytoplasm-cell envelope</t>
  </si>
  <si>
    <t>H2O transport, cytoplasm-cell envelope</t>
  </si>
  <si>
    <t>phosphate transport, cytoplasm-cell envelope</t>
  </si>
  <si>
    <t>sn-glycero-3-phosphocholine transport, cell envelope-cytoplasm</t>
  </si>
  <si>
    <t>1-(sn-glycero-3-phospho)-1D-myo-inositol transport, cell envelope-cytoplasm</t>
  </si>
  <si>
    <t>palmitate transport, cell envelope-cytoplasm</t>
  </si>
  <si>
    <t>palmitoleate transport, cell envelope-cytoplasm</t>
  </si>
  <si>
    <t>stearate transport, cell envelope-cytoplasm</t>
  </si>
  <si>
    <t>oleate transport, cell envelope-cytoplasm</t>
  </si>
  <si>
    <t>icosanoyl-CoA transport, cell envelope-cytoplasm</t>
  </si>
  <si>
    <t>docosanoyl-CoA transport, cell envelope-cytoplasm</t>
  </si>
  <si>
    <t>tetracosanoyl-CoA transport, cell envelope-cytoplasm</t>
  </si>
  <si>
    <t>hexacosanoyl-CoA transport, cell envelope-cytoplasm</t>
  </si>
  <si>
    <t>H2O transport, cytoplasm-vacuolar membrane</t>
  </si>
  <si>
    <t>phosphate transport, cytoplasm-vacuolar membrane</t>
  </si>
  <si>
    <t>H+ transport, cytoplasm-vacuolar membrane</t>
  </si>
  <si>
    <t>ATP transport, cytoplasm-vacuolar membrane</t>
  </si>
  <si>
    <t>ADP transport, cytoplasm-vacuolar membrane</t>
  </si>
  <si>
    <t>carbon dioxide transport, cytoplasm-vacuolar membrane</t>
  </si>
  <si>
    <t>H2O transport, cytoplasm-Golgi membrane</t>
  </si>
  <si>
    <t>phosphate transport, cytoplasm-Golgi membrane</t>
  </si>
  <si>
    <t>H+ transport, cytoplasm-Golgi membrane</t>
  </si>
  <si>
    <t>carbon dioxide transport, cytoplasm-Golgi membrane</t>
  </si>
  <si>
    <t>ATP transport, cytoplasm-Golgi membrane</t>
  </si>
  <si>
    <t>ADP transport, cytoplasm-Golgi membrane</t>
  </si>
  <si>
    <t>H2O transport, cytoplasm-mitochondrial membrane</t>
  </si>
  <si>
    <t>carbon dioxide transport, cytoplasm-mitochondrial membrane</t>
  </si>
  <si>
    <t>palmitoleoyl-CoA transport, cytoplasm-mitochondrial membrane</t>
  </si>
  <si>
    <t>oleoyl-CoA transport, cytoplasm-mitochondrial membrane</t>
  </si>
  <si>
    <t>palmitate transport, mitochondrial membrane-cytoplasm</t>
  </si>
  <si>
    <t>stearate transport, mitochondrial membrane-cytoplasm</t>
  </si>
  <si>
    <t>coenzyme A transport, mitochondrial membrane-cytoplasm</t>
  </si>
  <si>
    <t>laurate transport, ER membrane-lipid particle</t>
  </si>
  <si>
    <t>myristate transport, ER membrane-lipid particle</t>
  </si>
  <si>
    <t>lignoceric acid transport, ER membrane-lipid particle</t>
  </si>
  <si>
    <t>cerotic acid transport, ER membrane-lipid particle</t>
  </si>
  <si>
    <t>episterol transport, ER membrane-lipid particle</t>
  </si>
  <si>
    <t>fecosterol transport, ER membrane-lipid particle</t>
  </si>
  <si>
    <t>lanosterol transport, ER membrane-lipid particle</t>
  </si>
  <si>
    <t>zymosterol transport, ER membrane-lipid particle</t>
  </si>
  <si>
    <t>ergosteryl palmitoleate transport, ER membrane-lipid particle</t>
  </si>
  <si>
    <t>ergosteryl oleate transport, ER membrane-lipid particle</t>
  </si>
  <si>
    <t>episteryl palmitoleate transport, ER membrane-lipid particle</t>
  </si>
  <si>
    <t>episteryl oleate transport, ER membrane-lipid particle</t>
  </si>
  <si>
    <t>fecosteryl palmitoleate transport, ER membrane-lipid particle</t>
  </si>
  <si>
    <t>fecosteryl oleate transport, ER membrane-lipid particle</t>
  </si>
  <si>
    <t>lanosteryl palmitoleate transport, ER membrane-lipid particle</t>
  </si>
  <si>
    <t>lanosteryl oleate transport, ER membrane-lipid particle</t>
  </si>
  <si>
    <t>zymosteryl palmitoleate transport, ER membrane-lipid particle</t>
  </si>
  <si>
    <t>zymosteryl oleate transport, ER membrane-lipid particle</t>
  </si>
  <si>
    <t>lignoceric acid transport, cell envelope-ER membrane</t>
  </si>
  <si>
    <t>cerotic acid transport, cell envelope-ER membrane</t>
  </si>
  <si>
    <t>zymosteryl palmitoleate transport, ER membrane-cell envelope</t>
  </si>
  <si>
    <t>zymosteryl oleate transport, ER membrane-cell envelope</t>
  </si>
  <si>
    <t>lignoceric acid transport, ER membrane-ER</t>
  </si>
  <si>
    <t>cerotic acid transport, ER membrane-ER</t>
  </si>
  <si>
    <t>ergosterol transport, ER-ER membrane</t>
  </si>
  <si>
    <t>phosphate transport, ER-ER membrane</t>
  </si>
  <si>
    <t>H+ transport, mitochondrion-mitochondrial membrane</t>
  </si>
  <si>
    <t>glycerol 3-phosphate transport, mitochondrion-mitochondrial membrane</t>
  </si>
  <si>
    <t>CMP transport, mitochondrion-mitochondrial membrane</t>
  </si>
  <si>
    <t>CTP transport, mitochondrion-mitochondrial membrane</t>
  </si>
  <si>
    <t>phosphate transport, mitochondrion-mitochondrial membrane</t>
  </si>
  <si>
    <t>diphosphate transport, mitochondrion-mitochondrial membrane</t>
  </si>
  <si>
    <t>phosphatidyl-L-serine transport, ER membrane-cytoplasm</t>
  </si>
  <si>
    <t>phosphatidylcholine transport, ER membrane-cytoplasm</t>
  </si>
  <si>
    <t>phosphatidylethanolamine transport, ER membrane-cytoplasm</t>
  </si>
  <si>
    <t>triglyceride transport, ER membrane-cytoplasm</t>
  </si>
  <si>
    <t>succinyl-CoA:acetate CoA transferase</t>
  </si>
  <si>
    <t>heme a transport</t>
  </si>
  <si>
    <t>raffinose invertase</t>
  </si>
  <si>
    <t>raffinose exchange</t>
  </si>
  <si>
    <t>melibiose exchange</t>
  </si>
  <si>
    <t>uridine hydrolase</t>
  </si>
  <si>
    <t>triacylglycerol lipase</t>
  </si>
  <si>
    <t>phosphatidylinositol 4-kinase</t>
  </si>
  <si>
    <t>phosphatidylinositol-4-phosphate 5-kinase</t>
  </si>
  <si>
    <t>lysoPI acyltransferase, ER membrane</t>
  </si>
  <si>
    <t>DAG kinase</t>
  </si>
  <si>
    <t>cardiolipin synthase</t>
  </si>
  <si>
    <t>PGP phosphatase</t>
  </si>
  <si>
    <t>CL phospholipase</t>
  </si>
  <si>
    <t>MLCL:PC acyltransferase</t>
  </si>
  <si>
    <t>choline/ethanolaminephosphotransferase</t>
  </si>
  <si>
    <t>cholinephosphotransferase</t>
  </si>
  <si>
    <t>lysoPC acyltransferase, mitochondrial membrane</t>
  </si>
  <si>
    <t>PE diacylglycerol acyltransferase</t>
  </si>
  <si>
    <t>PC diacylglycerol acyltransferase</t>
  </si>
  <si>
    <t>PC phospholipase B</t>
  </si>
  <si>
    <t>LPC phospholipase B</t>
  </si>
  <si>
    <t>PE phospholipase B</t>
  </si>
  <si>
    <t>LPE phospholipase B</t>
  </si>
  <si>
    <t>PS phospholipase B</t>
  </si>
  <si>
    <t>LPS phospholipase B</t>
  </si>
  <si>
    <t>PI phospholipase B</t>
  </si>
  <si>
    <t>LPI phospholipase B</t>
  </si>
  <si>
    <t>PI 4,5-P2 phospholipase C</t>
  </si>
  <si>
    <t>PG phospholipase C</t>
  </si>
  <si>
    <t>PC phospholipase D</t>
  </si>
  <si>
    <t>PI 3-P phosphatase</t>
  </si>
  <si>
    <t>PI 4-P phosphatase</t>
  </si>
  <si>
    <t>PI 3,5-P2 phosphatase</t>
  </si>
  <si>
    <t>PI 4,5-P2 phosphatase</t>
  </si>
  <si>
    <t>DGPP phosphatase</t>
  </si>
  <si>
    <t>lysoPA phosphatase, cytoplasm</t>
  </si>
  <si>
    <t>lysoPA phosphatase, vacuolar membrane</t>
  </si>
  <si>
    <t>lysoPA phosphatase, Golgi membrane</t>
  </si>
  <si>
    <t>DAG lipase, lipid particle</t>
  </si>
  <si>
    <t>DAG lipase, mitochondrion</t>
  </si>
  <si>
    <t>MAG lipase</t>
  </si>
  <si>
    <t>lysoPE acyltransferase, lipid particle</t>
  </si>
  <si>
    <t>PC phospholipase A2, lipid particle</t>
  </si>
  <si>
    <t>PE phospholipase A2, lipid particle</t>
  </si>
  <si>
    <t>PA kinase, Golgi membrane</t>
  </si>
  <si>
    <t>PA kinase, vacuolar membrane</t>
  </si>
  <si>
    <t>diacylglycerol acyltransferase</t>
  </si>
  <si>
    <t>diacylglycerol pyrophosphate phosphatase</t>
  </si>
  <si>
    <t>diglyceride transport, cytoplasm-ER membrane</t>
  </si>
  <si>
    <t>1-phosphatidyl-1D-myo-inositol transport, cytoplasm-ER membrane</t>
  </si>
  <si>
    <t>diglyceride transport, cytoplasm-lipid particle</t>
  </si>
  <si>
    <t>1-phosphatidyl-1D-myo-inositol 4,5-bisphosphate transport, cell envelope-cytoplasm</t>
  </si>
  <si>
    <t>1-phosphatidyl-1D-myo-inositol 4-phosphate transport, cell envelope-cytoplasm</t>
  </si>
  <si>
    <t>1-phosphatidyl-1D-myo-inositol 4,5-bisphosphate transport, nucleus-cytoplasm</t>
  </si>
  <si>
    <t>diglyceride transport, nucleus-cytoplasm</t>
  </si>
  <si>
    <t>1-phosphatidyl-1D-myo-inositol 3,5-bisphosphate transport, vacuolar membrane-cytoplasm</t>
  </si>
  <si>
    <t>diglyceride transport, mitochondrial membrane-cytoplasm</t>
  </si>
  <si>
    <t>TAG transport, ER membrane-lipid particle</t>
  </si>
  <si>
    <t>phosphatidylcholine transport, ER membrane-lipid particle</t>
  </si>
  <si>
    <t>phosphatidylethanolamine transport, ER membrane-lipid particle</t>
  </si>
  <si>
    <t>1-acylglycerophosphocholine transport, ER membrane-lipid particle</t>
  </si>
  <si>
    <t>1-acylglycerophosphoethanolamine transport, ER membrane-lipid particle</t>
  </si>
  <si>
    <t>phosphatidate transport, lipid particle-ER membrane</t>
  </si>
  <si>
    <t>phosphatidate transport, ER membrane-mitochondrial membrane</t>
  </si>
  <si>
    <t>phosphatidyl-L-serine transport, ER membrane-mitochondrial membrane</t>
  </si>
  <si>
    <t>phosphatidylethanolamine transport, mitochondrial membrane-ER membrane</t>
  </si>
  <si>
    <t>phosphatidylcholine transport, ER membrane-mitochondrial membrane</t>
  </si>
  <si>
    <t>diglyceride transport, ER membrane-Golgi membrane</t>
  </si>
  <si>
    <t>phosphatidate transport, ER membrane-Golgi membrane</t>
  </si>
  <si>
    <t>1-phosphatidyl-1D-myo-inositol transport, ER membrane-Golgi membrane</t>
  </si>
  <si>
    <t>phosphatidyl-L-serine transport, ER membrane-Golgi membrane</t>
  </si>
  <si>
    <t>phosphatidylethanolamine transport, Golgi membrane-ER membrane</t>
  </si>
  <si>
    <t>phosphatidate transport, ER membrane-vacuolar membrane</t>
  </si>
  <si>
    <t>1-phosphatidyl-1D-myo-inositol transport, ER membrane-vacuolar membrane</t>
  </si>
  <si>
    <t>phosphatidyl-L-serine transport, ER membrane-vacuolar membrane</t>
  </si>
  <si>
    <t>phosphatidylethanolamine transport, vacuolar membrane-ER membrane</t>
  </si>
  <si>
    <t>1-phosphatidyl-1D-myo-inositol 3-phosphate transport, vacuolar membrane-ER membrane</t>
  </si>
  <si>
    <t>1-phosphatidyl-1D-myo-inositol transport, ER membrane-cell envelope</t>
  </si>
  <si>
    <t>phosphatidylcholine transport, ER membrane-cell envelope</t>
  </si>
  <si>
    <t>phosphatidylethanolamine transport, ER membrane-cell envelope</t>
  </si>
  <si>
    <t>phosphatidyl-L-serine transport, ER membrane-cell envelope</t>
  </si>
  <si>
    <t>phosphatidate transport, cell envelope-ER membrane</t>
  </si>
  <si>
    <t>1-phosphatidyl-1D-myo-inositol 4-phosphate transport, cell envelope-ER membrane</t>
  </si>
  <si>
    <t>1-phosphatidyl-1D-myo-inositol 4,5-bisphosphate transport, cell envelope-ER membrane</t>
  </si>
  <si>
    <t>1-phosphatidyl-1D-myo-inositol transport, ER membrane-nucleus</t>
  </si>
  <si>
    <t>1-phosphatidyl-1D-myo-inositol 3-phosphate transport, vacuolar membrane-Golgi membrane</t>
  </si>
  <si>
    <t>1-phosphatidyl-1D-myo-inositol 3,5-bisphosphate transport, vacuolar membrane-cell envelope</t>
  </si>
  <si>
    <t>inositolphosphotransferase</t>
  </si>
  <si>
    <t>IPC synthase</t>
  </si>
  <si>
    <t>phosphatidylethanolamine methyltransferase</t>
  </si>
  <si>
    <t>phosphatidylglycerolphosphate synthase</t>
  </si>
  <si>
    <t>phosphatidylinositol synthase</t>
  </si>
  <si>
    <t>PS synthase</t>
  </si>
  <si>
    <t>phospholipase D</t>
  </si>
  <si>
    <t>1-acyl-sn-gylcerol-3-phosphate acyltransferase</t>
  </si>
  <si>
    <t>phospholipid methyltransferase</t>
  </si>
  <si>
    <t>lipid pseudoreaction</t>
  </si>
  <si>
    <t>protein pseudoreaction</t>
  </si>
  <si>
    <t>Non-growth associated maintenance (NGAM)</t>
  </si>
  <si>
    <t>Acyl-CoAs pool</t>
  </si>
  <si>
    <t>Fatty acids pool</t>
  </si>
  <si>
    <t>decane transport e--c</t>
  </si>
  <si>
    <t>hexadecane transport e--c</t>
  </si>
  <si>
    <t>alkane oxidase (C10)</t>
  </si>
  <si>
    <t>long-chain alcohol dehydrogenase (C10)</t>
  </si>
  <si>
    <t>alkane oxidase (C12)</t>
  </si>
  <si>
    <t>long-chain alcohol dehydrogenase (C12)</t>
  </si>
  <si>
    <t>alkane oxidase (C16)</t>
  </si>
  <si>
    <t>long-chain alcohol dehydrogenase (C16)</t>
  </si>
  <si>
    <t>oleoyl-CoA desaturase (n-C18:1CoA - n-C18:2CoA), ER membrane</t>
  </si>
  <si>
    <t>fatty-acid--CoA ligase (octadecadienoate), ER membrane</t>
  </si>
  <si>
    <t>fatty-acid--CoA ligase (octadecadienoate), lipid particle</t>
  </si>
  <si>
    <t>fatty-acid--CoA ligase (octadecadienoate), peroxisome</t>
  </si>
  <si>
    <t>peroxisomal acyl-CoA thioesterase (18:2)</t>
  </si>
  <si>
    <t>fatty acyl-CoA transport via ABC system (C18:2)</t>
  </si>
  <si>
    <t>isocitrate transport</t>
  </si>
  <si>
    <t>linoleoyl-CoA transport, cytoplasm-ER membrane</t>
  </si>
  <si>
    <t>linoleoyl-CoA transport, cytoplasm-lipid particle</t>
  </si>
  <si>
    <t>linoleoyl-CoA transport, cytoplasm-mitochondrial membrane</t>
  </si>
  <si>
    <t>dodecane transport e--c</t>
  </si>
  <si>
    <t>long-chain alcohol oxidase (C10)</t>
  </si>
  <si>
    <t>long-chain alcohol oxidase (C12)</t>
  </si>
  <si>
    <t>long-chain alcohol oxidase (C16)</t>
  </si>
  <si>
    <t>long-chain aldehyde dehydrogenase (C10)</t>
  </si>
  <si>
    <t>long-chain aldehyde dehydrogenase (C12)</t>
  </si>
  <si>
    <t>long-chain aldehyde dehydrogenase (C16)</t>
  </si>
  <si>
    <t>NADH dehydrogenase (complex I)</t>
  </si>
  <si>
    <t>Leucine transport</t>
  </si>
  <si>
    <t>glycerol transport, mm - cy</t>
  </si>
  <si>
    <t>glycinamide ribonucleotide transformylase</t>
  </si>
  <si>
    <t>mannitol dehydrogenase</t>
  </si>
  <si>
    <t>ATP-citrate lyase</t>
  </si>
  <si>
    <t>extracellular tributyrin hydrolysis</t>
  </si>
  <si>
    <t>extracellular dibutyrin hydrolysis</t>
  </si>
  <si>
    <t>extracellular monobutyrate hydrolysis</t>
  </si>
  <si>
    <t>fatty-acid--CoA ligase (butyrate)</t>
  </si>
  <si>
    <t>O-succinylhomoserine lyase (elimination)</t>
  </si>
  <si>
    <t>EXC OUT m1803</t>
  </si>
  <si>
    <t>L-asparaginase</t>
  </si>
  <si>
    <t>purine-nucleoside phosphorylase (nicotinate)</t>
  </si>
  <si>
    <t>nucleotidase (NMN)</t>
  </si>
  <si>
    <t>nucleotidase (nicotinate D-ribonucleotide)</t>
  </si>
  <si>
    <t>nicotinate riboside kinase</t>
  </si>
  <si>
    <t>phosphoribosylglycinamide formyltransferase 1</t>
  </si>
  <si>
    <t>ATP:pantothenate 4-phosphotransferase</t>
  </si>
  <si>
    <t>UDP-glucose:NAD+ 6-oxidoreductase</t>
  </si>
  <si>
    <t>ATP:D-Gluconate 6-phosphotransferase</t>
  </si>
  <si>
    <t>ADP-ribose ribophosphohydrolase</t>
  </si>
  <si>
    <t>ATP:cytidine 5-phosphotransferase</t>
  </si>
  <si>
    <t>UTP:cytidine 5-phosphotransferase</t>
  </si>
  <si>
    <t>ITP:cytidine 5-phosphotransferase</t>
  </si>
  <si>
    <t>UTP:uridine 5-phosphotransferase</t>
  </si>
  <si>
    <t>ITP:uridine 5-phosphotransferase</t>
  </si>
  <si>
    <t>dATP:cytidine 5-phosphotransferase</t>
  </si>
  <si>
    <t>dATP:uridine 5-phosphotransferase</t>
  </si>
  <si>
    <t>dGTP:uridine 5-phosphotransferase</t>
  </si>
  <si>
    <t>dGTP:cytidine 5-phosphotransferase</t>
  </si>
  <si>
    <t>dTTP:cytidine 5-phosphotransferase</t>
  </si>
  <si>
    <t>dTTP:uridine 5-phosphotransferase</t>
  </si>
  <si>
    <t>dCTP:uridine 5-phosphotransferase</t>
  </si>
  <si>
    <t>dUTP:uridine 5-phosphotransferase</t>
  </si>
  <si>
    <t>dCTP:cytidine 5-phosphotransferase</t>
  </si>
  <si>
    <t>dUTP:cytidine 5-phosphotransferase</t>
  </si>
  <si>
    <t>cellobiose glucohydrolase</t>
  </si>
  <si>
    <t>L-Glutamate 5-semialdehyde:NAD+ oxidoreductase</t>
  </si>
  <si>
    <t>5-oxo-L-proline amidohydrolase (ATP-hydrolysing)</t>
  </si>
  <si>
    <t>succinyl-CoA:acetoacetate CoA-transferase</t>
  </si>
  <si>
    <t>GTP diphosphohydrolase (diphosphate-forming);</t>
  </si>
  <si>
    <t>GTP diphosphate-lyase (cyclizing; 3,5-cyclic-GMP-forming)</t>
  </si>
  <si>
    <t>L-aspartate 1-carboxy-lyase (beta-alanine-forming)</t>
  </si>
  <si>
    <t>glutathione gamma-glutamylaminopeptidase</t>
  </si>
  <si>
    <t>3-Phospho-5-adenylyl sulfate 3-phosphohydrolase</t>
  </si>
  <si>
    <t>L-Serine:pyruvate aminotransferase</t>
  </si>
  <si>
    <t>L-Serine:glyoxylate aminotransferase</t>
  </si>
  <si>
    <t>serine racemase</t>
  </si>
  <si>
    <t>L-Serine hydro-lyase</t>
  </si>
  <si>
    <t>Uridine triphosphate pyrophosphohydrolase</t>
  </si>
  <si>
    <t>Inosine 5-triphosphate pyrophosphohydrolase</t>
  </si>
  <si>
    <t>2-Deoxyguanosine 5-triphosphate diphosphohydrolase</t>
  </si>
  <si>
    <t>ATP:D-glucosamine 6-phosphotransferase</t>
  </si>
  <si>
    <t>N-Acetyl-D-glucosamine-6-phosphate amidohydrolase</t>
  </si>
  <si>
    <t>dTDP phosphohydrolase</t>
  </si>
  <si>
    <t>dTTP nucleotidohydrolase</t>
  </si>
  <si>
    <t>dihydrofolate:NADP+ oxidoreductase</t>
  </si>
  <si>
    <t>2-Deoxyinosine-5-triphosphate pyrophosphohydrolase</t>
  </si>
  <si>
    <t>xanthine dehydrogenase</t>
  </si>
  <si>
    <t>urate oxidase</t>
  </si>
  <si>
    <t>hydroxyisourate hydrolase</t>
  </si>
  <si>
    <t>OHCU decarboxylase</t>
  </si>
  <si>
    <t>4-hydroxyphenylpyruvate dioxygenase</t>
  </si>
  <si>
    <t>homogentisate 1,2-dioxygenase</t>
  </si>
  <si>
    <t>maleylacetoacetate isomerase</t>
  </si>
  <si>
    <t>fumarylacetoacetase</t>
  </si>
  <si>
    <t>erythrose kinase</t>
  </si>
  <si>
    <t>erythrose reductase</t>
  </si>
  <si>
    <t>erythritol transport extracellular</t>
  </si>
  <si>
    <t>arabinitol dehydrogenase</t>
  </si>
  <si>
    <t>mannitol transport extracellular</t>
  </si>
  <si>
    <t>EXC OUT m1826</t>
  </si>
  <si>
    <t>EXC OUT m1824</t>
  </si>
  <si>
    <t>4-methyl-2-oxopentanoate dehydrogenase</t>
  </si>
  <si>
    <t>3-methyl-2-oxopentanoate dehydrogenase</t>
  </si>
  <si>
    <t>(S)3-methyl-2-oxopentanoate dehydrogenase</t>
  </si>
  <si>
    <t>3-methylbutanoyl-CoA dehydrogenase;</t>
  </si>
  <si>
    <t>3-methylcrotonyl-CoA carboxylase</t>
  </si>
  <si>
    <t>3-methylglutaconyl-CoA dehydratase</t>
  </si>
  <si>
    <t>hydroxymethylglutaryl-CoA lyase</t>
  </si>
  <si>
    <t>2-oxoadipate dehydrogenase</t>
  </si>
  <si>
    <t>glutaryl-CoA dehydrogenase</t>
  </si>
  <si>
    <t>FAD:ubiquinone oxidoreductase</t>
  </si>
  <si>
    <t>crotonyl-CoA hydratase</t>
  </si>
  <si>
    <t>(S)-3-Hydroxybutanoyl-CoA oxidoreductase</t>
  </si>
  <si>
    <t>biomass pseudoreaction</t>
  </si>
  <si>
    <t>carbohydrate pseudoreaction</t>
  </si>
  <si>
    <t>DNA pseudoreaction</t>
  </si>
  <si>
    <t>RNA pseudoreaction</t>
  </si>
  <si>
    <t>ion pseudoreaction</t>
  </si>
  <si>
    <t>malic enzyme (NADP)</t>
  </si>
  <si>
    <t>glycerol-3-phosphate dehydrogenase (FAD)</t>
  </si>
  <si>
    <t>triglyceride_ActiveX VT_ERROR: exchange (OUT)</t>
  </si>
  <si>
    <t>Fold change</t>
  </si>
  <si>
    <t>ST6512 flux</t>
  </si>
  <si>
    <t>model.rxns</t>
  </si>
  <si>
    <t>1053u</t>
  </si>
  <si>
    <t>1059u</t>
  </si>
  <si>
    <t>1246u</t>
  </si>
  <si>
    <t>1247u</t>
  </si>
  <si>
    <t>2462g</t>
  </si>
  <si>
    <t>2512g</t>
  </si>
  <si>
    <t>251u</t>
  </si>
  <si>
    <t>2542g</t>
  </si>
  <si>
    <t>2584g</t>
  </si>
  <si>
    <t>2620g</t>
  </si>
  <si>
    <t>275u</t>
  </si>
  <si>
    <t>277u</t>
  </si>
  <si>
    <t>2812g</t>
  </si>
  <si>
    <t>2884g</t>
  </si>
  <si>
    <t>2948g</t>
  </si>
  <si>
    <t>3022g</t>
  </si>
  <si>
    <t>3030g</t>
  </si>
  <si>
    <t>3034g</t>
  </si>
  <si>
    <t>3042g</t>
  </si>
  <si>
    <t>3046g</t>
  </si>
  <si>
    <t>3054g</t>
  </si>
  <si>
    <t>3058g</t>
  </si>
  <si>
    <t>3066g</t>
  </si>
  <si>
    <t>3070g</t>
  </si>
  <si>
    <t>3078g</t>
  </si>
  <si>
    <t>3082g</t>
  </si>
  <si>
    <t>3090g</t>
  </si>
  <si>
    <t>3098g</t>
  </si>
  <si>
    <t>3104g</t>
  </si>
  <si>
    <t>3112g</t>
  </si>
  <si>
    <t>3120g</t>
  </si>
  <si>
    <t>3128g</t>
  </si>
  <si>
    <t>3136g</t>
  </si>
  <si>
    <t>3144g</t>
  </si>
  <si>
    <t>3152g</t>
  </si>
  <si>
    <t>3160g</t>
  </si>
  <si>
    <t>3168g</t>
  </si>
  <si>
    <t>3176g</t>
  </si>
  <si>
    <t>3184g</t>
  </si>
  <si>
    <t>3192g</t>
  </si>
  <si>
    <t>3200g</t>
  </si>
  <si>
    <t>3208g</t>
  </si>
  <si>
    <t>3216g</t>
  </si>
  <si>
    <t>3224g</t>
  </si>
  <si>
    <t>3232g</t>
  </si>
  <si>
    <t>3240g</t>
  </si>
  <si>
    <t>3244g</t>
  </si>
  <si>
    <t>3248g</t>
  </si>
  <si>
    <t>3296g</t>
  </si>
  <si>
    <t>3304g</t>
  </si>
  <si>
    <t>3308g</t>
  </si>
  <si>
    <t>3312g</t>
  </si>
  <si>
    <t>3316g</t>
  </si>
  <si>
    <t>3324g</t>
  </si>
  <si>
    <t>3332g</t>
  </si>
  <si>
    <t>3340g</t>
  </si>
  <si>
    <t>336u</t>
  </si>
  <si>
    <t>336u_1</t>
  </si>
  <si>
    <t>337u</t>
  </si>
  <si>
    <t>337u_1</t>
  </si>
  <si>
    <t>337u_2</t>
  </si>
  <si>
    <t>3554g</t>
  </si>
  <si>
    <t>3562g</t>
  </si>
  <si>
    <t>3588g</t>
  </si>
  <si>
    <t>3616g</t>
  </si>
  <si>
    <t>3624g</t>
  </si>
  <si>
    <t>3632g</t>
  </si>
  <si>
    <t>3640g</t>
  </si>
  <si>
    <t>3654g</t>
  </si>
  <si>
    <t>3672g</t>
  </si>
  <si>
    <t>3685g</t>
  </si>
  <si>
    <t>3731g</t>
  </si>
  <si>
    <t>3739g</t>
  </si>
  <si>
    <t>3747g</t>
  </si>
  <si>
    <t>3751g</t>
  </si>
  <si>
    <t>3755g</t>
  </si>
  <si>
    <t>3759g</t>
  </si>
  <si>
    <t>3765g</t>
  </si>
  <si>
    <t>3773g</t>
  </si>
  <si>
    <t>3781g</t>
  </si>
  <si>
    <t>3789g</t>
  </si>
  <si>
    <t>3797g</t>
  </si>
  <si>
    <t>3805g</t>
  </si>
  <si>
    <t>3813g</t>
  </si>
  <si>
    <t>3821g</t>
  </si>
  <si>
    <t>3829g</t>
  </si>
  <si>
    <t>3837g</t>
  </si>
  <si>
    <t>3845g</t>
  </si>
  <si>
    <t>3853g</t>
  </si>
  <si>
    <t>3861g</t>
  </si>
  <si>
    <t>3869g</t>
  </si>
  <si>
    <t>3877g</t>
  </si>
  <si>
    <t>3885g</t>
  </si>
  <si>
    <t>3893g</t>
  </si>
  <si>
    <t>3903g</t>
  </si>
  <si>
    <t>3911g</t>
  </si>
  <si>
    <t>3919g</t>
  </si>
  <si>
    <t>3929g</t>
  </si>
  <si>
    <t>3941g</t>
  </si>
  <si>
    <t>3949g</t>
  </si>
  <si>
    <t>576u</t>
  </si>
  <si>
    <t>577u</t>
  </si>
  <si>
    <t>578u</t>
  </si>
  <si>
    <t>579u</t>
  </si>
  <si>
    <t>580u</t>
  </si>
  <si>
    <t>581u</t>
  </si>
  <si>
    <t>582u</t>
  </si>
  <si>
    <t>583u</t>
  </si>
  <si>
    <t>584u</t>
  </si>
  <si>
    <t>585u</t>
  </si>
  <si>
    <t>586u</t>
  </si>
  <si>
    <t>587u</t>
  </si>
  <si>
    <t>588u</t>
  </si>
  <si>
    <t>589u</t>
  </si>
  <si>
    <t>590u</t>
  </si>
  <si>
    <t>591u</t>
  </si>
  <si>
    <t>592u</t>
  </si>
  <si>
    <t>593u</t>
  </si>
  <si>
    <t>594u</t>
  </si>
  <si>
    <t>595u</t>
  </si>
  <si>
    <t>859u</t>
  </si>
  <si>
    <t>860u</t>
  </si>
  <si>
    <t>866u</t>
  </si>
  <si>
    <t>867u</t>
  </si>
  <si>
    <t>875u</t>
  </si>
  <si>
    <t>876u</t>
  </si>
  <si>
    <t>880u</t>
  </si>
  <si>
    <t>899u</t>
  </si>
  <si>
    <t>8u</t>
  </si>
  <si>
    <t>900u</t>
  </si>
  <si>
    <t>901u</t>
  </si>
  <si>
    <t>9u</t>
  </si>
  <si>
    <t>xLIPID</t>
  </si>
  <si>
    <t>xPROTEIN</t>
  </si>
  <si>
    <t>xMAINTENANCE</t>
  </si>
  <si>
    <t>xPOOL_AC_EM</t>
  </si>
  <si>
    <t>xPOOL_AC_LP</t>
  </si>
  <si>
    <t>xPOOL_AC_MM</t>
  </si>
  <si>
    <t>xPOOL_FA_EM</t>
  </si>
  <si>
    <t>xPOOL_FA_EN</t>
  </si>
  <si>
    <t>xPOOL_FA_LP</t>
  </si>
  <si>
    <t>xPOOL_FA_MI</t>
  </si>
  <si>
    <t>xPOOL_FA_MM</t>
  </si>
  <si>
    <t>yli0001</t>
  </si>
  <si>
    <t>yli0002</t>
  </si>
  <si>
    <t>yli0003</t>
  </si>
  <si>
    <t>yli0004</t>
  </si>
  <si>
    <t>yli0005</t>
  </si>
  <si>
    <t>yli0006</t>
  </si>
  <si>
    <t>yli0007</t>
  </si>
  <si>
    <t>yli0008</t>
  </si>
  <si>
    <t>yli0009</t>
  </si>
  <si>
    <t>yli0010</t>
  </si>
  <si>
    <t>yli0011</t>
  </si>
  <si>
    <t>yli0012</t>
  </si>
  <si>
    <t>yli0013</t>
  </si>
  <si>
    <t>yli0014</t>
  </si>
  <si>
    <t>yli0015</t>
  </si>
  <si>
    <t>yli0016</t>
  </si>
  <si>
    <t>yli0017</t>
  </si>
  <si>
    <t>yli0018</t>
  </si>
  <si>
    <t>yli0019</t>
  </si>
  <si>
    <t>yli0020</t>
  </si>
  <si>
    <t>yli0021</t>
  </si>
  <si>
    <t>yli0022</t>
  </si>
  <si>
    <t>yli0023</t>
  </si>
  <si>
    <t>yli0024</t>
  </si>
  <si>
    <t>yli0025</t>
  </si>
  <si>
    <t>yli0026</t>
  </si>
  <si>
    <t>yli0027</t>
  </si>
  <si>
    <t>yli0028</t>
  </si>
  <si>
    <t>yli0029</t>
  </si>
  <si>
    <t>yli0030</t>
  </si>
  <si>
    <t>extra</t>
  </si>
  <si>
    <t>iNL010_xxx</t>
  </si>
  <si>
    <t>iNL2002</t>
  </si>
  <si>
    <t>iNL2008</t>
  </si>
  <si>
    <t>iNL2010</t>
  </si>
  <si>
    <t>iNL2011</t>
  </si>
  <si>
    <t>iNL2012</t>
  </si>
  <si>
    <t>iNL2015</t>
  </si>
  <si>
    <t>iNL786</t>
  </si>
  <si>
    <t>EXC_OUT_isocitrate</t>
  </si>
  <si>
    <t>iYL0443</t>
  </si>
  <si>
    <t>iYL0444</t>
  </si>
  <si>
    <t>iYL0446</t>
  </si>
  <si>
    <t>iYL0448</t>
  </si>
  <si>
    <t>iYL0459</t>
  </si>
  <si>
    <t>iYL0472</t>
  </si>
  <si>
    <t>iYL0477</t>
  </si>
  <si>
    <t>iYL0478</t>
  </si>
  <si>
    <t>iYL0486</t>
  </si>
  <si>
    <t>iYL0540</t>
  </si>
  <si>
    <t>iYL0606</t>
  </si>
  <si>
    <t>iYL0606_1</t>
  </si>
  <si>
    <t>iYL0615</t>
  </si>
  <si>
    <t>iYL0616</t>
  </si>
  <si>
    <t>iYL0618</t>
  </si>
  <si>
    <t>iYL0620</t>
  </si>
  <si>
    <t>iYL0622</t>
  </si>
  <si>
    <t>iYL0623</t>
  </si>
  <si>
    <t>iYL0624</t>
  </si>
  <si>
    <t>iYL0625</t>
  </si>
  <si>
    <t>iYL0626</t>
  </si>
  <si>
    <t>iYL0627</t>
  </si>
  <si>
    <t>iYL0628</t>
  </si>
  <si>
    <t>iYL0629</t>
  </si>
  <si>
    <t>iYL0630</t>
  </si>
  <si>
    <t>iYL0631</t>
  </si>
  <si>
    <t>iYL0632</t>
  </si>
  <si>
    <t>R00026</t>
  </si>
  <si>
    <t>R00245</t>
  </si>
  <si>
    <t>R00251</t>
  </si>
  <si>
    <t>R00410</t>
  </si>
  <si>
    <t>R00426</t>
  </si>
  <si>
    <t>R00434</t>
  </si>
  <si>
    <t>R00489</t>
  </si>
  <si>
    <t>R00494</t>
  </si>
  <si>
    <t>R00508</t>
  </si>
  <si>
    <t>R00585</t>
  </si>
  <si>
    <t>R00588</t>
  </si>
  <si>
    <t>R00589</t>
  </si>
  <si>
    <t>R00590</t>
  </si>
  <si>
    <t>R00662</t>
  </si>
  <si>
    <t>R00720</t>
  </si>
  <si>
    <t>R01855</t>
  </si>
  <si>
    <t>R01961</t>
  </si>
  <si>
    <t>R02059</t>
  </si>
  <si>
    <t>R02092</t>
  </si>
  <si>
    <t>R02095</t>
  </si>
  <si>
    <t>R02236</t>
  </si>
  <si>
    <t>R02236_1</t>
  </si>
  <si>
    <t>R03531</t>
  </si>
  <si>
    <t>yli0031</t>
  </si>
  <si>
    <t>yli0032</t>
  </si>
  <si>
    <t>yli0033</t>
  </si>
  <si>
    <t>yli0034</t>
  </si>
  <si>
    <t>yli0035</t>
  </si>
  <si>
    <t>yli0036</t>
  </si>
  <si>
    <t>yli0037</t>
  </si>
  <si>
    <t>yli0038</t>
  </si>
  <si>
    <t>yli0039</t>
  </si>
  <si>
    <t>yli0040</t>
  </si>
  <si>
    <t>yli0041</t>
  </si>
  <si>
    <t>yli0042</t>
  </si>
  <si>
    <t>yli0043</t>
  </si>
  <si>
    <t>EXC_OUT_erythritol</t>
  </si>
  <si>
    <t>EXC_OUT_Dmannitol</t>
  </si>
  <si>
    <t>yli0044</t>
  </si>
  <si>
    <t>yli0045</t>
  </si>
  <si>
    <t>yli0046</t>
  </si>
  <si>
    <t>yli0047</t>
  </si>
  <si>
    <t>yli0048</t>
  </si>
  <si>
    <t>yli0049</t>
  </si>
  <si>
    <t>yli0050</t>
  </si>
  <si>
    <t>yli0051</t>
  </si>
  <si>
    <t>yli0052</t>
  </si>
  <si>
    <t>yli0053</t>
  </si>
  <si>
    <t>yli0054</t>
  </si>
  <si>
    <t>yli0055</t>
  </si>
  <si>
    <t>xBIOMASS</t>
  </si>
  <si>
    <t>xCARBOHYDRATE</t>
  </si>
  <si>
    <t>xDNA</t>
  </si>
  <si>
    <t>xRNA</t>
  </si>
  <si>
    <t>xION</t>
  </si>
  <si>
    <t>G3PD</t>
  </si>
  <si>
    <t>EXC_OUT_m1640</t>
  </si>
  <si>
    <t>OKYL029 flux</t>
  </si>
  <si>
    <t>JFYL07 flux</t>
  </si>
  <si>
    <t>JFYL14 flux</t>
  </si>
  <si>
    <t>JFYL18 flux</t>
  </si>
  <si>
    <t>ST6512 - avg</t>
  </si>
  <si>
    <t>OKYL029 - avg</t>
  </si>
  <si>
    <t>JFYL07 - avg</t>
  </si>
  <si>
    <t>JFYL14 - avg</t>
  </si>
  <si>
    <t>JFYL18 - avg</t>
  </si>
  <si>
    <t>JFYL18 - stddev</t>
  </si>
  <si>
    <t>ST6512 - stddev</t>
  </si>
  <si>
    <t>OKYL029 - stddev</t>
  </si>
  <si>
    <t>JFYL07 - stddev</t>
  </si>
  <si>
    <t>JFYL14 - stddev</t>
  </si>
  <si>
    <t>tr_0001</t>
  </si>
  <si>
    <t>succinate transport, peroxisome-cytoplasm</t>
  </si>
  <si>
    <t>ST6512 std-dev</t>
  </si>
  <si>
    <t>p-value</t>
  </si>
  <si>
    <t>Big variability cut-off</t>
  </si>
  <si>
    <t>Inf</t>
  </si>
  <si>
    <t>JFYL07 stddev</t>
  </si>
  <si>
    <t>NaN</t>
  </si>
  <si>
    <t>JFYL14 stddev</t>
  </si>
  <si>
    <t>JFYL18 stddev</t>
  </si>
  <si>
    <t>ST6512 vs OKYL029</t>
  </si>
  <si>
    <t>OKYL029 vs JFYL07</t>
  </si>
  <si>
    <t>JFYL07 vs JFYL14</t>
  </si>
  <si>
    <t>Reversibility changes</t>
  </si>
  <si>
    <t>Significantly changed fluxes</t>
  </si>
  <si>
    <t>Number of flux increases</t>
  </si>
  <si>
    <t>Avarage flux increases</t>
  </si>
  <si>
    <t>Median flux increases</t>
  </si>
  <si>
    <t>Number of flux decreases</t>
  </si>
  <si>
    <t>Avarage flux decreases</t>
  </si>
  <si>
    <t>Median flux decreases</t>
  </si>
  <si>
    <t>Protein_ID</t>
  </si>
  <si>
    <t>JFYL007-R1</t>
  </si>
  <si>
    <t>JFYL007-R2</t>
  </si>
  <si>
    <t>JFYL007-R3</t>
  </si>
  <si>
    <t>JFYL018-R1</t>
  </si>
  <si>
    <t>JFYL018-R2</t>
  </si>
  <si>
    <t>JFYL018-R3</t>
  </si>
  <si>
    <t>JFYL014-R1</t>
  </si>
  <si>
    <t>JFYL014-R2</t>
  </si>
  <si>
    <t>JFYL014-R3</t>
  </si>
  <si>
    <t>OKYL029-R1</t>
  </si>
  <si>
    <t>OKYL029-R2</t>
  </si>
  <si>
    <t>OKYL029-R3</t>
  </si>
  <si>
    <t>ST6512-R1</t>
  </si>
  <si>
    <t>ST6512-R2</t>
  </si>
  <si>
    <t>ST6512-R3</t>
  </si>
  <si>
    <t>Q6C1F3</t>
  </si>
  <si>
    <t>Q6C638</t>
  </si>
  <si>
    <t>Q6C1A9</t>
  </si>
  <si>
    <t>Q6CDQ7</t>
  </si>
  <si>
    <t>Q6CAV2</t>
  </si>
  <si>
    <t>Q6C1Z3</t>
  </si>
  <si>
    <t>Q6C354</t>
  </si>
  <si>
    <t>Q6C864</t>
  </si>
  <si>
    <t>Q6C0E9</t>
  </si>
  <si>
    <t>Q6CCN4</t>
  </si>
  <si>
    <t>P34229</t>
  </si>
  <si>
    <t>Q6C290</t>
  </si>
  <si>
    <t>Q6CC91</t>
  </si>
  <si>
    <t>Q6CI99</t>
  </si>
  <si>
    <t>Q6CE16</t>
  </si>
  <si>
    <t>Q6C9V0</t>
  </si>
  <si>
    <t>Q6CBM2</t>
  </si>
  <si>
    <t>O59949</t>
  </si>
  <si>
    <t>P04264</t>
  </si>
  <si>
    <t>Q6C326</t>
  </si>
  <si>
    <t>Q99170</t>
  </si>
  <si>
    <t>Q6C617</t>
  </si>
  <si>
    <t>Q6C618</t>
  </si>
  <si>
    <t>Q6CDZ4</t>
  </si>
  <si>
    <t>Q6C6H5</t>
  </si>
  <si>
    <t>Q6CCU7</t>
  </si>
  <si>
    <t>Q6C6T4</t>
  </si>
  <si>
    <t>Q6CEH4</t>
  </si>
  <si>
    <t>Q6C1P6</t>
  </si>
  <si>
    <t>F2Z6I5</t>
  </si>
  <si>
    <t>Q6C3G5</t>
  </si>
  <si>
    <t>Q6CIA7</t>
  </si>
  <si>
    <t>Q6C342</t>
  </si>
  <si>
    <t>Q6C1D2</t>
  </si>
  <si>
    <t>Q6C0Y7</t>
  </si>
  <si>
    <t>Q6CC94</t>
  </si>
  <si>
    <t>Q6C8C6</t>
  </si>
  <si>
    <t>Q6C4C2</t>
  </si>
  <si>
    <t>Q6CDS1</t>
  </si>
  <si>
    <t>Q6C9P6</t>
  </si>
  <si>
    <t>O59950</t>
  </si>
  <si>
    <t>P35908</t>
  </si>
  <si>
    <t>P29407</t>
  </si>
  <si>
    <t>Q6C4Q2</t>
  </si>
  <si>
    <t>Q9UVF3</t>
  </si>
  <si>
    <t>Q6CGR2</t>
  </si>
  <si>
    <t>Q6C4U1</t>
  </si>
  <si>
    <t>Q6C9H5</t>
  </si>
  <si>
    <t>P35527</t>
  </si>
  <si>
    <t>Q6CFS9</t>
  </si>
  <si>
    <t>Q6C6V1</t>
  </si>
  <si>
    <t>Q6C6Q4</t>
  </si>
  <si>
    <t>Q6C2Y4</t>
  </si>
  <si>
    <t>Q6C5P5</t>
  </si>
  <si>
    <t>P13645</t>
  </si>
  <si>
    <t>Q6C4I7</t>
  </si>
  <si>
    <t>Q6C7U9</t>
  </si>
  <si>
    <t>Q6C4C9</t>
  </si>
  <si>
    <t>Q6CAV8</t>
  </si>
  <si>
    <t>Q6C161</t>
  </si>
  <si>
    <t>F2Z650</t>
  </si>
  <si>
    <t>Q6CFA8</t>
  </si>
  <si>
    <t>Q6CA97</t>
  </si>
  <si>
    <t>Q6CDV4</t>
  </si>
  <si>
    <t>Q6C3H5</t>
  </si>
  <si>
    <t>Q6C7I2</t>
  </si>
  <si>
    <t>P59680</t>
  </si>
  <si>
    <t>Q6C1K2</t>
  </si>
  <si>
    <t>Q6CD12</t>
  </si>
  <si>
    <t>Q6C5X9</t>
  </si>
  <si>
    <t>Q6CFD2</t>
  </si>
  <si>
    <t>Q6CE87</t>
  </si>
  <si>
    <t>Q6CF74</t>
  </si>
  <si>
    <t>Q6C1A3</t>
  </si>
  <si>
    <t>Q6CG57</t>
  </si>
  <si>
    <t>Q6C177</t>
  </si>
  <si>
    <t>Q6CFT7</t>
  </si>
  <si>
    <t>Q6C4K5</t>
  </si>
  <si>
    <t>Q6CCI8</t>
  </si>
  <si>
    <t>Q6C5W5</t>
  </si>
  <si>
    <t>Q6C211</t>
  </si>
  <si>
    <t>Q6CDT1</t>
  </si>
  <si>
    <t>Q6C551</t>
  </si>
  <si>
    <t>Q6C2S5</t>
  </si>
  <si>
    <t>Q6C8Q9</t>
  </si>
  <si>
    <t>Q6CIA2</t>
  </si>
  <si>
    <t>Q6C6J2</t>
  </si>
  <si>
    <t>Q6C7C0</t>
  </si>
  <si>
    <t>Q6C1Q9</t>
  </si>
  <si>
    <t>Q6BZY5</t>
  </si>
  <si>
    <t>Q6CBQ3</t>
  </si>
  <si>
    <t>Q6CGI3</t>
  </si>
  <si>
    <t>Q6CBL6</t>
  </si>
  <si>
    <t>Q6C9X2</t>
  </si>
  <si>
    <t>Q6C3M8</t>
  </si>
  <si>
    <t>Q6CDH3</t>
  </si>
  <si>
    <t>Q6C793</t>
  </si>
  <si>
    <t>Q6CCT2</t>
  </si>
  <si>
    <t>Q6CEM5</t>
  </si>
  <si>
    <t>Q6CAZ5</t>
  </si>
  <si>
    <t>Q6C8Q3</t>
  </si>
  <si>
    <t>Q6CF46</t>
  </si>
  <si>
    <t>Q6CAF8</t>
  </si>
  <si>
    <t>F2Z6F8</t>
  </si>
  <si>
    <t>Q6C8D6</t>
  </si>
  <si>
    <t>Q6CEP2</t>
  </si>
  <si>
    <t>Q6C0C5</t>
  </si>
  <si>
    <t>Q6C7Y2</t>
  </si>
  <si>
    <t>Q6C3Y8</t>
  </si>
  <si>
    <t>Q6C4A4</t>
  </si>
  <si>
    <t>Q6CGH1</t>
  </si>
  <si>
    <t>Q6C4B9</t>
  </si>
  <si>
    <t>Q6CB69</t>
  </si>
  <si>
    <t>Q6C3E1</t>
  </si>
  <si>
    <t>Q6CAU5</t>
  </si>
  <si>
    <t>Q6C2R9</t>
  </si>
  <si>
    <t>Q6C0J5</t>
  </si>
  <si>
    <t>F2Z5Z3</t>
  </si>
  <si>
    <t>Q6BZU8</t>
  </si>
  <si>
    <t>P30614</t>
  </si>
  <si>
    <t>Q6BZY1</t>
  </si>
  <si>
    <t>Q6CEQ0</t>
  </si>
  <si>
    <t>Q6C5R9</t>
  </si>
  <si>
    <t>Q6CCD1</t>
  </si>
  <si>
    <t>Q6C5C0</t>
  </si>
  <si>
    <t>Q6C781</t>
  </si>
  <si>
    <t>Q6CHE2</t>
  </si>
  <si>
    <t>Q99148</t>
  </si>
  <si>
    <t>F2Z694</t>
  </si>
  <si>
    <t>Q6CAA3</t>
  </si>
  <si>
    <t>Q6C4N2</t>
  </si>
  <si>
    <t>Q6C1Y2</t>
  </si>
  <si>
    <t>Q6CFX7</t>
  </si>
  <si>
    <t>Q6C6H1</t>
  </si>
  <si>
    <t>Q6C868</t>
  </si>
  <si>
    <t>Q6CH25</t>
  </si>
  <si>
    <t>Q6C9K0</t>
  </si>
  <si>
    <t>Q6C3Q2</t>
  </si>
  <si>
    <t>Q6C3G2</t>
  </si>
  <si>
    <t>Q6C8V3</t>
  </si>
  <si>
    <t>Q6C6T5</t>
  </si>
  <si>
    <t>Q6CFX0</t>
  </si>
  <si>
    <t>Q6CCK5</t>
  </si>
  <si>
    <t>Q6C8T5</t>
  </si>
  <si>
    <t>Q6C080</t>
  </si>
  <si>
    <t>Q6C169</t>
  </si>
  <si>
    <t>Q6CD68</t>
  </si>
  <si>
    <t>Q6CDB3</t>
  </si>
  <si>
    <t>Q6C0H1</t>
  </si>
  <si>
    <t>Q6CFS3</t>
  </si>
  <si>
    <t>W0TYP5</t>
  </si>
  <si>
    <t>F2Z5Y1</t>
  </si>
  <si>
    <t>Q6C1H2</t>
  </si>
  <si>
    <t>Q6C7I9</t>
  </si>
  <si>
    <t>Q6CI26</t>
  </si>
  <si>
    <t>Q6C9T4</t>
  </si>
  <si>
    <t>Q6C9K1</t>
  </si>
  <si>
    <t>Q6C234</t>
  </si>
  <si>
    <t>Q6C1A8</t>
  </si>
  <si>
    <t>Q6CG42</t>
  </si>
  <si>
    <t>Q6C577</t>
  </si>
  <si>
    <t>Q6C2T9</t>
  </si>
  <si>
    <t>Q6CCI0</t>
  </si>
  <si>
    <t>Q6C8B1</t>
  </si>
  <si>
    <t>Q6C0H3</t>
  </si>
  <si>
    <t>Q6C2F6</t>
  </si>
  <si>
    <t>Q6C1Z0</t>
  </si>
  <si>
    <t>Q6CCQ4</t>
  </si>
  <si>
    <t>Q6CG29</t>
  </si>
  <si>
    <t>Q6CI89</t>
  </si>
  <si>
    <t>Q6C873</t>
  </si>
  <si>
    <t>Q6C0N3</t>
  </si>
  <si>
    <t>Q6C5P4</t>
  </si>
  <si>
    <t>Q6CB65</t>
  </si>
  <si>
    <t>P02533</t>
  </si>
  <si>
    <t>Q6CA55</t>
  </si>
  <si>
    <t>Q6C4Y7</t>
  </si>
  <si>
    <t>Q6CD53</t>
  </si>
  <si>
    <t>Q6C2F2</t>
  </si>
  <si>
    <t>Q6CI82</t>
  </si>
  <si>
    <t>Q6CA33</t>
  </si>
  <si>
    <t>Q6C2E3</t>
  </si>
  <si>
    <t>Q6C109</t>
  </si>
  <si>
    <t>Q6C8Y9</t>
  </si>
  <si>
    <t>Q6C5A1</t>
  </si>
  <si>
    <t>Q6C0Z6</t>
  </si>
  <si>
    <t>Q6C569</t>
  </si>
  <si>
    <t>Q6C2Y7</t>
  </si>
  <si>
    <t>Q6CI09</t>
  </si>
  <si>
    <t>Q6C812</t>
  </si>
  <si>
    <t>Q6CBJ1</t>
  </si>
  <si>
    <t>Q6C2S6</t>
  </si>
  <si>
    <t>Q6C931</t>
  </si>
  <si>
    <t>Q6C6Z1</t>
  </si>
  <si>
    <t>Q6CEU6</t>
  </si>
  <si>
    <t>Q6CB09</t>
  </si>
  <si>
    <t>Q6C060</t>
  </si>
  <si>
    <t>P08779</t>
  </si>
  <si>
    <t>P41555</t>
  </si>
  <si>
    <t>Q6C628</t>
  </si>
  <si>
    <t>Q6CHD8</t>
  </si>
  <si>
    <t>Q6C9N5</t>
  </si>
  <si>
    <t>F2Z640</t>
  </si>
  <si>
    <t>Q6CA37</t>
  </si>
  <si>
    <t>Q6C4C8</t>
  </si>
  <si>
    <t>Q6C7A7</t>
  </si>
  <si>
    <t>Q6C0I5</t>
  </si>
  <si>
    <t>Q6C855</t>
  </si>
  <si>
    <t>Q6C955</t>
  </si>
  <si>
    <t>Q6CC41</t>
  </si>
  <si>
    <t>Q6CGG9</t>
  </si>
  <si>
    <t>Q6CFZ0</t>
  </si>
  <si>
    <t>Q6CE89</t>
  </si>
  <si>
    <t>Q6C2B5</t>
  </si>
  <si>
    <t>Q6C5V2</t>
  </si>
  <si>
    <t>Q6CED6</t>
  </si>
  <si>
    <t>Q6C1S4</t>
  </si>
  <si>
    <t>Q6CEG7</t>
  </si>
  <si>
    <t>Q6C7K0</t>
  </si>
  <si>
    <t>Q6CBP3</t>
  </si>
  <si>
    <t>Q6C207</t>
  </si>
  <si>
    <t>Q6CHE0</t>
  </si>
  <si>
    <t>Q6C5L8</t>
  </si>
  <si>
    <t>Q6C1X5</t>
  </si>
  <si>
    <t>Q6C848</t>
  </si>
  <si>
    <t>Q6CCT0</t>
  </si>
  <si>
    <t>Q6C278</t>
  </si>
  <si>
    <t>F2Z678</t>
  </si>
  <si>
    <t>Q6CBV3</t>
  </si>
  <si>
    <t>Q6C4G1</t>
  </si>
  <si>
    <t>Q6C859</t>
  </si>
  <si>
    <t>Q6C775</t>
  </si>
  <si>
    <t>Q6CFC5</t>
  </si>
  <si>
    <t>Q6C7Y1</t>
  </si>
  <si>
    <t>Q6CFT8</t>
  </si>
  <si>
    <t>P04259</t>
  </si>
  <si>
    <t>Q6CDP7</t>
  </si>
  <si>
    <t>Q6C2B3</t>
  </si>
  <si>
    <t>Q6C1T4</t>
  </si>
  <si>
    <t>Q6CA45</t>
  </si>
  <si>
    <t>Q6C1S7</t>
  </si>
  <si>
    <t>Q6C5Y8</t>
  </si>
  <si>
    <t>Q6C5W9</t>
  </si>
  <si>
    <t>Q6CAT7</t>
  </si>
  <si>
    <t>Q6C4E9</t>
  </si>
  <si>
    <t>Q6CBP4</t>
  </si>
  <si>
    <t>Q6C3X6</t>
  </si>
  <si>
    <t>Q6C8D4</t>
  </si>
  <si>
    <t>Q6CAR0</t>
  </si>
  <si>
    <t>Q6BZQ2</t>
  </si>
  <si>
    <t>Q6C5H0</t>
  </si>
  <si>
    <t>Q6CF45</t>
  </si>
  <si>
    <t>Q6C4S9</t>
  </si>
  <si>
    <t>Q6CGM0</t>
  </si>
  <si>
    <t>Q6CGM8</t>
  </si>
  <si>
    <t>Q6CDI5</t>
  </si>
  <si>
    <t>Q6C2I1</t>
  </si>
  <si>
    <t>Q6CDB9</t>
  </si>
  <si>
    <t>Q6C800</t>
  </si>
  <si>
    <t>Q6C023</t>
  </si>
  <si>
    <t>Q6CC88</t>
  </si>
  <si>
    <t>Q6CBM6</t>
  </si>
  <si>
    <t>Q6C8T1</t>
  </si>
  <si>
    <t>Q6C2R2</t>
  </si>
  <si>
    <t>Q6CCV6</t>
  </si>
  <si>
    <t>Q6CD47</t>
  </si>
  <si>
    <t>Q6CFC9</t>
  </si>
  <si>
    <t>Q6C0B5</t>
  </si>
  <si>
    <t>Q6CGJ3</t>
  </si>
  <si>
    <t>Q6CFZ7</t>
  </si>
  <si>
    <t>Q6C6N8</t>
  </si>
  <si>
    <t>P80547</t>
  </si>
  <si>
    <t>Q6C1G8</t>
  </si>
  <si>
    <t>Q6CE62</t>
  </si>
  <si>
    <t>Q6BZY8</t>
  </si>
  <si>
    <t>Q6C7A4</t>
  </si>
  <si>
    <t>Q6C828</t>
  </si>
  <si>
    <t>Q6BZQ3</t>
  </si>
  <si>
    <t>Q6C3C5</t>
  </si>
  <si>
    <t>Q6C7B8</t>
  </si>
  <si>
    <t>Q6C571</t>
  </si>
  <si>
    <t>Q6CI72</t>
  </si>
  <si>
    <t>Q6C985</t>
  </si>
  <si>
    <t>Q6C688</t>
  </si>
  <si>
    <t>Q6C9D2</t>
  </si>
  <si>
    <t>Q6C0L0</t>
  </si>
  <si>
    <t>Q6C844</t>
  </si>
  <si>
    <t>Q6C430</t>
  </si>
  <si>
    <t>Q6C7Y3</t>
  </si>
  <si>
    <t>Q6C889</t>
  </si>
  <si>
    <t>Q6CFL3</t>
  </si>
  <si>
    <t>Q12726</t>
  </si>
  <si>
    <t>Q6C823</t>
  </si>
  <si>
    <t>Q6CFS2</t>
  </si>
  <si>
    <t>Q6C314</t>
  </si>
  <si>
    <t>Q6C9H3</t>
  </si>
  <si>
    <t>Q6CE11</t>
  </si>
  <si>
    <t>Q6CC84</t>
  </si>
  <si>
    <t>Q6C5H4</t>
  </si>
  <si>
    <t>P02538</t>
  </si>
  <si>
    <t>Q6CEZ5</t>
  </si>
  <si>
    <t>Q6C5I9</t>
  </si>
  <si>
    <t>Q6C3E0</t>
  </si>
  <si>
    <t>Q6BZZ7</t>
  </si>
  <si>
    <t>Q6CDX3</t>
  </si>
  <si>
    <t>F2Z6F1</t>
  </si>
  <si>
    <t>Q6CGY9</t>
  </si>
  <si>
    <t>Q6C5P6</t>
  </si>
  <si>
    <t>B5RSK4</t>
  </si>
  <si>
    <t>Q6CHA6</t>
  </si>
  <si>
    <t>Q6CBY2</t>
  </si>
  <si>
    <t>Q6C2K6</t>
  </si>
  <si>
    <t>Q6C7D2</t>
  </si>
  <si>
    <t>Q6C776</t>
  </si>
  <si>
    <t>Q6C2L6</t>
  </si>
  <si>
    <t>Q6CH33</t>
  </si>
  <si>
    <t>Q6C470</t>
  </si>
  <si>
    <t>Q6CGF0</t>
  </si>
  <si>
    <t>Q6CFC8</t>
  </si>
  <si>
    <t>Q6C3K3</t>
  </si>
  <si>
    <t>Q6C4W6</t>
  </si>
  <si>
    <t>Q6CDU5</t>
  </si>
  <si>
    <t>Q6C908</t>
  </si>
  <si>
    <t>Q6C7R0</t>
  </si>
  <si>
    <t>Q6L8K7</t>
  </si>
  <si>
    <t>Q6C9B4</t>
  </si>
  <si>
    <t>Q6C7C8</t>
  </si>
  <si>
    <t>Q6C390</t>
  </si>
  <si>
    <t>Q6C181</t>
  </si>
  <si>
    <t>Q6CGR5</t>
  </si>
  <si>
    <t>Q8TG23</t>
  </si>
  <si>
    <t>Q6CEJ7</t>
  </si>
  <si>
    <t>Q6CG50</t>
  </si>
  <si>
    <t>Q6C5Y5</t>
  </si>
  <si>
    <t>Q6CFF6</t>
  </si>
  <si>
    <t>Q6C457</t>
  </si>
  <si>
    <t>Q6C9D7</t>
  </si>
  <si>
    <t>Q6CAD6</t>
  </si>
  <si>
    <t>Q6CFN6</t>
  </si>
  <si>
    <t>Q6CG44</t>
  </si>
  <si>
    <t>Q6CEJ8</t>
  </si>
  <si>
    <t>Q6C4X4</t>
  </si>
  <si>
    <t>Q6C2X4</t>
  </si>
  <si>
    <t>Q6C6Z6</t>
  </si>
  <si>
    <t>Q6C3F0</t>
  </si>
  <si>
    <t>Q6CF43</t>
  </si>
  <si>
    <t>P13647</t>
  </si>
  <si>
    <t>Q6CA32</t>
  </si>
  <si>
    <t>Q6C5C7</t>
  </si>
  <si>
    <t>Q6CDX4</t>
  </si>
  <si>
    <t>Q6CAV9</t>
  </si>
  <si>
    <t>Q6CHY1</t>
  </si>
  <si>
    <t>O74936</t>
  </si>
  <si>
    <t>Q6CDE1</t>
  </si>
  <si>
    <t>Q6C755</t>
  </si>
  <si>
    <t>F2Z6D7</t>
  </si>
  <si>
    <t>Q6CG19</t>
  </si>
  <si>
    <t>Q6CGV2</t>
  </si>
  <si>
    <t>Q6CBM3</t>
  </si>
  <si>
    <t>Q6C0X4</t>
  </si>
  <si>
    <t>Q6C8H6</t>
  </si>
  <si>
    <t>Q6C2D3</t>
  </si>
  <si>
    <t>Q6C4U6</t>
  </si>
  <si>
    <t>O74935</t>
  </si>
  <si>
    <t>F2Z630</t>
  </si>
  <si>
    <t>Q6C1E8</t>
  </si>
  <si>
    <t>Q6CCH7</t>
  </si>
  <si>
    <t>Q6CGV9</t>
  </si>
  <si>
    <t>Q6CBQ1</t>
  </si>
  <si>
    <t>Q6C608</t>
  </si>
  <si>
    <t>Q6C2Y0</t>
  </si>
  <si>
    <t>Q6C0C4</t>
  </si>
  <si>
    <t>Q6C549</t>
  </si>
  <si>
    <t>Q6CBD5</t>
  </si>
  <si>
    <t>Q6CEP4</t>
  </si>
  <si>
    <t>Q6CGP7</t>
  </si>
  <si>
    <t>Q6CEW0</t>
  </si>
  <si>
    <t>Q6C288</t>
  </si>
  <si>
    <t>Q6CI80</t>
  </si>
  <si>
    <t>Q6C414</t>
  </si>
  <si>
    <t>Q6C1T7</t>
  </si>
  <si>
    <t>Q6CH90</t>
  </si>
  <si>
    <t>Q6C338</t>
  </si>
  <si>
    <t>Q6CEU5</t>
  </si>
  <si>
    <t>Q6BZP5</t>
  </si>
  <si>
    <t>Q6CES3</t>
  </si>
  <si>
    <t>Q6C9C4</t>
  </si>
  <si>
    <t>Q6CF84</t>
  </si>
  <si>
    <t>Q6C792</t>
  </si>
  <si>
    <t>Q6C4Z8</t>
  </si>
  <si>
    <t>Q6CAH9</t>
  </si>
  <si>
    <t>P18120</t>
  </si>
  <si>
    <t>Q6CEL4</t>
  </si>
  <si>
    <t>Q6CBN4</t>
  </si>
  <si>
    <t>Q6C6S1</t>
  </si>
  <si>
    <t>Q6CE97</t>
  </si>
  <si>
    <t>Q6C403</t>
  </si>
  <si>
    <t>Q6C3Z9</t>
  </si>
  <si>
    <t>Q6C100</t>
  </si>
  <si>
    <t>Q6CCS4</t>
  </si>
  <si>
    <t>Q6C477</t>
  </si>
  <si>
    <t>Q6C8M8</t>
  </si>
  <si>
    <t>Q6CBS8</t>
  </si>
  <si>
    <t>Q6C376</t>
  </si>
  <si>
    <t>Q6C9V7</t>
  </si>
  <si>
    <t>Q6CB92</t>
  </si>
  <si>
    <t>Q6C682</t>
  </si>
  <si>
    <t>Q6CFP4</t>
  </si>
  <si>
    <t>Q6C0M3</t>
  </si>
  <si>
    <t>Q6C9G4</t>
  </si>
  <si>
    <t>Q6CDR9</t>
  </si>
  <si>
    <t>Q9Y753</t>
  </si>
  <si>
    <t>Q6C1H5</t>
  </si>
  <si>
    <t>Q6C0T2</t>
  </si>
  <si>
    <t>F2Z6D3</t>
  </si>
  <si>
    <t>Q6CEL9</t>
  </si>
  <si>
    <t>Q6CH26</t>
  </si>
  <si>
    <t>Q6C0Z7</t>
  </si>
  <si>
    <t>Q6CAR2</t>
  </si>
  <si>
    <t>Q6C715</t>
  </si>
  <si>
    <t>Q6CCD9</t>
  </si>
  <si>
    <t>Q6CBG6</t>
  </si>
  <si>
    <t>Q6CFP0</t>
  </si>
  <si>
    <t>Q6CFS8</t>
  </si>
  <si>
    <t>Q6CF67</t>
  </si>
  <si>
    <t>Q6CH23</t>
  </si>
  <si>
    <t>Q6BZZ9</t>
  </si>
  <si>
    <t>Q6C933</t>
  </si>
  <si>
    <t>Q6C421</t>
  </si>
  <si>
    <t>Q6CHB1</t>
  </si>
  <si>
    <t>Q6CBA9</t>
  </si>
  <si>
    <t>Q6C5S3</t>
  </si>
  <si>
    <t>Q6C5F7</t>
  </si>
  <si>
    <t>Q6C2W9</t>
  </si>
  <si>
    <t>Q9UVF4</t>
  </si>
  <si>
    <t>Q6BZX2</t>
  </si>
  <si>
    <t>Q6CEM6</t>
  </si>
  <si>
    <t>Q6CE38</t>
  </si>
  <si>
    <t>Q6C4I6</t>
  </si>
  <si>
    <t>Q6C0P0</t>
  </si>
  <si>
    <t>Q6C157</t>
  </si>
  <si>
    <t>Q6CF30</t>
  </si>
  <si>
    <t>Q6C5E0</t>
  </si>
  <si>
    <t>Q6C2Q5</t>
  </si>
  <si>
    <t>Q6CB55</t>
  </si>
  <si>
    <t>Q04695</t>
  </si>
  <si>
    <t>Q6CEN6</t>
  </si>
  <si>
    <t>Q6C932</t>
  </si>
  <si>
    <t>Q6C0G7</t>
  </si>
  <si>
    <t>Q6CB53</t>
  </si>
  <si>
    <t>Q6CB52</t>
  </si>
  <si>
    <t>Q6C662</t>
  </si>
  <si>
    <t>Q6CG05</t>
  </si>
  <si>
    <t>Q6CDU2</t>
  </si>
  <si>
    <t>Q6CC79</t>
  </si>
  <si>
    <t>Q6CHC0</t>
  </si>
  <si>
    <t>Q6CD21</t>
  </si>
  <si>
    <t>Q6CFY2</t>
  </si>
  <si>
    <t>Q6C791</t>
  </si>
  <si>
    <t>Q6C522</t>
  </si>
  <si>
    <t>Q6CAP2</t>
  </si>
  <si>
    <t>Q6C2E5</t>
  </si>
  <si>
    <t>Q6C4D4</t>
  </si>
  <si>
    <t>Q6C631</t>
  </si>
  <si>
    <t>Q6C2V4</t>
  </si>
  <si>
    <t>Q6CBG3</t>
  </si>
  <si>
    <t>Q6CGT5</t>
  </si>
  <si>
    <t>Q6C1A4</t>
  </si>
  <si>
    <t>Q6C6Y6</t>
  </si>
  <si>
    <t>Q6CC54</t>
  </si>
  <si>
    <t>Q6CAS7</t>
  </si>
  <si>
    <t>Q6C224</t>
  </si>
  <si>
    <t>Q6CHX3</t>
  </si>
  <si>
    <t>Q05493</t>
  </si>
  <si>
    <t>Q6CES1</t>
  </si>
  <si>
    <t>Q6C0J1</t>
  </si>
  <si>
    <t>Q6C9S0</t>
  </si>
  <si>
    <t>Q6CAJ7</t>
  </si>
  <si>
    <t>F2Z6C9</t>
  </si>
  <si>
    <t>Q6C9Q7</t>
  </si>
  <si>
    <t>Q6C657</t>
  </si>
  <si>
    <t>Q6C537</t>
  </si>
  <si>
    <t>Q6CI88</t>
  </si>
  <si>
    <t>Q6C0J6</t>
  </si>
  <si>
    <t>Q6C6U9</t>
  </si>
  <si>
    <t>Q6C3Q8</t>
  </si>
  <si>
    <t>Q6C356</t>
  </si>
  <si>
    <t>Q6C9C9</t>
  </si>
  <si>
    <t>Q6C3I0</t>
  </si>
  <si>
    <t>Q6CE83</t>
  </si>
  <si>
    <t>Q6C861</t>
  </si>
  <si>
    <t>Q6C3P2</t>
  </si>
  <si>
    <t>Q6C5Q8</t>
  </si>
  <si>
    <t>Q6C7V4</t>
  </si>
  <si>
    <t>Q6CEV2</t>
  </si>
  <si>
    <t>Q6C081</t>
  </si>
  <si>
    <t>Q6C5U4</t>
  </si>
  <si>
    <t>Q6CB74</t>
  </si>
  <si>
    <t>Q6BZT1</t>
  </si>
  <si>
    <t>Q6C0Y6</t>
  </si>
  <si>
    <t>Q6C5X7</t>
  </si>
  <si>
    <t>Q6CG28</t>
  </si>
  <si>
    <t>Q6C7X4</t>
  </si>
  <si>
    <t>Q6C7M7</t>
  </si>
  <si>
    <t>Q6CBI2</t>
  </si>
  <si>
    <t>Q6CB66</t>
  </si>
  <si>
    <t>Q6CF90</t>
  </si>
  <si>
    <t>Q6CFL1</t>
  </si>
  <si>
    <t>Q6C7R2</t>
  </si>
  <si>
    <t>Q6C0Y0</t>
  </si>
  <si>
    <t>Q99150</t>
  </si>
  <si>
    <t>Q6CEK4</t>
  </si>
  <si>
    <t>Q6C1N1</t>
  </si>
  <si>
    <t>Q6CAW1</t>
  </si>
  <si>
    <t>Q99161</t>
  </si>
  <si>
    <t>Q6CAB5</t>
  </si>
  <si>
    <t>Q6C765</t>
  </si>
  <si>
    <t>Q6CBH0</t>
  </si>
  <si>
    <t>Q6CA79</t>
  </si>
  <si>
    <t>Q6C816</t>
  </si>
  <si>
    <t>Q6C6Z7</t>
  </si>
  <si>
    <t>Q6C0J3</t>
  </si>
  <si>
    <t>Q6CAF5</t>
  </si>
  <si>
    <t>Q6C7L4</t>
  </si>
  <si>
    <t>Q6C297</t>
  </si>
  <si>
    <t>Q6C1D0</t>
  </si>
  <si>
    <t>Q6CEB8</t>
  </si>
  <si>
    <t>Q6CF36</t>
  </si>
  <si>
    <t>Q6C352</t>
  </si>
  <si>
    <t>Q6C1F6</t>
  </si>
  <si>
    <t>Q6C284</t>
  </si>
  <si>
    <t>Q6CHP1</t>
  </si>
  <si>
    <t>Q6C1I6</t>
  </si>
  <si>
    <t>Q6C4Q8</t>
  </si>
  <si>
    <t>Q6C7A8</t>
  </si>
  <si>
    <t>Q6C134</t>
  </si>
  <si>
    <t>Q6C8D2</t>
  </si>
  <si>
    <t>Q6CEX3</t>
  </si>
  <si>
    <t>Q6C9Y4</t>
  </si>
  <si>
    <t>Q6C6R1</t>
  </si>
  <si>
    <t>Q6CFU7</t>
  </si>
  <si>
    <t>Q6CCB1</t>
  </si>
  <si>
    <t>Q6C2D9</t>
  </si>
  <si>
    <t>Q6C909</t>
  </si>
  <si>
    <t>Q6CDZ3</t>
  </si>
  <si>
    <t>Q6CAI4</t>
  </si>
  <si>
    <t>Q6CAS3</t>
  </si>
  <si>
    <t>Q6CHD7</t>
  </si>
  <si>
    <t>Q6CA86</t>
  </si>
  <si>
    <t>Q6C2C7</t>
  </si>
  <si>
    <t>Q6C9B7</t>
  </si>
  <si>
    <t>Q6CAN4</t>
  </si>
  <si>
    <t>Q6CFA0</t>
  </si>
  <si>
    <t>Q6C624</t>
  </si>
  <si>
    <t>Q6CA28</t>
  </si>
  <si>
    <t>Q6CEH2</t>
  </si>
  <si>
    <t>Q6C7N1</t>
  </si>
  <si>
    <t>Q6CB68</t>
  </si>
  <si>
    <t>Q6C1Y6</t>
  </si>
  <si>
    <t>Q6CI63</t>
  </si>
  <si>
    <t>Q6CB20</t>
  </si>
  <si>
    <t>Q6CEH0</t>
  </si>
  <si>
    <t>Q6C540</t>
  </si>
  <si>
    <t>Q6CGH0</t>
  </si>
  <si>
    <t>Q6C8T3</t>
  </si>
  <si>
    <t>Q6C1G7</t>
  </si>
  <si>
    <t>Q6CEV6</t>
  </si>
  <si>
    <t>Q6CF18</t>
  </si>
  <si>
    <t>Q6CDX7</t>
  </si>
  <si>
    <t>Q6CD45</t>
  </si>
  <si>
    <t>Q6C1H8</t>
  </si>
  <si>
    <t>Q6CBN5</t>
  </si>
  <si>
    <t>Q6C3L8</t>
  </si>
  <si>
    <t>Q6C309</t>
  </si>
  <si>
    <t>Q6C4L7</t>
  </si>
  <si>
    <t>Q6CAP0</t>
  </si>
  <si>
    <t>Q6C897</t>
  </si>
  <si>
    <t>Q6C2I3</t>
  </si>
  <si>
    <t>Q6CB54</t>
  </si>
  <si>
    <t>Q6C1C8</t>
  </si>
  <si>
    <t>Q6CG65</t>
  </si>
  <si>
    <t>Q6BZY2</t>
  </si>
  <si>
    <t>Q6CEC1</t>
  </si>
  <si>
    <t>Q6C7F3</t>
  </si>
  <si>
    <t>Q6C9B1</t>
  </si>
  <si>
    <t>Q6CC78</t>
  </si>
  <si>
    <t>Q6CET3</t>
  </si>
  <si>
    <t>Q6C2X0</t>
  </si>
  <si>
    <t>Q6CEI8</t>
  </si>
  <si>
    <t>Q6CEK3</t>
  </si>
  <si>
    <t>Q6C0E1</t>
  </si>
  <si>
    <t>Q6C9G8</t>
  </si>
  <si>
    <t>Q6C7L9</t>
  </si>
  <si>
    <t>Q6CCJ7</t>
  </si>
  <si>
    <t>Q6C6R2</t>
  </si>
  <si>
    <t>Q6BZT4</t>
  </si>
  <si>
    <t>Q6CEF3</t>
  </si>
  <si>
    <t>Q6CBF1</t>
  </si>
  <si>
    <t>Q6C5M8</t>
  </si>
  <si>
    <t>Q6CBS7</t>
  </si>
  <si>
    <t>Q6BZW2</t>
  </si>
  <si>
    <t>Q6C3W6</t>
  </si>
  <si>
    <t>Q6C9M3</t>
  </si>
  <si>
    <t>Q6C9G6</t>
  </si>
  <si>
    <t>Q6C5G4</t>
  </si>
  <si>
    <t>P78979</t>
  </si>
  <si>
    <t>Q6C359</t>
  </si>
  <si>
    <t>Q6C708</t>
  </si>
  <si>
    <t>Q6C986</t>
  </si>
  <si>
    <t>Q6C6P2</t>
  </si>
  <si>
    <t>B5FVG6</t>
  </si>
  <si>
    <t>Q6C4G4</t>
  </si>
  <si>
    <t>Q6C820</t>
  </si>
  <si>
    <t>Q6CFH9</t>
  </si>
  <si>
    <t>Q6C566</t>
  </si>
  <si>
    <t>Q6C916</t>
  </si>
  <si>
    <t>Q6CCQ8</t>
  </si>
  <si>
    <t>Q6C9P3</t>
  </si>
  <si>
    <t>Q6C8W0</t>
  </si>
  <si>
    <t>Q6CGZ8</t>
  </si>
  <si>
    <t>Q6C294</t>
  </si>
  <si>
    <t>Q6C8W6</t>
  </si>
  <si>
    <t>Q6CFM7</t>
  </si>
  <si>
    <t>Q6C105</t>
  </si>
  <si>
    <t>Q6CGN0</t>
  </si>
  <si>
    <t>Q6C846</t>
  </si>
  <si>
    <t>Q6C0Q2</t>
  </si>
  <si>
    <t>Q6CHP2</t>
  </si>
  <si>
    <t>Q6C4A8</t>
  </si>
  <si>
    <t>Q6C5M6</t>
  </si>
  <si>
    <t>F2Z6C0</t>
  </si>
  <si>
    <t>Q6CAY2</t>
  </si>
  <si>
    <t>Q6CA43</t>
  </si>
  <si>
    <t>Q6CHL1</t>
  </si>
  <si>
    <t>P45816</t>
  </si>
  <si>
    <t>Q6C592</t>
  </si>
  <si>
    <t>F2Z699</t>
  </si>
  <si>
    <t>Q6C7U2</t>
  </si>
  <si>
    <t>Q6C1U6</t>
  </si>
  <si>
    <t>Q6C256</t>
  </si>
  <si>
    <t>Q6CEB7</t>
  </si>
  <si>
    <t>Q6C5B2</t>
  </si>
  <si>
    <t>Q6C061</t>
  </si>
  <si>
    <t>Q6CI30</t>
  </si>
  <si>
    <t>Q6CG80</t>
  </si>
  <si>
    <t>Q6C5B3</t>
  </si>
  <si>
    <t>Q6C7U3</t>
  </si>
  <si>
    <t>Q6CDK7</t>
  </si>
  <si>
    <t>Q6C120</t>
  </si>
  <si>
    <t>Q6C361</t>
  </si>
  <si>
    <t>Q6C829</t>
  </si>
  <si>
    <t>Q6C1G4</t>
  </si>
  <si>
    <t>Q6C5L2</t>
  </si>
  <si>
    <t>Q6C836</t>
  </si>
  <si>
    <t>Q6C3K7</t>
  </si>
  <si>
    <t>Q6CFA4</t>
  </si>
  <si>
    <t>Q6CB88</t>
  </si>
  <si>
    <t>Q6C3W3</t>
  </si>
  <si>
    <t>Q6C0B4</t>
  </si>
  <si>
    <t>Q6C7H8</t>
  </si>
  <si>
    <t>Q6C8L8</t>
  </si>
  <si>
    <t>Q6CCT1</t>
  </si>
  <si>
    <t>Q6CAW8</t>
  </si>
  <si>
    <t>Q6CG31</t>
  </si>
  <si>
    <t>Q6C6Q6</t>
  </si>
  <si>
    <t>Q6CE59</t>
  </si>
  <si>
    <t>Q6CH67</t>
  </si>
  <si>
    <t>Q6C0M6</t>
  </si>
  <si>
    <t>Q6CBP5</t>
  </si>
  <si>
    <t>Q6CA83</t>
  </si>
  <si>
    <t>Q6C1K7</t>
  </si>
  <si>
    <t>Q6C673</t>
  </si>
  <si>
    <t>Q6CBB8</t>
  </si>
  <si>
    <t>Q6CIA1</t>
  </si>
  <si>
    <t>Q6CB35</t>
  </si>
  <si>
    <t>Q6C4C4</t>
  </si>
  <si>
    <t>Q6CEX2</t>
  </si>
  <si>
    <t>Q6C9T1</t>
  </si>
  <si>
    <t>Q6CBR7</t>
  </si>
  <si>
    <t>Q6CB48</t>
  </si>
  <si>
    <t>Q6CA00</t>
  </si>
  <si>
    <t>Q6C747</t>
  </si>
  <si>
    <t>Q6CDA2</t>
  </si>
  <si>
    <t>Q6CEP8</t>
  </si>
  <si>
    <t>B5FVG4</t>
  </si>
  <si>
    <t>Q6CC16</t>
  </si>
  <si>
    <t>Q6C627</t>
  </si>
  <si>
    <t>Q6C3V2</t>
  </si>
  <si>
    <t>Q6C9V1</t>
  </si>
  <si>
    <t>Q6CB51</t>
  </si>
  <si>
    <t>Q6C176</t>
  </si>
  <si>
    <t>B5FVF9</t>
  </si>
  <si>
    <t>Q9B6D3</t>
  </si>
  <si>
    <t>Q6C2Q9</t>
  </si>
  <si>
    <t>Q6C3R0</t>
  </si>
  <si>
    <t>Q6C9H7</t>
  </si>
  <si>
    <t>Q6CG74</t>
  </si>
  <si>
    <t>Q6CFX3</t>
  </si>
  <si>
    <t>Q6CDN9</t>
  </si>
  <si>
    <t>Q6C658</t>
  </si>
  <si>
    <t>Q6CB43</t>
  </si>
  <si>
    <t>Q6C1T5</t>
  </si>
  <si>
    <t>Q6CBG8</t>
  </si>
  <si>
    <t>Q6C704</t>
  </si>
  <si>
    <t>Q6CB01</t>
  </si>
  <si>
    <t>Q6C0U3</t>
  </si>
  <si>
    <t>Q6C9H6</t>
  </si>
  <si>
    <t>Q6CF38</t>
  </si>
  <si>
    <t>Q6C0U1</t>
  </si>
  <si>
    <t>Q6C3B0</t>
  </si>
  <si>
    <t>Q6C206</t>
  </si>
  <si>
    <t>Q6C1K0</t>
  </si>
  <si>
    <t>Q6CCD8</t>
  </si>
  <si>
    <t>Q6C5L5</t>
  </si>
  <si>
    <t>Q6C6X0</t>
  </si>
  <si>
    <t>Q6C3S2</t>
  </si>
  <si>
    <t>Q6C5V8</t>
  </si>
  <si>
    <t>Q6C258</t>
  </si>
  <si>
    <t>Q6C4Y2</t>
  </si>
  <si>
    <t>Q6CCU5</t>
  </si>
  <si>
    <t>Q6CEG4</t>
  </si>
  <si>
    <t>Q6C5D3</t>
  </si>
  <si>
    <t>Q6C8Z7</t>
  </si>
  <si>
    <t>Q6CCU6</t>
  </si>
  <si>
    <t>Q6CAE9</t>
  </si>
  <si>
    <t>Q6C1I9</t>
  </si>
  <si>
    <t>Q6C535</t>
  </si>
  <si>
    <t>Q6C404</t>
  </si>
  <si>
    <t>Q6CHQ5</t>
  </si>
  <si>
    <t>Q6C199</t>
  </si>
  <si>
    <t>Q6C5J7</t>
  </si>
  <si>
    <t>Q6CAY4</t>
  </si>
  <si>
    <t>Q6CBB1</t>
  </si>
  <si>
    <t>Q6C4N1</t>
  </si>
  <si>
    <t>Q6CDU7</t>
  </si>
  <si>
    <t>Q6CEE5</t>
  </si>
  <si>
    <t>Q6CG46</t>
  </si>
  <si>
    <t>Q6C1H7</t>
  </si>
  <si>
    <t>Q6C975</t>
  </si>
  <si>
    <t>Q6C5R5</t>
  </si>
  <si>
    <t>Q6C0L7</t>
  </si>
  <si>
    <t>Q6CBW8</t>
  </si>
  <si>
    <t>Q6CAA7</t>
  </si>
  <si>
    <t>Q6C3N0</t>
  </si>
  <si>
    <t>Q6C0I0</t>
  </si>
  <si>
    <t>Q6C968</t>
  </si>
  <si>
    <t>Q6C0P8</t>
  </si>
  <si>
    <t>Q6C936</t>
  </si>
  <si>
    <t>Q6C7P2</t>
  </si>
  <si>
    <t>Q6C9S8</t>
  </si>
  <si>
    <t>Q6CDJ6</t>
  </si>
  <si>
    <t>Q6C1P8</t>
  </si>
  <si>
    <t>Q6CDI0</t>
  </si>
  <si>
    <t>Q6CDI2</t>
  </si>
  <si>
    <t>Q6C740</t>
  </si>
  <si>
    <t>Q6CBX5</t>
  </si>
  <si>
    <t>W0TYN8</t>
  </si>
  <si>
    <t>Q6C3L1</t>
  </si>
  <si>
    <t>Q6C610</t>
  </si>
  <si>
    <t>Q6C2C9</t>
  </si>
  <si>
    <t>Q6C8B6</t>
  </si>
  <si>
    <t>Q6C754</t>
  </si>
  <si>
    <t>Q6CAR4</t>
  </si>
  <si>
    <t>Q6BZX6</t>
  </si>
  <si>
    <t>Q6CFF4</t>
  </si>
  <si>
    <t>Q6C603</t>
  </si>
  <si>
    <t>Q6C6V5</t>
  </si>
  <si>
    <t>Q6C7P9</t>
  </si>
  <si>
    <t>Q6CHK1</t>
  </si>
  <si>
    <t>Q6CCR8</t>
  </si>
  <si>
    <t>Q6C055</t>
  </si>
  <si>
    <t>Q6C6P9</t>
  </si>
  <si>
    <t>P13646</t>
  </si>
  <si>
    <t>Q6C2T4</t>
  </si>
  <si>
    <t>Q6CGK3</t>
  </si>
  <si>
    <t>Q6CGV1</t>
  </si>
  <si>
    <t>Q6C163</t>
  </si>
  <si>
    <t>Q6CAL0</t>
  </si>
  <si>
    <t>Q6C492</t>
  </si>
  <si>
    <t>Q6C815</t>
  </si>
  <si>
    <t>F2Z672</t>
  </si>
  <si>
    <t>Q6C4L9</t>
  </si>
  <si>
    <t>Q6C6N0</t>
  </si>
  <si>
    <t>Q6CB64</t>
  </si>
  <si>
    <t>Q6CCM8</t>
  </si>
  <si>
    <t>Q6CI10</t>
  </si>
  <si>
    <t>Q6C7F4</t>
  </si>
  <si>
    <t>Q6C4M7</t>
  </si>
  <si>
    <t>Q6C6G0</t>
  </si>
  <si>
    <t>Q6CDH4</t>
  </si>
  <si>
    <t>Q6C1E5</t>
  </si>
  <si>
    <t>Q6CHH1</t>
  </si>
  <si>
    <t>Q6C5G6</t>
  </si>
  <si>
    <t>Q6BZW0</t>
  </si>
  <si>
    <t>Q6CAB0</t>
  </si>
  <si>
    <t>Q6C2F3</t>
  </si>
  <si>
    <t>Q6C2N2</t>
  </si>
  <si>
    <t>Q6BZS4</t>
  </si>
  <si>
    <t>Q6CHU5</t>
  </si>
  <si>
    <t>Q6C827</t>
  </si>
  <si>
    <t>Q6CDA3</t>
  </si>
  <si>
    <t>Q6C9U0</t>
  </si>
  <si>
    <t>Q6C400</t>
  </si>
  <si>
    <t>Q6C5K0</t>
  </si>
  <si>
    <t>Q6C1W6</t>
  </si>
  <si>
    <t>Q6CDK0</t>
  </si>
  <si>
    <t>Q6C8E4</t>
  </si>
  <si>
    <t>Q6C9C1</t>
  </si>
  <si>
    <t>Q6C516</t>
  </si>
  <si>
    <t>Q6C817</t>
  </si>
  <si>
    <t>Q6C490</t>
  </si>
  <si>
    <t>Q6C7X8</t>
  </si>
  <si>
    <t>Q6C340</t>
  </si>
  <si>
    <t>Q99158</t>
  </si>
  <si>
    <t>Q6C5W0</t>
  </si>
  <si>
    <t>Q6C963</t>
  </si>
  <si>
    <t>Q6C6X5</t>
  </si>
  <si>
    <t>Q6C2F8</t>
  </si>
  <si>
    <t>Q6CC87</t>
  </si>
  <si>
    <t>Q6C0G4</t>
  </si>
  <si>
    <t>Q6C350</t>
  </si>
  <si>
    <t>Q6CFH1</t>
  </si>
  <si>
    <t>Q6C406</t>
  </si>
  <si>
    <t>Q6CFX8</t>
  </si>
  <si>
    <t>Q6CGI4</t>
  </si>
  <si>
    <t>Q6CHT5</t>
  </si>
  <si>
    <t>Q6CBP2</t>
  </si>
  <si>
    <t>Q6C2Q6</t>
  </si>
  <si>
    <t>Q6CEE1</t>
  </si>
  <si>
    <t>Q6C8Q1</t>
  </si>
  <si>
    <t>Q6CI24</t>
  </si>
  <si>
    <t>Q6C2P8</t>
  </si>
  <si>
    <t>Q6CBZ0</t>
  </si>
  <si>
    <t>Q6C0X2</t>
  </si>
  <si>
    <t>Q6CBY1</t>
  </si>
  <si>
    <t>Q6CGR9</t>
  </si>
  <si>
    <t>Q6C7Z9</t>
  </si>
  <si>
    <t>Q6CI02</t>
  </si>
  <si>
    <t>Q6CGS6</t>
  </si>
  <si>
    <t>Q6CB34</t>
  </si>
  <si>
    <t>Q6CCE8</t>
  </si>
  <si>
    <t>Q6C9Y6</t>
  </si>
  <si>
    <t>Q6CEW9</t>
  </si>
  <si>
    <t>Q6CHY5</t>
  </si>
  <si>
    <t>Q6C6R0</t>
  </si>
  <si>
    <t>Q6C0S2</t>
  </si>
  <si>
    <t>Q6C5S9</t>
  </si>
  <si>
    <t>Q6CFB6</t>
  </si>
  <si>
    <t>Q6CB11</t>
  </si>
  <si>
    <t>Q6CDM0</t>
  </si>
  <si>
    <t>Q6C9H2</t>
  </si>
  <si>
    <t>Q6C4I0</t>
  </si>
  <si>
    <t>Q6CD02</t>
  </si>
  <si>
    <t>Q6C196</t>
  </si>
  <si>
    <t>Q6C2Y6</t>
  </si>
  <si>
    <t>Q6CGN4</t>
  </si>
  <si>
    <t>Q6C386</t>
  </si>
  <si>
    <t>Q6C465</t>
  </si>
  <si>
    <t>Q6CD89</t>
  </si>
  <si>
    <t>B5FVB8</t>
  </si>
  <si>
    <t>Q6C2G0</t>
  </si>
  <si>
    <t>Q6CCC5</t>
  </si>
  <si>
    <t>Q6C788</t>
  </si>
  <si>
    <t>Q6C7I6</t>
  </si>
  <si>
    <t>Q6CBH3</t>
  </si>
  <si>
    <t>P41923</t>
  </si>
  <si>
    <t>Q6C4P3</t>
  </si>
  <si>
    <t>W0TYP0</t>
  </si>
  <si>
    <t>Q6CAJ1</t>
  </si>
  <si>
    <t>Q6C5J2</t>
  </si>
  <si>
    <t>Q6CDC5</t>
  </si>
  <si>
    <t>Q6C0I4</t>
  </si>
  <si>
    <t>Q6C4X3</t>
  </si>
  <si>
    <t>Q6C3A8</t>
  </si>
  <si>
    <t>Q99145</t>
  </si>
  <si>
    <t>Q6C4K4</t>
  </si>
  <si>
    <t>Q6C7L1</t>
  </si>
  <si>
    <t>Q6BZU3</t>
  </si>
  <si>
    <t>Q6CDT3</t>
  </si>
  <si>
    <t>Q6C4X6</t>
  </si>
  <si>
    <t>Q6C4N4</t>
  </si>
  <si>
    <t>Q6C641</t>
  </si>
  <si>
    <t>Q6C4V4</t>
  </si>
  <si>
    <t>Q6CF61</t>
  </si>
  <si>
    <t>Q6C8S3</t>
  </si>
  <si>
    <t>Q6C8B8</t>
  </si>
  <si>
    <t>Q6CF23</t>
  </si>
  <si>
    <t>Q6C8K1</t>
  </si>
  <si>
    <t>Q6CE42</t>
  </si>
  <si>
    <t>Q6CDA1</t>
  </si>
  <si>
    <t>Q6C1P3</t>
  </si>
  <si>
    <t>Q6CF78</t>
  </si>
  <si>
    <t>Q6C0E7</t>
  </si>
  <si>
    <t>Q6CCF9</t>
  </si>
  <si>
    <t>Q6C9T6</t>
  </si>
  <si>
    <t>Q6C567</t>
  </si>
  <si>
    <t>Q6C835</t>
  </si>
  <si>
    <t>Q6C523</t>
  </si>
  <si>
    <t>Q8TFK3</t>
  </si>
  <si>
    <t>Q6C7H0</t>
  </si>
  <si>
    <t>Q6BZV7</t>
  </si>
  <si>
    <t>Q6C1D4</t>
  </si>
  <si>
    <t>Q6CFT5</t>
  </si>
  <si>
    <t>Q6CEE6</t>
  </si>
  <si>
    <t>Q6CCL9</t>
  </si>
  <si>
    <t>Q6CD93</t>
  </si>
  <si>
    <t>Q6C5D5</t>
  </si>
  <si>
    <t>Q6CES8</t>
  </si>
  <si>
    <t>Q6CD37</t>
  </si>
  <si>
    <t>Q6CFU9</t>
  </si>
  <si>
    <t>Q6C3D4</t>
  </si>
  <si>
    <t>Q6C9Y1</t>
  </si>
  <si>
    <t>Q6CF81</t>
  </si>
  <si>
    <t>Q6CAE5</t>
  </si>
  <si>
    <t>Q6C7J6</t>
  </si>
  <si>
    <t>Q6CBD6</t>
  </si>
  <si>
    <t>Q6CI12</t>
  </si>
  <si>
    <t>Q6CFI8</t>
  </si>
  <si>
    <t>Q6CI34</t>
  </si>
  <si>
    <t>Q6CG13</t>
  </si>
  <si>
    <t>Q6C369</t>
  </si>
  <si>
    <t>Q6C279</t>
  </si>
  <si>
    <t>Q6BZS7</t>
  </si>
  <si>
    <t>Q6C6E6</t>
  </si>
  <si>
    <t>Q6C4H2</t>
  </si>
  <si>
    <t>Q6CCW6</t>
  </si>
  <si>
    <t>Q6CEM1</t>
  </si>
  <si>
    <t>Q6CFA1</t>
  </si>
  <si>
    <t>Q6C5P8</t>
  </si>
  <si>
    <t>Q6CDX5</t>
  </si>
  <si>
    <t>Q6C5T9</t>
  </si>
  <si>
    <t>Q6C474</t>
  </si>
  <si>
    <t>Q6CC75</t>
  </si>
  <si>
    <t>Q6C6K4</t>
  </si>
  <si>
    <t>Q6C674</t>
  </si>
  <si>
    <t>Q6C1T8</t>
  </si>
  <si>
    <t>Q6CCZ9</t>
  </si>
  <si>
    <t>Q6C1M7</t>
  </si>
  <si>
    <t>Q6C504</t>
  </si>
  <si>
    <t>Q6C7B1</t>
  </si>
  <si>
    <t>Q6CFZ4</t>
  </si>
  <si>
    <t>Q6CH56</t>
  </si>
  <si>
    <t>Q6C8E1</t>
  </si>
  <si>
    <t>Q6C9D6</t>
  </si>
  <si>
    <t>Q6C8L0</t>
  </si>
  <si>
    <t>Q6CGH7</t>
  </si>
  <si>
    <t>Q6C292</t>
  </si>
  <si>
    <t>Q6C6D1</t>
  </si>
  <si>
    <t>Q6C9L1</t>
  </si>
  <si>
    <t>Q12724</t>
  </si>
  <si>
    <t>Q6C5A4</t>
  </si>
  <si>
    <t>Q6C1B9</t>
  </si>
  <si>
    <t>Q6CDW5</t>
  </si>
  <si>
    <t>Q6C3I4</t>
  </si>
  <si>
    <t>Q6C8C8</t>
  </si>
  <si>
    <t>Q6CI60</t>
  </si>
  <si>
    <t>Q6C179</t>
  </si>
  <si>
    <t>Q6C4G6</t>
  </si>
  <si>
    <t>Q6CHB0</t>
  </si>
  <si>
    <t>Q6CHZ9</t>
  </si>
  <si>
    <t>Q6C7J4</t>
  </si>
  <si>
    <t>Q6CBU7</t>
  </si>
  <si>
    <t>Q6CC83</t>
  </si>
  <si>
    <t>Q6CC99</t>
  </si>
  <si>
    <t>Q6C7N7</t>
  </si>
  <si>
    <t>Q6CHA1</t>
  </si>
  <si>
    <t>Q6CFG0</t>
  </si>
  <si>
    <t>Q6C2M1</t>
  </si>
  <si>
    <t>Q6C3M2</t>
  </si>
  <si>
    <t>Q6C7A3</t>
  </si>
  <si>
    <t>Q6CA98</t>
  </si>
  <si>
    <t>Q6CFV4</t>
  </si>
  <si>
    <t>Q6C0T3</t>
  </si>
  <si>
    <t>Q6C1K9</t>
  </si>
  <si>
    <t>Q6CG27</t>
  </si>
  <si>
    <t>Q6C8P7</t>
  </si>
  <si>
    <t>Q6CE84</t>
  </si>
  <si>
    <t>Q6C3U2</t>
  </si>
  <si>
    <t>Q6C454</t>
  </si>
  <si>
    <t>F2Z6H7</t>
  </si>
  <si>
    <t>Q6BZP3</t>
  </si>
  <si>
    <t>Q6CCS8</t>
  </si>
  <si>
    <t>Q6CAK0</t>
  </si>
  <si>
    <t>Q6CCX5</t>
  </si>
  <si>
    <t>Q6CH35</t>
  </si>
  <si>
    <t>Q6C0Z2</t>
  </si>
  <si>
    <t>Q6CC10</t>
  </si>
  <si>
    <t>Q6CG32</t>
  </si>
  <si>
    <t>Q6CC56</t>
  </si>
  <si>
    <t>Q6CBR0</t>
  </si>
  <si>
    <t>Q6CA23</t>
  </si>
  <si>
    <t>Q6C4Y0</t>
  </si>
  <si>
    <t>Q6C482</t>
  </si>
  <si>
    <t>Q6C6W3</t>
  </si>
  <si>
    <t>Q6C6P3</t>
  </si>
  <si>
    <t>Q6C242</t>
  </si>
  <si>
    <t>Q6CFX2</t>
  </si>
  <si>
    <t>Q6C3I3</t>
  </si>
  <si>
    <t>Q6CDV7</t>
  </si>
  <si>
    <t>Q6C2J6</t>
  </si>
  <si>
    <t>Q6C735</t>
  </si>
  <si>
    <t>Q6CC42</t>
  </si>
  <si>
    <t>Q6C0Y3</t>
  </si>
  <si>
    <t>Q6C5C2</t>
  </si>
  <si>
    <t>Q6C341</t>
  </si>
  <si>
    <t>Q6CAB6</t>
  </si>
  <si>
    <t>Q6C1Q2</t>
  </si>
  <si>
    <t>Q6CFX6</t>
  </si>
  <si>
    <t>Q6C880</t>
  </si>
  <si>
    <t>Q6C8V2</t>
  </si>
  <si>
    <t>Q6C4K6</t>
  </si>
  <si>
    <t>Q6C7H1</t>
  </si>
  <si>
    <t>Q6C433</t>
  </si>
  <si>
    <t>Q6C2P6</t>
  </si>
  <si>
    <t>Q6CDN0</t>
  </si>
  <si>
    <t>Q6C612</t>
  </si>
  <si>
    <t>Q6C0R9</t>
  </si>
  <si>
    <t>Q6CAP4</t>
  </si>
  <si>
    <t>Q6C5W8</t>
  </si>
  <si>
    <t>Q6C5V9</t>
  </si>
  <si>
    <t>Q6BZT7</t>
  </si>
  <si>
    <t>Q6CFM6</t>
  </si>
  <si>
    <t>Q6C9N2</t>
  </si>
  <si>
    <t>Q6CA04</t>
  </si>
  <si>
    <t>Q6CA54</t>
  </si>
  <si>
    <t>Q6C7Y7</t>
  </si>
  <si>
    <t>Q6CED9</t>
  </si>
  <si>
    <t>Q6CGT7</t>
  </si>
  <si>
    <t>Q6C634</t>
  </si>
  <si>
    <t>Q6CDH0</t>
  </si>
  <si>
    <t>Q6C524</t>
  </si>
  <si>
    <t>Q6CDY6</t>
  </si>
  <si>
    <t>Q6C045</t>
  </si>
  <si>
    <t>Q6C9Y8</t>
  </si>
  <si>
    <t>Q6C9E8</t>
  </si>
  <si>
    <t>Q6C254</t>
  </si>
  <si>
    <t>Q6C7G2</t>
  </si>
  <si>
    <t>Q6CC44</t>
  </si>
  <si>
    <t>Q6C7E2</t>
  </si>
  <si>
    <t>Q6CEN0</t>
  </si>
  <si>
    <t>Q6C1E6</t>
  </si>
  <si>
    <t>Q6C1Z5</t>
  </si>
  <si>
    <t>Q6C0A2</t>
  </si>
  <si>
    <t>Q6C6E4</t>
  </si>
  <si>
    <t>Q6CH58</t>
  </si>
  <si>
    <t>Q6C4P1</t>
  </si>
  <si>
    <t>Q6C3H2</t>
  </si>
  <si>
    <t>Q6C4U7</t>
  </si>
  <si>
    <t>Q6C3K6</t>
  </si>
  <si>
    <t>Q6C721</t>
  </si>
  <si>
    <t>Q6C4Q7</t>
  </si>
  <si>
    <t>Q6C040</t>
  </si>
  <si>
    <t>Q6CD82</t>
  </si>
  <si>
    <t>Q6CHX1</t>
  </si>
  <si>
    <t>F2Z660</t>
  </si>
  <si>
    <t>Q6CB59</t>
  </si>
  <si>
    <t>Q6C0P6</t>
  </si>
  <si>
    <t>Q6C6Z5</t>
  </si>
  <si>
    <t>Q6CFI3</t>
  </si>
  <si>
    <t>Q6CBS3</t>
  </si>
  <si>
    <t>Q6C3L0</t>
  </si>
  <si>
    <t>Q6C8F7</t>
  </si>
  <si>
    <t>Q6CBK6</t>
  </si>
  <si>
    <t>Q6CF27</t>
  </si>
  <si>
    <t>Q6C4W9</t>
  </si>
  <si>
    <t>Q6C8T4</t>
  </si>
  <si>
    <t>Q6C780</t>
  </si>
  <si>
    <t>Q6C5H6</t>
  </si>
  <si>
    <t>Q6CDY9</t>
  </si>
  <si>
    <t>Q6CHJ9</t>
  </si>
  <si>
    <t>B5U8Q6</t>
  </si>
  <si>
    <t>Q6CHF1</t>
  </si>
  <si>
    <t>Q6C752</t>
  </si>
  <si>
    <t>Q6C3H6</t>
  </si>
  <si>
    <t>Q6C676</t>
  </si>
  <si>
    <t>Q6CGB0</t>
  </si>
  <si>
    <t>Q6C0Z5</t>
  </si>
  <si>
    <t>Q6CIA8</t>
  </si>
  <si>
    <t>Q6C004</t>
  </si>
  <si>
    <t>Q6CBJ5</t>
  </si>
  <si>
    <t>P00761</t>
  </si>
  <si>
    <t>B5FVD6</t>
  </si>
  <si>
    <t>Q6C3H7</t>
  </si>
  <si>
    <t>Q6C0M8</t>
  </si>
  <si>
    <t>Q6C653</t>
  </si>
  <si>
    <t>Q6C1Q8</t>
  </si>
  <si>
    <t>Q6CI37</t>
  </si>
  <si>
    <t>Q6C6W9</t>
  </si>
  <si>
    <t>Q6C4K3</t>
  </si>
  <si>
    <t>Q6CFY4</t>
  </si>
  <si>
    <t>F2Z6C7</t>
  </si>
  <si>
    <t>Q6C6B4</t>
  </si>
  <si>
    <t>Q6CEY4</t>
  </si>
  <si>
    <t>Q6CDQ5</t>
  </si>
  <si>
    <t>Q6CGE0</t>
  </si>
  <si>
    <t>Q6C7I1</t>
  </si>
  <si>
    <t>Q6CF76</t>
  </si>
  <si>
    <t>Q6CCY2</t>
  </si>
  <si>
    <t>Q6C9J0</t>
  </si>
  <si>
    <t>Q6C0D2</t>
  </si>
  <si>
    <t>Q6BZR6</t>
  </si>
  <si>
    <t>Q6C9X0</t>
  </si>
  <si>
    <t>Q6C9Q1</t>
  </si>
  <si>
    <t>Q6C753</t>
  </si>
  <si>
    <t>Q6C2R3</t>
  </si>
  <si>
    <t>Q6C807</t>
  </si>
  <si>
    <t>Q6C9U3</t>
  </si>
  <si>
    <t>Q6BZW6</t>
  </si>
  <si>
    <t>Q6C365</t>
  </si>
  <si>
    <t>Q6C5Q9</t>
  </si>
  <si>
    <t>Q6C2N1</t>
  </si>
  <si>
    <t>W0TYQ0</t>
  </si>
  <si>
    <t>Q6C6B2</t>
  </si>
  <si>
    <t>Q6C6Q8</t>
  </si>
  <si>
    <t>Q6CFG6</t>
  </si>
  <si>
    <t>Q6CDQ3</t>
  </si>
  <si>
    <t>Q6CB76</t>
  </si>
  <si>
    <t>Q6CF93</t>
  </si>
  <si>
    <t>Q6C6E2</t>
  </si>
  <si>
    <t>Q6CA74</t>
  </si>
  <si>
    <t>B5RSL7</t>
  </si>
  <si>
    <t>Q6CAH0</t>
  </si>
  <si>
    <t>Q6CEJ0</t>
  </si>
  <si>
    <t>Q6CBQ9</t>
  </si>
  <si>
    <t>Q6C1U0</t>
  </si>
  <si>
    <t>Q6C2J2</t>
  </si>
  <si>
    <t>Q6CBR8</t>
  </si>
  <si>
    <t>Q6C9S3</t>
  </si>
  <si>
    <t>Q6CFP6</t>
  </si>
  <si>
    <t>Q6C6H9</t>
  </si>
  <si>
    <t>Q6C3J3</t>
  </si>
  <si>
    <t>Q6CEZ2</t>
  </si>
  <si>
    <t>Q6C036</t>
  </si>
  <si>
    <t>Q6C9T3</t>
  </si>
  <si>
    <t>Q6C508</t>
  </si>
  <si>
    <t>Q6CEJ6</t>
  </si>
  <si>
    <t>Q6CHE3</t>
  </si>
  <si>
    <t>Q6CC11</t>
  </si>
  <si>
    <t>Q6C2S1</t>
  </si>
  <si>
    <t>Q6C3M9</t>
  </si>
  <si>
    <t>Q6CA22</t>
  </si>
  <si>
    <t>Q6CBH7</t>
  </si>
  <si>
    <t>Q6CGG6</t>
  </si>
  <si>
    <t>Q6CAV7</t>
  </si>
  <si>
    <t>Q6C0E2</t>
  </si>
  <si>
    <t>Q6C6K9</t>
  </si>
  <si>
    <t>Q6C0U5</t>
  </si>
  <si>
    <t>Q6CG14</t>
  </si>
  <si>
    <t>Q6CH20</t>
  </si>
  <si>
    <t>Q6C347</t>
  </si>
  <si>
    <t>Q6C9A3</t>
  </si>
  <si>
    <t>Q6C1W7</t>
  </si>
  <si>
    <t>Q6CCJ4</t>
  </si>
  <si>
    <t>Q6CGJ5</t>
  </si>
  <si>
    <t>Q6C489</t>
  </si>
  <si>
    <t>Q6C1B6</t>
  </si>
  <si>
    <t>Q6C849</t>
  </si>
  <si>
    <t>Q6CBE9</t>
  </si>
  <si>
    <t>Q6C266</t>
  </si>
  <si>
    <t>Q6C6W1</t>
  </si>
  <si>
    <t>Q6C280</t>
  </si>
  <si>
    <t>Q6CF62</t>
  </si>
  <si>
    <t>Q6CGE9</t>
  </si>
  <si>
    <t>Q6C038</t>
  </si>
  <si>
    <t>Q6C763</t>
  </si>
  <si>
    <t>Q6CCP1</t>
  </si>
  <si>
    <t>Q6CA92</t>
  </si>
  <si>
    <t>Q6CEQ3</t>
  </si>
  <si>
    <t>W0TYN3</t>
  </si>
  <si>
    <t>Q6C5X8</t>
  </si>
  <si>
    <t>Q6CF28</t>
  </si>
  <si>
    <t>Q6CDX6</t>
  </si>
  <si>
    <t>Q6C331</t>
  </si>
  <si>
    <t>Q6C7U8</t>
  </si>
  <si>
    <t>Q6CAD4</t>
  </si>
  <si>
    <t>Q6CBH1</t>
  </si>
  <si>
    <t>Q6CFL0</t>
  </si>
  <si>
    <t>Q6C3N9</t>
  </si>
  <si>
    <t>Q6C4S0</t>
  </si>
  <si>
    <t>B5FVG1</t>
  </si>
  <si>
    <t>Q6C6Y4</t>
  </si>
  <si>
    <t>Q6CAL4</t>
  </si>
  <si>
    <t>Q6C3E5</t>
  </si>
  <si>
    <t>Q6CHI6</t>
  </si>
  <si>
    <t>Q6CCF1</t>
  </si>
  <si>
    <t>Q6CGC9</t>
  </si>
  <si>
    <t>Q6CDG8</t>
  </si>
  <si>
    <t>P41924</t>
  </si>
  <si>
    <t>Q6C609</t>
  </si>
  <si>
    <t>Q6C131</t>
  </si>
  <si>
    <t>Q6C694</t>
  </si>
  <si>
    <t>Q6C9A9</t>
  </si>
  <si>
    <t>Q6C238</t>
  </si>
  <si>
    <t>Q6CEN7</t>
  </si>
  <si>
    <t>Q6C4T0</t>
  </si>
  <si>
    <t>Q6C9J1</t>
  </si>
  <si>
    <t>Q6CDY2</t>
  </si>
  <si>
    <t>Q6C2S0</t>
  </si>
  <si>
    <t>Q6CD74</t>
  </si>
  <si>
    <t>Q6C1L5</t>
  </si>
  <si>
    <t>Q6C4V2</t>
  </si>
  <si>
    <t>Q6CF39</t>
  </si>
  <si>
    <t>Q6C5Y2</t>
  </si>
  <si>
    <t>Q6C8V7</t>
  </si>
  <si>
    <t>Q6CHT2</t>
  </si>
  <si>
    <t>Q6C0A9</t>
  </si>
  <si>
    <t>Q6C2W1</t>
  </si>
  <si>
    <t>Q6CES2</t>
  </si>
  <si>
    <t>Q8WZL4</t>
  </si>
  <si>
    <t>Q6CFS5</t>
  </si>
  <si>
    <t>Q6CCP7</t>
  </si>
  <si>
    <t>Q6CG53</t>
  </si>
  <si>
    <t>Q6CA73</t>
  </si>
  <si>
    <t>Q6CCE0</t>
  </si>
  <si>
    <t>Q6CFH3</t>
  </si>
  <si>
    <t>Q6C1F8</t>
  </si>
  <si>
    <t>Q6C8K4</t>
  </si>
  <si>
    <t>Q6C2G9</t>
  </si>
  <si>
    <t>Q6C1R7</t>
  </si>
  <si>
    <t>Q6C5J1</t>
  </si>
  <si>
    <t>Q6CGB3</t>
  </si>
  <si>
    <t>Q6C4B7</t>
  </si>
  <si>
    <t>Q6CC24</t>
  </si>
  <si>
    <t>Q6C5G5</t>
  </si>
  <si>
    <t>Q6CFF2</t>
  </si>
  <si>
    <t>Q6CGZ4</t>
  </si>
  <si>
    <t>Q6C5X0</t>
  </si>
  <si>
    <t>Q6CGC7</t>
  </si>
  <si>
    <t>F2Z620</t>
  </si>
  <si>
    <t>Q6BZZ2</t>
  </si>
  <si>
    <t>Q6CEQ4</t>
  </si>
  <si>
    <t>Q6C4W2</t>
  </si>
  <si>
    <t>Q6C1B8</t>
  </si>
  <si>
    <t>Q6C7E0</t>
  </si>
  <si>
    <t>Q6CE74</t>
  </si>
  <si>
    <t>Q6C275</t>
  </si>
  <si>
    <t>Q6CH22</t>
  </si>
  <si>
    <t>Q6CG23</t>
  </si>
  <si>
    <t>Q6C9A2</t>
  </si>
  <si>
    <t>Q6CED4</t>
  </si>
  <si>
    <t>Q6C7Q8</t>
  </si>
  <si>
    <t>Q6CHY6</t>
  </si>
  <si>
    <t>Q6CGI0</t>
  </si>
  <si>
    <t>B5FVB9</t>
  </si>
  <si>
    <t>Q6CFH4</t>
  </si>
  <si>
    <t>Q6CEH1</t>
  </si>
  <si>
    <t>Q6C8P2</t>
  </si>
  <si>
    <t>Q6C9Z9</t>
  </si>
  <si>
    <t>Q6CF37</t>
  </si>
  <si>
    <t>Q6C1Z6</t>
  </si>
  <si>
    <t>Q6C419</t>
  </si>
  <si>
    <t>Q6CES4</t>
  </si>
  <si>
    <t>Q6CFW9</t>
  </si>
  <si>
    <t>Q6C6B9</t>
  </si>
  <si>
    <t>Q6C893</t>
  </si>
  <si>
    <t>Q6C9J8</t>
  </si>
  <si>
    <t>Q6CEB9</t>
  </si>
  <si>
    <t>Q6C7V0</t>
  </si>
  <si>
    <t>Q6C2T7</t>
  </si>
  <si>
    <t>Q6CHW0</t>
  </si>
  <si>
    <t>Q6C0W6</t>
  </si>
  <si>
    <t>Q6CI08</t>
  </si>
  <si>
    <t>Q6CHM9</t>
  </si>
  <si>
    <t>Q6C6I8</t>
  </si>
  <si>
    <t>Q6C588</t>
  </si>
  <si>
    <t>Q6CA34</t>
  </si>
  <si>
    <t>Q6CCF2</t>
  </si>
  <si>
    <t>Q6CC57</t>
  </si>
  <si>
    <t>Q6CF63</t>
  </si>
  <si>
    <t>Q6CE53</t>
  </si>
  <si>
    <t>Q6C0H2</t>
  </si>
  <si>
    <t>Q6C5E1</t>
  </si>
  <si>
    <t>Q6C5L9</t>
  </si>
  <si>
    <t>Q6CG61</t>
  </si>
  <si>
    <t>Q6C5W6</t>
  </si>
  <si>
    <t>Q6CEW6</t>
  </si>
  <si>
    <t>Q6CI31</t>
  </si>
  <si>
    <t>Q6C3K0</t>
  </si>
  <si>
    <t>Q6C8W3</t>
  </si>
  <si>
    <t>Q6CCU3</t>
  </si>
  <si>
    <t>Q6C5Y6</t>
  </si>
  <si>
    <t>Q6C778</t>
  </si>
  <si>
    <t>Q6CGG3</t>
  </si>
  <si>
    <t>Q6CI67</t>
  </si>
  <si>
    <t>Q6CE50</t>
  </si>
  <si>
    <t>Q6CDC8</t>
  </si>
  <si>
    <t>Q6CAC9</t>
  </si>
  <si>
    <t>Q6C8R4</t>
  </si>
  <si>
    <t>Q6CHC2</t>
  </si>
  <si>
    <t>Q6C5V6</t>
  </si>
  <si>
    <t>Q6CAG7</t>
  </si>
  <si>
    <t>Q6C201</t>
  </si>
  <si>
    <t>Q6CGI5</t>
  </si>
  <si>
    <t>Q6C7D6</t>
  </si>
  <si>
    <t>Q6CHW1</t>
  </si>
  <si>
    <t>Q6C464</t>
  </si>
  <si>
    <t>Q6C5M4</t>
  </si>
  <si>
    <t>Q6C6I9</t>
  </si>
  <si>
    <t>Q6CHB4</t>
  </si>
  <si>
    <t>Q6CH91</t>
  </si>
  <si>
    <t>Q6C9Z5</t>
  </si>
  <si>
    <t>Q6C883</t>
  </si>
  <si>
    <t>Q6C3D7</t>
  </si>
  <si>
    <t>Q6CBL1</t>
  </si>
  <si>
    <t>Q6C2W6</t>
  </si>
  <si>
    <t>Q6C3S5</t>
  </si>
  <si>
    <t>B5FVE6</t>
  </si>
  <si>
    <t>Q6C854</t>
  </si>
  <si>
    <t>Q6C7L3</t>
  </si>
  <si>
    <t>W0TYP4</t>
  </si>
  <si>
    <t>Q6C366</t>
  </si>
  <si>
    <t>Q6C2H2</t>
  </si>
  <si>
    <t>Q6CF20</t>
  </si>
  <si>
    <t>Q6C160</t>
  </si>
  <si>
    <t>Q6C974</t>
  </si>
  <si>
    <t>Q6C9F5</t>
  </si>
  <si>
    <t>Q6C6T6</t>
  </si>
  <si>
    <t>Q6CA59</t>
  </si>
  <si>
    <t>Q6BZW1</t>
  </si>
  <si>
    <t>Q6CB30</t>
  </si>
  <si>
    <t>Q6CHU3</t>
  </si>
  <si>
    <t>Q6C0S4</t>
  </si>
  <si>
    <t>Q6C2J7</t>
  </si>
  <si>
    <t>Q6C826</t>
  </si>
  <si>
    <t>Q6CCG2</t>
  </si>
  <si>
    <t>Q6C0L1</t>
  </si>
  <si>
    <t>Q6CG66</t>
  </si>
  <si>
    <t>Q6C8F1</t>
  </si>
  <si>
    <t>Q6C0F8</t>
  </si>
  <si>
    <t>F2Z6A9</t>
  </si>
  <si>
    <t>Q6C7J1</t>
  </si>
  <si>
    <t>Q6CAL7</t>
  </si>
  <si>
    <t>Q6C509</t>
  </si>
  <si>
    <t>Q6CEG1</t>
  </si>
  <si>
    <t>Q6CCZ6</t>
  </si>
  <si>
    <t>Q6C8P0</t>
  </si>
  <si>
    <t>Q6CA88</t>
  </si>
  <si>
    <t>Q6C6Q2</t>
  </si>
  <si>
    <t>Q6C5M7</t>
  </si>
  <si>
    <t>P36966</t>
  </si>
  <si>
    <t>Q6CFD6</t>
  </si>
  <si>
    <t>Q6CDB5</t>
  </si>
  <si>
    <t>Q6C6P7</t>
  </si>
  <si>
    <t>Q6CE75</t>
  </si>
  <si>
    <t>Q6C1X9</t>
  </si>
  <si>
    <t>Q6C5N1</t>
  </si>
  <si>
    <t>Q6CCJ8</t>
  </si>
  <si>
    <t>Q6CFU4</t>
  </si>
  <si>
    <t>Q6CD31</t>
  </si>
  <si>
    <t>Q6CG40</t>
  </si>
  <si>
    <t>Q6CB42</t>
  </si>
  <si>
    <t>Q6CHE6</t>
  </si>
  <si>
    <t>Q6CAL1</t>
  </si>
  <si>
    <t>Q6C2T6</t>
  </si>
  <si>
    <t>Q6CHI5</t>
  </si>
  <si>
    <t>Q6CCB9</t>
  </si>
  <si>
    <t>Q6C4S7</t>
  </si>
  <si>
    <t>Q6CDS0</t>
  </si>
  <si>
    <t>Q6CDA6</t>
  </si>
  <si>
    <t>Q6C8Y4</t>
  </si>
  <si>
    <t>Q6C391</t>
  </si>
  <si>
    <t>Q6CEU0</t>
  </si>
  <si>
    <t>Q6C5K4</t>
  </si>
  <si>
    <t>Q6C642</t>
  </si>
  <si>
    <t>Q6C8G7</t>
  </si>
  <si>
    <t>Q6C272</t>
  </si>
  <si>
    <t>Q6C6M1</t>
  </si>
  <si>
    <t>Q6C962</t>
  </si>
  <si>
    <t>Q6CEN2</t>
  </si>
  <si>
    <t>Q6CBT1</t>
  </si>
  <si>
    <t>O43108</t>
  </si>
  <si>
    <t>F2Z626</t>
  </si>
  <si>
    <t>Q6C9U7</t>
  </si>
  <si>
    <t>Q6CF80</t>
  </si>
  <si>
    <t>Q6CAG8</t>
  </si>
  <si>
    <t>Q6CCS7</t>
  </si>
  <si>
    <t>Q6BZW4</t>
  </si>
  <si>
    <t>Q6CAK5</t>
  </si>
  <si>
    <t>F2Z617</t>
  </si>
  <si>
    <t>Q6CDW3</t>
  </si>
  <si>
    <t>Q6C652</t>
  </si>
  <si>
    <t>Q6CF86</t>
  </si>
  <si>
    <t>Q6CCW2</t>
  </si>
  <si>
    <t>Q6C2H5</t>
  </si>
  <si>
    <t>Q6C9E3</t>
  </si>
  <si>
    <t>Q6C317</t>
  </si>
  <si>
    <t>Q6CHX0</t>
  </si>
  <si>
    <t>Q6CAT1</t>
  </si>
  <si>
    <t>Q6CHJ7</t>
  </si>
  <si>
    <t>Q6CAQ4</t>
  </si>
  <si>
    <t>Q6C4H1</t>
  </si>
  <si>
    <t>Q6C1W9</t>
  </si>
  <si>
    <t>Q6C6T9</t>
  </si>
  <si>
    <t>F2Z6J3</t>
  </si>
  <si>
    <t>Q6CEE2</t>
  </si>
  <si>
    <t>Q6C6M4</t>
  </si>
  <si>
    <t>Q6C4N9</t>
  </si>
  <si>
    <t>Q6C0A6</t>
  </si>
  <si>
    <t>Q6C853</t>
  </si>
  <si>
    <t>Q6CBA5</t>
  </si>
  <si>
    <t>Q6C0G9</t>
  </si>
  <si>
    <t>Q6CGL4</t>
  </si>
  <si>
    <t>Q6CC68</t>
  </si>
  <si>
    <t>Q6C239</t>
  </si>
  <si>
    <t>Q6C178</t>
  </si>
  <si>
    <t>Q6CE46</t>
  </si>
  <si>
    <t>Q6CDX0</t>
  </si>
  <si>
    <t>Q6CFA5</t>
  </si>
  <si>
    <t>Q6CEF5</t>
  </si>
  <si>
    <t>Q6C9E6</t>
  </si>
  <si>
    <t>Q6CCV8</t>
  </si>
  <si>
    <t>Q6CEB0</t>
  </si>
  <si>
    <t>Q6C215</t>
  </si>
  <si>
    <t>Q6C867</t>
  </si>
  <si>
    <t>Q6C6X6</t>
  </si>
  <si>
    <t>Q6CG90</t>
  </si>
  <si>
    <t>Q6C2B4</t>
  </si>
  <si>
    <t>Q6CFM9</t>
  </si>
  <si>
    <t>Q6C3X4</t>
  </si>
  <si>
    <t>Q6C363</t>
  </si>
  <si>
    <t>Q6CA27</t>
  </si>
  <si>
    <t>Q6C5X3</t>
  </si>
  <si>
    <t>Q6C308</t>
  </si>
  <si>
    <t>Q6C0K3</t>
  </si>
  <si>
    <t>Q6C9L5</t>
  </si>
  <si>
    <t>Q6C0C8</t>
  </si>
  <si>
    <t>Q6C5Q3</t>
  </si>
  <si>
    <t>Q6C2J0</t>
  </si>
  <si>
    <t>Q6C243</t>
  </si>
  <si>
    <t>Q6CI62</t>
  </si>
  <si>
    <t>Q6C1C5</t>
  </si>
  <si>
    <t>Q6CCZ2</t>
  </si>
  <si>
    <t>Q6C5B4</t>
  </si>
  <si>
    <t>Q6CD60</t>
  </si>
  <si>
    <t>Q6C6A0</t>
  </si>
  <si>
    <t>Q6C954</t>
  </si>
  <si>
    <t>Q99144</t>
  </si>
  <si>
    <t>Q6CBW3</t>
  </si>
  <si>
    <t>Q6CGA2</t>
  </si>
  <si>
    <t>Q6CEB4</t>
  </si>
  <si>
    <t>Q6CG71</t>
  </si>
  <si>
    <t>Q6CEA1</t>
  </si>
  <si>
    <t>Q6CD64</t>
  </si>
  <si>
    <t>Q6C6A8</t>
  </si>
  <si>
    <t>Q6C4K1</t>
  </si>
  <si>
    <t>Q6C9X7</t>
  </si>
  <si>
    <t>Q6CGL7</t>
  </si>
  <si>
    <t>Q6CC28</t>
  </si>
  <si>
    <t>Q6CCE1</t>
  </si>
  <si>
    <t>Q6C2Y9</t>
  </si>
  <si>
    <t>Q6C736</t>
  </si>
  <si>
    <t>Q6C0S5</t>
  </si>
  <si>
    <t>Q6C7J9</t>
  </si>
  <si>
    <t>Q6CA62</t>
  </si>
  <si>
    <t>Q6CFZ3</t>
  </si>
  <si>
    <t>Q6C8T9</t>
  </si>
  <si>
    <t>Q6CDI8</t>
  </si>
  <si>
    <t>Q6C5A5</t>
  </si>
  <si>
    <t>Q6C1R3</t>
  </si>
  <si>
    <t>Q6C8H5</t>
  </si>
  <si>
    <t>Q6CFR7</t>
  </si>
  <si>
    <t>Q6C9H4</t>
  </si>
  <si>
    <t>Q6C9I8</t>
  </si>
  <si>
    <t>Q6CDF6</t>
  </si>
  <si>
    <t>Q6C806</t>
  </si>
  <si>
    <t>Q6CE40</t>
  </si>
  <si>
    <t>Q6C7G1</t>
  </si>
  <si>
    <t>Q6C834</t>
  </si>
  <si>
    <t>Q6C4H8</t>
  </si>
  <si>
    <t>Q6CEU2</t>
  </si>
  <si>
    <t>Q6CBJ8</t>
  </si>
  <si>
    <t>Q6CEU1</t>
  </si>
  <si>
    <t>Q6C1Z7</t>
  </si>
  <si>
    <t>Q6CBJ7</t>
  </si>
  <si>
    <t>Q6C9R9</t>
  </si>
  <si>
    <t>Q6CC70</t>
  </si>
  <si>
    <t>Q6C924</t>
  </si>
  <si>
    <t>Q6C003</t>
  </si>
  <si>
    <t>Q6C8Q0</t>
  </si>
  <si>
    <t>Q6CD77</t>
  </si>
  <si>
    <t>Q6CF55</t>
  </si>
  <si>
    <t>Q6C9M7</t>
  </si>
  <si>
    <t>Q6C737</t>
  </si>
  <si>
    <t>Q6C2Q1</t>
  </si>
  <si>
    <t>Q6CAE2</t>
  </si>
  <si>
    <t>Q6C102</t>
  </si>
  <si>
    <t>Q6C2A2</t>
  </si>
  <si>
    <t>Q6C7D8</t>
  </si>
  <si>
    <t>Q6C3G6</t>
  </si>
  <si>
    <t>Q6CFU3</t>
  </si>
  <si>
    <t>Q6C1N3</t>
  </si>
  <si>
    <t>Q6C110</t>
  </si>
  <si>
    <t>Q6C553</t>
  </si>
  <si>
    <t>Q6CBW7</t>
  </si>
  <si>
    <t>Q6C5F0</t>
  </si>
  <si>
    <t>Q6C8U9</t>
  </si>
  <si>
    <t>Q6C017</t>
  </si>
  <si>
    <t>Q6C9C2</t>
  </si>
  <si>
    <t>Q6C7R8</t>
  </si>
  <si>
    <t>Q6C293</t>
  </si>
  <si>
    <t>Q6CB49</t>
  </si>
  <si>
    <t>Q6CA65</t>
  </si>
  <si>
    <t>Q6C121</t>
  </si>
  <si>
    <t>Q6C727</t>
  </si>
  <si>
    <t>Q6CBG4</t>
  </si>
  <si>
    <t>Q6CD73</t>
  </si>
  <si>
    <t>Q6BZQ4</t>
  </si>
  <si>
    <t>Q6C4D1</t>
  </si>
  <si>
    <t>Q6CAR5</t>
  </si>
  <si>
    <t>Q6C745</t>
  </si>
  <si>
    <t>Q6C7K5</t>
  </si>
  <si>
    <t>Q6C7Q4</t>
  </si>
  <si>
    <t>Q6C0I3</t>
  </si>
  <si>
    <t>Q6C5K5</t>
  </si>
  <si>
    <t>Q6C399</t>
  </si>
  <si>
    <t>Q6BZY9</t>
  </si>
  <si>
    <t>Q6CBW1</t>
  </si>
  <si>
    <t>Q6C9I0</t>
  </si>
  <si>
    <t>Q6C2F7</t>
  </si>
  <si>
    <t>Q6C6L7</t>
  </si>
  <si>
    <t>B5FVG8</t>
  </si>
  <si>
    <t>Q6C153</t>
  </si>
  <si>
    <t>Q6C6L0</t>
  </si>
  <si>
    <t>Q6C101</t>
  </si>
  <si>
    <t>Q6C881</t>
  </si>
  <si>
    <t>Q6C643</t>
  </si>
  <si>
    <t>Q6C4G2</t>
  </si>
  <si>
    <t>Q6CD80</t>
  </si>
  <si>
    <t>Q6CBS2</t>
  </si>
  <si>
    <t>Q6C7X7</t>
  </si>
  <si>
    <t>Q6C453</t>
  </si>
  <si>
    <t>Q6C3Z4</t>
  </si>
  <si>
    <t>Q6CBI1</t>
  </si>
  <si>
    <t>Q6C3Y2</t>
  </si>
  <si>
    <t>Q6C3P7</t>
  </si>
  <si>
    <t>Q6C3P5</t>
  </si>
  <si>
    <t>Q6CFU2</t>
  </si>
  <si>
    <t>Q6BZV4</t>
  </si>
  <si>
    <t>Q6C140</t>
  </si>
  <si>
    <t>Q6CI07</t>
  </si>
  <si>
    <t>Q6C8V1</t>
  </si>
  <si>
    <t>Q6C368</t>
  </si>
  <si>
    <t>Q6CD92</t>
  </si>
  <si>
    <t>W0TYM2</t>
  </si>
  <si>
    <t>Q6CGZ1</t>
  </si>
  <si>
    <t>Q6C660</t>
  </si>
  <si>
    <t>Q6CEJ3</t>
  </si>
  <si>
    <t>Q6C4K7</t>
  </si>
  <si>
    <t>Q6C563</t>
  </si>
  <si>
    <t>Q6C6P6</t>
  </si>
  <si>
    <t>F2Z619</t>
  </si>
  <si>
    <t>Q6C8G3</t>
  </si>
  <si>
    <t>P38997</t>
  </si>
  <si>
    <t>Q6C0N2</t>
  </si>
  <si>
    <t>Q6C874</t>
  </si>
  <si>
    <t>Q6CGM4</t>
  </si>
  <si>
    <t>Q6CEZ3</t>
  </si>
  <si>
    <t>Q6C538</t>
  </si>
  <si>
    <t>Q6CG41</t>
  </si>
  <si>
    <t>Q6CA35</t>
  </si>
  <si>
    <t>Q6CHM2</t>
  </si>
  <si>
    <t>Q6C882</t>
  </si>
  <si>
    <t>Q6C9U5</t>
  </si>
  <si>
    <t>Q6C4I9</t>
  </si>
  <si>
    <t>Q6C7C1</t>
  </si>
  <si>
    <t>Q6C949</t>
  </si>
  <si>
    <t>Q6C4D5</t>
  </si>
  <si>
    <t>Q6CF49</t>
  </si>
  <si>
    <t>Q6C8X0</t>
  </si>
  <si>
    <t>Q6CD43</t>
  </si>
  <si>
    <t>Q6C2U7</t>
  </si>
  <si>
    <t>Q6C0U8</t>
  </si>
  <si>
    <t>Q6C2D0</t>
  </si>
  <si>
    <t>Q6CA53</t>
  </si>
  <si>
    <t>Q6C1G3</t>
  </si>
  <si>
    <t>Q6CGF6</t>
  </si>
  <si>
    <t>Q6CFS7</t>
  </si>
  <si>
    <t>Q6C9M6</t>
  </si>
  <si>
    <t>Q6CFW1</t>
  </si>
  <si>
    <t>Q6C573</t>
  </si>
  <si>
    <t>Q6CBU8</t>
  </si>
  <si>
    <t>Q6C2J4</t>
  </si>
  <si>
    <t>Q6C5Z5</t>
  </si>
  <si>
    <t>Q6C240</t>
  </si>
  <si>
    <t>Q6C9Z1</t>
  </si>
  <si>
    <t>Q6CCY7</t>
  </si>
  <si>
    <t>Q6CGI7</t>
  </si>
  <si>
    <t>Q6CBE4</t>
  </si>
  <si>
    <t>Q6CI71</t>
  </si>
  <si>
    <t>Q6BZX5</t>
  </si>
  <si>
    <t>Q6CFD5</t>
  </si>
  <si>
    <t>Q6C7K1</t>
  </si>
  <si>
    <t>Q6CDD4</t>
  </si>
  <si>
    <t>Q6C273</t>
  </si>
  <si>
    <t>Q6C3X7</t>
  </si>
  <si>
    <t>Q6CAP3</t>
  </si>
  <si>
    <t>Q6CD23</t>
  </si>
  <si>
    <t>Q6C116</t>
  </si>
  <si>
    <t>Q6CBK2</t>
  </si>
  <si>
    <t>Q6C5Q2</t>
  </si>
  <si>
    <t>Q6CD69</t>
  </si>
  <si>
    <t>Q6C4S8</t>
  </si>
  <si>
    <t>Q6CE12</t>
  </si>
  <si>
    <t>Q6C1N7</t>
  </si>
  <si>
    <t>Q6CET0</t>
  </si>
  <si>
    <t>Q6C9H1</t>
  </si>
  <si>
    <t>Q6CG47</t>
  </si>
  <si>
    <t>Q6CCH5</t>
  </si>
  <si>
    <t>Q6CDX8</t>
  </si>
  <si>
    <t>Q6C4H3</t>
  </si>
  <si>
    <t>Q6C9Q0</t>
  </si>
  <si>
    <t>Q6CGI6</t>
  </si>
  <si>
    <t>Q6C5S2</t>
  </si>
  <si>
    <t>Q6CG75</t>
  </si>
  <si>
    <t>Q6C542</t>
  </si>
  <si>
    <t>Q6C3K4</t>
  </si>
  <si>
    <t>Q6C6M6</t>
  </si>
  <si>
    <t>Q6C7B6</t>
  </si>
  <si>
    <t>Q6C4M6</t>
  </si>
  <si>
    <t>Q6C4D3</t>
  </si>
  <si>
    <t>Q6CF68</t>
  </si>
  <si>
    <t>Q6C7S5</t>
  </si>
  <si>
    <t>Q6CBR1</t>
  </si>
  <si>
    <t>Q6C648</t>
  </si>
  <si>
    <t>Q6CBZ8</t>
  </si>
  <si>
    <t>Q6CA02</t>
  </si>
  <si>
    <t>Q6CBP0</t>
  </si>
  <si>
    <t>Q6C5Z7</t>
  </si>
  <si>
    <t>Q6C9V4</t>
  </si>
  <si>
    <t>Q6C3F6</t>
  </si>
  <si>
    <t>Q6CI84</t>
  </si>
  <si>
    <t>Q6C2F4</t>
  </si>
  <si>
    <t>Q6C749</t>
  </si>
  <si>
    <t>Q6C6S6</t>
  </si>
  <si>
    <t>W0TYM5</t>
  </si>
  <si>
    <t>Q6CDU3</t>
  </si>
  <si>
    <t>Q6C587</t>
  </si>
  <si>
    <t>Q6C0X9</t>
  </si>
  <si>
    <t>Q6CHN0</t>
  </si>
  <si>
    <t>Q6C6D8</t>
  </si>
  <si>
    <t>Q6CFX1</t>
  </si>
  <si>
    <t>Q6C7Y5</t>
  </si>
  <si>
    <t>Q6C9P1</t>
  </si>
  <si>
    <t>Q6CB67</t>
  </si>
  <si>
    <t>Q6C1X1</t>
  </si>
  <si>
    <t>Q6CEJ2</t>
  </si>
  <si>
    <t>Q6CA20</t>
  </si>
  <si>
    <t>Q6CEE4</t>
  </si>
  <si>
    <t>Q6C637</t>
  </si>
  <si>
    <t>Q6CAS1</t>
  </si>
  <si>
    <t>Q6CDM8</t>
  </si>
  <si>
    <t>Q6C4P4</t>
  </si>
  <si>
    <t>Q6CE08</t>
  </si>
  <si>
    <t>Q6CFA9</t>
  </si>
  <si>
    <t>Q6C3S4</t>
  </si>
  <si>
    <t>Q6C6V2</t>
  </si>
  <si>
    <t>Q6C7L8</t>
  </si>
  <si>
    <t>Q6CHP7</t>
  </si>
  <si>
    <t>Q6CHS7</t>
  </si>
  <si>
    <t>B5FVF3</t>
  </si>
  <si>
    <t>Q6CB37</t>
  </si>
  <si>
    <t>Q6C3B6</t>
  </si>
  <si>
    <t>Q6C095</t>
  </si>
  <si>
    <t>Q6CF35</t>
  </si>
  <si>
    <t>F2Z6H1</t>
  </si>
  <si>
    <t>Q6C345</t>
  </si>
  <si>
    <t>Q6CDR5</t>
  </si>
  <si>
    <t>Q6CEW3</t>
  </si>
  <si>
    <t>Q6C1G5</t>
  </si>
  <si>
    <t>Q6C5V5</t>
  </si>
  <si>
    <t>Q6CI77</t>
  </si>
  <si>
    <t>Q6C079</t>
  </si>
  <si>
    <t>Q6CDH5</t>
  </si>
  <si>
    <t>Q6C487</t>
  </si>
  <si>
    <t>Q6C3D2</t>
  </si>
  <si>
    <t>Q6CCR9</t>
  </si>
  <si>
    <t>Q6C405</t>
  </si>
  <si>
    <t>Q6CDT5</t>
  </si>
  <si>
    <t>Q6C3H1</t>
  </si>
  <si>
    <t>Q6CF94</t>
  </si>
  <si>
    <t>Q6CDS9</t>
  </si>
  <si>
    <t>Q6CFW5</t>
  </si>
  <si>
    <t>Q6CDW2</t>
  </si>
  <si>
    <t>Q6C5N2</t>
  </si>
  <si>
    <t>Q6CDN3</t>
  </si>
  <si>
    <t>Q6CCZ5</t>
  </si>
  <si>
    <t>Q6BZP0</t>
  </si>
  <si>
    <t>Q6C0F4</t>
  </si>
  <si>
    <t>Q6C5D8</t>
  </si>
  <si>
    <t>Q6C1F9</t>
  </si>
  <si>
    <t>Q6C7J2</t>
  </si>
  <si>
    <t>Q6C9W7</t>
  </si>
  <si>
    <t>Q6C228</t>
  </si>
  <si>
    <t>Q6C5Y4</t>
  </si>
  <si>
    <t>Q6C927</t>
  </si>
  <si>
    <t>Q6C127</t>
  </si>
  <si>
    <t>Q6C8L4</t>
  </si>
  <si>
    <t>Q6CEG9</t>
  </si>
  <si>
    <t>Q6CA56</t>
  </si>
  <si>
    <t>Q6CF32</t>
  </si>
  <si>
    <t>Q6CDL9</t>
  </si>
  <si>
    <t>Q6C002</t>
  </si>
  <si>
    <t>Q6C2E0</t>
  </si>
  <si>
    <t>Q6C9I3</t>
  </si>
  <si>
    <t>Q6C2Y8</t>
  </si>
  <si>
    <t>Q6C1E4</t>
  </si>
  <si>
    <t>Q6C5I6</t>
  </si>
  <si>
    <t>B5RSJ9</t>
  </si>
  <si>
    <t>Q6C6U1</t>
  </si>
  <si>
    <t>Q6CHD2</t>
  </si>
  <si>
    <t>Q6CBI6</t>
  </si>
  <si>
    <t>Q6C1N0</t>
  </si>
  <si>
    <t>Q6BZV8</t>
  </si>
  <si>
    <t>Q6CBE1</t>
  </si>
  <si>
    <t>Q6C1T3</t>
  </si>
  <si>
    <t>Q6CDW6</t>
  </si>
  <si>
    <t>Q6CDS3</t>
  </si>
  <si>
    <t>Q6C260</t>
  </si>
  <si>
    <t>Q6CC67</t>
  </si>
  <si>
    <t>Q6CB33</t>
  </si>
  <si>
    <t>B5FVA9</t>
  </si>
  <si>
    <t>Q6C4D8</t>
  </si>
  <si>
    <t>Q6CF51</t>
  </si>
  <si>
    <t>Q6CDE6</t>
  </si>
  <si>
    <t>Q6CCN7</t>
  </si>
  <si>
    <t>Q6C2B0</t>
  </si>
  <si>
    <t>Q6CDE7</t>
  </si>
  <si>
    <t>Q6C9N6</t>
  </si>
  <si>
    <t>Q6CGC3</t>
  </si>
  <si>
    <t>Q6C630</t>
  </si>
  <si>
    <t>Q6CBZ6</t>
  </si>
  <si>
    <t>Q6C9G2</t>
  </si>
  <si>
    <t>Q6CGX8</t>
  </si>
  <si>
    <t>Q6C2G2</t>
  </si>
  <si>
    <t>Q6C2A0</t>
  </si>
  <si>
    <t>Q6C2F1</t>
  </si>
  <si>
    <t>Q6C615</t>
  </si>
  <si>
    <t>Q6C8W8</t>
  </si>
  <si>
    <t>Q6C0N6</t>
  </si>
  <si>
    <t>Q6C103</t>
  </si>
  <si>
    <t>Q6C3V0</t>
  </si>
  <si>
    <t>Q6C394</t>
  </si>
  <si>
    <t>F7UI83</t>
  </si>
  <si>
    <t>Q6C8W9</t>
  </si>
  <si>
    <t>Q6CHA2</t>
  </si>
  <si>
    <t>Q6CH61</t>
  </si>
  <si>
    <t>Q6C4M9</t>
  </si>
  <si>
    <t>Q6C9N3</t>
  </si>
  <si>
    <t>Q6CI49</t>
  </si>
  <si>
    <t>Q6C4J0</t>
  </si>
  <si>
    <t>Q6C9F1</t>
  </si>
  <si>
    <t>B5RSJ5</t>
  </si>
  <si>
    <t>Q6C1J3</t>
  </si>
  <si>
    <t>Q6C187</t>
  </si>
  <si>
    <t>Q6CGV6</t>
  </si>
  <si>
    <t>Q6C9Q3</t>
  </si>
  <si>
    <t>Q6C9G9</t>
  </si>
  <si>
    <t>Q6CFT6</t>
  </si>
  <si>
    <t>Q6C6K6</t>
  </si>
  <si>
    <t>Q6CEM0</t>
  </si>
  <si>
    <t>Q6C0B0</t>
  </si>
  <si>
    <t>Q6CCT9</t>
  </si>
  <si>
    <t>Q6CDY4</t>
  </si>
  <si>
    <t>Q6CGX5</t>
  </si>
  <si>
    <t>Q6CC82</t>
  </si>
  <si>
    <t>W0TYM4</t>
  </si>
  <si>
    <t>Q6C319</t>
  </si>
  <si>
    <t>Q6CCG7</t>
  </si>
  <si>
    <t>Q6CEV3</t>
  </si>
  <si>
    <t>Q6CD97</t>
  </si>
  <si>
    <t>Q6CF13</t>
  </si>
  <si>
    <t>Q6BZQ6</t>
  </si>
  <si>
    <t>Q6CDS2</t>
  </si>
  <si>
    <t>Q6CGL9</t>
  </si>
  <si>
    <t>W0TYQ4</t>
  </si>
  <si>
    <t>Q6CCU0</t>
  </si>
  <si>
    <t>Q6C336</t>
  </si>
  <si>
    <t>Q6C3S0</t>
  </si>
  <si>
    <t>Q6CC50</t>
  </si>
  <si>
    <t>Q6C6F6</t>
  </si>
  <si>
    <t>Q6CFF7</t>
  </si>
  <si>
    <t>Q6C4W1</t>
  </si>
  <si>
    <t>Q6CFT4</t>
  </si>
  <si>
    <t>Q6C0L5</t>
  </si>
  <si>
    <t>Q6CCX3</t>
  </si>
  <si>
    <t>Q6C5F9</t>
  </si>
  <si>
    <t>Q6C0P7</t>
  </si>
  <si>
    <t>Q6CB63</t>
  </si>
  <si>
    <t>Q6C0Q9</t>
  </si>
  <si>
    <t>Q6BZS5</t>
  </si>
  <si>
    <t>Q6BZU5</t>
  </si>
  <si>
    <t>Q6C8C5</t>
  </si>
  <si>
    <t>Q6CEC7</t>
  </si>
  <si>
    <t>Q6C3R1</t>
  </si>
  <si>
    <t>Q6CGF8</t>
  </si>
  <si>
    <t>Q6C0L9</t>
  </si>
  <si>
    <t>Q6CFF3</t>
  </si>
  <si>
    <t>Q6C2Z4</t>
  </si>
  <si>
    <t>Q6C3P6</t>
  </si>
  <si>
    <t>Q6CBH9</t>
  </si>
  <si>
    <t>Q6CGA4</t>
  </si>
  <si>
    <t>Q6C7U4</t>
  </si>
  <si>
    <t>Q6C8L2</t>
  </si>
  <si>
    <t>Q6C8Q7</t>
  </si>
  <si>
    <t>Q6CDL1</t>
  </si>
  <si>
    <t>Q6CCN1</t>
  </si>
  <si>
    <t>Q6CG73</t>
  </si>
  <si>
    <t>Q6C2J1</t>
  </si>
  <si>
    <t>P09379</t>
  </si>
  <si>
    <t>Q6C8E0</t>
  </si>
  <si>
    <t>Q6CER2</t>
  </si>
  <si>
    <t>Q6CDA8</t>
  </si>
  <si>
    <t>Q6CG63</t>
  </si>
  <si>
    <t>Q6C435</t>
  </si>
  <si>
    <t>Q6C0A5</t>
  </si>
  <si>
    <t>Q6C6V8</t>
  </si>
  <si>
    <t>Q6C3J1</t>
  </si>
  <si>
    <t>Q6CEI2</t>
  </si>
  <si>
    <t>Q6CB90</t>
  </si>
  <si>
    <t>Q6C9J2</t>
  </si>
  <si>
    <t>Q6C5Q1</t>
  </si>
  <si>
    <t>Q6C3L4</t>
  </si>
  <si>
    <t>Q6CFM1</t>
  </si>
  <si>
    <t>Q6C8Q2</t>
  </si>
  <si>
    <t>Q6CDM2</t>
  </si>
  <si>
    <t>Q6CHH8</t>
  </si>
  <si>
    <t>Q9HFC7</t>
  </si>
  <si>
    <t>Q6CHI3</t>
  </si>
  <si>
    <t>Q6C8N4</t>
  </si>
  <si>
    <t>Q6CAE6</t>
  </si>
  <si>
    <t>Q6C9K4</t>
  </si>
  <si>
    <t>Q6C5Y3</t>
  </si>
  <si>
    <t>Q6CGK2</t>
  </si>
  <si>
    <t>Q6CEP7</t>
  </si>
  <si>
    <t>Q6C8K2</t>
  </si>
  <si>
    <t>Q6C9P0</t>
  </si>
  <si>
    <t>Q6CE72</t>
  </si>
  <si>
    <t>Q6C8Z2</t>
  </si>
  <si>
    <t>Q6C888</t>
  </si>
  <si>
    <t>Q6CGD1</t>
  </si>
  <si>
    <t>Q6C2Y1</t>
  </si>
  <si>
    <t>Q6C8G0</t>
  </si>
  <si>
    <t>Q6CGF3</t>
  </si>
  <si>
    <t>Q6C337</t>
  </si>
  <si>
    <t>Q6C9J3</t>
  </si>
  <si>
    <t>Q6CF08</t>
  </si>
  <si>
    <t>Q6CBV0</t>
  </si>
  <si>
    <t>Q6CCT8</t>
  </si>
  <si>
    <t>Q6CFN8</t>
  </si>
  <si>
    <t>Q6C948</t>
  </si>
  <si>
    <t>Q6C029</t>
  </si>
  <si>
    <t>Q6C8W2</t>
  </si>
  <si>
    <t>B5FVF6</t>
  </si>
  <si>
    <t>Q6C650</t>
  </si>
  <si>
    <t>Q6CCB8</t>
  </si>
  <si>
    <t>Q6CEY0</t>
  </si>
  <si>
    <t>Q6C984</t>
  </si>
  <si>
    <t>Q6CAZ9</t>
  </si>
  <si>
    <t>Q6C3L3</t>
  </si>
  <si>
    <t>Q6C774</t>
  </si>
  <si>
    <t>Q6C3U0</t>
  </si>
  <si>
    <t>Q6CFQ0</t>
  </si>
  <si>
    <t>F2Z6H3</t>
  </si>
  <si>
    <t>Q6C9Q6</t>
  </si>
  <si>
    <t>Q6CD41</t>
  </si>
  <si>
    <t>Q6CCQ3</t>
  </si>
  <si>
    <t>Q6CAZ0</t>
  </si>
  <si>
    <t>Q6C174</t>
  </si>
  <si>
    <t>Q6C6P1</t>
  </si>
  <si>
    <t>Q6C428</t>
  </si>
  <si>
    <t>Q6CDV8</t>
  </si>
  <si>
    <t>Q6BZX3</t>
  </si>
  <si>
    <t>Q6C7Q3</t>
  </si>
  <si>
    <t>Q6C6X9</t>
  </si>
  <si>
    <t>Q6CA24</t>
  </si>
  <si>
    <t>Q6CGB1</t>
  </si>
  <si>
    <t>Q6C098</t>
  </si>
  <si>
    <t>Q6C8A8</t>
  </si>
  <si>
    <t>Q6CEM7</t>
  </si>
  <si>
    <t>Q6CER7</t>
  </si>
  <si>
    <t>Q6CFY7</t>
  </si>
  <si>
    <t>F2Z658</t>
  </si>
  <si>
    <t>Q6CAG9</t>
  </si>
  <si>
    <t>Q6CC02</t>
  </si>
  <si>
    <t>Q6CGC4</t>
  </si>
  <si>
    <t>Q6CDT7</t>
  </si>
  <si>
    <t>W0TYP2</t>
  </si>
  <si>
    <t>Q6C5K1</t>
  </si>
  <si>
    <t>F2Z6J4</t>
  </si>
  <si>
    <t>Q6CAN2</t>
  </si>
  <si>
    <t>Q6CDU6</t>
  </si>
  <si>
    <t>Q6BZW8</t>
  </si>
  <si>
    <t>Q6CAF9</t>
  </si>
  <si>
    <t>Q6C1W0</t>
  </si>
  <si>
    <t>Q6CHU1</t>
  </si>
  <si>
    <t>Q6C6V4</t>
  </si>
  <si>
    <t>Q6C0Y9</t>
  </si>
  <si>
    <t>Q6C184</t>
  </si>
  <si>
    <t>Q6C2S2</t>
  </si>
  <si>
    <t>Q6C0P5</t>
  </si>
  <si>
    <t>Q6CCN6</t>
  </si>
  <si>
    <t>Q6CFQ7</t>
  </si>
  <si>
    <t>Q6CDP1</t>
  </si>
  <si>
    <t>Q6CD08</t>
  </si>
  <si>
    <t>Q6C6C3</t>
  </si>
  <si>
    <t>Q6C3Y0</t>
  </si>
  <si>
    <t>Q6C4B5</t>
  </si>
  <si>
    <t>Q6C089</t>
  </si>
  <si>
    <t>Q6CA87</t>
  </si>
  <si>
    <t>Q6CF42</t>
  </si>
  <si>
    <t>Q6C945</t>
  </si>
  <si>
    <t>Q6CGC2</t>
  </si>
  <si>
    <t>Q6C358</t>
  </si>
  <si>
    <t>Q6C384</t>
  </si>
  <si>
    <t>Q6C0M4</t>
  </si>
  <si>
    <t>Q6C1V9</t>
  </si>
  <si>
    <t>Q6C8D1</t>
  </si>
  <si>
    <t>Q6CB86</t>
  </si>
  <si>
    <t>Q6CI57</t>
  </si>
  <si>
    <t>Q6C3V4</t>
  </si>
  <si>
    <t>Q6CDF0</t>
  </si>
  <si>
    <t>Q6CF31</t>
  </si>
  <si>
    <t>Q6CFK6</t>
  </si>
  <si>
    <t>Q6CHH9</t>
  </si>
  <si>
    <t>Q6C9L8</t>
  </si>
  <si>
    <t>Q6C6Y7</t>
  </si>
  <si>
    <t>Q6BZR9</t>
  </si>
  <si>
    <t>Q6C1Z4</t>
  </si>
  <si>
    <t>Q6C700</t>
  </si>
  <si>
    <t>Q6C3Y3</t>
  </si>
  <si>
    <t>Q6CBT0</t>
  </si>
  <si>
    <t>Q6C825</t>
  </si>
  <si>
    <t>Q6C4D6</t>
  </si>
  <si>
    <t>Q6C9T8</t>
  </si>
  <si>
    <t>Q6C5P9</t>
  </si>
  <si>
    <t>F2Z6C2</t>
  </si>
  <si>
    <t>Q6C3H4</t>
  </si>
  <si>
    <t>Q6C862</t>
  </si>
  <si>
    <t>Q6C7P8</t>
  </si>
  <si>
    <t>Q6CEX7</t>
  </si>
  <si>
    <t>Q6C5X5</t>
  </si>
  <si>
    <t>Q6CFR5</t>
  </si>
  <si>
    <t>Q6C392</t>
  </si>
  <si>
    <t>Q6CHH7</t>
  </si>
  <si>
    <t>Q6CHX5</t>
  </si>
  <si>
    <t>Q6CFN4</t>
  </si>
  <si>
    <t>Q6C046</t>
  </si>
  <si>
    <t>Q6C7G4</t>
  </si>
  <si>
    <t>Q6CF69</t>
  </si>
  <si>
    <t>Q6C693</t>
  </si>
  <si>
    <t>Q6CGB4</t>
  </si>
  <si>
    <t>Q6C564</t>
  </si>
  <si>
    <t>Q6C0R6</t>
  </si>
  <si>
    <t>Q6CFP3</t>
  </si>
  <si>
    <t>Q6C593</t>
  </si>
  <si>
    <t>F2Z612</t>
  </si>
  <si>
    <t>Q6C2S9</t>
  </si>
  <si>
    <t>Q6C5I7</t>
  </si>
  <si>
    <t>Q6C961</t>
  </si>
  <si>
    <t>Q6CGS4</t>
  </si>
  <si>
    <t>Q6CDM5</t>
  </si>
  <si>
    <t>Q6C972</t>
  </si>
  <si>
    <t>Q6CAQ5</t>
  </si>
  <si>
    <t>Q6CAJ4</t>
  </si>
  <si>
    <t>Q6CEF9</t>
  </si>
  <si>
    <t>Q6CAP1</t>
  </si>
  <si>
    <t>Q6CEX8</t>
  </si>
  <si>
    <t>Q6C562</t>
  </si>
  <si>
    <t>Q6CDF4</t>
  </si>
  <si>
    <t>Q6C6K8</t>
  </si>
  <si>
    <t>Q6C3B9</t>
  </si>
  <si>
    <t>Q6CCG6</t>
  </si>
  <si>
    <t>Q6CB57</t>
  </si>
  <si>
    <t>Q6C768</t>
  </si>
  <si>
    <t>Q6CDS6</t>
  </si>
  <si>
    <t>Q6CBJ9</t>
  </si>
  <si>
    <t>Q6C8A4</t>
  </si>
  <si>
    <t>Q6CBL5</t>
  </si>
  <si>
    <t>Q6C438</t>
  </si>
  <si>
    <t>Q6CAD9</t>
  </si>
  <si>
    <t>Q6C0H5</t>
  </si>
  <si>
    <t>Q6C9Z2</t>
  </si>
  <si>
    <t>Q6C0Z9</t>
  </si>
  <si>
    <t>Q6CEL0</t>
  </si>
  <si>
    <t>Q6C111</t>
  </si>
  <si>
    <t>Q6C0C2</t>
  </si>
  <si>
    <t>Q6C5D0</t>
  </si>
  <si>
    <t>Q6CD05</t>
  </si>
  <si>
    <t>Q6BZU1</t>
  </si>
  <si>
    <t>Q6CEI5</t>
  </si>
  <si>
    <t>Q6C1E0</t>
  </si>
  <si>
    <t>Q6C8G4</t>
  </si>
  <si>
    <t>Q6CDR3</t>
  </si>
  <si>
    <t>Q6CI87</t>
  </si>
  <si>
    <t>Q6C690</t>
  </si>
  <si>
    <t>Q6C2A3</t>
  </si>
  <si>
    <t>Q6C5N8</t>
  </si>
  <si>
    <t>Q6C2M3</t>
  </si>
  <si>
    <t>Q6CBC8</t>
  </si>
  <si>
    <t>Q6C042</t>
  </si>
  <si>
    <t>Q6CBK3</t>
  </si>
  <si>
    <t>Q6C028</t>
  </si>
  <si>
    <t>Q6CAK2</t>
  </si>
  <si>
    <t>Q6C9W0</t>
  </si>
  <si>
    <t>Q6C998</t>
  </si>
  <si>
    <t>Q6CC66</t>
  </si>
  <si>
    <t>Q6CH36</t>
  </si>
  <si>
    <t>Q6C6I6</t>
  </si>
  <si>
    <t>Q6C2Q7</t>
  </si>
  <si>
    <t>Q6C9P4</t>
  </si>
  <si>
    <t>Q6C783</t>
  </si>
  <si>
    <t>Q6CAF7</t>
  </si>
  <si>
    <t>Q6C437</t>
  </si>
  <si>
    <t>Q6C6Z3</t>
  </si>
  <si>
    <t>Q6C872</t>
  </si>
  <si>
    <t>Q6CCK4</t>
  </si>
  <si>
    <t>Q6C6M0</t>
  </si>
  <si>
    <t>Q6C7M5</t>
  </si>
  <si>
    <t>Q6CC27</t>
  </si>
  <si>
    <t>Q6CEK9</t>
  </si>
  <si>
    <t>W0TYP7</t>
  </si>
  <si>
    <t>Q6CHK8</t>
  </si>
  <si>
    <t>Q6CAF2</t>
  </si>
  <si>
    <t>Q6C928</t>
  </si>
  <si>
    <t>Q6C1H1</t>
  </si>
  <si>
    <t>Q6C3A7</t>
  </si>
  <si>
    <t>P08729</t>
  </si>
  <si>
    <t>Q6C012</t>
  </si>
  <si>
    <t>Q6CD70</t>
  </si>
  <si>
    <t>Q6CE35</t>
  </si>
  <si>
    <t>Q6CI94</t>
  </si>
  <si>
    <t>Q6CBS4</t>
  </si>
  <si>
    <t>Q6CG45</t>
  </si>
  <si>
    <t>Q6C007</t>
  </si>
  <si>
    <t>Q6C1L7</t>
  </si>
  <si>
    <t>Q6CAF4</t>
  </si>
  <si>
    <t>Q6CAC0</t>
  </si>
  <si>
    <t>Q6C6N2</t>
  </si>
  <si>
    <t>Q6CD04</t>
  </si>
  <si>
    <t>Q6CCW0</t>
  </si>
  <si>
    <t>Q6C424</t>
  </si>
  <si>
    <t>Q6C2N0</t>
  </si>
  <si>
    <t>Q6CFB1</t>
  </si>
  <si>
    <t>Q6C9S6</t>
  </si>
  <si>
    <t>Q6CCZ4</t>
  </si>
  <si>
    <t>Q6C9M5</t>
  </si>
  <si>
    <t>Q6C321</t>
  </si>
  <si>
    <t>Q6C665</t>
  </si>
  <si>
    <t>Q6CAU6</t>
  </si>
  <si>
    <t>Q6C5M3</t>
  </si>
  <si>
    <t>Q6C5H3</t>
  </si>
  <si>
    <t>Q6CGB8</t>
  </si>
  <si>
    <t>Q6C926</t>
  </si>
  <si>
    <t>Q6CE01</t>
  </si>
  <si>
    <t>Q6C594</t>
  </si>
  <si>
    <t>Q6CFV1</t>
  </si>
  <si>
    <t>Q6C2F9</t>
  </si>
  <si>
    <t>Q6C5I4</t>
  </si>
  <si>
    <t>B5FVF4</t>
  </si>
  <si>
    <t>Q6C8X2</t>
  </si>
  <si>
    <t>Q6CEF7</t>
  </si>
  <si>
    <t>Q6CCE3</t>
  </si>
  <si>
    <t>Q6CA71</t>
  </si>
  <si>
    <t>Q6C395</t>
  </si>
  <si>
    <t>Q6C119</t>
  </si>
  <si>
    <t>Q6CCY8</t>
  </si>
  <si>
    <t>Q6C0V8</t>
  </si>
  <si>
    <t>Q6C9I9</t>
  </si>
  <si>
    <t>Q6CH82</t>
  </si>
  <si>
    <t>Q6CCV0</t>
  </si>
  <si>
    <t>Q6C2L9</t>
  </si>
  <si>
    <t>Q6CF29</t>
  </si>
  <si>
    <t>Q6CBP7</t>
  </si>
  <si>
    <t>Q6C175</t>
  </si>
  <si>
    <t>Q6CAE1</t>
  </si>
  <si>
    <t>Q6CC77</t>
  </si>
  <si>
    <t>Q6CFK9</t>
  </si>
  <si>
    <t>Q6CBE2</t>
  </si>
  <si>
    <t>Q6C5E9</t>
  </si>
  <si>
    <t>Q6CF17</t>
  </si>
  <si>
    <t>Q6C851</t>
  </si>
  <si>
    <t>Q6CAF6</t>
  </si>
  <si>
    <t>Q6C3S9</t>
  </si>
  <si>
    <t>Q6CAE0</t>
  </si>
  <si>
    <t>Q6C5R8</t>
  </si>
  <si>
    <t>Q6CDN5</t>
  </si>
  <si>
    <t>Q6C9U9</t>
  </si>
  <si>
    <t>Q6CG88</t>
  </si>
  <si>
    <t>Q6C0P1</t>
  </si>
  <si>
    <t>Q6C077</t>
  </si>
  <si>
    <t>Q6C601</t>
  </si>
  <si>
    <t>Q6C0Q3</t>
  </si>
  <si>
    <t>Q6C4G9</t>
  </si>
  <si>
    <t>Q6CFW6</t>
  </si>
  <si>
    <t>Q6C4J6</t>
  </si>
  <si>
    <t>Q6CG48</t>
  </si>
  <si>
    <t>Q6C5U1</t>
  </si>
  <si>
    <t>Q6C2E2</t>
  </si>
  <si>
    <t>Q6C0Z8</t>
  </si>
  <si>
    <t>Q6CCS5</t>
  </si>
  <si>
    <t>Q6CAR7</t>
  </si>
  <si>
    <t>Q6CEH5</t>
  </si>
  <si>
    <t>Q6C1T2</t>
  </si>
  <si>
    <t>Q6C5B6</t>
  </si>
  <si>
    <t>Q6CCS2</t>
  </si>
  <si>
    <t>Q6C4X8</t>
  </si>
  <si>
    <t>Q6CI15</t>
  </si>
  <si>
    <t>Q6C0F7</t>
  </si>
  <si>
    <t>Q6C1V1</t>
  </si>
  <si>
    <t>B5FVG3</t>
  </si>
  <si>
    <t>Q6CGP9</t>
  </si>
  <si>
    <t>Q6CBG0</t>
  </si>
  <si>
    <t>Q6C3N1</t>
  </si>
  <si>
    <t>Q6CD10</t>
  </si>
  <si>
    <t>Q6C4G8</t>
  </si>
  <si>
    <t>Q6C7A9</t>
  </si>
  <si>
    <t>Q6C990</t>
  </si>
  <si>
    <t>Q6C9W3</t>
  </si>
  <si>
    <t>P41922</t>
  </si>
  <si>
    <t>Q6C695</t>
  </si>
  <si>
    <t>Q6C6R7</t>
  </si>
  <si>
    <t>Q6C3R3</t>
  </si>
  <si>
    <t>Q6CI01</t>
  </si>
  <si>
    <t>Q6C0R5</t>
  </si>
  <si>
    <t>Q6CH38</t>
  </si>
  <si>
    <t>Q6C443</t>
  </si>
  <si>
    <t>Q6C2U0</t>
  </si>
  <si>
    <t>Q6C360</t>
  </si>
  <si>
    <t>Q6C1P4</t>
  </si>
  <si>
    <t>Q6C9D8</t>
  </si>
  <si>
    <t>Q6BZX4</t>
  </si>
  <si>
    <t>Q6CH80</t>
  </si>
  <si>
    <t>Q6BZR4</t>
  </si>
  <si>
    <t>Q6CB13</t>
  </si>
  <si>
    <t>Q6CDY5</t>
  </si>
  <si>
    <t>Q6C9X3</t>
  </si>
  <si>
    <t>Q6C3X8</t>
  </si>
  <si>
    <t>Q6C4P0</t>
  </si>
  <si>
    <t>Q6CGF5</t>
  </si>
  <si>
    <t>Q6CBJ6</t>
  </si>
  <si>
    <t>Q6CHS6</t>
  </si>
  <si>
    <t>Q6CC35</t>
  </si>
  <si>
    <t>Q6CI86</t>
  </si>
  <si>
    <t>Q6CBB0</t>
  </si>
  <si>
    <t>Q6CAW6</t>
  </si>
  <si>
    <t>Q6CCB3</t>
  </si>
  <si>
    <t>F2Z5Z5</t>
  </si>
  <si>
    <t>Q6CE54</t>
  </si>
  <si>
    <t>Q6CGB2</t>
  </si>
  <si>
    <t>Q6C6W8</t>
  </si>
  <si>
    <t>Q6C6B0</t>
  </si>
  <si>
    <t>Q6C3K1</t>
  </si>
  <si>
    <t>Q6CB46</t>
  </si>
  <si>
    <t>Q6C556</t>
  </si>
  <si>
    <t>Q6CG81</t>
  </si>
  <si>
    <t>Q6C344</t>
  </si>
  <si>
    <t>Q6C9Y7</t>
  </si>
  <si>
    <t>Q6CC34</t>
  </si>
  <si>
    <t>Q6CA90</t>
  </si>
  <si>
    <t>Q6CGZ0</t>
  </si>
  <si>
    <t>Q6C9H9</t>
  </si>
  <si>
    <t>Q6BZP4</t>
  </si>
  <si>
    <t>Q6C3Z3</t>
  </si>
  <si>
    <t>Q6C8Z0</t>
  </si>
  <si>
    <t>Q6C9X9</t>
  </si>
  <si>
    <t>Q6C9Z4</t>
  </si>
  <si>
    <t>Q6CDQ9</t>
  </si>
  <si>
    <t>Q6CC90</t>
  </si>
  <si>
    <t>Q6CEV8</t>
  </si>
  <si>
    <t>Q6CEY6</t>
  </si>
  <si>
    <t>Q6C942</t>
  </si>
  <si>
    <t>Q6CG16</t>
  </si>
  <si>
    <t>Q6C444</t>
  </si>
  <si>
    <t>Q6C6T3</t>
  </si>
  <si>
    <t>P09230</t>
  </si>
  <si>
    <t>Q6C9A4</t>
  </si>
  <si>
    <t>Q6C2X2</t>
  </si>
  <si>
    <t>Q6CAM0</t>
  </si>
  <si>
    <t>Q6CEK5</t>
  </si>
  <si>
    <t>Q6BZN9</t>
  </si>
  <si>
    <t>Q6C939</t>
  </si>
  <si>
    <t>Q6C9K9</t>
  </si>
  <si>
    <t>Q6CAZ3</t>
  </si>
  <si>
    <t>Q6C4T8</t>
  </si>
  <si>
    <t>Q6CAK6</t>
  </si>
  <si>
    <t>Q6CCX8</t>
  </si>
  <si>
    <t>Q6C7N6</t>
  </si>
  <si>
    <t>Q6C7N5</t>
  </si>
  <si>
    <t>Q6C6J9</t>
  </si>
  <si>
    <t>Q6CDV1</t>
  </si>
  <si>
    <t>Q6C850</t>
  </si>
  <si>
    <t>Q6C5B5</t>
  </si>
  <si>
    <t>Q6C1W8</t>
  </si>
  <si>
    <t>Q6C525</t>
  </si>
  <si>
    <t>Q6CDE2</t>
  </si>
  <si>
    <t>Q6CHZ7</t>
  </si>
  <si>
    <t>Q6C9R3</t>
  </si>
  <si>
    <t>Q6C4Z2</t>
  </si>
  <si>
    <t>Q6C7V2</t>
  </si>
  <si>
    <t>Q6CEW4</t>
  </si>
  <si>
    <t>Q6C987</t>
  </si>
  <si>
    <t>Q6CGC1</t>
  </si>
  <si>
    <t>Q6CDI7</t>
  </si>
  <si>
    <t>Q6CC33</t>
  </si>
  <si>
    <t>Q6CFV9</t>
  </si>
  <si>
    <t>Q6C1V8</t>
  </si>
  <si>
    <t>Q6C4Z9</t>
  </si>
  <si>
    <t>Q6C7T4</t>
  </si>
  <si>
    <t>Q6C821</t>
  </si>
  <si>
    <t>Q6C3T6</t>
  </si>
  <si>
    <t>Q6CDP2</t>
  </si>
  <si>
    <t>Q96VC9</t>
  </si>
  <si>
    <t>Q6CAZ6</t>
  </si>
  <si>
    <t>Q6C8T8</t>
  </si>
  <si>
    <t>Q6C2L8</t>
  </si>
  <si>
    <t>Q6C287</t>
  </si>
  <si>
    <t>Q6CCJ9</t>
  </si>
  <si>
    <t>Q6C964</t>
  </si>
  <si>
    <t>Q6C5A6</t>
  </si>
  <si>
    <t>Q6C770</t>
  </si>
  <si>
    <t>Q6CBS9</t>
  </si>
  <si>
    <t>Q6C008</t>
  </si>
  <si>
    <t>Q6CF65</t>
  </si>
  <si>
    <t>Q6CAE3</t>
  </si>
  <si>
    <t>Q6C605</t>
  </si>
  <si>
    <t>Q6C0B7</t>
  </si>
  <si>
    <t>Q6C1U3</t>
  </si>
  <si>
    <t>Q6C370</t>
  </si>
  <si>
    <t>Q6C068</t>
  </si>
  <si>
    <t>Q6C4L0</t>
  </si>
  <si>
    <t>Q6C1Q6</t>
  </si>
  <si>
    <t>Q6CF05</t>
  </si>
  <si>
    <t>Q6C5W2</t>
  </si>
  <si>
    <t>Q6C4N3</t>
  </si>
  <si>
    <t>Q6C6J7</t>
  </si>
  <si>
    <t>Q6CFP9</t>
  </si>
  <si>
    <t>Q6C3A2</t>
  </si>
  <si>
    <t>Q6C6V6</t>
  </si>
  <si>
    <t>Q6CDK5</t>
  </si>
  <si>
    <t>Q6C5A3</t>
  </si>
  <si>
    <t>Q6C472</t>
  </si>
  <si>
    <t>Q6C7Z8</t>
  </si>
  <si>
    <t>Q6C8U8</t>
  </si>
  <si>
    <t>Q6C857</t>
  </si>
  <si>
    <t>Q6CHR4</t>
  </si>
  <si>
    <t>Q6C6J1</t>
  </si>
  <si>
    <t>B5RSK7</t>
  </si>
  <si>
    <t>Q6C8Z3</t>
  </si>
  <si>
    <t>Q6C8H2</t>
  </si>
  <si>
    <t>Q6CC19</t>
  </si>
  <si>
    <t>Q6CCC3</t>
  </si>
  <si>
    <t>Q6CFF9</t>
  </si>
  <si>
    <t>Q6CFP5</t>
  </si>
  <si>
    <t>Q6BZZ6</t>
  </si>
  <si>
    <t>Q6CFE4</t>
  </si>
  <si>
    <t>Q6C096</t>
  </si>
  <si>
    <t>Q6CBI0</t>
  </si>
  <si>
    <t>Q6C5S4</t>
  </si>
  <si>
    <t>Q6CFJ5</t>
  </si>
  <si>
    <t>Q6CHY3</t>
  </si>
  <si>
    <t>Q6C197</t>
  </si>
  <si>
    <t>Q6CAR6</t>
  </si>
  <si>
    <t>Q6CC39</t>
  </si>
  <si>
    <t>Q6CGU5</t>
  </si>
  <si>
    <t>Q6C6U0</t>
  </si>
  <si>
    <t>Q6C452</t>
  </si>
  <si>
    <t>Q6C2N6</t>
  </si>
  <si>
    <t>Q6C4B2</t>
  </si>
  <si>
    <t>Q6C4T6</t>
  </si>
  <si>
    <t>Q6C5G3</t>
  </si>
  <si>
    <t>Q6C625</t>
  </si>
  <si>
    <t>Q6CDQ4</t>
  </si>
  <si>
    <t>Q6CEK6</t>
  </si>
  <si>
    <t>Q6C3C3</t>
  </si>
  <si>
    <t>Q6C5Q6</t>
  </si>
  <si>
    <t>Q6C9A7</t>
  </si>
  <si>
    <t>Q6C1B7</t>
  </si>
  <si>
    <t>Q6C4H0</t>
  </si>
  <si>
    <t>Q6CE24</t>
  </si>
  <si>
    <t>Q6C9S7</t>
  </si>
  <si>
    <t>Q6C4B3</t>
  </si>
  <si>
    <t>Q6CFE1</t>
  </si>
  <si>
    <t>Q6CEW5</t>
  </si>
  <si>
    <t>Q6C7K6</t>
  </si>
  <si>
    <t>Q6C4J2</t>
  </si>
  <si>
    <t>Q6C171</t>
  </si>
  <si>
    <t>Q6C2B2</t>
  </si>
  <si>
    <t>Q6CFQ1</t>
  </si>
  <si>
    <t>Q6CCH0</t>
  </si>
  <si>
    <t>Q6CFV6</t>
  </si>
  <si>
    <t>Q6CFG5</t>
  </si>
  <si>
    <t>Q6CGV3</t>
  </si>
  <si>
    <t>Q6CDC7</t>
  </si>
  <si>
    <t>Q6CAZ8</t>
  </si>
  <si>
    <t>Q6CA40</t>
  </si>
  <si>
    <t>Q6C9Q2</t>
  </si>
  <si>
    <t>Q6CI47</t>
  </si>
  <si>
    <t>Q6CEP5</t>
  </si>
  <si>
    <t>Q6C2E4</t>
  </si>
  <si>
    <t>Q6C4F2</t>
  </si>
  <si>
    <t>Q6C0V2</t>
  </si>
  <si>
    <t>Q6C1X4</t>
  </si>
  <si>
    <t>Q6C9T9</t>
  </si>
  <si>
    <t>Q6C9S1</t>
  </si>
  <si>
    <t>Q6C296</t>
  </si>
  <si>
    <t>Q6CBN7</t>
  </si>
  <si>
    <t>Q6C1A5</t>
  </si>
  <si>
    <t>Q6C9C7</t>
  </si>
  <si>
    <t>Q6CET2</t>
  </si>
  <si>
    <t>Q6C8S0</t>
  </si>
  <si>
    <t>B5RSL8</t>
  </si>
  <si>
    <t>Q6CHZ8</t>
  </si>
  <si>
    <t>Q6C047</t>
  </si>
  <si>
    <t>Q6CFD4</t>
  </si>
  <si>
    <t>Q6C664</t>
  </si>
  <si>
    <t>Q6C172</t>
  </si>
  <si>
    <t>Q6C512</t>
  </si>
  <si>
    <t>Q6CHZ4</t>
  </si>
  <si>
    <t>Q6CE93</t>
  </si>
  <si>
    <t>Q6C281</t>
  </si>
  <si>
    <t>Q6CCV7</t>
  </si>
  <si>
    <t>Q9UVF5</t>
  </si>
  <si>
    <t>Q6C0M0</t>
  </si>
  <si>
    <t>Q6CF99</t>
  </si>
  <si>
    <t>Q6C796</t>
  </si>
  <si>
    <t>Q9B6D0</t>
  </si>
  <si>
    <t>Q6CE20</t>
  </si>
  <si>
    <t>Q6C678</t>
  </si>
  <si>
    <t>Q6C0F0</t>
  </si>
  <si>
    <t>Q6C5P7</t>
  </si>
  <si>
    <t>Q6C6E0</t>
  </si>
  <si>
    <t>Q6C302</t>
  </si>
  <si>
    <t>Q6BZQ9</t>
  </si>
  <si>
    <t>Q6CHU4</t>
  </si>
  <si>
    <t>Q6C7Y6</t>
  </si>
  <si>
    <t>Q6C6I0</t>
  </si>
  <si>
    <t>Q6C7M8</t>
  </si>
  <si>
    <t>Q6C0A7</t>
  </si>
  <si>
    <t>Q6C2Q0</t>
  </si>
  <si>
    <t>Q6C191</t>
  </si>
  <si>
    <t>Q6CGP6</t>
  </si>
  <si>
    <t>Q6C0I9</t>
  </si>
  <si>
    <t>Q6C141</t>
  </si>
  <si>
    <t>Q6CE79</t>
  </si>
  <si>
    <t>Q6CDY1</t>
  </si>
  <si>
    <t>Q6C8V4</t>
  </si>
  <si>
    <t>Q6C7D3</t>
  </si>
  <si>
    <t>Q6C6S7</t>
  </si>
  <si>
    <t>Q6C019</t>
  </si>
  <si>
    <t>Q6C5S0</t>
  </si>
  <si>
    <t>Q6C0P3</t>
  </si>
  <si>
    <t>Q6CBZ2</t>
  </si>
  <si>
    <t>Q6C8F2</t>
  </si>
  <si>
    <t>Q6C0S7</t>
  </si>
  <si>
    <t>Q6C0Q5</t>
  </si>
  <si>
    <t>Q6C0R8</t>
  </si>
  <si>
    <t>Q6C229</t>
  </si>
  <si>
    <t>Q6CEL5</t>
  </si>
  <si>
    <t>Q6CHD0</t>
  </si>
  <si>
    <t>Q6C953</t>
  </si>
  <si>
    <t>Q6C7S8</t>
  </si>
  <si>
    <t>Q6CDL8</t>
  </si>
  <si>
    <t>Q6C0S9</t>
  </si>
  <si>
    <t>Q6CD95</t>
  </si>
  <si>
    <t>Q6C1N6</t>
  </si>
  <si>
    <t>Q874C0</t>
  </si>
  <si>
    <t>Q6C1N4</t>
  </si>
  <si>
    <t>Q6C192</t>
  </si>
  <si>
    <t>Q6C8G1</t>
  </si>
  <si>
    <t>Q6CD72</t>
  </si>
  <si>
    <t>Q6C7Z2</t>
  </si>
  <si>
    <t>Q6C6Z2</t>
  </si>
  <si>
    <t>Q6C3U5</t>
  </si>
  <si>
    <t>Q6C436</t>
  </si>
  <si>
    <t>Q6CHS3</t>
  </si>
  <si>
    <t>Q6C520</t>
  </si>
  <si>
    <t>Q6CFB4</t>
  </si>
  <si>
    <t>Q6C5Q4</t>
  </si>
  <si>
    <t>Q6C9V6</t>
  </si>
  <si>
    <t>Q6C622</t>
  </si>
  <si>
    <t>Q6C4Q1</t>
  </si>
  <si>
    <t>Q6C026</t>
  </si>
  <si>
    <t>Q6CHN5</t>
  </si>
  <si>
    <t>Q6C3C8</t>
  </si>
  <si>
    <t>Q6CEL1</t>
  </si>
  <si>
    <t>Q6C756</t>
  </si>
  <si>
    <t>Q6CAX0</t>
  </si>
  <si>
    <t>Q6C0G1</t>
  </si>
  <si>
    <t>Q6C144</t>
  </si>
  <si>
    <t>Q6CD84</t>
  </si>
  <si>
    <t>Q6CGN5</t>
  </si>
  <si>
    <t>Q6C923</t>
  </si>
  <si>
    <t>Q6CE13</t>
  </si>
  <si>
    <t>Q6C3R8</t>
  </si>
  <si>
    <t>Q6C503</t>
  </si>
  <si>
    <t>Q6C5R0</t>
  </si>
  <si>
    <t>Q6C7U5</t>
  </si>
  <si>
    <t>Q6C1F1</t>
  </si>
  <si>
    <t>Q6CI05</t>
  </si>
  <si>
    <t>Q6CCZ1</t>
  </si>
  <si>
    <t>Q6C7J8</t>
  </si>
  <si>
    <t>Q6C086</t>
  </si>
  <si>
    <t>Q6CEE7</t>
  </si>
  <si>
    <t>Q6C4R5</t>
  </si>
  <si>
    <t>Q6C8Z6</t>
  </si>
  <si>
    <t>Q6CGQ3</t>
  </si>
  <si>
    <t>Q6CA50</t>
  </si>
  <si>
    <t>Q6C8Y5</t>
  </si>
  <si>
    <t>Q6CEQ8</t>
  </si>
  <si>
    <t>Q6CHM8</t>
  </si>
  <si>
    <t>Q6C773</t>
  </si>
  <si>
    <t>Q6C1C9</t>
  </si>
  <si>
    <t>Q6C8W4</t>
  </si>
  <si>
    <t>Q6C8V8</t>
  </si>
  <si>
    <t>Q6C106</t>
  </si>
  <si>
    <t>Q6C1I3</t>
  </si>
  <si>
    <t>Q6CE96</t>
  </si>
  <si>
    <t>Q6C6W6</t>
  </si>
  <si>
    <t>Q6C0K9</t>
  </si>
  <si>
    <t>Q6BZX1</t>
  </si>
  <si>
    <t>Q6C7B9</t>
  </si>
  <si>
    <t>Q6CG56</t>
  </si>
  <si>
    <t>Q6CEE0</t>
  </si>
  <si>
    <t>P41929</t>
  </si>
  <si>
    <t>Q6CFY0</t>
  </si>
  <si>
    <t>Q6C219</t>
  </si>
  <si>
    <t>Q6C8C2</t>
  </si>
  <si>
    <t>Q6C0P9</t>
  </si>
  <si>
    <t>Q6C8X1</t>
  </si>
  <si>
    <t>Q99155</t>
  </si>
  <si>
    <t>Q6C619</t>
  </si>
  <si>
    <t>Q6C9Z8</t>
  </si>
  <si>
    <t>Q6C2Z8</t>
  </si>
  <si>
    <t>Q6CC12</t>
  </si>
  <si>
    <t>Q6CA95</t>
  </si>
  <si>
    <t>Q6CD86</t>
  </si>
  <si>
    <t>Q6C2Z1</t>
  </si>
  <si>
    <t>Q6C9R4</t>
  </si>
  <si>
    <t>Q6C4P8</t>
  </si>
  <si>
    <t>Q6C7M1</t>
  </si>
  <si>
    <t>Q6CCU9</t>
  </si>
  <si>
    <t>Q6CH05</t>
  </si>
  <si>
    <t>Q6C1M6</t>
  </si>
  <si>
    <t>Q6CHK2</t>
  </si>
  <si>
    <t>Q6C410</t>
  </si>
  <si>
    <t>Q6CEZ6</t>
  </si>
  <si>
    <t>Q6CEV9</t>
  </si>
  <si>
    <t>Q6C2K5</t>
  </si>
  <si>
    <t>Q6C0I6</t>
  </si>
  <si>
    <t>Q6C7U0</t>
  </si>
  <si>
    <t>Q6C2Z7</t>
  </si>
  <si>
    <t>Q6CHL3</t>
  </si>
  <si>
    <t>Q6C4Z7</t>
  </si>
  <si>
    <t>Q6CCG1</t>
  </si>
  <si>
    <t>Q6CAB2</t>
  </si>
  <si>
    <t>W0TYQ2</t>
  </si>
  <si>
    <t>Q6CE07</t>
  </si>
  <si>
    <t>Q6C2V3</t>
  </si>
  <si>
    <t>Q6CFT3</t>
  </si>
  <si>
    <t>Q6C4V5</t>
  </si>
  <si>
    <t>Q6BZV0</t>
  </si>
  <si>
    <t>Q6C2R8</t>
  </si>
  <si>
    <t>Q6C9T7</t>
  </si>
  <si>
    <t>Q6CDZ0</t>
  </si>
  <si>
    <t>Q6CDQ0</t>
  </si>
  <si>
    <t>Q6CFH7</t>
  </si>
  <si>
    <t>Q6CI83</t>
  </si>
  <si>
    <t>Q36258</t>
  </si>
  <si>
    <t>Q6C6L3</t>
  </si>
  <si>
    <t>Q6C5P0</t>
  </si>
  <si>
    <t>Q6CG64</t>
  </si>
  <si>
    <t>Q6CE09</t>
  </si>
  <si>
    <t>Q6CEK1</t>
  </si>
  <si>
    <t>Q6CF11</t>
  </si>
  <si>
    <t>Q6C2I0</t>
  </si>
  <si>
    <t>Q6CFN7</t>
  </si>
  <si>
    <t>Q6C1Q1</t>
  </si>
  <si>
    <t>Q6CF41</t>
  </si>
  <si>
    <t>B5RSL5</t>
  </si>
  <si>
    <t>Q6CBT9</t>
  </si>
  <si>
    <t>Q6CEZ1</t>
  </si>
  <si>
    <t>Q6CFT2</t>
  </si>
  <si>
    <t>Q6C4G0</t>
  </si>
  <si>
    <t>Q6C527</t>
  </si>
  <si>
    <t>Q6C6A3</t>
  </si>
  <si>
    <t>Q6C7L2</t>
  </si>
  <si>
    <t>Q6CAH1</t>
  </si>
  <si>
    <t>Q6C4F8</t>
  </si>
  <si>
    <t>Q6C6E8</t>
  </si>
  <si>
    <t>Q6C989</t>
  </si>
  <si>
    <t>Q6C2X3</t>
  </si>
  <si>
    <t>Q6CAU0</t>
  </si>
  <si>
    <t>Q6C2H1</t>
  </si>
  <si>
    <t>Q6CBV2</t>
  </si>
  <si>
    <t>Q6C0Z3</t>
  </si>
  <si>
    <t>Q6C925</t>
  </si>
  <si>
    <t>Q6CCX2</t>
  </si>
  <si>
    <t>Q6C058</t>
  </si>
  <si>
    <t>Q6C310</t>
  </si>
  <si>
    <t>Q6CDN6</t>
  </si>
  <si>
    <t>Q6C1C1</t>
  </si>
  <si>
    <t>Q6C1P2</t>
  </si>
  <si>
    <t>Q6C2U9</t>
  </si>
  <si>
    <t>Q6CBL0</t>
  </si>
  <si>
    <t>Q6CHA7</t>
  </si>
  <si>
    <t>Q6CHA5</t>
  </si>
  <si>
    <t>Q6C7V5</t>
  </si>
  <si>
    <t>Q6C7C9</t>
  </si>
  <si>
    <t>Q6C2V9</t>
  </si>
  <si>
    <t>Q6C6I4</t>
  </si>
  <si>
    <t>Q6CC03</t>
  </si>
  <si>
    <t>Q6C3P4</t>
  </si>
  <si>
    <t>B5RSJ8</t>
  </si>
  <si>
    <t>Q6C5X6</t>
  </si>
  <si>
    <t>Q6CGW3</t>
  </si>
  <si>
    <t>B5FVB6</t>
  </si>
  <si>
    <t>Q6C4K9</t>
  </si>
  <si>
    <t>Q6CGK4</t>
  </si>
  <si>
    <t>Q6C447</t>
  </si>
  <si>
    <t>Q6C0D5</t>
  </si>
  <si>
    <t>Q6CGV4</t>
  </si>
  <si>
    <t>Q6CGP2</t>
  </si>
  <si>
    <t>Q6C904</t>
  </si>
  <si>
    <t>Q6C9Z7</t>
  </si>
  <si>
    <t>Q6C6T0</t>
  </si>
  <si>
    <t>Q6CC43</t>
  </si>
  <si>
    <t>Q6C063</t>
  </si>
  <si>
    <t>Q6C515</t>
  </si>
  <si>
    <t>Q6CFV8</t>
  </si>
  <si>
    <t>Q6CA85</t>
  </si>
  <si>
    <t>Q6C022</t>
  </si>
  <si>
    <t>Q6C245</t>
  </si>
  <si>
    <t>Q6CHS2</t>
  </si>
  <si>
    <t>Q6CGU8</t>
  </si>
  <si>
    <t>Q6CE99</t>
  </si>
  <si>
    <t>Q6C3T3</t>
  </si>
  <si>
    <t>Q6C0Y5</t>
  </si>
  <si>
    <t>Q6CF40</t>
  </si>
  <si>
    <t>Q6CBT5</t>
  </si>
  <si>
    <t>Q6CDM9</t>
  </si>
  <si>
    <t>Q6CEC5</t>
  </si>
  <si>
    <t>Q6C2A4</t>
  </si>
  <si>
    <t>Q6CEZ7</t>
  </si>
  <si>
    <t>Q6C0I1</t>
  </si>
  <si>
    <t>Q6C4R3</t>
  </si>
  <si>
    <t>Q6C2H6</t>
  </si>
  <si>
    <t>Q6C1G9</t>
  </si>
  <si>
    <t>Q6C552</t>
  </si>
  <si>
    <t>Q6CE51</t>
  </si>
  <si>
    <t>Q6C5T4</t>
  </si>
  <si>
    <t>Q6CBH5</t>
  </si>
  <si>
    <t>Q6C4M1</t>
  </si>
  <si>
    <t>Q6CCF3</t>
  </si>
  <si>
    <t>Q6C6P0</t>
  </si>
  <si>
    <t>Q6C746</t>
  </si>
  <si>
    <t>Q6C518</t>
  </si>
  <si>
    <t>B5FVB3</t>
  </si>
  <si>
    <t>Q6C0J0</t>
  </si>
  <si>
    <t>Q6C035</t>
  </si>
  <si>
    <t>Q6C950</t>
  </si>
  <si>
    <t>Q6C5R6</t>
  </si>
  <si>
    <t>Q6C4V6</t>
  </si>
  <si>
    <t>Q6C0A8</t>
  </si>
  <si>
    <t>Q6CEW1</t>
  </si>
  <si>
    <t>Q6CHB3</t>
  </si>
  <si>
    <t>Q6C416</t>
  </si>
  <si>
    <t>Q6CI53</t>
  </si>
  <si>
    <t>Q6CED8</t>
  </si>
  <si>
    <t>Q6C733</t>
  </si>
  <si>
    <t>Q6C8C3</t>
  </si>
  <si>
    <t>Q6CDV5</t>
  </si>
  <si>
    <t>Q6CCV1</t>
  </si>
  <si>
    <t>Q6C4Z5</t>
  </si>
  <si>
    <t>Q6CFQ3</t>
  </si>
  <si>
    <t>Q6C6K5</t>
  </si>
  <si>
    <t>Q6CBB4</t>
  </si>
  <si>
    <t>Q6C6K7</t>
  </si>
  <si>
    <t>Q6CAP8</t>
  </si>
  <si>
    <t>Q6C7G7</t>
  </si>
  <si>
    <t>Q6BZR8</t>
  </si>
  <si>
    <t>Q6CC93</t>
  </si>
  <si>
    <t>Q6BZS9</t>
  </si>
  <si>
    <t>Q6C385</t>
  </si>
  <si>
    <t>Q6CCA6</t>
  </si>
  <si>
    <t>Q6C8H0</t>
  </si>
  <si>
    <t>Q6C8S2</t>
  </si>
  <si>
    <t>Q6CCC1</t>
  </si>
  <si>
    <t>Q6CCC2</t>
  </si>
  <si>
    <t>O74932</t>
  </si>
  <si>
    <t>Q6CDG3</t>
  </si>
  <si>
    <t>Q6BZS0</t>
  </si>
  <si>
    <t>Q6CHQ3</t>
  </si>
  <si>
    <t>Q6C0M2</t>
  </si>
  <si>
    <t>Q6C2W7</t>
  </si>
  <si>
    <t>Q6C7E6</t>
  </si>
  <si>
    <t>Q6C3T1</t>
  </si>
  <si>
    <t>Q6CI64</t>
  </si>
  <si>
    <t>Q6CAT8</t>
  </si>
  <si>
    <t>Q6C469</t>
  </si>
  <si>
    <t>Q6C8T7</t>
  </si>
  <si>
    <t>F2Z627</t>
  </si>
  <si>
    <t>Q6C1F4</t>
  </si>
  <si>
    <t>Q6BZS1</t>
  </si>
  <si>
    <t>Q6CG95</t>
  </si>
  <si>
    <t>Q6CD78</t>
  </si>
  <si>
    <t>F2Z5W7</t>
  </si>
  <si>
    <t>Q6C647</t>
  </si>
  <si>
    <t>Q6C7T7</t>
  </si>
  <si>
    <t>Q6CFY8</t>
  </si>
  <si>
    <t>Q6C2X6</t>
  </si>
  <si>
    <t>Q6CBA2</t>
  </si>
  <si>
    <t>Q6C0Q0</t>
  </si>
  <si>
    <t>Q6CE60</t>
  </si>
  <si>
    <t>Q6CCR0</t>
  </si>
  <si>
    <t>Q6CFG1</t>
  </si>
  <si>
    <t>Q6CHC1</t>
  </si>
  <si>
    <t>Q6C1V6</t>
  </si>
  <si>
    <t>Q6C233</t>
  </si>
  <si>
    <t>Q6C8W7</t>
  </si>
  <si>
    <t>Q6CBA1</t>
  </si>
  <si>
    <t>Q6CCD0</t>
  </si>
  <si>
    <t>Q6C5U0</t>
  </si>
  <si>
    <t>Q6C3U1</t>
  </si>
  <si>
    <t>Q6CDJ2</t>
  </si>
  <si>
    <t>Q8N1N4</t>
  </si>
  <si>
    <t>B5FVE1</t>
  </si>
  <si>
    <t>Q6C4W0</t>
  </si>
  <si>
    <t>Q6CCF8</t>
  </si>
  <si>
    <t>Q6C5S6</t>
  </si>
  <si>
    <t>Q6CFB0</t>
  </si>
  <si>
    <t>Q6C0Y2</t>
  </si>
  <si>
    <t>Q6CFW3</t>
  </si>
  <si>
    <t>Q6CGM7</t>
  </si>
  <si>
    <t>Q6BZT5</t>
  </si>
  <si>
    <t>Q6CHD5</t>
  </si>
  <si>
    <t>Q6CF48</t>
  </si>
  <si>
    <t>Q6CAV0</t>
  </si>
  <si>
    <t>Q6C5L4</t>
  </si>
  <si>
    <t>Q6C2A9</t>
  </si>
  <si>
    <t>Q6C8I3</t>
  </si>
  <si>
    <t>Q6CB96</t>
  </si>
  <si>
    <t>Q6BZV2</t>
  </si>
  <si>
    <t>Q6C8T6</t>
  </si>
  <si>
    <t>Q6C9W9</t>
  </si>
  <si>
    <t>Q6C5T5</t>
  </si>
  <si>
    <t>Q6CEN9</t>
  </si>
  <si>
    <t>Q6CB70</t>
  </si>
  <si>
    <t>Q6C9J5</t>
  </si>
  <si>
    <t>Q6C051</t>
  </si>
  <si>
    <t>Q6C499</t>
  </si>
  <si>
    <t>P02662</t>
  </si>
  <si>
    <t>Q6CBU5</t>
  </si>
  <si>
    <t>Q6CG89</t>
  </si>
  <si>
    <t>Q6CC45</t>
  </si>
  <si>
    <t>Q6CE27</t>
  </si>
  <si>
    <t>Q6CEH8</t>
  </si>
  <si>
    <t>Q6C1K4</t>
  </si>
  <si>
    <t>F2Z6D0</t>
  </si>
  <si>
    <t>Q6C0K5</t>
  </si>
  <si>
    <t>Q6C8W1</t>
  </si>
  <si>
    <t>Q6C3P8</t>
  </si>
  <si>
    <t>Q6C3F5</t>
  </si>
  <si>
    <t>B5FVB4</t>
  </si>
  <si>
    <t>Q6C5Z1</t>
  </si>
  <si>
    <t>Q6CHN2</t>
  </si>
  <si>
    <t>B5FVF1</t>
  </si>
  <si>
    <t>B5FVE7</t>
  </si>
  <si>
    <t>Q6C9F7</t>
  </si>
  <si>
    <t>Q6C2N7</t>
  </si>
  <si>
    <t>Q6CAQ0</t>
  </si>
  <si>
    <t>Q6C4Q9</t>
  </si>
  <si>
    <t>Q6C6F0</t>
  </si>
  <si>
    <t>Q6CHE9</t>
  </si>
  <si>
    <t>Q6C3H3</t>
  </si>
  <si>
    <t>B5FVF8</t>
  </si>
  <si>
    <t>Q6C3J7</t>
  </si>
  <si>
    <t>Q6C1Q3</t>
  </si>
  <si>
    <t>Q6C353</t>
  </si>
  <si>
    <t>Q6CBL7</t>
  </si>
  <si>
    <t>Q6C9B9</t>
  </si>
  <si>
    <t>Q6C3T7</t>
  </si>
  <si>
    <t>Q6CF87</t>
  </si>
  <si>
    <t>Q6CCE6</t>
  </si>
  <si>
    <t>Q6CAH5</t>
  </si>
  <si>
    <t>Q6CDN4</t>
  </si>
  <si>
    <t>Q6CEF6</t>
  </si>
  <si>
    <t>Q6CGQ4</t>
  </si>
  <si>
    <t>Q6C5W4</t>
  </si>
  <si>
    <t>Q6C5J8</t>
  </si>
  <si>
    <t>Q6C7X6</t>
  </si>
  <si>
    <t>Q6C6Y9</t>
  </si>
  <si>
    <t>Q6C705</t>
  </si>
  <si>
    <t>Q6C4T2</t>
  </si>
  <si>
    <t>Q6CCY6</t>
  </si>
  <si>
    <t>Q6CEV1</t>
  </si>
  <si>
    <t>Q6C2F0</t>
  </si>
  <si>
    <t>Q6CFM0</t>
  </si>
  <si>
    <t>Q6C779</t>
  </si>
  <si>
    <t>Q6C8T0</t>
  </si>
  <si>
    <t>Q6CBQ8</t>
  </si>
  <si>
    <t>Q6CEG8</t>
  </si>
  <si>
    <t>Q6CHV4</t>
  </si>
  <si>
    <t>Q6CBN0</t>
  </si>
  <si>
    <t>Q6CDN7</t>
  </si>
  <si>
    <t>Q6C692</t>
  </si>
  <si>
    <t>Q6C0R2</t>
  </si>
  <si>
    <t>Q6CHN1</t>
  </si>
  <si>
    <t>Q6C993</t>
  </si>
  <si>
    <t>Q6C565</t>
  </si>
  <si>
    <t>Q6CCZ3</t>
  </si>
  <si>
    <t>Q14CN4</t>
  </si>
  <si>
    <t>Q6C0W3</t>
  </si>
  <si>
    <t>Q6C193</t>
  </si>
  <si>
    <t>Q6C3B5</t>
  </si>
  <si>
    <t>Q6CAD1</t>
  </si>
  <si>
    <t>Q6C3B2</t>
  </si>
  <si>
    <t>Q6CGN6</t>
  </si>
  <si>
    <t>Q6C3P3</t>
  </si>
  <si>
    <t>Q6C1J1</t>
  </si>
  <si>
    <t>Q6C024</t>
  </si>
  <si>
    <t>Q6CDS7</t>
  </si>
  <si>
    <t>Q6C346</t>
  </si>
  <si>
    <t>Q6CA19</t>
  </si>
  <si>
    <t>Q6C2N4</t>
  </si>
  <si>
    <t>Q6C7F7</t>
  </si>
  <si>
    <t>Q6CI61</t>
  </si>
  <si>
    <t>Q6CEI7</t>
  </si>
  <si>
    <t>Q6CF00</t>
  </si>
  <si>
    <t>Q6CH06</t>
  </si>
  <si>
    <t>Q6CGV8</t>
  </si>
  <si>
    <t>Q6C526</t>
  </si>
  <si>
    <t>Q6CHJ1</t>
  </si>
  <si>
    <t>Q6C074</t>
  </si>
  <si>
    <t>Q6C8N3</t>
  </si>
  <si>
    <t>Q6CDT2</t>
  </si>
  <si>
    <t>Q6C6D6</t>
  </si>
  <si>
    <t>Q6C0C9</t>
  </si>
  <si>
    <t>Q6C5E5</t>
  </si>
  <si>
    <t>B5FVD3</t>
  </si>
  <si>
    <t>Q6C4A3</t>
  </si>
  <si>
    <t>Q6C067</t>
  </si>
  <si>
    <t>Q6CE86</t>
  </si>
  <si>
    <t>Q6C2D4</t>
  </si>
  <si>
    <t>Q6CAY5</t>
  </si>
  <si>
    <t>Q6CGD3</t>
  </si>
  <si>
    <t>Q6CGQ0</t>
  </si>
  <si>
    <t>Q6CEX6</t>
  </si>
  <si>
    <t>Q6C3F7</t>
  </si>
  <si>
    <t>Q6CC58</t>
  </si>
  <si>
    <t>Q6CHS8</t>
  </si>
  <si>
    <t>Q6CH28</t>
  </si>
  <si>
    <t>Q6C9B5</t>
  </si>
  <si>
    <t>Q6C959</t>
  </si>
  <si>
    <t>Q6CF72</t>
  </si>
  <si>
    <t>Q6C521</t>
  </si>
  <si>
    <t>Q6CHV8</t>
  </si>
  <si>
    <t>Q6CFR3</t>
  </si>
  <si>
    <t>Q6C483</t>
  </si>
  <si>
    <t>Q6C125</t>
  </si>
  <si>
    <t>Q6CBU6</t>
  </si>
  <si>
    <t>Q6CFH8</t>
  </si>
  <si>
    <t>Q6C9X5</t>
  </si>
  <si>
    <t>Q6CE71</t>
  </si>
  <si>
    <t>Q6CAL6</t>
  </si>
  <si>
    <t>Q6CHE5</t>
  </si>
  <si>
    <t>Q6C6G7</t>
  </si>
  <si>
    <t>Q6C830</t>
  </si>
  <si>
    <t>Q6C7G0</t>
  </si>
  <si>
    <t>Q6C182</t>
  </si>
  <si>
    <t>Q6C6U3</t>
  </si>
  <si>
    <t>Q6C2X9</t>
  </si>
  <si>
    <t>Q6C8S4</t>
  </si>
  <si>
    <t>Q6CG07</t>
  </si>
  <si>
    <t>Q6C3K2</t>
  </si>
  <si>
    <t>Q6C3M1</t>
  </si>
  <si>
    <t>Q6CD79</t>
  </si>
  <si>
    <t>Q6C194</t>
  </si>
  <si>
    <t>Q6BZS2</t>
  </si>
  <si>
    <t>Q6C709</t>
  </si>
  <si>
    <t>Q6CA44</t>
  </si>
  <si>
    <t>Q6C550</t>
  </si>
  <si>
    <t>Q6C4V0</t>
  </si>
  <si>
    <t>Q6CD34</t>
  </si>
  <si>
    <t>Q6CGJ4</t>
  </si>
  <si>
    <t>Q6C1L8</t>
  </si>
  <si>
    <t>Q6BZY7</t>
  </si>
  <si>
    <t>Q6C7T6</t>
  </si>
  <si>
    <t>Q6C7V1</t>
  </si>
  <si>
    <t>Q6C9M9</t>
  </si>
  <si>
    <t>F2Z686</t>
  </si>
  <si>
    <t>Q6C1F0</t>
  </si>
  <si>
    <t>Q6C7V8</t>
  </si>
  <si>
    <t>Q6CGH5</t>
  </si>
  <si>
    <t>Q6C1E2</t>
  </si>
  <si>
    <t>B5FVB7</t>
  </si>
  <si>
    <t>Q6C0K0</t>
  </si>
  <si>
    <t>Q6CEY7</t>
  </si>
  <si>
    <t>Q6C1D8</t>
  </si>
  <si>
    <t>Q6CGA7</t>
  </si>
  <si>
    <t>Q6CGL6</t>
  </si>
  <si>
    <t>Q6CI46</t>
  </si>
  <si>
    <t>Q6CHQ6</t>
  </si>
  <si>
    <t>Q6C555</t>
  </si>
  <si>
    <t>Q6C173</t>
  </si>
  <si>
    <t>Q6C0S3</t>
  </si>
  <si>
    <t>Q6C772</t>
  </si>
  <si>
    <t>Q6CBG5</t>
  </si>
  <si>
    <t>Q6C9L0</t>
  </si>
  <si>
    <t>Q6C8Y8</t>
  </si>
  <si>
    <t>Q6C1L1</t>
  </si>
  <si>
    <t>Q6C722</t>
  </si>
  <si>
    <t>F2Z673</t>
  </si>
  <si>
    <t>Q6CE28</t>
  </si>
  <si>
    <t>Q6C596</t>
  </si>
  <si>
    <t>Q6CGB7</t>
  </si>
  <si>
    <t>Q6C804</t>
  </si>
  <si>
    <t>Q6C799</t>
  </si>
  <si>
    <t>Q6C408</t>
  </si>
  <si>
    <t>Q6C2A5</t>
  </si>
  <si>
    <t>Q6CE77</t>
  </si>
  <si>
    <t>Q6CAJ5</t>
  </si>
  <si>
    <t>Q6CD15</t>
  </si>
  <si>
    <t>Q6CCW4</t>
  </si>
  <si>
    <t>Q6C7A6</t>
  </si>
  <si>
    <t>Q6C7T8</t>
  </si>
  <si>
    <t>Q6C3R7</t>
  </si>
  <si>
    <t>Q6CFB9</t>
  </si>
  <si>
    <t>Q6C0U0</t>
  </si>
  <si>
    <t>Q6C840</t>
  </si>
  <si>
    <t>Q6C092</t>
  </si>
  <si>
    <t>Q6C966</t>
  </si>
  <si>
    <t>Q6CBB6</t>
  </si>
  <si>
    <t>Q6CCY4</t>
  </si>
  <si>
    <t>Q6CA05</t>
  </si>
  <si>
    <t>Q6C4E6</t>
  </si>
  <si>
    <t>Q6C0Q1</t>
  </si>
  <si>
    <t>Q6CGI9</t>
  </si>
  <si>
    <t>F2Z5Z1</t>
  </si>
  <si>
    <t>Q6CE17</t>
  </si>
  <si>
    <t>Q6CHN6</t>
  </si>
  <si>
    <t>Q6CCV3</t>
  </si>
  <si>
    <t>Q6CF12</t>
  </si>
  <si>
    <t>Q6C7V7</t>
  </si>
  <si>
    <t>Q6CGG0</t>
  </si>
  <si>
    <t>Q6CFL8</t>
  </si>
  <si>
    <t>Q6CGQ2</t>
  </si>
  <si>
    <t>Q6CFV5</t>
  </si>
  <si>
    <t>Q6C2P0</t>
  </si>
  <si>
    <t>Q6C1J4</t>
  </si>
  <si>
    <t>Q6CBQ0</t>
  </si>
  <si>
    <t>Q6C0F1</t>
  </si>
  <si>
    <t>Q6CCW5</t>
  </si>
  <si>
    <t>Q6CBP9</t>
  </si>
  <si>
    <t>Q6C069</t>
  </si>
  <si>
    <t>Q6C9K5</t>
  </si>
  <si>
    <t>Q6CFU6</t>
  </si>
  <si>
    <t>Q6CDF7</t>
  </si>
  <si>
    <t>Q6C1M9</t>
  </si>
  <si>
    <t>Q6CFY3</t>
  </si>
  <si>
    <t>Q6CBQ7</t>
  </si>
  <si>
    <t>Q6C6E9</t>
  </si>
  <si>
    <t>Q6CDD5</t>
  </si>
  <si>
    <t>Q6C2W3</t>
  </si>
  <si>
    <t>Q6C2S3</t>
  </si>
  <si>
    <t>Q6C9A1</t>
  </si>
  <si>
    <t>Q6C5F1</t>
  </si>
  <si>
    <t>Q6C203</t>
  </si>
  <si>
    <t>Q6C891</t>
  </si>
  <si>
    <t>Q6CE95</t>
  </si>
  <si>
    <t>Q6C3M0</t>
  </si>
  <si>
    <t>Q6CDP3</t>
  </si>
  <si>
    <t>Q6C205</t>
  </si>
  <si>
    <t>Q6C9K2</t>
  </si>
  <si>
    <t>Q6C892</t>
  </si>
  <si>
    <t>Q6C3R6</t>
  </si>
  <si>
    <t>Q6C8G2</t>
  </si>
  <si>
    <t>Q6CBW0</t>
  </si>
  <si>
    <t>Q6CA70</t>
  </si>
  <si>
    <t>Q6C915</t>
  </si>
  <si>
    <t>Q6C0N5</t>
  </si>
  <si>
    <t>Q6C941</t>
  </si>
  <si>
    <t>Q6CBC7</t>
  </si>
  <si>
    <t>Q6BZU2</t>
  </si>
  <si>
    <t>Q6CE04</t>
  </si>
  <si>
    <t>Q6CGB5</t>
  </si>
  <si>
    <t>Q6CDH6</t>
  </si>
  <si>
    <t>Q6CB89</t>
  </si>
  <si>
    <t>Q6CCH9</t>
  </si>
  <si>
    <t>Q6C6B6</t>
  </si>
  <si>
    <t>Q6C6R4</t>
  </si>
  <si>
    <t>Q6C299</t>
  </si>
  <si>
    <t>Q6C659</t>
  </si>
  <si>
    <t>Q6C6E7</t>
  </si>
  <si>
    <t>Q6CB22</t>
  </si>
  <si>
    <t>Q6C4W4</t>
  </si>
  <si>
    <t>Q6CGH6</t>
  </si>
  <si>
    <t>Q6CAS9</t>
  </si>
  <si>
    <t>Q6C598</t>
  </si>
  <si>
    <t>Q6C4E1</t>
  </si>
  <si>
    <t>Q6C7C5</t>
  </si>
  <si>
    <t>Q6C5G0</t>
  </si>
  <si>
    <t>Q6C6I2</t>
  </si>
  <si>
    <t>Q6C2C3</t>
  </si>
  <si>
    <t>Q6C4W7</t>
  </si>
  <si>
    <t>Q6C3S3</t>
  </si>
  <si>
    <t>Q6CFI9</t>
  </si>
  <si>
    <t>Q6CBY6</t>
  </si>
  <si>
    <t>Q6C3E4</t>
  </si>
  <si>
    <t>B5RSM1</t>
  </si>
  <si>
    <t>Q6CBG9</t>
  </si>
  <si>
    <t>Q6C8J1</t>
  </si>
  <si>
    <t>Q6CFL2</t>
  </si>
  <si>
    <t>Q6C480</t>
  </si>
  <si>
    <t>Q6CF03</t>
  </si>
  <si>
    <t>Q6CGW6</t>
  </si>
  <si>
    <t>Q6C6Q7</t>
  </si>
  <si>
    <t>Q6CHU2</t>
  </si>
  <si>
    <t>Q6CGE6</t>
  </si>
  <si>
    <t>Q6CDP5</t>
  </si>
  <si>
    <t>Q6C4U4</t>
  </si>
  <si>
    <t>Q6C6B1</t>
  </si>
  <si>
    <t>Q6C1U4</t>
  </si>
  <si>
    <t>Q6C4X1</t>
  </si>
  <si>
    <t>Q6C9R7</t>
  </si>
  <si>
    <t>Q6C7E7</t>
  </si>
  <si>
    <t>Q6C2S8</t>
  </si>
  <si>
    <t>Q6C811</t>
  </si>
  <si>
    <t>Q6CHE8</t>
  </si>
  <si>
    <t>Q6CAZ7</t>
  </si>
  <si>
    <t>Q6C3W5</t>
  </si>
  <si>
    <t>Q6CHG9</t>
  </si>
  <si>
    <t>Q6C5Q5</t>
  </si>
  <si>
    <t>Q6CCC7</t>
  </si>
  <si>
    <t>Q6C8T2</t>
  </si>
  <si>
    <t>Q6BZR5</t>
  </si>
  <si>
    <t>Q6C9T2</t>
  </si>
  <si>
    <t>P30887</t>
  </si>
  <si>
    <t>Q6C3G8</t>
  </si>
  <si>
    <t>Q6CCG8</t>
  </si>
  <si>
    <t>Q6CFR0</t>
  </si>
  <si>
    <t>Q6C805</t>
  </si>
  <si>
    <t>Q6C2E1</t>
  </si>
  <si>
    <t>Q6C0T8</t>
  </si>
  <si>
    <t>Q6CHV5</t>
  </si>
  <si>
    <t>Q6CDN8</t>
  </si>
  <si>
    <t>Q6C1L2</t>
  </si>
  <si>
    <t>Q12725</t>
  </si>
  <si>
    <t>B5FVG0</t>
  </si>
  <si>
    <t>Q6CAR8</t>
  </si>
  <si>
    <t>Q6CEG2</t>
  </si>
  <si>
    <t>Q6CG62</t>
  </si>
  <si>
    <t>Q6C9Y2</t>
  </si>
  <si>
    <t>Q6CG09</t>
  </si>
  <si>
    <t>Q6CGW9</t>
  </si>
  <si>
    <t>Q6CHP3</t>
  </si>
  <si>
    <t>Q6CCB6</t>
  </si>
  <si>
    <t>Q6CI19</t>
  </si>
  <si>
    <t>Q6C2M9</t>
  </si>
  <si>
    <t>Q6C685</t>
  </si>
  <si>
    <t>Q6CFF0</t>
  </si>
  <si>
    <t>Q6C0S8</t>
  </si>
  <si>
    <t>Q6CDL7</t>
  </si>
  <si>
    <t>Q6C895</t>
  </si>
  <si>
    <t>Q6C0X8</t>
  </si>
  <si>
    <t>P78980</t>
  </si>
  <si>
    <t>Q6C712</t>
  </si>
  <si>
    <t>Q6C6M5</t>
  </si>
  <si>
    <t>Q6CD17</t>
  </si>
  <si>
    <t>Q6C808</t>
  </si>
  <si>
    <t>Q6CBN6</t>
  </si>
  <si>
    <t>Q6CAL2</t>
  </si>
  <si>
    <t>Q6C9Y0</t>
  </si>
  <si>
    <t>Q6C037</t>
  </si>
  <si>
    <t>Q6CAU4</t>
  </si>
  <si>
    <t>B5RSM3</t>
  </si>
  <si>
    <t>Q6C879</t>
  </si>
  <si>
    <t>Q6C2Y2</t>
  </si>
  <si>
    <t>Q6C921</t>
  </si>
  <si>
    <t>Q6C730</t>
  </si>
  <si>
    <t>Q6CDW7</t>
  </si>
  <si>
    <t>Q6C186</t>
  </si>
  <si>
    <t>Q6C675</t>
  </si>
  <si>
    <t>Q6CBI4</t>
  </si>
  <si>
    <t>Q6C9M2</t>
  </si>
  <si>
    <t>Q6CHD6</t>
  </si>
  <si>
    <t>Q6CAI6</t>
  </si>
  <si>
    <t>Q6CCR4</t>
  </si>
  <si>
    <t>Q6CE64</t>
  </si>
  <si>
    <t>Q6C1Y4</t>
  </si>
  <si>
    <t>Q6C1I7</t>
  </si>
  <si>
    <t>Q6CFG8</t>
  </si>
  <si>
    <t>Q9B6D5</t>
  </si>
  <si>
    <t>Q6CE67</t>
  </si>
  <si>
    <t>Q6C572</t>
  </si>
  <si>
    <t>Q6C547</t>
  </si>
  <si>
    <t>Q6CE22</t>
  </si>
  <si>
    <t>Q6C0Y4</t>
  </si>
  <si>
    <t>Q6C5F5</t>
  </si>
  <si>
    <t>Q6CFC6</t>
  </si>
  <si>
    <t>Q6C814</t>
  </si>
  <si>
    <t>Q6C5Z0</t>
  </si>
  <si>
    <t>Q6C6C7</t>
  </si>
  <si>
    <t>Q6CDD9</t>
  </si>
  <si>
    <t>Q6CDV6</t>
  </si>
  <si>
    <t>Q6CBI7</t>
  </si>
  <si>
    <t>Q6C4G3</t>
  </si>
  <si>
    <t>Q6CGM2</t>
  </si>
  <si>
    <t>Q6BZV9</t>
  </si>
  <si>
    <t>F2Z6D5</t>
  </si>
  <si>
    <t>Q6C4B6</t>
  </si>
  <si>
    <t>Q6CAN7</t>
  </si>
  <si>
    <t>Q6CD25</t>
  </si>
  <si>
    <t>Q6C3V7</t>
  </si>
  <si>
    <t>Q6C0A0</t>
  </si>
  <si>
    <t>Q6CFH6</t>
  </si>
  <si>
    <t>Q6CF98</t>
  </si>
  <si>
    <t>Q6C462</t>
  </si>
  <si>
    <t>Q6CFF5</t>
  </si>
  <si>
    <t>Q6CFJ0</t>
  </si>
  <si>
    <t>Q6C6X4</t>
  </si>
  <si>
    <t>Q6C097</t>
  </si>
  <si>
    <t>Q6CA66</t>
  </si>
  <si>
    <t>Q6C9M8</t>
  </si>
  <si>
    <t>Q6C070</t>
  </si>
  <si>
    <t>Q6C517</t>
  </si>
  <si>
    <t>Q6C013</t>
  </si>
  <si>
    <t>Q6CD46</t>
  </si>
  <si>
    <t>Q6C3I5</t>
  </si>
  <si>
    <t>Q6C107</t>
  </si>
  <si>
    <t>Q6CFJ7</t>
  </si>
  <si>
    <t>Q6C7Z6</t>
  </si>
  <si>
    <t>Q6C8J9</t>
  </si>
  <si>
    <t>Q6C315</t>
  </si>
  <si>
    <t>Q6BZT0</t>
  </si>
  <si>
    <t>Q6C4C3</t>
  </si>
  <si>
    <t>Q6CDA4</t>
  </si>
  <si>
    <t>Q6CAK9</t>
  </si>
  <si>
    <t>Q6C8N2</t>
  </si>
  <si>
    <t>Q6CF88</t>
  </si>
  <si>
    <t>Q6CBH8</t>
  </si>
  <si>
    <t>Q6CHX2</t>
  </si>
  <si>
    <t>Q6C905</t>
  </si>
  <si>
    <t>Q6CFT0</t>
  </si>
  <si>
    <t>Q6C649</t>
  </si>
  <si>
    <t>Q6CEV5</t>
  </si>
  <si>
    <t>Q6C6R8</t>
  </si>
  <si>
    <t>Q6CHC6</t>
  </si>
  <si>
    <t>Q6CD71</t>
  </si>
  <si>
    <t>Q6CEI9</t>
  </si>
  <si>
    <t>Q6C351</t>
  </si>
  <si>
    <t>Q6CA01</t>
  </si>
  <si>
    <t>Q6C2A7</t>
  </si>
  <si>
    <t>Q6C541</t>
  </si>
  <si>
    <t>Q6C9I6</t>
  </si>
  <si>
    <t>Q6C183</t>
  </si>
  <si>
    <t>Q6CDC4</t>
  </si>
  <si>
    <t>Q6C748</t>
  </si>
  <si>
    <t>Q6CFA2</t>
  </si>
  <si>
    <t>Q8WZL6</t>
  </si>
  <si>
    <t>B5FVH9</t>
  </si>
  <si>
    <t>Q6CF59</t>
  </si>
  <si>
    <t>Q6CBF0</t>
  </si>
  <si>
    <t>Q6C957</t>
  </si>
  <si>
    <t>Q6C6B8</t>
  </si>
  <si>
    <t>Q6C139</t>
  </si>
  <si>
    <t>Q6CG06</t>
  </si>
  <si>
    <t>Q6CEK2</t>
  </si>
  <si>
    <t>Q6C0S1</t>
  </si>
  <si>
    <t>Q6CFQ9</t>
  </si>
  <si>
    <t>Q6CH62</t>
  </si>
  <si>
    <t>Q6BZV1</t>
  </si>
  <si>
    <t>Q6C4R4</t>
  </si>
  <si>
    <t>Q6CF52</t>
  </si>
  <si>
    <t>B5FVF5</t>
  </si>
  <si>
    <t>P42781</t>
  </si>
  <si>
    <t>Q6CHD4</t>
  </si>
  <si>
    <t>Q6C485</t>
  </si>
  <si>
    <t>Q6C5I3</t>
  </si>
  <si>
    <t>Q6CAV3</t>
  </si>
  <si>
    <t>Q6CG86</t>
  </si>
  <si>
    <t>Q6CB38</t>
  </si>
  <si>
    <t>Q6C8R0</t>
  </si>
  <si>
    <t>Q6C2P3</t>
  </si>
  <si>
    <t>Q6C548</t>
  </si>
  <si>
    <t>Q6C5T0</t>
  </si>
  <si>
    <t>Q6C997</t>
  </si>
  <si>
    <t>Q6CH27</t>
  </si>
  <si>
    <t>Q6CE56</t>
  </si>
  <si>
    <t>Q6CAL8</t>
  </si>
  <si>
    <t>Q6CHV2</t>
  </si>
  <si>
    <t>Q6CG72</t>
  </si>
  <si>
    <t>B5RSK1</t>
  </si>
  <si>
    <t>Q6CFT1</t>
  </si>
  <si>
    <t>Q6CEH3</t>
  </si>
  <si>
    <t>Q6C9I7</t>
  </si>
  <si>
    <t>Q6CCI2</t>
  </si>
  <si>
    <t>Q6CDL5</t>
  </si>
  <si>
    <t>Q6CGJ1</t>
  </si>
  <si>
    <t>Q6C4V7</t>
  </si>
  <si>
    <t>Q6C495</t>
  </si>
  <si>
    <t>Q6C946</t>
  </si>
  <si>
    <t>Q6C1Q0</t>
  </si>
  <si>
    <t>B5FVG5</t>
  </si>
  <si>
    <t>Q6CFM5</t>
  </si>
  <si>
    <t>Q6C9L9</t>
  </si>
  <si>
    <t>Q6C2D1</t>
  </si>
  <si>
    <t>Q6C886</t>
  </si>
  <si>
    <t>Q6C6C6</t>
  </si>
  <si>
    <t>Q6CEL3</t>
  </si>
  <si>
    <t>Q6CH93</t>
  </si>
  <si>
    <t>Q6CF56</t>
  </si>
  <si>
    <t>Q6C316</t>
  </si>
  <si>
    <t>Q6C847</t>
  </si>
  <si>
    <t>Q6C0V4</t>
  </si>
  <si>
    <t>Q37695</t>
  </si>
  <si>
    <t>Q6CEL8</t>
  </si>
  <si>
    <t>Q6CEJ1</t>
  </si>
  <si>
    <t>Q6CD50</t>
  </si>
  <si>
    <t>Q6C375</t>
  </si>
  <si>
    <t>Q6C599</t>
  </si>
  <si>
    <t>Q6C1U7</t>
  </si>
  <si>
    <t>Q6C332</t>
  </si>
  <si>
    <t>Q6C8G6</t>
  </si>
  <si>
    <t>Q6CFW2</t>
  </si>
  <si>
    <t>Q6C870</t>
  </si>
  <si>
    <t>Q6C267</t>
  </si>
  <si>
    <t>Q6CE36</t>
  </si>
  <si>
    <t>Q6CGM1</t>
  </si>
  <si>
    <t>Q6C2X7</t>
  </si>
  <si>
    <t>Q6C501</t>
  </si>
  <si>
    <t>Q6C2L7</t>
  </si>
  <si>
    <t>Q6C8I1</t>
  </si>
  <si>
    <t>Q6CAT3</t>
  </si>
  <si>
    <t>Q6CF25</t>
  </si>
  <si>
    <t>Q6CHY8</t>
  </si>
  <si>
    <t>Q6CCY0</t>
  </si>
  <si>
    <t>P87200</t>
  </si>
  <si>
    <t>Q6C2C8</t>
  </si>
  <si>
    <t>Q6CAY8</t>
  </si>
  <si>
    <t>Q6C4T5</t>
  </si>
  <si>
    <t>Q6C5G2</t>
  </si>
  <si>
    <t>B5RSL4</t>
  </si>
  <si>
    <t>Q6CFV2</t>
  </si>
  <si>
    <t>Q6C283</t>
  </si>
  <si>
    <t>Q6C703</t>
  </si>
  <si>
    <t>Q6CBP8</t>
  </si>
  <si>
    <t>Q6CDG9</t>
  </si>
  <si>
    <t>Q6C0X5</t>
  </si>
  <si>
    <t>Q6CCU8</t>
  </si>
  <si>
    <t>Q6C2D8</t>
  </si>
  <si>
    <t>Q6C2U2</t>
  </si>
  <si>
    <t>Q6C585</t>
  </si>
  <si>
    <t>Q6C7K8</t>
  </si>
  <si>
    <t>Q6C8P1</t>
  </si>
  <si>
    <t>Q6C757</t>
  </si>
  <si>
    <t>Q6CC85</t>
  </si>
  <si>
    <t>Q6C2Q8</t>
  </si>
  <si>
    <t>Q6C6Z4</t>
  </si>
  <si>
    <t>Q6C7U6</t>
  </si>
  <si>
    <t>Q6C4Y6</t>
  </si>
  <si>
    <t>Q6C3F1</t>
  </si>
  <si>
    <t>Q6C265</t>
  </si>
  <si>
    <t>Q6CDL0</t>
  </si>
  <si>
    <t>Q6C7Q9</t>
  </si>
  <si>
    <t>Q6CE57</t>
  </si>
  <si>
    <t>Q6C059</t>
  </si>
  <si>
    <t>Q6C4V3</t>
  </si>
  <si>
    <t>Q6C0G5</t>
  </si>
  <si>
    <t>Q6C0F3</t>
  </si>
  <si>
    <t>Q6C7Q0</t>
  </si>
  <si>
    <t>Q6CHK3</t>
  </si>
  <si>
    <t>Q8WZM0</t>
  </si>
  <si>
    <t>Q6C4M2</t>
  </si>
  <si>
    <t>Q6CC86</t>
  </si>
  <si>
    <t>Q6CF79</t>
  </si>
  <si>
    <t>Q6C5B1</t>
  </si>
  <si>
    <t>Q6C8C7</t>
  </si>
  <si>
    <t>Q6C1M8</t>
  </si>
  <si>
    <t>Q6C4J5</t>
  </si>
  <si>
    <t>Q6C0R4</t>
  </si>
  <si>
    <t>Q6C6D7</t>
  </si>
  <si>
    <t>Q6C7J0</t>
  </si>
  <si>
    <t>Q6C7C6</t>
  </si>
  <si>
    <t>Q6C0P2</t>
  </si>
  <si>
    <t>Q6C3X3</t>
  </si>
  <si>
    <t>Q6C970</t>
  </si>
  <si>
    <t>Q6CEJ9</t>
  </si>
  <si>
    <t>Q6C7H6</t>
  </si>
  <si>
    <t>Q6C1A1</t>
  </si>
  <si>
    <t>Q6C0A1</t>
  </si>
  <si>
    <t>B5FVG9</t>
  </si>
  <si>
    <t>Q6CA72</t>
  </si>
  <si>
    <t>Q6CDD0</t>
  </si>
  <si>
    <t>Q6C104</t>
  </si>
  <si>
    <t>Q6C7Z1</t>
  </si>
  <si>
    <t>Q6CD03</t>
  </si>
  <si>
    <t>Q6C0H8</t>
  </si>
  <si>
    <t>Q6C0I7</t>
  </si>
  <si>
    <t>Q6C1R9</t>
  </si>
  <si>
    <t>Q6CDU0</t>
  </si>
  <si>
    <t>Q6CHJ5</t>
  </si>
  <si>
    <t>Q6CAX8</t>
  </si>
  <si>
    <t>Q6CAH4</t>
  </si>
  <si>
    <t>Q6C8B2</t>
  </si>
  <si>
    <t>Q6C418</t>
  </si>
  <si>
    <t>Q6C0E3</t>
  </si>
  <si>
    <t>Q6C6R5</t>
  </si>
  <si>
    <t>Q6C9L7</t>
  </si>
  <si>
    <t>Q6C6R9</t>
  </si>
  <si>
    <t>Q6C471</t>
  </si>
  <si>
    <t>Q6C875</t>
  </si>
  <si>
    <t>Q6C919</t>
  </si>
  <si>
    <t>Q6CA82</t>
  </si>
  <si>
    <t>Q6CAB4</t>
  </si>
  <si>
    <t>Q6C6G4</t>
  </si>
  <si>
    <t>Q6CHP9</t>
  </si>
  <si>
    <t>Q6C3E2</t>
  </si>
  <si>
    <t>Q6C771</t>
  </si>
  <si>
    <t>Q6CEQ2</t>
  </si>
  <si>
    <t>Q6C8M3</t>
  </si>
  <si>
    <t>Q6C9B0</t>
  </si>
  <si>
    <t>Q6C8K3</t>
  </si>
  <si>
    <t>Q6C7Y9</t>
  </si>
  <si>
    <t>Q6C988</t>
  </si>
  <si>
    <t>Q6CDP9</t>
  </si>
  <si>
    <t>Q6C5A7</t>
  </si>
  <si>
    <t>Q6BZW7</t>
  </si>
  <si>
    <t>Q6C0Z1</t>
  </si>
  <si>
    <t>Q6CEG0</t>
  </si>
  <si>
    <t>Q6CAY3</t>
  </si>
  <si>
    <t>Q6CDR2</t>
  </si>
  <si>
    <t>Q6C4J1</t>
  </si>
  <si>
    <t>Q6C7D0</t>
  </si>
  <si>
    <t>Q6C839</t>
  </si>
  <si>
    <t>Q6CE31</t>
  </si>
  <si>
    <t>F2Z6I0</t>
  </si>
  <si>
    <t>Q6C5R1</t>
  </si>
  <si>
    <t>Q6C590</t>
  </si>
  <si>
    <t>Q6C2U1</t>
  </si>
  <si>
    <t>Q6CBF7</t>
  </si>
  <si>
    <t>Q6C7S2</t>
  </si>
  <si>
    <t>Q6C4P2</t>
  </si>
  <si>
    <t>Q6C1K8</t>
  </si>
  <si>
    <t>Q6C802</t>
  </si>
  <si>
    <t>Q6C3V6</t>
  </si>
  <si>
    <t>Q6C0R7</t>
  </si>
  <si>
    <t>Q6CEW7</t>
  </si>
  <si>
    <t>Q6C3S7</t>
  </si>
  <si>
    <t>Q6C534</t>
  </si>
  <si>
    <t>Q6C1T6</t>
  </si>
  <si>
    <t>Q6CAT0</t>
  </si>
  <si>
    <t>Q6C1K5</t>
  </si>
  <si>
    <t>Q6CCN9</t>
  </si>
  <si>
    <t>Q6CER6</t>
  </si>
  <si>
    <t>Q6CD16</t>
  </si>
  <si>
    <t>Q6CAP9</t>
  </si>
  <si>
    <t>Q6CB03</t>
  </si>
  <si>
    <t>Q6BZR1</t>
  </si>
  <si>
    <t>Q6C253</t>
  </si>
  <si>
    <t>Q6CDR6</t>
  </si>
  <si>
    <t>Q6C3T5</t>
  </si>
  <si>
    <t>Q6CBG2</t>
  </si>
  <si>
    <t>Q9B6E8</t>
  </si>
  <si>
    <t>Q6CE21</t>
  </si>
  <si>
    <t>Q6C9X4</t>
  </si>
  <si>
    <t>Q6CAC1</t>
  </si>
  <si>
    <t>Q6C4H9</t>
  </si>
  <si>
    <t>Q6C4G5</t>
  </si>
  <si>
    <t>Q6C8M6</t>
  </si>
  <si>
    <t>Q6CCF7</t>
  </si>
  <si>
    <t>Q6CAF1</t>
  </si>
  <si>
    <t>Q6CED2</t>
  </si>
  <si>
    <t>Q6C0W4</t>
  </si>
  <si>
    <t>Q6C8J6</t>
  </si>
  <si>
    <t>Q6C5X4</t>
  </si>
  <si>
    <t>Q6CFL5</t>
  </si>
  <si>
    <t>B5RSK2</t>
  </si>
  <si>
    <t>Q6C604</t>
  </si>
  <si>
    <t>Q6C8F8</t>
  </si>
  <si>
    <t>Q6C5N9</t>
  </si>
  <si>
    <t>Q6C8U7</t>
  </si>
  <si>
    <t>Q6CFW0</t>
  </si>
  <si>
    <t>Q6CDT8</t>
  </si>
  <si>
    <t>Q6CED0</t>
  </si>
  <si>
    <t>Q6CA63</t>
  </si>
  <si>
    <t>Q6C669</t>
  </si>
  <si>
    <t>Q6C4H4</t>
  </si>
  <si>
    <t>Q6C2N9</t>
  </si>
  <si>
    <t>Q6C866</t>
  </si>
  <si>
    <t>Q6CE15</t>
  </si>
  <si>
    <t>Q6C6J0</t>
  </si>
  <si>
    <t>Q6C7Y0</t>
  </si>
  <si>
    <t>Q6C6Y5</t>
  </si>
  <si>
    <t>Q6C906</t>
  </si>
  <si>
    <t>Q6C2X8</t>
  </si>
  <si>
    <t>Q6C6M3</t>
  </si>
  <si>
    <t>Q6CD09</t>
  </si>
  <si>
    <t>Q6CGJ6</t>
  </si>
  <si>
    <t>Q6CI04</t>
  </si>
  <si>
    <t>W0TYP1</t>
  </si>
  <si>
    <t>Q6CI51</t>
  </si>
  <si>
    <t>Q6CA36</t>
  </si>
  <si>
    <t>Q6CFY5</t>
  </si>
  <si>
    <t>Q6CFL4</t>
  </si>
  <si>
    <t>P02663</t>
  </si>
  <si>
    <t>Q6C1U1</t>
  </si>
  <si>
    <t>Q6C2B8</t>
  </si>
  <si>
    <t>Q6C214</t>
  </si>
  <si>
    <t>Q6C7T3</t>
  </si>
  <si>
    <t>Q6C468</t>
  </si>
  <si>
    <t>Q6C1M1</t>
  </si>
  <si>
    <t>Q6C084</t>
  </si>
  <si>
    <t>Q6C7D9</t>
  </si>
  <si>
    <t>Q6C5W3</t>
  </si>
  <si>
    <t>Q6C377</t>
  </si>
  <si>
    <t>Q6C8U0</t>
  </si>
  <si>
    <t>Q6CCP6</t>
  </si>
  <si>
    <t>Q6C0G8</t>
  </si>
  <si>
    <t>Q6C7A5</t>
  </si>
  <si>
    <t>Q6C1B0</t>
  </si>
  <si>
    <t>Q6CBU1</t>
  </si>
  <si>
    <t>Q6C378</t>
  </si>
  <si>
    <t>Q6CAU1</t>
  </si>
  <si>
    <t>Q6C382</t>
  </si>
  <si>
    <t>Q6C5V4</t>
  </si>
  <si>
    <t>Q6C5W7</t>
  </si>
  <si>
    <t>Q6C4X9</t>
  </si>
  <si>
    <t>Q6CAG2</t>
  </si>
  <si>
    <t>Q6C3Q4</t>
  </si>
  <si>
    <t>Q6C7X5</t>
  </si>
  <si>
    <t>Q6C4B4</t>
  </si>
  <si>
    <t>Q6C3W2</t>
  </si>
  <si>
    <t>Q6C1L3</t>
  </si>
  <si>
    <t>Q6C388</t>
  </si>
  <si>
    <t>Q6C701</t>
  </si>
  <si>
    <t>Q6C2H7</t>
  </si>
  <si>
    <t>Q6CAC7</t>
  </si>
  <si>
    <t>Q6C2I7</t>
  </si>
  <si>
    <t>Q6CAX5</t>
  </si>
  <si>
    <t>Q6C383</t>
  </si>
  <si>
    <t>Q6CDI6</t>
  </si>
  <si>
    <t>Q6C210</t>
  </si>
  <si>
    <t>Q6C6I3</t>
  </si>
  <si>
    <t>Q6CAH6</t>
  </si>
  <si>
    <t>Q6C7T5</t>
  </si>
  <si>
    <t>Q6C7C4</t>
  </si>
  <si>
    <t>Q6C3H9</t>
  </si>
  <si>
    <t>Q6C533</t>
  </si>
  <si>
    <t>Q6CEN8</t>
  </si>
  <si>
    <t>Q6CFU0</t>
  </si>
  <si>
    <t>Q6CAE7</t>
  </si>
  <si>
    <t>Q6C7I5</t>
  </si>
  <si>
    <t>Q6C7L6</t>
  </si>
  <si>
    <t>Q6C761</t>
  </si>
  <si>
    <t>Q6C1Z1</t>
  </si>
  <si>
    <t>B5FVB1</t>
  </si>
  <si>
    <t>Q6C677</t>
  </si>
  <si>
    <t>Q6CC80</t>
  </si>
  <si>
    <t>B5RSM8</t>
  </si>
  <si>
    <t>Q6CA89</t>
  </si>
  <si>
    <t>Q6CFR9</t>
  </si>
  <si>
    <t>Q6C8L7</t>
  </si>
  <si>
    <t>Q6CFY9</t>
  </si>
  <si>
    <t>Q6CHV0</t>
  </si>
  <si>
    <t>Q6C917</t>
  </si>
  <si>
    <t>Q6C1J0</t>
  </si>
  <si>
    <t>Q6C706</t>
  </si>
  <si>
    <t>Q6C2K1</t>
  </si>
  <si>
    <t>Q6CG03</t>
  </si>
  <si>
    <t>Q6CBA7</t>
  </si>
  <si>
    <t>Q6CE98</t>
  </si>
  <si>
    <t>Q6CER4</t>
  </si>
  <si>
    <t>Q6CCR7</t>
  </si>
  <si>
    <t>Q6C7S7</t>
  </si>
  <si>
    <t>Q6C264</t>
  </si>
  <si>
    <t>Q6CHF9</t>
  </si>
  <si>
    <t>Q6C5C8</t>
  </si>
  <si>
    <t>Q6C2P1</t>
  </si>
  <si>
    <t>Q6CE05</t>
  </si>
  <si>
    <t>Q6C4M3</t>
  </si>
  <si>
    <t>Q6CC81</t>
  </si>
  <si>
    <t>Q6C1C3</t>
  </si>
  <si>
    <t>Q6C5S5</t>
  </si>
  <si>
    <t>Q6C8N0</t>
  </si>
  <si>
    <t>Q6CHF3</t>
  </si>
  <si>
    <t>Q6C9S4</t>
  </si>
  <si>
    <t>Q6CBR2</t>
  </si>
  <si>
    <t>Q6CI78</t>
  </si>
  <si>
    <t>Q6CDW9</t>
  </si>
  <si>
    <t>Q6C720</t>
  </si>
  <si>
    <t>Q6C5V3</t>
  </si>
  <si>
    <t>Q6C180</t>
  </si>
  <si>
    <t>Q6CIA0</t>
  </si>
  <si>
    <t>Q6C1Y0</t>
  </si>
  <si>
    <t>Q6CI25</t>
  </si>
  <si>
    <t>Q6CAH2</t>
  </si>
  <si>
    <t>Q6C9I1</t>
  </si>
  <si>
    <t>Q6C762</t>
  </si>
  <si>
    <t>Q6CCA1</t>
  </si>
  <si>
    <t>Q6C446</t>
  </si>
  <si>
    <t>Q6C600</t>
  </si>
  <si>
    <t>Q6CFL7</t>
  </si>
  <si>
    <t>Q6C475</t>
  </si>
  <si>
    <t>Q6C473</t>
  </si>
  <si>
    <t>Q6C2M4</t>
  </si>
  <si>
    <t>Q6CFS0</t>
  </si>
  <si>
    <t>Q6C5A2</t>
  </si>
  <si>
    <t>Q6C4U0</t>
  </si>
  <si>
    <t>Q6C5I1</t>
  </si>
  <si>
    <t>Q6CB14</t>
  </si>
  <si>
    <t>Q6C274</t>
  </si>
  <si>
    <t>F2Z643</t>
  </si>
  <si>
    <t>Q6CED1</t>
  </si>
  <si>
    <t>Q6CE61</t>
  </si>
  <si>
    <t>Q6CC74</t>
  </si>
  <si>
    <t>Q6C8Y1</t>
  </si>
  <si>
    <t>Q6C3Q7</t>
  </si>
  <si>
    <t>Q6C3Y6</t>
  </si>
  <si>
    <t>Q6C943</t>
  </si>
  <si>
    <t>Q6C3W1</t>
  </si>
  <si>
    <t>Q6C6N4</t>
  </si>
  <si>
    <t>Q6CI48</t>
  </si>
  <si>
    <t>Q6CHJ8</t>
  </si>
  <si>
    <t>Q6CAX1</t>
  </si>
  <si>
    <t>Q6C2L3</t>
  </si>
  <si>
    <t>Q6C154</t>
  </si>
  <si>
    <t>Q6C0Y1</t>
  </si>
  <si>
    <t>Q6CEP0</t>
  </si>
  <si>
    <t>Q6CA15</t>
  </si>
  <si>
    <t>Q6C6G2</t>
  </si>
  <si>
    <t>Q6C7G6</t>
  </si>
  <si>
    <t>Q6CCH6</t>
  </si>
  <si>
    <t>Q6CE41</t>
  </si>
  <si>
    <t>Q6CDK8</t>
  </si>
  <si>
    <t>Q6CFB2</t>
  </si>
  <si>
    <t>Q6C9B8</t>
  </si>
  <si>
    <t>Q6C8Z5</t>
  </si>
  <si>
    <t>Q6C9V5</t>
  </si>
  <si>
    <t>Q6C136</t>
  </si>
  <si>
    <t>P02769</t>
  </si>
  <si>
    <t>Q6CEF2</t>
  </si>
  <si>
    <t>Q6CDV3</t>
  </si>
  <si>
    <t>Q6C0G2</t>
  </si>
  <si>
    <t>Q6CCD4</t>
  </si>
  <si>
    <t>Q6C2U3</t>
  </si>
  <si>
    <t>Q6C481</t>
  </si>
  <si>
    <t>W0TYM1</t>
  </si>
  <si>
    <t>Q6CDZ6</t>
  </si>
  <si>
    <t>Q6CAY1</t>
  </si>
  <si>
    <t>Q6CGF4</t>
  </si>
  <si>
    <t>Q6CG52</t>
  </si>
  <si>
    <t>Q6CGI8</t>
  </si>
  <si>
    <t>Q6C9T0</t>
  </si>
  <si>
    <t>Q6C4L8</t>
  </si>
  <si>
    <t>Q6CAU9</t>
  </si>
  <si>
    <t>Q6C425</t>
  </si>
  <si>
    <t>Q6CDC9</t>
  </si>
  <si>
    <t>Q6CDV2</t>
  </si>
  <si>
    <t>Q6C0G6</t>
  </si>
  <si>
    <t>Q6C072</t>
  </si>
  <si>
    <t>Q6C1P5</t>
  </si>
  <si>
    <t>Q6C3S6</t>
  </si>
  <si>
    <t>Q6CDG6</t>
  </si>
  <si>
    <t>Q6C9D9</t>
  </si>
  <si>
    <t>Q6C1J7</t>
  </si>
  <si>
    <t>Q6CFD3</t>
  </si>
  <si>
    <t>Q6C7K7</t>
  </si>
  <si>
    <t>Q6C6F4</t>
  </si>
  <si>
    <t>Q6C9R5</t>
  </si>
  <si>
    <t>Q6CHS4</t>
  </si>
  <si>
    <t>Q6CFS6</t>
  </si>
  <si>
    <t>Q6CCS9</t>
  </si>
  <si>
    <t>Q6CAW9</t>
  </si>
  <si>
    <t>Q6CAH8</t>
  </si>
  <si>
    <t>Q6CF19</t>
  </si>
  <si>
    <t>Q6CES5</t>
  </si>
  <si>
    <t>Q6CAG1</t>
  </si>
  <si>
    <t>Q6C0N8</t>
  </si>
  <si>
    <t>Q6CGD5</t>
  </si>
  <si>
    <t>Q6CDQ6</t>
  </si>
  <si>
    <t>Q6C1X2</t>
  </si>
  <si>
    <t>Q6C9F0</t>
  </si>
  <si>
    <t>Q6C118</t>
  </si>
  <si>
    <t>Q6CED3</t>
  </si>
  <si>
    <t>Q6C4Y5</t>
  </si>
  <si>
    <t>Q6C794</t>
  </si>
  <si>
    <t>Q6CCH4</t>
  </si>
  <si>
    <t>Q6CGW8</t>
  </si>
  <si>
    <t>B5FVD0</t>
  </si>
  <si>
    <t>Q6C8N5</t>
  </si>
  <si>
    <t>Q6C9E7</t>
  </si>
  <si>
    <t>Q6C554</t>
  </si>
  <si>
    <t>Q6C8V6</t>
  </si>
  <si>
    <t>Q6CE47</t>
  </si>
  <si>
    <t>Q6CGT0</t>
  </si>
  <si>
    <t>Q6C0H0</t>
  </si>
  <si>
    <t>Q6C8N1</t>
  </si>
  <si>
    <t>Q6C902</t>
  </si>
  <si>
    <t>Q6C0U6</t>
  </si>
  <si>
    <t>Q6CDQ2</t>
  </si>
  <si>
    <t>Q6C8E8</t>
  </si>
  <si>
    <t>Q6C4J9</t>
  </si>
  <si>
    <t>Q6C3Q0</t>
  </si>
  <si>
    <t>Q6C1A7</t>
  </si>
  <si>
    <t>Q6CAB1</t>
  </si>
  <si>
    <t>Q6CDJ8</t>
  </si>
  <si>
    <t>Q6C842</t>
  </si>
  <si>
    <t>Q6C4U8</t>
  </si>
  <si>
    <t>Q6CH57</t>
  </si>
  <si>
    <t>Q6C1H4</t>
  </si>
  <si>
    <t>Q6C9N7</t>
  </si>
  <si>
    <t>Q6C4T3</t>
  </si>
  <si>
    <t>Q6C2C2</t>
  </si>
  <si>
    <t>Q6CD54</t>
  </si>
  <si>
    <t>Q6C1X0</t>
  </si>
  <si>
    <t>Q6CBW9</t>
  </si>
  <si>
    <t>Q6CI43</t>
  </si>
  <si>
    <t>Q92389</t>
  </si>
  <si>
    <t>Q6C8P8</t>
  </si>
  <si>
    <t>Q6CHJ2</t>
  </si>
  <si>
    <t>Q6C4T9</t>
  </si>
  <si>
    <t>Q6C4A6</t>
  </si>
  <si>
    <t>Q6CAH7</t>
  </si>
  <si>
    <t>Q6C935</t>
  </si>
  <si>
    <t>Q6CBC3</t>
  </si>
  <si>
    <t>Q6BZX0</t>
  </si>
  <si>
    <t>Q6C2U5</t>
  </si>
  <si>
    <t>Q6C4J8</t>
  </si>
  <si>
    <t>Q6C8A9</t>
  </si>
  <si>
    <t>Q6C2N3</t>
  </si>
  <si>
    <t>Q6CGA3</t>
  </si>
  <si>
    <t>Q6BZZ1</t>
  </si>
  <si>
    <t>Q6C3V5</t>
  </si>
  <si>
    <t>Q6C357</t>
  </si>
  <si>
    <t>Q6CG02</t>
  </si>
  <si>
    <t>Q6C876</t>
  </si>
  <si>
    <t>Q6CCD2</t>
  </si>
  <si>
    <t>Q6C7P3</t>
  </si>
  <si>
    <t>Q6BZS3</t>
  </si>
  <si>
    <t>Q6CAI8</t>
  </si>
  <si>
    <t>Q6CCF4</t>
  </si>
  <si>
    <t>Q6CCL3</t>
  </si>
  <si>
    <t>Q6CEZ8</t>
  </si>
  <si>
    <t>Q6CD42</t>
  </si>
  <si>
    <t>Q6C1A2</t>
  </si>
  <si>
    <t>Q6C1J6</t>
  </si>
  <si>
    <t>Q6CDP4</t>
  </si>
  <si>
    <t>Q6CGB6</t>
  </si>
  <si>
    <t>Q6CDH2</t>
  </si>
  <si>
    <t>Q6C311</t>
  </si>
  <si>
    <t>Q6C6D4</t>
  </si>
  <si>
    <t>Q6CH03</t>
  </si>
  <si>
    <t>Q6CFG3</t>
  </si>
  <si>
    <t>Q7Z8R5</t>
  </si>
  <si>
    <t>Q6CDY7</t>
  </si>
  <si>
    <t>Q6C9V8</t>
  </si>
  <si>
    <t>Q6C3W7</t>
  </si>
  <si>
    <t>Q6C852</t>
  </si>
  <si>
    <t>Q6C579</t>
  </si>
  <si>
    <t>Q6C801</t>
  </si>
  <si>
    <t>Q6C4P7</t>
  </si>
  <si>
    <t>Q6C1R8</t>
  </si>
  <si>
    <t>Q6CEL7</t>
  </si>
  <si>
    <t>P41943</t>
  </si>
  <si>
    <t>Q6C380</t>
  </si>
  <si>
    <t>Q6CBB5</t>
  </si>
  <si>
    <t>Q6C837</t>
  </si>
  <si>
    <t>Q6C043</t>
  </si>
  <si>
    <t>Q6C2P7</t>
  </si>
  <si>
    <t>Q6CE34</t>
  </si>
  <si>
    <t>Q6C9G0</t>
  </si>
  <si>
    <t>Q6CB71</t>
  </si>
  <si>
    <t>Q6CBC6</t>
  </si>
  <si>
    <t>Q6CE66</t>
  </si>
  <si>
    <t>Q6CHC4</t>
  </si>
  <si>
    <t>Q6C9D5</t>
  </si>
  <si>
    <t>Q6C255</t>
  </si>
  <si>
    <t>Q6CH59</t>
  </si>
  <si>
    <t>Q6CGD4</t>
  </si>
  <si>
    <t>Q6BZU7</t>
  </si>
  <si>
    <t>Q6CCY5</t>
  </si>
  <si>
    <t>Q6CCP9</t>
  </si>
  <si>
    <t>Q6C456</t>
  </si>
  <si>
    <t>Q6CCG0</t>
  </si>
  <si>
    <t>Q6C4R2</t>
  </si>
  <si>
    <t>Q6CEK7</t>
  </si>
  <si>
    <t>Q6C4B8</t>
  </si>
  <si>
    <t>Q6CHF4</t>
  </si>
  <si>
    <t>Q6C0L8</t>
  </si>
  <si>
    <t>Q6CCK1</t>
  </si>
  <si>
    <t>Q6C559</t>
  </si>
  <si>
    <t>Q6CCM9</t>
  </si>
  <si>
    <t>Q6CAI2</t>
  </si>
  <si>
    <t>Q6CER9</t>
  </si>
  <si>
    <t>Q6CG43</t>
  </si>
  <si>
    <t>Q6C903</t>
  </si>
  <si>
    <t>Q6CAQ3</t>
  </si>
  <si>
    <t>B5RSM6</t>
  </si>
  <si>
    <t>Q9HFC8</t>
  </si>
  <si>
    <t>Q6C530</t>
  </si>
  <si>
    <t>Q6CGP1</t>
  </si>
  <si>
    <t>Q6CA26</t>
  </si>
  <si>
    <t>Q6BZP6</t>
  </si>
  <si>
    <t>Q6C4N6</t>
  </si>
  <si>
    <t>Q6C2U4</t>
  </si>
  <si>
    <t>Q6C7S0</t>
  </si>
  <si>
    <t>Q6CE85</t>
  </si>
  <si>
    <t>Q6C7I8</t>
  </si>
  <si>
    <t>Q6CA84</t>
  </si>
  <si>
    <t>Q6C7Z7</t>
  </si>
  <si>
    <t>Q6CF14</t>
  </si>
  <si>
    <t>Q6C1B4</t>
  </si>
  <si>
    <t>Q6CBE8</t>
  </si>
  <si>
    <t>Q6C4A1</t>
  </si>
  <si>
    <t>Q6C8J7</t>
  </si>
  <si>
    <t>Q6CCI3</t>
  </si>
  <si>
    <t>Q6CI81</t>
  </si>
  <si>
    <t>Q6C940</t>
  </si>
  <si>
    <t>Q6CEN5</t>
  </si>
  <si>
    <t>F2Z5Z4</t>
  </si>
  <si>
    <t>Q6CEG3</t>
  </si>
  <si>
    <t>Q6C782</t>
  </si>
  <si>
    <t>Q6C621</t>
  </si>
  <si>
    <t>Q6C202</t>
  </si>
  <si>
    <t>Q6CBY9</t>
  </si>
  <si>
    <t>Q6C7K4</t>
  </si>
  <si>
    <t>Q6CBC1</t>
  </si>
  <si>
    <t>Q6CEC3</t>
  </si>
  <si>
    <t>Q6CBZ7</t>
  </si>
  <si>
    <t>Q6CDZ1</t>
  </si>
  <si>
    <t>Q6C2U6</t>
  </si>
  <si>
    <t>Q6C291</t>
  </si>
  <si>
    <t>Q6C6F7</t>
  </si>
  <si>
    <t>Q6C372</t>
  </si>
  <si>
    <t>Q6CCS3</t>
  </si>
  <si>
    <t>Q6CEU8</t>
  </si>
  <si>
    <t>Q6C034</t>
  </si>
  <si>
    <t>Q6CG79</t>
  </si>
  <si>
    <t>Q6CH18</t>
  </si>
  <si>
    <t>Q6C502</t>
  </si>
  <si>
    <t>Q6C417</t>
  </si>
  <si>
    <t>Q6C2H9</t>
  </si>
  <si>
    <t>Q6CE37</t>
  </si>
  <si>
    <t>Q6C3U6</t>
  </si>
  <si>
    <t>Q6C0E5</t>
  </si>
  <si>
    <t>Q6CDI9</t>
  </si>
  <si>
    <t>Q6C7C3</t>
  </si>
  <si>
    <t>B5RSL0</t>
  </si>
  <si>
    <t>Q6C7M0</t>
  </si>
  <si>
    <t>Q6C5Z2</t>
  </si>
  <si>
    <t>Q6C3P1</t>
  </si>
  <si>
    <t>Q6C5S7</t>
  </si>
  <si>
    <t>Q6C1Q7</t>
  </si>
  <si>
    <t>Q6C8E2</t>
  </si>
  <si>
    <t>Q6C5M5</t>
  </si>
  <si>
    <t>Q6CFL9</t>
  </si>
  <si>
    <t>Q6C318</t>
  </si>
  <si>
    <t>Q6C5L0</t>
  </si>
  <si>
    <t>Q6C5P1</t>
  </si>
  <si>
    <t>Q6CCT7</t>
  </si>
  <si>
    <t>Q6C071</t>
  </si>
  <si>
    <t>Q6C5K3</t>
  </si>
  <si>
    <t>B5RSM5</t>
  </si>
  <si>
    <t>Q6CAI9</t>
  </si>
  <si>
    <t>Q6CF75</t>
  </si>
  <si>
    <t>Q6CAI0</t>
  </si>
  <si>
    <t>Q6CF01</t>
  </si>
  <si>
    <t>Q6C2V2</t>
  </si>
  <si>
    <t>Q6CHQ1</t>
  </si>
  <si>
    <t>Q6CFW7</t>
  </si>
  <si>
    <t>Q6CAX6</t>
  </si>
  <si>
    <t>Q6C381</t>
  </si>
  <si>
    <t>Q6CEC6</t>
  </si>
  <si>
    <t>Q6C6H7</t>
  </si>
  <si>
    <t>Q6C960</t>
  </si>
  <si>
    <t>Q6C6K3</t>
  </si>
  <si>
    <t>Q6C1Z2</t>
  </si>
  <si>
    <t>Q6C0D4</t>
  </si>
  <si>
    <t>Q6CBZ3</t>
  </si>
  <si>
    <t>Q6C7Z5</t>
  </si>
  <si>
    <t>Q6CHI1</t>
  </si>
  <si>
    <t>Q6C0J4</t>
  </si>
  <si>
    <t>Q6C7R6</t>
  </si>
  <si>
    <t>Q6C3F4</t>
  </si>
  <si>
    <t>Q6C7H3</t>
  </si>
  <si>
    <t>Q6CHK7</t>
  </si>
  <si>
    <t>Q6C0G0</t>
  </si>
  <si>
    <t>Q6C064</t>
  </si>
  <si>
    <t>Q6C4X5</t>
  </si>
  <si>
    <t>Q6C094</t>
  </si>
  <si>
    <t>Q6CFF1</t>
  </si>
  <si>
    <t>Q6C656</t>
  </si>
  <si>
    <t>F2Z6G2</t>
  </si>
  <si>
    <t>Q6C0F2</t>
  </si>
  <si>
    <t>Q6CGE7</t>
  </si>
  <si>
    <t>Q6CAU2</t>
  </si>
  <si>
    <t>Q6C8Z1</t>
  </si>
  <si>
    <t>Q6CAK8</t>
  </si>
  <si>
    <t>Q6C7M2</t>
  </si>
  <si>
    <t>Q6C4R0</t>
  </si>
  <si>
    <t>Q6C8K0</t>
  </si>
  <si>
    <t>Q6CDU9</t>
  </si>
  <si>
    <t>Q6CD01</t>
  </si>
  <si>
    <t>Q6C4C7</t>
  </si>
  <si>
    <t>Q6CAM5</t>
  </si>
  <si>
    <t>Q6C510</t>
  </si>
  <si>
    <t>Q6CEI6</t>
  </si>
  <si>
    <t>Q6CBX1</t>
  </si>
  <si>
    <t>Q6C1C7</t>
  </si>
  <si>
    <t>Q6CAS6</t>
  </si>
  <si>
    <t>Q6C5F2</t>
  </si>
  <si>
    <t>Q6C4E8</t>
  </si>
  <si>
    <t>Q6C9P8</t>
  </si>
  <si>
    <t>Q6CAB3</t>
  </si>
  <si>
    <t>Q6C050</t>
  </si>
  <si>
    <t>Q6CEQ5</t>
  </si>
  <si>
    <t>Q6C3Z7</t>
  </si>
  <si>
    <t>Q6C7H2</t>
  </si>
  <si>
    <t>Q6CDB8</t>
  </si>
  <si>
    <t>Q6C543</t>
  </si>
  <si>
    <t>Q6CBP1</t>
  </si>
  <si>
    <t>Q6C5N0</t>
  </si>
  <si>
    <t>Q6CCQ1</t>
  </si>
  <si>
    <t>Q6BZS8</t>
  </si>
  <si>
    <t>Q6C6J4</t>
  </si>
  <si>
    <t>Q6CC72</t>
  </si>
  <si>
    <t>Q6C415</t>
  </si>
  <si>
    <t>Q6C145</t>
  </si>
  <si>
    <t>Q6CHW8</t>
  </si>
  <si>
    <t>Q6C922</t>
  </si>
  <si>
    <t>Q6CF50</t>
  </si>
  <si>
    <t>Q6C7Q6</t>
  </si>
  <si>
    <t>Q6CBF9</t>
  </si>
  <si>
    <t>Q6CD66</t>
  </si>
  <si>
    <t>Q6CAU8</t>
  </si>
  <si>
    <t>Q6CFS1</t>
  </si>
  <si>
    <t>Q6C4S6</t>
  </si>
  <si>
    <t>Q6C8M1</t>
  </si>
  <si>
    <t>Q6C6F9</t>
  </si>
  <si>
    <t>Q6CDU1</t>
  </si>
  <si>
    <t>Q6C8J4</t>
  </si>
  <si>
    <t>Q6C2W8</t>
  </si>
  <si>
    <t>Q6C561</t>
  </si>
  <si>
    <t>Q6C4S5</t>
  </si>
  <si>
    <t>Q6C568</t>
  </si>
  <si>
    <t>Q6C9A5</t>
  </si>
  <si>
    <t>Q6C138</t>
  </si>
  <si>
    <t>Q6CFC3</t>
  </si>
  <si>
    <t>Q6C3W9</t>
  </si>
  <si>
    <t>Q6C0R0</t>
  </si>
  <si>
    <t>Q6C5U5</t>
  </si>
  <si>
    <t>Q6CDL3</t>
  </si>
  <si>
    <t>Q6C4E7</t>
  </si>
  <si>
    <t>Q6BZU0</t>
  </si>
  <si>
    <t>Q6CFL6</t>
  </si>
  <si>
    <t>B5FVD8</t>
  </si>
  <si>
    <t>Q6C0C0</t>
  </si>
  <si>
    <t>Q6C4L4</t>
  </si>
  <si>
    <t>Q6BZQ7</t>
  </si>
  <si>
    <t>Q6CGN1</t>
  </si>
  <si>
    <t>Q6C1A0</t>
  </si>
  <si>
    <t>Q6BZQ8</t>
  </si>
  <si>
    <t>Q6CE52</t>
  </si>
  <si>
    <t>Q6CES0</t>
  </si>
  <si>
    <t>Q6CE44</t>
  </si>
  <si>
    <t>Q6CHC5</t>
  </si>
  <si>
    <t>Q6C9C3</t>
  </si>
  <si>
    <t>Q6C6F1</t>
  </si>
  <si>
    <t>Q6CHT8</t>
  </si>
  <si>
    <t>Q6C7E4</t>
  </si>
  <si>
    <t>Q6CDA7</t>
  </si>
  <si>
    <t>Q6C9B6</t>
  </si>
  <si>
    <t>Q6C9R6</t>
  </si>
  <si>
    <t>Q6C218</t>
  </si>
  <si>
    <t>Q6BZZ5</t>
  </si>
  <si>
    <t>Q6C1Q4</t>
  </si>
  <si>
    <t>Q6BZX9</t>
  </si>
  <si>
    <t>Q6C355</t>
  </si>
  <si>
    <t>Q6C4N8</t>
  </si>
  <si>
    <t>Q6CAB8</t>
  </si>
  <si>
    <t>Q6C0L6</t>
  </si>
  <si>
    <t>Q6CCS0</t>
  </si>
  <si>
    <t>Q6C6D2</t>
  </si>
  <si>
    <t>Q6C6U2</t>
  </si>
  <si>
    <t>Q6CAY6</t>
  </si>
  <si>
    <t>Q6C6T8</t>
  </si>
  <si>
    <t>Q6C2P5</t>
  </si>
  <si>
    <t>Q6C3F3</t>
  </si>
  <si>
    <t>Q6CHE4</t>
  </si>
  <si>
    <t>Q6C7L5</t>
  </si>
  <si>
    <t>Q6CCG3</t>
  </si>
  <si>
    <t>Q6CAJ3</t>
  </si>
  <si>
    <t>Q6C6V0</t>
  </si>
  <si>
    <t>Q6C759</t>
  </si>
  <si>
    <t>Q6C4I3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</si>
</sst>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166" fontId="0" fillId="0" borderId="0" xfId="0" applyNumberFormat="1"/>
    <xf numFmtId="166" fontId="2" fillId="0" borderId="0" xfId="0" applyNumberFormat="1" applyFont="1"/>
  </cellXfs>
  <cellStyles count="1">
    <cellStyle name="Normal" xfId="0" builtinId="0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64" formatCode="0.0000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86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8B9D1F-11DF-4485-B5AE-0CA378A25C02}" name="Table2" displayName="Table2" ref="A1:L1988" totalsRowShown="0" headerRowDxfId="32">
  <autoFilter ref="A1:L1988" xr:uid="{6A8B9D1F-11DF-4485-B5AE-0CA378A25C02}"/>
  <tableColumns count="12">
    <tableColumn id="7" xr3:uid="{F86B84EA-4613-423C-8C0B-18F4FD4F9D64}" name="model.rxns" dataDxfId="31"/>
    <tableColumn id="1" xr3:uid="{DAB3C1B9-70F3-4ADC-9C20-1834541D6228}" name="model.rxnNames"/>
    <tableColumn id="8" xr3:uid="{C38EE116-9F64-40F3-A013-BD5181D0D4F0}" name="ST6512 - avg"/>
    <tableColumn id="2" xr3:uid="{61963204-4F05-4C09-B952-C9284B998B5D}" name="ST6512 - stddev"/>
    <tableColumn id="9" xr3:uid="{60ABEA49-EF88-41F8-9AE7-744CE83E4EBD}" name="OKYL029 - avg"/>
    <tableColumn id="3" xr3:uid="{F715E101-5ABA-43D4-8186-A57F48380F5F}" name="OKYL029 - stddev"/>
    <tableColumn id="10" xr3:uid="{9358487E-CEFF-4741-A97F-CDF6B30ED680}" name="JFYL07 - avg"/>
    <tableColumn id="4" xr3:uid="{068C82E4-4F6F-49B0-BF26-69F312A60CEC}" name="JFYL07 - stddev"/>
    <tableColumn id="11" xr3:uid="{E5271778-95B9-4735-B0C2-E75D6D7E0CF0}" name="JFYL14 - avg"/>
    <tableColumn id="5" xr3:uid="{4647FF1F-71B3-4631-B78D-C81077353A7F}" name="JFYL14 - stddev"/>
    <tableColumn id="12" xr3:uid="{0D87E416-AAF5-4C9C-8D63-46AFAE2B9D52}" name="JFYL18 - avg"/>
    <tableColumn id="6" xr3:uid="{565EE8FC-2DBC-4D25-AFFF-75EF5B23C9AC}" name="JFYL18 - stddev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E69146-923E-4D04-B4C3-01F91EE99D21}" name="Table1" displayName="Table1" ref="A1:H500" totalsRowShown="0">
  <autoFilter ref="A1:H500" xr:uid="{52E69146-923E-4D04-B4C3-01F91EE99D21}"/>
  <sortState xmlns:xlrd2="http://schemas.microsoft.com/office/spreadsheetml/2017/richdata2" ref="B2:E471">
    <sortCondition descending="1" ref="D1:D471"/>
  </sortState>
  <tableColumns count="8">
    <tableColumn id="7" xr3:uid="{4B000FC9-926B-4A3B-8288-D506803DBDEB}" name="model.rxns" dataDxfId="30"/>
    <tableColumn id="1" xr3:uid="{DD2B510C-C570-4689-B2FC-48FF13EC647B}" name="model.rxnNames" dataDxfId="29">
      <calculatedColumnFormula>VLOOKUP(Table1[[#This Row],[model.rxns]],Table2[],2,FALSE)</calculatedColumnFormula>
    </tableColumn>
    <tableColumn id="6" xr3:uid="{DFCC2A11-042D-49A6-A1C4-E5CD0C0D76B5}" name="Fold change" dataDxfId="28"/>
    <tableColumn id="2" xr3:uid="{2E6FD841-F2D4-439F-A1FE-25471DDBB7D3}" name="ST6512 flux" dataDxfId="27">
      <calculatedColumnFormula>VLOOKUP(Table1[[#This Row],[model.rxns]],Table2[[model.rxns]:[ST6512 - avg]],3,FALSE)</calculatedColumnFormula>
    </tableColumn>
    <tableColumn id="3" xr3:uid="{1A4D29C6-8032-4255-9F27-23EE0391CD57}" name="OKYL029 flux" dataDxfId="26">
      <calculatedColumnFormula>VLOOKUP(Table1[[#This Row],[model.rxns]],Table2[[model.rxns]:[OKYL029 - avg]],5,FALSE)</calculatedColumnFormula>
    </tableColumn>
    <tableColumn id="4" xr3:uid="{CB5D4057-6C29-4E68-91D6-E77170861E06}" name="ST6512 std-dev" dataDxfId="25">
      <calculatedColumnFormula>VLOOKUP(Table1[[#This Row],[model.rxns]],Table2[[model.rxns]:[JFYL18 - stddev]],4,FALSE)</calculatedColumnFormula>
    </tableColumn>
    <tableColumn id="5" xr3:uid="{AEEA4F29-F0D5-460C-9FAD-6639C2F690D3}" name="Big variability cut-off" dataDxfId="24">
      <calculatedColumnFormula>ABS(Table1[[#This Row],[ST6512 flux]])&gt;Table1[[#This Row],[ST6512 std-dev]]</calculatedColumnFormula>
    </tableColumn>
    <tableColumn id="8" xr3:uid="{4A7D1DA2-E6A7-4362-8D9B-E59CF36D46C5}" name="p-value" dataDxfId="2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DC032B-0AE2-4AA9-A76E-0C1CAF296596}" name="Table14" displayName="Table14" ref="A1:G512" totalsRowShown="0">
  <autoFilter ref="A1:G512" xr:uid="{52E69146-923E-4D04-B4C3-01F91EE99D21}">
    <filterColumn colId="6">
      <filters>
        <filter val="TRUE"/>
      </filters>
    </filterColumn>
  </autoFilter>
  <sortState xmlns:xlrd2="http://schemas.microsoft.com/office/spreadsheetml/2017/richdata2" ref="A2:C471">
    <sortCondition descending="1" ref="C1:C471"/>
  </sortState>
  <tableColumns count="7">
    <tableColumn id="7" xr3:uid="{A758777D-490B-4D0F-AAA9-31FC15D38E0B}" name="model.rxns" dataDxfId="22"/>
    <tableColumn id="1" xr3:uid="{B6364B63-00C3-4CBE-97C0-39538793A4FB}" name="model.rxnNames" dataDxfId="21">
      <calculatedColumnFormula>VLOOKUP(Table14[[#This Row],[model.rxns]],Table2[],2,FALSE)</calculatedColumnFormula>
    </tableColumn>
    <tableColumn id="6" xr3:uid="{9F902E9F-EF84-4E06-B852-DAEA69577866}" name="Fold change" dataDxfId="20"/>
    <tableColumn id="3" xr3:uid="{707808FA-F0EA-4D88-9858-8977839CD274}" name="OKYL029 flux" dataDxfId="19">
      <calculatedColumnFormula>VLOOKUP(Table14[[#This Row],[model.rxns]],Table2[[model.rxns]:[OKYL029 - avg]],5,FALSE)</calculatedColumnFormula>
    </tableColumn>
    <tableColumn id="8" xr3:uid="{5542F595-C2F0-4776-9927-943821E9502E}" name="JFYL07 flux" dataDxfId="18">
      <calculatedColumnFormula>VLOOKUP(Table14[[#This Row],[model.rxns]],Table2[[model.rxns]:[JFYL07 - avg]],7,FALSE)</calculatedColumnFormula>
    </tableColumn>
    <tableColumn id="2" xr3:uid="{9A42ED80-4CBB-4AAF-94D3-8942A206E92F}" name="JFYL07 stddev" dataDxfId="17">
      <calculatedColumnFormula>VLOOKUP(Table14[[#This Row],[model.rxns]],Table2[[model.rxns]:[JFYL18 - stddev]],8,FALSE)</calculatedColumnFormula>
    </tableColumn>
    <tableColumn id="4" xr3:uid="{23B65B6B-E230-4C88-ACE6-959A8F346AC5}" name="Big variability cut-off" dataDxfId="16">
      <calculatedColumnFormula>ABS(Table14[[#This Row],[JFYL07 flux]])&gt;Table14[[#This Row],[JFYL07 stddev]]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DF8348-A957-4C0C-B14C-9986324414B3}" name="Table1456" displayName="Table1456" ref="A1:H495" totalsRowShown="0">
  <autoFilter ref="A1:H495" xr:uid="{D43FA569-D638-4672-AEBA-DB49FCE731FA}">
    <filterColumn colId="6">
      <filters>
        <filter val="TRUE"/>
      </filters>
    </filterColumn>
  </autoFilter>
  <sortState xmlns:xlrd2="http://schemas.microsoft.com/office/spreadsheetml/2017/richdata2" ref="A2:C396">
    <sortCondition descending="1" ref="C1:C396"/>
  </sortState>
  <tableColumns count="8">
    <tableColumn id="7" xr3:uid="{4AEF4EA8-2F79-4E4C-85CC-B777EB8F93CB}" name="model.rxns" dataDxfId="15"/>
    <tableColumn id="1" xr3:uid="{391D0BCE-AB63-4AE5-9F1D-A9539D27DDBC}" name="model.rxnNames" dataDxfId="14">
      <calculatedColumnFormula>VLOOKUP(Table1456[[#This Row],[model.rxns]],Table2[],2,FALSE)</calculatedColumnFormula>
    </tableColumn>
    <tableColumn id="6" xr3:uid="{28702039-BF62-4391-9658-7FE46CAED715}" name="Fold change" dataDxfId="13"/>
    <tableColumn id="8" xr3:uid="{223FFCF2-D339-4432-9A10-F562FE89915F}" name="JFYL07 flux" dataDxfId="12">
      <calculatedColumnFormula>VLOOKUP(Table1456[[#This Row],[model.rxns]],Table2[[model.rxns]:[JFYL18 - stddev]],7,FALSE)</calculatedColumnFormula>
    </tableColumn>
    <tableColumn id="9" xr3:uid="{FA657CD1-FDB6-47D1-B06D-D0134EE81A18}" name="JFYL14 flux" dataDxfId="11">
      <calculatedColumnFormula>VLOOKUP(Table1456[[#This Row],[model.rxns]],Table2[[model.rxns]:[JFYL14 - avg]],9,FALSE)</calculatedColumnFormula>
    </tableColumn>
    <tableColumn id="2" xr3:uid="{B668F435-5E94-421D-A782-2C3B57292813}" name="JFYL14 stddev" dataDxfId="10">
      <calculatedColumnFormula>VLOOKUP(Table1456[[#This Row],[model.rxns]],Table2[[model.rxns]:[JFYL14 - stddev]],10,FALSE)</calculatedColumnFormula>
    </tableColumn>
    <tableColumn id="3" xr3:uid="{4A9C4A20-93C8-4A37-835A-B4BE41BC70C4}" name="Big variability cut-off" dataDxfId="9">
      <calculatedColumnFormula>ABS(Table1456[[#This Row],[JFYL14 flux]])&gt;Table1456[[#This Row],[JFYL14 stddev]]</calculatedColumnFormula>
    </tableColumn>
    <tableColumn id="4" xr3:uid="{A00B1B21-C841-4A44-BDEC-A9619C13053A}" name="p-value" dataDxfId="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3FA569-D638-4672-AEBA-DB49FCE731FA}" name="Table145" displayName="Table145" ref="A1:H522" totalsRowShown="0">
  <autoFilter ref="A1:H522" xr:uid="{D43FA569-D638-4672-AEBA-DB49FCE731FA}">
    <filterColumn colId="1">
      <customFilters and="1">
        <customFilter operator="notEqual" val="*transp*"/>
        <customFilter operator="notEqual" val="*exchange*"/>
      </customFilters>
    </filterColumn>
    <filterColumn colId="6">
      <filters>
        <filter val="TRUE"/>
      </filters>
    </filterColumn>
  </autoFilter>
  <sortState xmlns:xlrd2="http://schemas.microsoft.com/office/spreadsheetml/2017/richdata2" ref="A2:C396">
    <sortCondition descending="1" ref="C1:C396"/>
  </sortState>
  <tableColumns count="8">
    <tableColumn id="7" xr3:uid="{BC47612E-92B5-492E-98ED-659B4BEFF56F}" name="model.rxns" dataDxfId="7"/>
    <tableColumn id="1" xr3:uid="{0448BBB9-60EC-4057-B7D9-D16BA28E2A8E}" name="model.rxnNames" dataDxfId="6">
      <calculatedColumnFormula>VLOOKUP(Table145[[#This Row],[model.rxns]],Table2[],2,FALSE)</calculatedColumnFormula>
    </tableColumn>
    <tableColumn id="6" xr3:uid="{B671F412-0487-42CB-81DB-A8ED3318EFFA}" name="Fold change" dataDxfId="5"/>
    <tableColumn id="8" xr3:uid="{1CC7C2BC-8399-45D8-8420-31D74B7F0A48}" name="JFYL07 flux" dataDxfId="4">
      <calculatedColumnFormula>VLOOKUP(Table145[[#This Row],[model.rxns]],Table2[[model.rxns]:[JFYL07 - avg]],7,FALSE)</calculatedColumnFormula>
    </tableColumn>
    <tableColumn id="9" xr3:uid="{859F3337-7FBF-4679-B85C-7093364B1494}" name="JFYL18 flux" dataDxfId="3">
      <calculatedColumnFormula>VLOOKUP(Table145[[#This Row],[model.rxns]],Table2[[model.rxns]:[JFYL18 - avg]],11,FALSE)</calculatedColumnFormula>
    </tableColumn>
    <tableColumn id="2" xr3:uid="{844A2006-9DF5-4ADA-BA5F-BCF56CAB3EE0}" name="JFYL18 stddev" dataDxfId="2">
      <calculatedColumnFormula>VLOOKUP(Table145[[#This Row],[model.rxns]],Table2[[model.rxns]:[JFYL18 - stddev]],12,FALSE)</calculatedColumnFormula>
    </tableColumn>
    <tableColumn id="3" xr3:uid="{383039F9-FBCF-4E8F-B7F1-684EF35AE934}" name="Big variability cut-off" dataDxfId="1">
      <calculatedColumnFormula>ABS(Table145[[#This Row],[JFYL18 flux]])&gt;Table145[[#This Row],[JFYL18 stddev]]</calculatedColumnFormula>
    </tableColumn>
    <tableColumn id="4" xr3:uid="{85AFEECB-2146-4607-B2AC-C59AD7488B16}" name="p-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88"/>
  <sheetViews>
    <sheetView workbookViewId="0">
      <selection activeCell="L2" sqref="L2:L1988"/>
    </sheetView>
  </sheetViews>
  <sheetFormatPr defaultRowHeight="15" x14ac:dyDescent="0.25"/>
  <cols>
    <col min="1" max="1" width="15.42578125" customWidth="1"/>
    <col min="2" max="2" width="90.42578125" bestFit="1" customWidth="1"/>
    <col min="3" max="3" width="16.140625" bestFit="1" customWidth="1"/>
    <col min="4" max="4" width="19.28515625" bestFit="1" customWidth="1"/>
    <col min="5" max="5" width="17.85546875" bestFit="1" customWidth="1"/>
    <col min="6" max="6" width="20.85546875" bestFit="1" customWidth="1"/>
    <col min="7" max="7" width="15.85546875" bestFit="1" customWidth="1"/>
    <col min="8" max="8" width="19" bestFit="1" customWidth="1"/>
    <col min="9" max="9" width="15.85546875" bestFit="1" customWidth="1"/>
    <col min="10" max="10" width="19" bestFit="1" customWidth="1"/>
    <col min="11" max="11" width="15.85546875" bestFit="1" customWidth="1"/>
    <col min="12" max="12" width="19" bestFit="1" customWidth="1"/>
  </cols>
  <sheetData>
    <row r="1" spans="1:12" x14ac:dyDescent="0.25">
      <c r="A1" s="5" t="s">
        <v>1627</v>
      </c>
      <c r="B1" s="6" t="s">
        <v>0</v>
      </c>
      <c r="C1" s="5" t="s">
        <v>1899</v>
      </c>
      <c r="D1" s="5" t="s">
        <v>1905</v>
      </c>
      <c r="E1" s="5" t="s">
        <v>1900</v>
      </c>
      <c r="F1" s="5" t="s">
        <v>1906</v>
      </c>
      <c r="G1" s="5" t="s">
        <v>1901</v>
      </c>
      <c r="H1" s="5" t="s">
        <v>1907</v>
      </c>
      <c r="I1" s="5" t="s">
        <v>1902</v>
      </c>
      <c r="J1" s="5" t="s">
        <v>1908</v>
      </c>
      <c r="K1" s="5" t="s">
        <v>1903</v>
      </c>
      <c r="L1" s="5" t="s">
        <v>1904</v>
      </c>
    </row>
    <row r="2" spans="1:12" x14ac:dyDescent="0.25">
      <c r="A2" s="4">
        <v>1</v>
      </c>
      <c r="B2" t="s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s="4">
        <v>2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s="4">
        <v>4</v>
      </c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s="4">
        <v>5</v>
      </c>
      <c r="B5" t="s">
        <v>3</v>
      </c>
      <c r="C5">
        <v>8.5813541879975794E-2</v>
      </c>
      <c r="D5">
        <v>8.0508335562656796E-4</v>
      </c>
      <c r="E5">
        <v>7.5698989236283196E-2</v>
      </c>
      <c r="F5">
        <v>6.5722158655131299E-4</v>
      </c>
      <c r="G5">
        <v>5.7607157081285998E-2</v>
      </c>
      <c r="H5">
        <v>7.0567716735774999E-4</v>
      </c>
      <c r="I5">
        <v>7.9418194929703298E-2</v>
      </c>
      <c r="J5">
        <v>6.7726229969806799E-4</v>
      </c>
      <c r="K5">
        <v>6.9631699784922799E-2</v>
      </c>
      <c r="L5">
        <v>7.0121644874965696E-4</v>
      </c>
    </row>
    <row r="6" spans="1:12" x14ac:dyDescent="0.25">
      <c r="A6" s="4">
        <v>6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s="4">
        <v>7</v>
      </c>
      <c r="B7" t="s">
        <v>5</v>
      </c>
      <c r="C7">
        <v>4.9011230125450096E-3</v>
      </c>
      <c r="D7" s="1">
        <v>4.5981234136649697E-5</v>
      </c>
      <c r="E7">
        <v>4.3234441796059101E-3</v>
      </c>
      <c r="F7" s="1">
        <v>3.7536311538023502E-5</v>
      </c>
      <c r="G7">
        <v>3.2901539439228098E-3</v>
      </c>
      <c r="H7" s="1">
        <v>4.03037857265243E-5</v>
      </c>
      <c r="I7">
        <v>4.5358615232216999E-3</v>
      </c>
      <c r="J7" s="1">
        <v>3.8680909444595799E-5</v>
      </c>
      <c r="K7">
        <v>3.9769192454010604E-3</v>
      </c>
      <c r="L7" s="1">
        <v>4.0049017887513101E-5</v>
      </c>
    </row>
    <row r="8" spans="1:12" x14ac:dyDescent="0.25">
      <c r="A8" s="4">
        <v>10</v>
      </c>
      <c r="B8" t="s">
        <v>6</v>
      </c>
      <c r="C8">
        <v>2.6228954235432998E-4</v>
      </c>
      <c r="D8">
        <v>5.8464457976053702E-3</v>
      </c>
      <c r="E8">
        <v>2.1669669559465E-4</v>
      </c>
      <c r="F8">
        <v>5.4523707319370897E-3</v>
      </c>
      <c r="G8">
        <v>1.7383067699491001E-4</v>
      </c>
      <c r="H8">
        <v>4.6199204263935702E-3</v>
      </c>
      <c r="I8">
        <v>7.8890083678482496E-4</v>
      </c>
      <c r="J8">
        <v>1.6743426144422702E-2</v>
      </c>
      <c r="K8">
        <v>3.0807567926869798E-4</v>
      </c>
      <c r="L8">
        <v>6.9267418981099303E-3</v>
      </c>
    </row>
    <row r="9" spans="1:12" x14ac:dyDescent="0.25">
      <c r="A9" s="4">
        <v>11</v>
      </c>
      <c r="B9" t="s">
        <v>6</v>
      </c>
      <c r="C9" s="1">
        <v>7.9378368804071302E-6</v>
      </c>
      <c r="D9" s="1">
        <v>1.86955742026203E-4</v>
      </c>
      <c r="E9" s="1">
        <v>3.4897570444030302E-6</v>
      </c>
      <c r="F9" s="1">
        <v>1.10311707688191E-4</v>
      </c>
      <c r="G9" s="1">
        <v>4.6534025472563404E-6</v>
      </c>
      <c r="H9" s="1">
        <v>1.34266493077831E-4</v>
      </c>
      <c r="I9" s="1">
        <v>8.0787941450173497E-6</v>
      </c>
      <c r="J9" s="1">
        <v>2.1578943513177201E-4</v>
      </c>
      <c r="K9" s="1">
        <v>1.07985140919514E-5</v>
      </c>
      <c r="L9">
        <v>2.4124465836051099E-4</v>
      </c>
    </row>
    <row r="10" spans="1:12" x14ac:dyDescent="0.25">
      <c r="A10" s="4">
        <v>12</v>
      </c>
      <c r="B10" t="s">
        <v>7</v>
      </c>
      <c r="C10">
        <v>3.3698152217833E-3</v>
      </c>
      <c r="D10">
        <v>1.54169245170703E-2</v>
      </c>
      <c r="E10">
        <v>3.47193338275562E-4</v>
      </c>
      <c r="F10">
        <v>3.9068629941113901E-3</v>
      </c>
      <c r="G10">
        <v>2.10660487319052E-2</v>
      </c>
      <c r="H10">
        <v>2.7423102740764899E-2</v>
      </c>
      <c r="I10">
        <v>3.6782091616317501E-3</v>
      </c>
      <c r="J10">
        <v>1.8902023114556001E-2</v>
      </c>
      <c r="K10">
        <v>7.33223691069708E-3</v>
      </c>
      <c r="L10">
        <v>1.77232208424799E-2</v>
      </c>
    </row>
    <row r="11" spans="1:12" x14ac:dyDescent="0.25">
      <c r="A11" s="4">
        <v>13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s="4">
        <v>14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s="4">
        <v>15</v>
      </c>
      <c r="B13" t="s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s="4">
        <v>16</v>
      </c>
      <c r="B14" t="s">
        <v>11</v>
      </c>
      <c r="C14">
        <v>8.2380636356814592E-3</v>
      </c>
      <c r="D14" s="1">
        <v>7.7287660786173697E-5</v>
      </c>
      <c r="E14">
        <v>7.2670708704401597E-3</v>
      </c>
      <c r="F14" s="1">
        <v>6.3092993648088098E-5</v>
      </c>
      <c r="G14">
        <v>5.5302626544665298E-3</v>
      </c>
      <c r="H14" s="1">
        <v>6.7744708860421906E-5</v>
      </c>
      <c r="I14">
        <v>7.6241130400715E-3</v>
      </c>
      <c r="J14" s="1">
        <v>6.5016893612948194E-5</v>
      </c>
      <c r="K14">
        <v>6.6846136556298801E-3</v>
      </c>
      <c r="L14" s="1">
        <v>6.7316481765381105E-5</v>
      </c>
    </row>
    <row r="15" spans="1:12" x14ac:dyDescent="0.25">
      <c r="A15" s="4">
        <v>17</v>
      </c>
      <c r="B15" t="s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s="4">
        <v>18</v>
      </c>
      <c r="B16" t="s">
        <v>13</v>
      </c>
      <c r="C16">
        <v>2.50246869667952E-2</v>
      </c>
      <c r="D16">
        <v>2.6483687929675602E-4</v>
      </c>
      <c r="E16">
        <v>2.2106828044507899E-2</v>
      </c>
      <c r="F16">
        <v>5.6918117343811596E-4</v>
      </c>
      <c r="G16">
        <v>1.6900305368291599E-2</v>
      </c>
      <c r="H16">
        <v>5.1744799370894801E-4</v>
      </c>
      <c r="I16">
        <v>2.3168307040709601E-2</v>
      </c>
      <c r="J16">
        <v>3.88157861596606E-4</v>
      </c>
      <c r="K16">
        <v>2.0304273914046201E-2</v>
      </c>
      <c r="L16">
        <v>2.1924909202777901E-4</v>
      </c>
    </row>
    <row r="17" spans="1:12" x14ac:dyDescent="0.25">
      <c r="A17" s="4">
        <v>19</v>
      </c>
      <c r="B17" t="s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s="4">
        <v>20</v>
      </c>
      <c r="B18" t="s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s="4">
        <v>21</v>
      </c>
      <c r="B19" t="s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s="4">
        <v>22</v>
      </c>
      <c r="B20" t="s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s="4">
        <v>23</v>
      </c>
      <c r="B21" t="s">
        <v>18</v>
      </c>
      <c r="C21">
        <v>-1.7874312786845498E-2</v>
      </c>
      <c r="D21">
        <v>6.1328694516984202E-4</v>
      </c>
      <c r="E21">
        <v>-1.5674343140115201E-2</v>
      </c>
      <c r="F21">
        <v>3.60328579303167E-4</v>
      </c>
      <c r="G21">
        <v>-1.2017410659136901E-2</v>
      </c>
      <c r="H21">
        <v>8.5224944013608005E-4</v>
      </c>
      <c r="I21">
        <v>-1.69294278991164E-2</v>
      </c>
      <c r="J21">
        <v>2.7940205078883801E-3</v>
      </c>
      <c r="K21">
        <v>-1.4517947341114499E-2</v>
      </c>
      <c r="L21">
        <v>5.0295291944984599E-4</v>
      </c>
    </row>
    <row r="22" spans="1:12" x14ac:dyDescent="0.25">
      <c r="A22" s="4">
        <v>24</v>
      </c>
      <c r="B22" t="s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s="4">
        <v>25</v>
      </c>
      <c r="B23" t="s">
        <v>19</v>
      </c>
      <c r="C23">
        <v>1.8507084271940699E-2</v>
      </c>
      <c r="D23">
        <v>9.5839923012270504E-4</v>
      </c>
      <c r="E23">
        <v>1.5744060989939399E-2</v>
      </c>
      <c r="F23">
        <v>4.7556930246218601E-4</v>
      </c>
      <c r="G23">
        <v>1.2360957298483299E-2</v>
      </c>
      <c r="H23">
        <v>2.0186989207944699E-3</v>
      </c>
      <c r="I23">
        <v>1.70469917932328E-2</v>
      </c>
      <c r="J23">
        <v>2.9214099345210801E-3</v>
      </c>
      <c r="K23">
        <v>1.51568484062794E-2</v>
      </c>
      <c r="L23">
        <v>8.2194387472470402E-4</v>
      </c>
    </row>
    <row r="24" spans="1:12" x14ac:dyDescent="0.25">
      <c r="A24" s="4">
        <v>26</v>
      </c>
      <c r="B24" t="s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s="4">
        <v>27</v>
      </c>
      <c r="B25" t="s">
        <v>21</v>
      </c>
      <c r="C25">
        <v>2.5026576532416502E-2</v>
      </c>
      <c r="D25">
        <v>2.6955612840180802E-4</v>
      </c>
      <c r="E25">
        <v>2.2109337229142201E-2</v>
      </c>
      <c r="F25">
        <v>5.71607775864681E-4</v>
      </c>
      <c r="G25">
        <v>1.6907823345581399E-2</v>
      </c>
      <c r="H25">
        <v>5.2278535476982604E-4</v>
      </c>
      <c r="I25">
        <v>2.31724782876391E-2</v>
      </c>
      <c r="J25">
        <v>3.9568181610188301E-4</v>
      </c>
      <c r="K25">
        <v>2.03095593720008E-2</v>
      </c>
      <c r="L25">
        <v>2.28104701745394E-4</v>
      </c>
    </row>
    <row r="26" spans="1:12" x14ac:dyDescent="0.25">
      <c r="A26" s="4">
        <v>28</v>
      </c>
      <c r="B26" t="s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s="4">
        <v>29</v>
      </c>
      <c r="B27" t="s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s="4">
        <v>30</v>
      </c>
      <c r="B28" t="s">
        <v>23</v>
      </c>
      <c r="C28">
        <v>1.7874312786845498E-2</v>
      </c>
      <c r="D28">
        <v>6.1328694516984202E-4</v>
      </c>
      <c r="E28">
        <v>1.5674343140115201E-2</v>
      </c>
      <c r="F28">
        <v>3.60328579303167E-4</v>
      </c>
      <c r="G28">
        <v>1.2017410659136901E-2</v>
      </c>
      <c r="H28">
        <v>8.5224944013608005E-4</v>
      </c>
      <c r="I28">
        <v>1.69294278991164E-2</v>
      </c>
      <c r="J28">
        <v>2.7940205078883801E-3</v>
      </c>
      <c r="K28">
        <v>1.4517947341114499E-2</v>
      </c>
      <c r="L28">
        <v>5.0295291944984599E-4</v>
      </c>
    </row>
    <row r="29" spans="1:12" x14ac:dyDescent="0.25">
      <c r="A29" s="4">
        <v>32</v>
      </c>
      <c r="B29" t="s">
        <v>24</v>
      </c>
      <c r="C29">
        <v>4.3538047154369104E-3</v>
      </c>
      <c r="D29" s="1">
        <v>4.08464169320651E-5</v>
      </c>
      <c r="E29">
        <v>3.8406364435080499E-3</v>
      </c>
      <c r="F29" s="1">
        <v>3.3344555881590099E-5</v>
      </c>
      <c r="G29">
        <v>2.9227358135876999E-3</v>
      </c>
      <c r="H29" s="1">
        <v>3.5802980642793403E-5</v>
      </c>
      <c r="I29">
        <v>4.0293327137113904E-3</v>
      </c>
      <c r="J29" s="1">
        <v>3.4361334230176499E-5</v>
      </c>
      <c r="K29">
        <v>3.5328086479813302E-3</v>
      </c>
      <c r="L29" s="1">
        <v>3.5576663242476998E-5</v>
      </c>
    </row>
    <row r="30" spans="1:12" x14ac:dyDescent="0.25">
      <c r="A30" s="4">
        <v>33</v>
      </c>
      <c r="B30" t="s">
        <v>25</v>
      </c>
      <c r="C30">
        <v>2.91988037116104E-4</v>
      </c>
      <c r="D30">
        <v>3.87221200176738E-3</v>
      </c>
      <c r="E30" s="1">
        <v>7.04944843666146E-5</v>
      </c>
      <c r="F30">
        <v>1.8067048951675899E-3</v>
      </c>
      <c r="G30">
        <v>1.3167628117532901E-4</v>
      </c>
      <c r="H30">
        <v>2.6363031645256101E-3</v>
      </c>
      <c r="I30">
        <v>1.5918316859460599E-4</v>
      </c>
      <c r="J30">
        <v>3.5789437954881899E-3</v>
      </c>
      <c r="K30">
        <v>6.1679179694421602E-4</v>
      </c>
      <c r="L30">
        <v>5.7678826587644703E-3</v>
      </c>
    </row>
    <row r="31" spans="1:12" x14ac:dyDescent="0.25">
      <c r="A31" s="4">
        <v>34</v>
      </c>
      <c r="B31" t="s">
        <v>25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s="4">
        <v>35</v>
      </c>
      <c r="B32" t="s">
        <v>25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s="4">
        <v>36</v>
      </c>
      <c r="B33" t="s">
        <v>25</v>
      </c>
      <c r="C33">
        <v>2.1528063890931799E-4</v>
      </c>
      <c r="D33">
        <v>3.3101297652050701E-3</v>
      </c>
      <c r="E33" s="1">
        <v>9.8481010634048093E-5</v>
      </c>
      <c r="F33">
        <v>2.0046973718689199E-3</v>
      </c>
      <c r="G33" s="1">
        <v>1.3166239474508601E-4</v>
      </c>
      <c r="H33" s="1">
        <v>2.5997982841102201E-3</v>
      </c>
      <c r="I33">
        <v>1.4198530208355101E-4</v>
      </c>
      <c r="J33">
        <v>3.1980061276132101E-3</v>
      </c>
      <c r="K33">
        <v>1.05451113279916E-4</v>
      </c>
      <c r="L33">
        <v>2.6341115632629798E-3</v>
      </c>
    </row>
    <row r="34" spans="1:12" x14ac:dyDescent="0.25">
      <c r="A34" s="4">
        <v>37</v>
      </c>
      <c r="B34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s="4">
        <v>38</v>
      </c>
      <c r="B3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s="4">
        <v>39</v>
      </c>
      <c r="B36" t="s">
        <v>27</v>
      </c>
      <c r="C36">
        <v>1.1461847542580301E-2</v>
      </c>
      <c r="D36">
        <v>1.0753247656607701E-4</v>
      </c>
      <c r="E36">
        <v>1.01108782453851E-2</v>
      </c>
      <c r="F36" s="1">
        <v>8.7783040551801998E-5</v>
      </c>
      <c r="G36">
        <v>7.6944085672477304E-3</v>
      </c>
      <c r="H36" s="1">
        <v>9.4255101576476896E-5</v>
      </c>
      <c r="I36">
        <v>1.0607640967253701E-2</v>
      </c>
      <c r="J36" s="1">
        <v>9.0459816194672106E-5</v>
      </c>
      <c r="K36">
        <v>9.3004892885294992E-3</v>
      </c>
      <c r="L36" s="1">
        <v>9.3659297283862599E-5</v>
      </c>
    </row>
    <row r="37" spans="1:12" x14ac:dyDescent="0.25">
      <c r="A37" s="4">
        <v>40</v>
      </c>
      <c r="B37" t="s">
        <v>28</v>
      </c>
      <c r="C37">
        <v>1.1461847542580301E-2</v>
      </c>
      <c r="D37">
        <v>1.0753247656607701E-4</v>
      </c>
      <c r="E37">
        <v>1.01108782453851E-2</v>
      </c>
      <c r="F37" s="1">
        <v>8.7783040551801998E-5</v>
      </c>
      <c r="G37">
        <v>7.6944085672477304E-3</v>
      </c>
      <c r="H37" s="1">
        <v>9.4255101576476896E-5</v>
      </c>
      <c r="I37">
        <v>1.0607640967253701E-2</v>
      </c>
      <c r="J37" s="1">
        <v>9.0459816194672106E-5</v>
      </c>
      <c r="K37">
        <v>9.3004892885294992E-3</v>
      </c>
      <c r="L37" s="1">
        <v>9.3659297283862599E-5</v>
      </c>
    </row>
    <row r="38" spans="1:12" x14ac:dyDescent="0.25">
      <c r="A38" s="4">
        <v>41</v>
      </c>
      <c r="B38" t="s">
        <v>29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s="4">
        <v>42</v>
      </c>
      <c r="B39" t="s">
        <v>30</v>
      </c>
      <c r="C39">
        <v>1.1461847542580301E-2</v>
      </c>
      <c r="D39">
        <v>1.0753247656607701E-4</v>
      </c>
      <c r="E39">
        <v>1.01108782453851E-2</v>
      </c>
      <c r="F39" s="1">
        <v>8.7783040551801998E-5</v>
      </c>
      <c r="G39">
        <v>7.6944085672477304E-3</v>
      </c>
      <c r="H39" s="1">
        <v>9.4255101576476801E-5</v>
      </c>
      <c r="I39">
        <v>1.0607640967253701E-2</v>
      </c>
      <c r="J39" s="1">
        <v>9.0459816194672106E-5</v>
      </c>
      <c r="K39">
        <v>9.3004892885294992E-3</v>
      </c>
      <c r="L39" s="1">
        <v>9.3659297283862599E-5</v>
      </c>
    </row>
    <row r="40" spans="1:12" x14ac:dyDescent="0.25">
      <c r="A40" s="4">
        <v>43</v>
      </c>
      <c r="B40" t="s">
        <v>31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s="4">
        <v>44</v>
      </c>
      <c r="B41" t="s">
        <v>32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s="4">
        <v>45</v>
      </c>
      <c r="B42" t="s">
        <v>33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s="4">
        <v>57</v>
      </c>
      <c r="B43" t="s">
        <v>34</v>
      </c>
      <c r="C43">
        <v>1.79217097643955E-4</v>
      </c>
      <c r="D43">
        <v>7.4660062672057695E-4</v>
      </c>
      <c r="E43" s="1">
        <v>8.40534045684208E-5</v>
      </c>
      <c r="F43" s="1">
        <v>4.1344438117324602E-4</v>
      </c>
      <c r="G43" s="1">
        <v>6.1041044930914404E-5</v>
      </c>
      <c r="H43" s="1">
        <v>3.2749999310725803E-4</v>
      </c>
      <c r="I43" s="1">
        <v>7.66941606854306E-5</v>
      </c>
      <c r="J43" s="1">
        <v>3.8869632539277501E-4</v>
      </c>
      <c r="K43">
        <v>1.1584232804266999E-4</v>
      </c>
      <c r="L43">
        <v>6.1425165623247104E-4</v>
      </c>
    </row>
    <row r="44" spans="1:12" x14ac:dyDescent="0.25">
      <c r="A44" s="4">
        <v>58</v>
      </c>
      <c r="B44" t="s">
        <v>35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s="4">
        <v>60</v>
      </c>
      <c r="B45" t="s">
        <v>36</v>
      </c>
      <c r="C45">
        <v>-1.7874312786845498E-2</v>
      </c>
      <c r="D45">
        <v>6.1328694516984202E-4</v>
      </c>
      <c r="E45">
        <v>-1.5674343140115201E-2</v>
      </c>
      <c r="F45">
        <v>3.60328579303167E-4</v>
      </c>
      <c r="G45">
        <v>-1.2017410659136901E-2</v>
      </c>
      <c r="H45">
        <v>8.5224944013608005E-4</v>
      </c>
      <c r="I45">
        <v>-1.69294278991164E-2</v>
      </c>
      <c r="J45">
        <v>2.7940205078883801E-3</v>
      </c>
      <c r="K45">
        <v>-1.4517947341114499E-2</v>
      </c>
      <c r="L45">
        <v>5.0295291944984599E-4</v>
      </c>
    </row>
    <row r="46" spans="1:12" x14ac:dyDescent="0.25">
      <c r="A46" s="4">
        <v>61</v>
      </c>
      <c r="B46" t="s">
        <v>37</v>
      </c>
      <c r="C46">
        <v>1.7874312786845498E-2</v>
      </c>
      <c r="D46">
        <v>6.1328694516984202E-4</v>
      </c>
      <c r="E46">
        <v>1.5674343140115201E-2</v>
      </c>
      <c r="F46">
        <v>3.60328579303167E-4</v>
      </c>
      <c r="G46">
        <v>1.2017410659136901E-2</v>
      </c>
      <c r="H46">
        <v>8.5224944013608005E-4</v>
      </c>
      <c r="I46">
        <v>1.69294278991164E-2</v>
      </c>
      <c r="J46">
        <v>2.7940205078883801E-3</v>
      </c>
      <c r="K46">
        <v>1.4517947341114499E-2</v>
      </c>
      <c r="L46">
        <v>5.0295291944984599E-4</v>
      </c>
    </row>
    <row r="47" spans="1:12" x14ac:dyDescent="0.25">
      <c r="A47" s="4">
        <v>63</v>
      </c>
      <c r="B47" t="s">
        <v>38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s="4">
        <v>65</v>
      </c>
      <c r="B48" t="s">
        <v>39</v>
      </c>
      <c r="C48">
        <v>1.1461847542580301E-2</v>
      </c>
      <c r="D48">
        <v>1.0753247656607701E-4</v>
      </c>
      <c r="E48">
        <v>1.01108782453851E-2</v>
      </c>
      <c r="F48" s="1">
        <v>8.7783040551801998E-5</v>
      </c>
      <c r="G48">
        <v>7.6944085672477304E-3</v>
      </c>
      <c r="H48" s="1">
        <v>9.4255101576476801E-5</v>
      </c>
      <c r="I48">
        <v>1.0607640967253701E-2</v>
      </c>
      <c r="J48" s="1">
        <v>9.0459816194672106E-5</v>
      </c>
      <c r="K48">
        <v>9.3004892885294992E-3</v>
      </c>
      <c r="L48" s="1">
        <v>9.3659297283862599E-5</v>
      </c>
    </row>
    <row r="49" spans="1:12" x14ac:dyDescent="0.25">
      <c r="A49" s="4">
        <v>66</v>
      </c>
      <c r="B49" t="s">
        <v>40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s="4">
        <v>67</v>
      </c>
      <c r="B50" t="s">
        <v>41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 s="4">
        <v>68</v>
      </c>
      <c r="B51" t="s">
        <v>42</v>
      </c>
      <c r="C51">
        <v>6.3676653530392497E-4</v>
      </c>
      <c r="D51">
        <v>4.9082356039455198E-3</v>
      </c>
      <c r="E51">
        <v>8.3925581308261297E-4</v>
      </c>
      <c r="F51">
        <v>6.8961390072992297E-3</v>
      </c>
      <c r="G51">
        <v>4.08355346759764E-2</v>
      </c>
      <c r="H51">
        <v>2.8634682795154699E-3</v>
      </c>
      <c r="I51">
        <v>7.2027130320115003E-4</v>
      </c>
      <c r="J51">
        <v>5.7361213161662003E-3</v>
      </c>
      <c r="K51">
        <v>1.09140352950459E-3</v>
      </c>
      <c r="L51">
        <v>7.2364981288090399E-3</v>
      </c>
    </row>
    <row r="52" spans="1:12" x14ac:dyDescent="0.25">
      <c r="A52" s="4">
        <v>69</v>
      </c>
      <c r="B52" t="s">
        <v>43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s="4">
        <v>70</v>
      </c>
      <c r="B53" t="s">
        <v>44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 s="4">
        <v>73</v>
      </c>
      <c r="B54" t="s">
        <v>45</v>
      </c>
      <c r="C54" s="1">
        <v>-3.77092227862216E-6</v>
      </c>
      <c r="D54" s="1">
        <v>8.5725275205272901E-5</v>
      </c>
      <c r="E54" s="1">
        <v>-4.3914441415676001E-6</v>
      </c>
      <c r="F54" s="1">
        <v>1.03427711145609E-4</v>
      </c>
      <c r="G54" s="1">
        <v>-1.21800113775766E-5</v>
      </c>
      <c r="H54" s="1">
        <v>3.5143092405183398E-4</v>
      </c>
      <c r="I54" s="1">
        <v>-4.51448594608861E-5</v>
      </c>
      <c r="J54" s="1">
        <v>8.5209446582777996E-4</v>
      </c>
      <c r="K54" s="1">
        <v>-2.8412124834354601E-6</v>
      </c>
      <c r="L54" s="1">
        <v>6.6914442238288297E-5</v>
      </c>
    </row>
    <row r="55" spans="1:12" x14ac:dyDescent="0.25">
      <c r="A55" s="4">
        <v>74</v>
      </c>
      <c r="B55" t="s">
        <v>46</v>
      </c>
      <c r="C55" s="1">
        <v>3.77092227862216E-6</v>
      </c>
      <c r="D55" s="1">
        <v>8.5725275205272901E-5</v>
      </c>
      <c r="E55" s="1">
        <v>4.3914441415676001E-6</v>
      </c>
      <c r="F55" s="1">
        <v>1.03427711145609E-4</v>
      </c>
      <c r="G55" s="1">
        <v>1.21800113775766E-5</v>
      </c>
      <c r="H55" s="1">
        <v>3.5143092405183398E-4</v>
      </c>
      <c r="I55" s="1">
        <v>4.51448594608861E-5</v>
      </c>
      <c r="J55" s="1">
        <v>8.5209446582777996E-4</v>
      </c>
      <c r="K55" s="1">
        <v>2.8412124834354601E-6</v>
      </c>
      <c r="L55" s="1">
        <v>6.6914442238288297E-5</v>
      </c>
    </row>
    <row r="56" spans="1:12" x14ac:dyDescent="0.25">
      <c r="A56" s="4">
        <v>75</v>
      </c>
      <c r="B56" t="s">
        <v>47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 s="4">
        <v>76</v>
      </c>
      <c r="B57" t="s">
        <v>48</v>
      </c>
      <c r="C57" s="1">
        <v>2.1120495058950099E-4</v>
      </c>
      <c r="D57" s="1">
        <v>4.8005484950294098E-3</v>
      </c>
      <c r="E57">
        <v>2.9315992152418203E-4</v>
      </c>
      <c r="F57">
        <v>5.5171164910065998E-3</v>
      </c>
      <c r="G57">
        <v>1.1133414416441701E-4</v>
      </c>
      <c r="H57">
        <v>3.2819289110802498E-3</v>
      </c>
      <c r="I57">
        <v>3.9806242503144398E-4</v>
      </c>
      <c r="J57">
        <v>9.7434082670953704E-3</v>
      </c>
      <c r="K57">
        <v>1.3551255562549401E-4</v>
      </c>
      <c r="L57">
        <v>4.0317158497466402E-3</v>
      </c>
    </row>
    <row r="58" spans="1:12" x14ac:dyDescent="0.25">
      <c r="A58" s="4">
        <v>77</v>
      </c>
      <c r="B58" t="s">
        <v>49</v>
      </c>
      <c r="C58" s="1">
        <v>1.08080905315324E-5</v>
      </c>
      <c r="D58" s="1">
        <v>1.09791223020177E-4</v>
      </c>
      <c r="E58" s="1">
        <v>9.8205663379091499E-6</v>
      </c>
      <c r="F58" s="1">
        <v>1.01926955314704E-4</v>
      </c>
      <c r="G58" s="1">
        <v>9.0177192225383595E-6</v>
      </c>
      <c r="H58" s="1">
        <v>1.14439405644143E-4</v>
      </c>
      <c r="I58" s="1">
        <v>8.1448535445921207E-6</v>
      </c>
      <c r="J58" s="1">
        <v>1.2870055123373399E-4</v>
      </c>
      <c r="K58" s="1">
        <v>7.4649502280061096E-6</v>
      </c>
      <c r="L58">
        <v>1.1176288515023701E-4</v>
      </c>
    </row>
    <row r="59" spans="1:12" x14ac:dyDescent="0.25">
      <c r="A59" s="4">
        <v>78</v>
      </c>
      <c r="B59" t="s">
        <v>50</v>
      </c>
      <c r="C59">
        <v>1.04890647652229E-4</v>
      </c>
      <c r="D59">
        <v>1.07470155413353E-3</v>
      </c>
      <c r="E59" s="1">
        <v>9.2250891461715095E-5</v>
      </c>
      <c r="F59">
        <v>1.12143122666815E-3</v>
      </c>
      <c r="G59" s="1">
        <v>1.19115754761663E-4</v>
      </c>
      <c r="H59" s="1">
        <v>1.8742696963514199E-3</v>
      </c>
      <c r="I59">
        <v>4.1467820216201302E-4</v>
      </c>
      <c r="J59">
        <v>4.8642637323416402E-3</v>
      </c>
      <c r="K59" s="1">
        <v>9.1105734600457195E-5</v>
      </c>
      <c r="L59">
        <v>1.55312931106063E-3</v>
      </c>
    </row>
    <row r="60" spans="1:12" x14ac:dyDescent="0.25">
      <c r="A60" s="4">
        <v>79</v>
      </c>
      <c r="B60" t="s">
        <v>51</v>
      </c>
      <c r="C60">
        <v>1.14693506753634E-2</v>
      </c>
      <c r="D60">
        <v>3.2144346378016198E-4</v>
      </c>
      <c r="E60">
        <v>1.0099217133840901E-2</v>
      </c>
      <c r="F60">
        <v>1.8403151937950501E-4</v>
      </c>
      <c r="G60">
        <v>7.6815461690910598E-3</v>
      </c>
      <c r="H60">
        <v>1.18143590830406E-4</v>
      </c>
      <c r="I60">
        <v>1.0585386032995E-2</v>
      </c>
      <c r="J60">
        <v>1.26377558303189E-4</v>
      </c>
      <c r="K60">
        <v>9.3668155831654505E-3</v>
      </c>
      <c r="L60">
        <v>3.4996665581193699E-4</v>
      </c>
    </row>
    <row r="61" spans="1:12" x14ac:dyDescent="0.25">
      <c r="A61" s="4">
        <v>80</v>
      </c>
      <c r="B61" t="s">
        <v>52</v>
      </c>
      <c r="C61">
        <v>9.8723778021815398E-3</v>
      </c>
      <c r="D61" s="1">
        <v>9.2620428837562999E-5</v>
      </c>
      <c r="E61">
        <v>8.70875375786327E-3</v>
      </c>
      <c r="F61" s="1">
        <v>7.5609740887851504E-5</v>
      </c>
      <c r="G61">
        <v>8.4731114621125706E-3</v>
      </c>
      <c r="H61" s="1">
        <v>1.03794070012049E-4</v>
      </c>
      <c r="I61">
        <v>1.1681173892563601E-2</v>
      </c>
      <c r="J61" s="1">
        <v>9.9614687801116705E-5</v>
      </c>
      <c r="K61">
        <v>1.02417335259704E-2</v>
      </c>
      <c r="L61">
        <v>1.0313796782648899E-4</v>
      </c>
    </row>
    <row r="62" spans="1:12" x14ac:dyDescent="0.25">
      <c r="A62" s="4">
        <v>81</v>
      </c>
      <c r="B62" t="s">
        <v>53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 s="4">
        <v>82</v>
      </c>
      <c r="B63" t="s">
        <v>54</v>
      </c>
      <c r="C63" s="1">
        <v>1.0205462407462099E-5</v>
      </c>
      <c r="D63" s="1">
        <v>1.4213110207118699E-4</v>
      </c>
      <c r="E63" s="1">
        <v>1.5902451433619701E-5</v>
      </c>
      <c r="F63" s="1">
        <v>1.95904417778622E-4</v>
      </c>
      <c r="G63" s="1">
        <v>1.2629124620384499E-4</v>
      </c>
      <c r="H63" s="1">
        <v>2.1325695851742701E-3</v>
      </c>
      <c r="I63">
        <v>2.0805307720859901E-4</v>
      </c>
      <c r="J63">
        <v>3.27475756999075E-3</v>
      </c>
      <c r="K63" s="1">
        <v>9.2102678606477892E-6</v>
      </c>
      <c r="L63">
        <v>1.2060040651387199E-4</v>
      </c>
    </row>
    <row r="64" spans="1:12" x14ac:dyDescent="0.25">
      <c r="A64" s="4">
        <v>83</v>
      </c>
      <c r="B64" t="s">
        <v>55</v>
      </c>
      <c r="C64" s="1">
        <v>7.1153406127960803E-6</v>
      </c>
      <c r="D64" s="1">
        <v>1.1332377839331299E-4</v>
      </c>
      <c r="E64" s="1">
        <v>7.6608284445616792E-6</v>
      </c>
      <c r="F64" s="1">
        <v>1.3205398237077601E-4</v>
      </c>
      <c r="G64" s="1">
        <v>9.3419748593193897E-5</v>
      </c>
      <c r="H64" s="1">
        <v>2.0511021107412599E-3</v>
      </c>
      <c r="I64">
        <v>1.34104589421702E-4</v>
      </c>
      <c r="J64">
        <v>3.0833185849155399E-3</v>
      </c>
      <c r="K64" s="1">
        <v>1.0241640877640799E-5</v>
      </c>
      <c r="L64">
        <v>1.27623011049572E-4</v>
      </c>
    </row>
    <row r="65" spans="1:12" x14ac:dyDescent="0.25">
      <c r="A65" s="4">
        <v>84</v>
      </c>
      <c r="B65" t="s">
        <v>56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 s="4">
        <v>85</v>
      </c>
      <c r="B66" t="s">
        <v>57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 s="4">
        <v>86</v>
      </c>
      <c r="B67" t="s">
        <v>58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 s="4">
        <v>87</v>
      </c>
      <c r="B68" t="s">
        <v>59</v>
      </c>
      <c r="C68" s="1">
        <v>-1.9081958235744902E-21</v>
      </c>
      <c r="D68" s="1">
        <v>2.0253761210130201E-20</v>
      </c>
      <c r="E68" s="1">
        <v>2.81892564846231E-22</v>
      </c>
      <c r="F68" s="1">
        <v>1.00515301026303E-20</v>
      </c>
      <c r="G68" s="1">
        <v>0</v>
      </c>
      <c r="H68" s="1">
        <v>0</v>
      </c>
      <c r="I68" s="1">
        <v>-4.2067044292437603E-21</v>
      </c>
      <c r="J68" s="1">
        <v>2.9910971019352601E-20</v>
      </c>
      <c r="K68" s="1">
        <v>0</v>
      </c>
      <c r="L68">
        <v>0</v>
      </c>
    </row>
    <row r="69" spans="1:12" x14ac:dyDescent="0.25">
      <c r="A69" s="4">
        <v>88</v>
      </c>
      <c r="B69" t="s">
        <v>60</v>
      </c>
      <c r="C69" s="1">
        <v>-3.77092227862216E-6</v>
      </c>
      <c r="D69" s="1">
        <v>8.5725275205272901E-5</v>
      </c>
      <c r="E69" s="1">
        <v>-4.3914441415676001E-6</v>
      </c>
      <c r="F69" s="1">
        <v>1.03427711145609E-4</v>
      </c>
      <c r="G69" s="1">
        <v>-1.21800113775766E-5</v>
      </c>
      <c r="H69" s="1">
        <v>3.5143092405183398E-4</v>
      </c>
      <c r="I69" s="1">
        <v>-4.51448594608861E-5</v>
      </c>
      <c r="J69" s="1">
        <v>8.5209446582777996E-4</v>
      </c>
      <c r="K69" s="1">
        <v>-2.8412124834354601E-6</v>
      </c>
      <c r="L69" s="1">
        <v>6.6914442238288297E-5</v>
      </c>
    </row>
    <row r="70" spans="1:12" x14ac:dyDescent="0.25">
      <c r="A70" s="4">
        <v>89</v>
      </c>
      <c r="B70" t="s">
        <v>61</v>
      </c>
      <c r="C70" s="1">
        <v>6.8080048395615997E-7</v>
      </c>
      <c r="D70" s="1">
        <v>9.7509542490462902E-5</v>
      </c>
      <c r="E70" s="1">
        <v>-3.8501788474904397E-6</v>
      </c>
      <c r="F70" s="1">
        <v>1.44772973628323E-4</v>
      </c>
      <c r="G70" s="1">
        <v>-2.06914862330745E-5</v>
      </c>
      <c r="H70" s="1">
        <v>4.8086358024301102E-4</v>
      </c>
      <c r="I70" s="1">
        <v>-2.8803628326010699E-5</v>
      </c>
      <c r="J70" s="1">
        <v>7.2906058277302603E-4</v>
      </c>
      <c r="K70" s="1">
        <v>3.8725855004284203E-6</v>
      </c>
      <c r="L70">
        <v>1.14921449986062E-4</v>
      </c>
    </row>
    <row r="71" spans="1:12" x14ac:dyDescent="0.25">
      <c r="A71" s="4">
        <v>90</v>
      </c>
      <c r="B71" t="s">
        <v>62</v>
      </c>
      <c r="C71" s="1">
        <v>2.2034494553208599E-5</v>
      </c>
      <c r="D71" s="1">
        <v>4.6931291171779002E-4</v>
      </c>
      <c r="E71" s="1">
        <v>3.7528045078162798E-5</v>
      </c>
      <c r="F71" s="1">
        <v>5.5211748258008101E-4</v>
      </c>
      <c r="G71" s="1">
        <v>1.3960881418891599E-5</v>
      </c>
      <c r="H71" s="1">
        <v>2.9737025478494502E-4</v>
      </c>
      <c r="I71" s="1">
        <v>3.0404874477009501E-5</v>
      </c>
      <c r="J71" s="1">
        <v>5.3669437790372599E-4</v>
      </c>
      <c r="K71" s="1">
        <v>2.40963028610736E-5</v>
      </c>
      <c r="L71">
        <v>4.3933196233762902E-4</v>
      </c>
    </row>
    <row r="72" spans="1:12" x14ac:dyDescent="0.25">
      <c r="A72" s="4">
        <v>91</v>
      </c>
      <c r="B72" t="s">
        <v>63</v>
      </c>
      <c r="C72">
        <v>0.49633955007864999</v>
      </c>
      <c r="D72">
        <v>7.5691117373065898E-3</v>
      </c>
      <c r="E72">
        <v>0.37637835847762702</v>
      </c>
      <c r="F72">
        <v>1.70854528453287E-2</v>
      </c>
      <c r="G72">
        <v>0.40798097813874801</v>
      </c>
      <c r="H72">
        <v>1.15013040052463E-2</v>
      </c>
      <c r="I72">
        <v>1.1621616259246099</v>
      </c>
      <c r="J72">
        <v>3.5928098230540703E-2</v>
      </c>
      <c r="K72">
        <v>0.62223293362596199</v>
      </c>
      <c r="L72">
        <v>2.57212765411215E-2</v>
      </c>
    </row>
    <row r="73" spans="1:12" x14ac:dyDescent="0.25">
      <c r="A73" s="4">
        <v>92</v>
      </c>
      <c r="B73" t="s">
        <v>64</v>
      </c>
      <c r="C73" s="1">
        <v>-4.5393402156617697E-6</v>
      </c>
      <c r="D73" s="1">
        <v>8.9696659698772595E-5</v>
      </c>
      <c r="E73" s="1">
        <v>-9.2876120702629603E-6</v>
      </c>
      <c r="F73" s="1">
        <v>1.4723781680843701E-4</v>
      </c>
      <c r="G73" s="1">
        <v>-2.7512504682943501E-5</v>
      </c>
      <c r="H73" s="1">
        <v>5.3881524439797603E-4</v>
      </c>
      <c r="I73" s="1">
        <v>-3.89284477694421E-5</v>
      </c>
      <c r="J73" s="1">
        <v>7.98008591772739E-4</v>
      </c>
      <c r="K73" s="1">
        <v>-2.2091131796363299E-6</v>
      </c>
      <c r="L73" s="1">
        <v>5.90055908471919E-5</v>
      </c>
    </row>
    <row r="74" spans="1:12" x14ac:dyDescent="0.25">
      <c r="A74" s="4">
        <v>93</v>
      </c>
      <c r="B74" t="s">
        <v>65</v>
      </c>
      <c r="C74" s="1">
        <v>4.5393402156617697E-6</v>
      </c>
      <c r="D74" s="1">
        <v>8.9696659698772595E-5</v>
      </c>
      <c r="E74" s="1">
        <v>9.2876120702629603E-6</v>
      </c>
      <c r="F74" s="1">
        <v>1.4723781680843701E-4</v>
      </c>
      <c r="G74" s="1">
        <v>2.7512504682943501E-5</v>
      </c>
      <c r="H74" s="1">
        <v>5.3881524439797603E-4</v>
      </c>
      <c r="I74" s="1">
        <v>3.89284477694421E-5</v>
      </c>
      <c r="J74" s="1">
        <v>7.98008591772739E-4</v>
      </c>
      <c r="K74" s="1">
        <v>2.2091131796363299E-6</v>
      </c>
      <c r="L74" s="1">
        <v>5.90055908471919E-5</v>
      </c>
    </row>
    <row r="75" spans="1:12" x14ac:dyDescent="0.25">
      <c r="A75" s="4">
        <v>94</v>
      </c>
      <c r="B75" t="s">
        <v>66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s="4">
        <v>95</v>
      </c>
      <c r="B76" t="s">
        <v>67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 s="4">
        <v>96</v>
      </c>
      <c r="B77" t="s">
        <v>68</v>
      </c>
      <c r="C77">
        <v>3.4222587378368002E-2</v>
      </c>
      <c r="D77">
        <v>9.7143403964156301E-4</v>
      </c>
      <c r="E77">
        <v>2.96072307698339E-2</v>
      </c>
      <c r="F77">
        <v>5.2129301824760301E-4</v>
      </c>
      <c r="G77">
        <v>2.29108709394985E-2</v>
      </c>
      <c r="H77">
        <v>2.0249982572845102E-3</v>
      </c>
      <c r="I77">
        <v>3.1591280046365001E-2</v>
      </c>
      <c r="J77">
        <v>2.9308234251039602E-3</v>
      </c>
      <c r="K77">
        <v>2.79088822962953E-2</v>
      </c>
      <c r="L77">
        <v>8.6037336215724603E-4</v>
      </c>
    </row>
    <row r="78" spans="1:12" x14ac:dyDescent="0.25">
      <c r="A78" s="4">
        <v>97</v>
      </c>
      <c r="B78" t="s">
        <v>69</v>
      </c>
      <c r="C78">
        <v>3.4222587378368002E-2</v>
      </c>
      <c r="D78">
        <v>9.7143403964156301E-4</v>
      </c>
      <c r="E78">
        <v>2.96072307698339E-2</v>
      </c>
      <c r="F78">
        <v>5.2129301824760301E-4</v>
      </c>
      <c r="G78">
        <v>2.29108709394985E-2</v>
      </c>
      <c r="H78">
        <v>2.0249982572845102E-3</v>
      </c>
      <c r="I78">
        <v>3.1591280046365001E-2</v>
      </c>
      <c r="J78">
        <v>2.9308234251039602E-3</v>
      </c>
      <c r="K78">
        <v>2.79088822962953E-2</v>
      </c>
      <c r="L78">
        <v>8.6037336215724603E-4</v>
      </c>
    </row>
    <row r="79" spans="1:12" x14ac:dyDescent="0.25">
      <c r="A79" s="4">
        <v>99</v>
      </c>
      <c r="B79" t="s">
        <v>70</v>
      </c>
      <c r="C79" s="1">
        <v>-4.1633363423443397E-21</v>
      </c>
      <c r="D79" s="1">
        <v>1.6993349073847799E-19</v>
      </c>
      <c r="E79" s="1">
        <v>1.3877787807814499E-20</v>
      </c>
      <c r="F79" s="1">
        <v>3.6694609004493601E-19</v>
      </c>
      <c r="G79" s="1">
        <v>6.93889390390723E-21</v>
      </c>
      <c r="H79" s="1">
        <v>2.0807194497807901E-19</v>
      </c>
      <c r="I79" s="1">
        <v>1.1102230246251601E-20</v>
      </c>
      <c r="J79" s="1">
        <v>4.3875760571139802E-19</v>
      </c>
      <c r="K79" s="1">
        <v>1.3877787807814499E-20</v>
      </c>
      <c r="L79" s="1">
        <v>3.2519948475948601E-19</v>
      </c>
    </row>
    <row r="80" spans="1:12" x14ac:dyDescent="0.25">
      <c r="A80" s="4">
        <v>100</v>
      </c>
      <c r="B80" t="s">
        <v>71</v>
      </c>
      <c r="C80" s="1">
        <v>2.2770420655042801E-4</v>
      </c>
      <c r="D80" s="1">
        <v>7.5167848246232398E-4</v>
      </c>
      <c r="E80" s="1">
        <v>8.6813669778955101E-5</v>
      </c>
      <c r="F80" s="1">
        <v>4.3374799955822201E-4</v>
      </c>
      <c r="G80">
        <v>1.3058308480476801E-4</v>
      </c>
      <c r="H80">
        <v>6.4244826959829898E-4</v>
      </c>
      <c r="I80">
        <v>1.7924924153006199E-4</v>
      </c>
      <c r="J80">
        <v>9.6746453940137797E-4</v>
      </c>
      <c r="K80">
        <v>1.6701956435768401E-4</v>
      </c>
      <c r="L80">
        <v>7.6359070504861798E-4</v>
      </c>
    </row>
    <row r="81" spans="1:12" x14ac:dyDescent="0.25">
      <c r="A81" s="4">
        <v>101</v>
      </c>
      <c r="B81" t="s">
        <v>72</v>
      </c>
      <c r="C81" s="1">
        <v>2.6453936577829501E-6</v>
      </c>
      <c r="D81" s="1">
        <v>2.6486287482764001E-5</v>
      </c>
      <c r="E81" s="1">
        <v>1.2870562195527199E-6</v>
      </c>
      <c r="F81" s="1">
        <v>1.7804052867902501E-5</v>
      </c>
      <c r="G81" s="1">
        <v>1.8785387520363399E-6</v>
      </c>
      <c r="H81" s="1">
        <v>2.6178729172266701E-5</v>
      </c>
      <c r="I81" s="1">
        <v>7.2642856204055399E-6</v>
      </c>
      <c r="J81" s="1">
        <v>6.3390226879059703E-5</v>
      </c>
      <c r="K81" s="1">
        <v>1.75825169676974E-6</v>
      </c>
      <c r="L81" s="1">
        <v>2.6450908835582102E-5</v>
      </c>
    </row>
    <row r="82" spans="1:12" x14ac:dyDescent="0.25">
      <c r="A82" s="4">
        <v>102</v>
      </c>
      <c r="B82" t="s">
        <v>73</v>
      </c>
      <c r="C82">
        <v>2.3300525906660399E-4</v>
      </c>
      <c r="D82">
        <v>8.1841631207381295E-4</v>
      </c>
      <c r="E82" s="1">
        <v>1.00961392106462E-4</v>
      </c>
      <c r="F82" s="1">
        <v>4.8744420187387403E-4</v>
      </c>
      <c r="G82" s="1">
        <v>7.6834563618213505E-5</v>
      </c>
      <c r="H82" s="1">
        <v>4.42069321984894E-4</v>
      </c>
      <c r="I82" s="1">
        <v>1.01549023924206E-4</v>
      </c>
      <c r="J82" s="1">
        <v>6.1528482251166599E-4</v>
      </c>
      <c r="K82">
        <v>1.5266727051608999E-4</v>
      </c>
      <c r="L82">
        <v>7.5813780539235002E-4</v>
      </c>
    </row>
    <row r="83" spans="1:12" x14ac:dyDescent="0.25">
      <c r="A83" s="4">
        <v>103</v>
      </c>
      <c r="B83" t="s">
        <v>74</v>
      </c>
      <c r="C83">
        <v>2.2720875043802201E-4</v>
      </c>
      <c r="D83">
        <v>2.46890721060355E-3</v>
      </c>
      <c r="E83" s="1">
        <v>8.9047701368870604E-5</v>
      </c>
      <c r="F83">
        <v>9.8264292860804608E-4</v>
      </c>
      <c r="G83">
        <v>2.46428475576203E-3</v>
      </c>
      <c r="H83">
        <v>1.2235269479497601E-3</v>
      </c>
      <c r="I83">
        <v>3.1416755614957401E-3</v>
      </c>
      <c r="J83">
        <v>2.32869602513203E-3</v>
      </c>
      <c r="K83">
        <v>1.18299376107653E-4</v>
      </c>
      <c r="L83">
        <v>1.56748314624729E-3</v>
      </c>
    </row>
    <row r="84" spans="1:12" x14ac:dyDescent="0.25">
      <c r="A84" s="4">
        <v>104</v>
      </c>
      <c r="B84" t="s">
        <v>74</v>
      </c>
      <c r="C84">
        <v>3.2315883486350797E-2</v>
      </c>
      <c r="D84">
        <v>6.8029377330163301E-3</v>
      </c>
      <c r="E84">
        <v>1.03727819268533E-2</v>
      </c>
      <c r="F84">
        <v>1.29952361066255E-3</v>
      </c>
      <c r="G84">
        <v>9.0938831891467994E-3</v>
      </c>
      <c r="H84">
        <v>8.1926165202540302E-4</v>
      </c>
      <c r="I84">
        <v>1.2383683997951899E-2</v>
      </c>
      <c r="J84">
        <v>3.0165919895731399E-3</v>
      </c>
      <c r="K84">
        <v>1.9925249824236699E-2</v>
      </c>
      <c r="L84">
        <v>5.3900951344413696E-3</v>
      </c>
    </row>
    <row r="85" spans="1:12" x14ac:dyDescent="0.25">
      <c r="A85" s="4">
        <v>105</v>
      </c>
      <c r="B85" t="s">
        <v>75</v>
      </c>
      <c r="C85">
        <v>1.79217097643955E-4</v>
      </c>
      <c r="D85">
        <v>7.4660062672057695E-4</v>
      </c>
      <c r="E85" s="1">
        <v>8.40534045684208E-5</v>
      </c>
      <c r="F85" s="1">
        <v>4.1344438117324602E-4</v>
      </c>
      <c r="G85" s="1">
        <v>6.1041044930914404E-5</v>
      </c>
      <c r="H85" s="1">
        <v>3.2749999310725803E-4</v>
      </c>
      <c r="I85" s="1">
        <v>7.66941606854306E-5</v>
      </c>
      <c r="J85" s="1">
        <v>3.8869632539277501E-4</v>
      </c>
      <c r="K85">
        <v>1.1584232804266999E-4</v>
      </c>
      <c r="L85">
        <v>6.1425165623247104E-4</v>
      </c>
    </row>
    <row r="86" spans="1:12" x14ac:dyDescent="0.25">
      <c r="A86" s="4">
        <v>106</v>
      </c>
      <c r="B86" t="s">
        <v>76</v>
      </c>
      <c r="C86">
        <v>2.8434989551000701E-4</v>
      </c>
      <c r="D86">
        <v>8.4811145377729495E-4</v>
      </c>
      <c r="E86">
        <v>2.24393810938179E-4</v>
      </c>
      <c r="F86">
        <v>7.1746931137865603E-4</v>
      </c>
      <c r="G86">
        <v>2.0772709126416701E-4</v>
      </c>
      <c r="H86">
        <v>6.1005154047985295E-4</v>
      </c>
      <c r="I86">
        <v>2.14302478670313E-4</v>
      </c>
      <c r="J86">
        <v>6.6969449136791205E-4</v>
      </c>
      <c r="K86">
        <v>3.2663509848116997E-4</v>
      </c>
      <c r="L86">
        <v>1.0716428199205299E-3</v>
      </c>
    </row>
    <row r="87" spans="1:12" x14ac:dyDescent="0.25">
      <c r="A87" s="4">
        <v>107</v>
      </c>
      <c r="B87" t="s">
        <v>77</v>
      </c>
      <c r="C87">
        <v>2.38818069451729E-4</v>
      </c>
      <c r="D87">
        <v>8.0054215190318405E-4</v>
      </c>
      <c r="E87" s="1">
        <v>1.2327251702884301E-4</v>
      </c>
      <c r="F87">
        <v>5.0975375693566296E-4</v>
      </c>
      <c r="G87">
        <v>1.0743353399618801E-4</v>
      </c>
      <c r="H87">
        <v>4.3097618097968698E-4</v>
      </c>
      <c r="I87">
        <v>1.20998039493362E-4</v>
      </c>
      <c r="J87">
        <v>4.9381985087277604E-4</v>
      </c>
      <c r="K87">
        <v>1.8189160670703801E-4</v>
      </c>
      <c r="L87">
        <v>7.8033934130632403E-4</v>
      </c>
    </row>
    <row r="88" spans="1:12" x14ac:dyDescent="0.25">
      <c r="A88" s="4">
        <v>108</v>
      </c>
      <c r="B88" t="s">
        <v>78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s="4">
        <v>109</v>
      </c>
      <c r="B89" t="s">
        <v>79</v>
      </c>
      <c r="C89">
        <v>8.16449269783521E-2</v>
      </c>
      <c r="D89">
        <v>6.9364871182068999E-3</v>
      </c>
      <c r="E89">
        <v>7.1909448346181501E-2</v>
      </c>
      <c r="F89">
        <v>5.5367044407971903E-3</v>
      </c>
      <c r="G89">
        <v>5.3301456187795498E-2</v>
      </c>
      <c r="H89">
        <v>5.4785345575340001E-3</v>
      </c>
      <c r="I89">
        <v>7.4106835875666202E-2</v>
      </c>
      <c r="J89">
        <v>8.83730344643501E-3</v>
      </c>
      <c r="K89">
        <v>6.5089491195941901E-2</v>
      </c>
      <c r="L89">
        <v>8.7712928646291599E-3</v>
      </c>
    </row>
    <row r="90" spans="1:12" x14ac:dyDescent="0.25">
      <c r="A90" s="4">
        <v>111</v>
      </c>
      <c r="B90" t="s">
        <v>80</v>
      </c>
      <c r="C90" s="1">
        <v>3.2915148221022101E-6</v>
      </c>
      <c r="D90" s="1">
        <v>1.04045747674243E-4</v>
      </c>
      <c r="E90" s="1">
        <v>4.3344441373963503E-6</v>
      </c>
      <c r="F90" s="1">
        <v>1.5320032318903099E-4</v>
      </c>
      <c r="G90" s="1">
        <v>1.7719227088374E-6</v>
      </c>
      <c r="H90" s="1">
        <v>7.2326506808265004E-5</v>
      </c>
      <c r="I90" s="1">
        <v>4.5055099563641204E-6</v>
      </c>
      <c r="J90" s="1">
        <v>1.8390744396729099E-4</v>
      </c>
      <c r="K90" s="1">
        <v>4.63843815606171E-6</v>
      </c>
      <c r="L90">
        <v>2.0509665201471399E-4</v>
      </c>
    </row>
    <row r="91" spans="1:12" x14ac:dyDescent="0.25">
      <c r="A91" s="4">
        <v>112</v>
      </c>
      <c r="B91" t="s">
        <v>81</v>
      </c>
      <c r="C91">
        <v>4.4930893383875996E-3</v>
      </c>
      <c r="D91">
        <v>1.14758418172676E-3</v>
      </c>
      <c r="E91">
        <v>4.0858053668659904E-3</v>
      </c>
      <c r="F91">
        <v>2.6885843594228499E-3</v>
      </c>
      <c r="G91">
        <v>3.1930265918738402E-3</v>
      </c>
      <c r="H91">
        <v>3.0229285265920302E-3</v>
      </c>
      <c r="I91">
        <v>4.4093701546542297E-3</v>
      </c>
      <c r="J91">
        <v>4.7534969918502801E-3</v>
      </c>
      <c r="K91">
        <v>3.8562978619065299E-3</v>
      </c>
      <c r="L91">
        <v>3.7841995558201402E-3</v>
      </c>
    </row>
    <row r="92" spans="1:12" x14ac:dyDescent="0.25">
      <c r="A92" s="4">
        <v>113</v>
      </c>
      <c r="B92" t="s">
        <v>81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 s="4">
        <v>114</v>
      </c>
      <c r="B93" t="s">
        <v>82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 s="4">
        <v>115</v>
      </c>
      <c r="B94" t="s">
        <v>83</v>
      </c>
      <c r="C94">
        <v>1.23145917911171E-2</v>
      </c>
      <c r="D94">
        <v>1.11132759353494E-3</v>
      </c>
      <c r="E94">
        <v>1.03917089056174E-2</v>
      </c>
      <c r="F94">
        <v>1.6807657580935401E-3</v>
      </c>
      <c r="G94">
        <v>7.6898575502880101E-3</v>
      </c>
      <c r="H94">
        <v>3.0295092216154202E-4</v>
      </c>
      <c r="I94">
        <v>1.06922596694625E-2</v>
      </c>
      <c r="J94">
        <v>9.1482123893354495E-4</v>
      </c>
      <c r="K94">
        <v>1.1595112950373901E-2</v>
      </c>
      <c r="L94">
        <v>2.6659023867218802E-3</v>
      </c>
    </row>
    <row r="95" spans="1:12" x14ac:dyDescent="0.25">
      <c r="A95" s="4">
        <v>116</v>
      </c>
      <c r="B95" t="s">
        <v>84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 s="4">
        <v>117</v>
      </c>
      <c r="B96" t="s">
        <v>85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 s="4">
        <v>118</v>
      </c>
      <c r="B97" t="s">
        <v>86</v>
      </c>
      <c r="C97">
        <v>1.23145917911171E-2</v>
      </c>
      <c r="D97">
        <v>1.11132759353494E-3</v>
      </c>
      <c r="E97">
        <v>1.03917089056174E-2</v>
      </c>
      <c r="F97">
        <v>1.6807657580935401E-3</v>
      </c>
      <c r="G97">
        <v>7.6898575502880101E-3</v>
      </c>
      <c r="H97">
        <v>3.0295092216154202E-4</v>
      </c>
      <c r="I97">
        <v>1.06922596694625E-2</v>
      </c>
      <c r="J97">
        <v>9.1482123893354495E-4</v>
      </c>
      <c r="K97">
        <v>1.1595112950373901E-2</v>
      </c>
      <c r="L97">
        <v>2.6659023867218802E-3</v>
      </c>
    </row>
    <row r="98" spans="1:12" x14ac:dyDescent="0.25">
      <c r="A98" s="4">
        <v>120</v>
      </c>
      <c r="B98" t="s">
        <v>87</v>
      </c>
      <c r="C98">
        <v>2.38818069451729E-4</v>
      </c>
      <c r="D98">
        <v>8.0054215190318405E-4</v>
      </c>
      <c r="E98" s="1">
        <v>1.2327251702884301E-4</v>
      </c>
      <c r="F98">
        <v>5.0975375693566296E-4</v>
      </c>
      <c r="G98">
        <v>1.0743353399618801E-4</v>
      </c>
      <c r="H98">
        <v>4.3097618097968698E-4</v>
      </c>
      <c r="I98">
        <v>1.20998039493362E-4</v>
      </c>
      <c r="J98">
        <v>4.9381985087277604E-4</v>
      </c>
      <c r="K98">
        <v>1.8189160670703801E-4</v>
      </c>
      <c r="L98">
        <v>7.8033934130632403E-4</v>
      </c>
    </row>
    <row r="99" spans="1:12" x14ac:dyDescent="0.25">
      <c r="A99" s="4">
        <v>121</v>
      </c>
      <c r="B99" t="s">
        <v>88</v>
      </c>
      <c r="C99">
        <v>1.7581977678179201E-4</v>
      </c>
      <c r="D99">
        <v>7.4213082512851003E-4</v>
      </c>
      <c r="E99" s="1">
        <v>7.8261846130448003E-5</v>
      </c>
      <c r="F99" s="1">
        <v>4.0530802879083203E-4</v>
      </c>
      <c r="G99" s="1">
        <v>5.4768783339528302E-5</v>
      </c>
      <c r="H99" s="1">
        <v>3.1473098649422701E-4</v>
      </c>
      <c r="I99" s="1">
        <v>6.7425134915866401E-5</v>
      </c>
      <c r="J99" s="1">
        <v>3.6796367634513399E-4</v>
      </c>
      <c r="K99">
        <v>1.0901435951756999E-4</v>
      </c>
      <c r="L99">
        <v>6.0026458997162004E-4</v>
      </c>
    </row>
    <row r="100" spans="1:12" x14ac:dyDescent="0.25">
      <c r="A100" s="4">
        <v>122</v>
      </c>
      <c r="B100" t="s">
        <v>89</v>
      </c>
      <c r="C100" s="1">
        <v>2.6453936577829501E-6</v>
      </c>
      <c r="D100" s="1">
        <v>2.6486287482764001E-5</v>
      </c>
      <c r="E100" s="1">
        <v>1.2870562195527199E-6</v>
      </c>
      <c r="F100" s="1">
        <v>1.7804052867902501E-5</v>
      </c>
      <c r="G100" s="1">
        <v>1.8785387520363399E-6</v>
      </c>
      <c r="H100" s="1">
        <v>2.6178729172266701E-5</v>
      </c>
      <c r="I100" s="1">
        <v>7.2642856204055399E-6</v>
      </c>
      <c r="J100" s="1">
        <v>6.3390226879059703E-5</v>
      </c>
      <c r="K100" s="1">
        <v>1.75825169676974E-6</v>
      </c>
      <c r="L100" s="1">
        <v>2.6450908835582102E-5</v>
      </c>
    </row>
    <row r="101" spans="1:12" x14ac:dyDescent="0.25">
      <c r="A101" s="4">
        <v>123</v>
      </c>
      <c r="B101" t="s">
        <v>90</v>
      </c>
      <c r="C101">
        <v>2.3300525906660399E-4</v>
      </c>
      <c r="D101">
        <v>8.1841631207381295E-4</v>
      </c>
      <c r="E101" s="1">
        <v>1.00961392106462E-4</v>
      </c>
      <c r="F101" s="1">
        <v>4.8744420187387403E-4</v>
      </c>
      <c r="G101" s="1">
        <v>7.6834563618213505E-5</v>
      </c>
      <c r="H101" s="1">
        <v>4.42069321984894E-4</v>
      </c>
      <c r="I101" s="1">
        <v>1.01549023924206E-4</v>
      </c>
      <c r="J101" s="1">
        <v>6.1528482251166599E-4</v>
      </c>
      <c r="K101">
        <v>1.5266727051608999E-4</v>
      </c>
      <c r="L101">
        <v>7.5813780539235002E-4</v>
      </c>
    </row>
    <row r="102" spans="1:12" x14ac:dyDescent="0.25">
      <c r="A102" s="4">
        <v>124</v>
      </c>
      <c r="B102" t="s">
        <v>91</v>
      </c>
      <c r="C102" s="1">
        <v>2.2770420655042801E-4</v>
      </c>
      <c r="D102" s="1">
        <v>7.5167848246232398E-4</v>
      </c>
      <c r="E102" s="1">
        <v>8.6813669778955101E-5</v>
      </c>
      <c r="F102" s="1">
        <v>4.3374799955822201E-4</v>
      </c>
      <c r="G102">
        <v>1.3058308480476801E-4</v>
      </c>
      <c r="H102">
        <v>6.4244826959829898E-4</v>
      </c>
      <c r="I102">
        <v>1.7924924153006199E-4</v>
      </c>
      <c r="J102">
        <v>9.6746453940137797E-4</v>
      </c>
      <c r="K102">
        <v>1.6701956435768401E-4</v>
      </c>
      <c r="L102">
        <v>7.6359070504861798E-4</v>
      </c>
    </row>
    <row r="103" spans="1:12" x14ac:dyDescent="0.25">
      <c r="A103" s="4">
        <v>125</v>
      </c>
      <c r="B103" t="s">
        <v>92</v>
      </c>
      <c r="C103">
        <v>1.79217097643955E-4</v>
      </c>
      <c r="D103">
        <v>7.4660062672057695E-4</v>
      </c>
      <c r="E103" s="1">
        <v>8.40534045684208E-5</v>
      </c>
      <c r="F103" s="1">
        <v>4.1344438117324602E-4</v>
      </c>
      <c r="G103" s="1">
        <v>6.1041044930914404E-5</v>
      </c>
      <c r="H103" s="1">
        <v>3.2749999310725803E-4</v>
      </c>
      <c r="I103" s="1">
        <v>7.66941606854306E-5</v>
      </c>
      <c r="J103" s="1">
        <v>3.8869632539277501E-4</v>
      </c>
      <c r="K103">
        <v>1.1584232804266999E-4</v>
      </c>
      <c r="L103">
        <v>6.1425165623247104E-4</v>
      </c>
    </row>
    <row r="104" spans="1:12" x14ac:dyDescent="0.25">
      <c r="A104" s="4">
        <v>126</v>
      </c>
      <c r="B104" t="s">
        <v>93</v>
      </c>
      <c r="C104" s="1">
        <v>1.2931586059581101E-5</v>
      </c>
      <c r="D104" s="1">
        <v>6.4757654988858505E-4</v>
      </c>
      <c r="E104" s="1">
        <v>3.9546859302362499E-5</v>
      </c>
      <c r="F104" s="1">
        <v>1.14138654626805E-3</v>
      </c>
      <c r="G104" s="1">
        <v>3.69106329522716E-5</v>
      </c>
      <c r="H104" s="1">
        <v>1.06806521501181E-3</v>
      </c>
      <c r="I104" s="1">
        <v>6.3669856092541695E-5</v>
      </c>
      <c r="J104" s="1">
        <v>1.84000019414056E-3</v>
      </c>
      <c r="K104" s="1">
        <v>3.1139617377981401E-5</v>
      </c>
      <c r="L104">
        <v>1.10333754811175E-3</v>
      </c>
    </row>
    <row r="105" spans="1:12" x14ac:dyDescent="0.25">
      <c r="A105" s="4">
        <v>127</v>
      </c>
      <c r="B105" t="s">
        <v>94</v>
      </c>
      <c r="C105">
        <v>1.2742341227332601E-4</v>
      </c>
      <c r="D105">
        <v>1.85603520693381E-3</v>
      </c>
      <c r="E105" s="1">
        <v>8.2623726440481403E-5</v>
      </c>
      <c r="F105">
        <v>1.42029677285492E-3</v>
      </c>
      <c r="G105" s="1">
        <v>1.2114688532538099E-4</v>
      </c>
      <c r="H105" s="1">
        <v>1.7113636531358601E-3</v>
      </c>
      <c r="I105">
        <v>2.3845104016939199E-4</v>
      </c>
      <c r="J105">
        <v>3.3591508161568699E-3</v>
      </c>
      <c r="K105">
        <v>1.7205023074314801E-4</v>
      </c>
      <c r="L105">
        <v>2.45668199443196E-3</v>
      </c>
    </row>
    <row r="106" spans="1:12" x14ac:dyDescent="0.25">
      <c r="A106" s="4">
        <v>128</v>
      </c>
      <c r="B106" t="s">
        <v>95</v>
      </c>
      <c r="C106" s="1">
        <v>4.1582105080192299E-5</v>
      </c>
      <c r="D106" s="1">
        <v>1.1999574243123799E-3</v>
      </c>
      <c r="E106" s="1">
        <v>2.52764924947517E-5</v>
      </c>
      <c r="F106" s="1">
        <v>8.9684306890261401E-4</v>
      </c>
      <c r="G106" s="1">
        <v>0</v>
      </c>
      <c r="H106" s="1">
        <v>0</v>
      </c>
      <c r="I106" s="1">
        <v>4.3218966022925097E-5</v>
      </c>
      <c r="J106" s="1">
        <v>1.52756263066609E-3</v>
      </c>
      <c r="K106" s="1">
        <v>2.4040102005494201E-5</v>
      </c>
      <c r="L106">
        <v>9.8126701401370997E-4</v>
      </c>
    </row>
    <row r="107" spans="1:12" x14ac:dyDescent="0.25">
      <c r="A107" s="4">
        <v>129</v>
      </c>
      <c r="B107" t="s">
        <v>96</v>
      </c>
      <c r="C107" s="1">
        <v>1.9724409390875502E-5</v>
      </c>
      <c r="D107" s="1">
        <v>8.0618778095384899E-4</v>
      </c>
      <c r="E107" s="1">
        <v>4.46949193579215E-5</v>
      </c>
      <c r="F107" s="1">
        <v>1.19435017240639E-3</v>
      </c>
      <c r="G107" s="1">
        <v>2.52568632012763E-5</v>
      </c>
      <c r="H107" s="1">
        <v>8.9233324698272597E-4</v>
      </c>
      <c r="I107" s="1">
        <v>3.7861930638260901E-5</v>
      </c>
      <c r="J107" s="1">
        <v>1.30798236003103E-3</v>
      </c>
      <c r="K107" s="1">
        <v>5.4272789227162503E-5</v>
      </c>
      <c r="L107">
        <v>1.4499253847799201E-3</v>
      </c>
    </row>
    <row r="108" spans="1:12" x14ac:dyDescent="0.25">
      <c r="A108" s="4">
        <v>130</v>
      </c>
      <c r="B108" t="s">
        <v>97</v>
      </c>
      <c r="C108" s="1">
        <v>2.82433033887925E-5</v>
      </c>
      <c r="D108" s="1">
        <v>9.9722490242893595E-4</v>
      </c>
      <c r="E108" s="1">
        <v>8.0070335710656401E-5</v>
      </c>
      <c r="F108" s="1">
        <v>1.5907126666689099E-3</v>
      </c>
      <c r="G108" s="1">
        <v>4.4713429932565999E-5</v>
      </c>
      <c r="H108" s="1">
        <v>1.19523842964247E-3</v>
      </c>
      <c r="I108" s="1">
        <v>1.52990152641057E-4</v>
      </c>
      <c r="J108" s="1">
        <v>2.88725401566576E-3</v>
      </c>
      <c r="K108" s="1">
        <v>7.6001953319447099E-5</v>
      </c>
      <c r="L108">
        <v>1.7106659169075699E-3</v>
      </c>
    </row>
    <row r="109" spans="1:12" x14ac:dyDescent="0.25">
      <c r="A109" s="4">
        <v>131</v>
      </c>
      <c r="B109" t="s">
        <v>98</v>
      </c>
      <c r="C109" s="1">
        <v>3.9671454956576298E-5</v>
      </c>
      <c r="D109" s="1">
        <v>1.1540345226645501E-3</v>
      </c>
      <c r="E109" s="1">
        <v>3.2622145899136197E-5</v>
      </c>
      <c r="F109" s="1">
        <v>1.02930905294179E-3</v>
      </c>
      <c r="G109" s="1">
        <v>3.7329362925961698E-5</v>
      </c>
      <c r="H109" s="1">
        <v>1.07858996370684E-3</v>
      </c>
      <c r="I109" s="1">
        <v>7.5034452843105896E-5</v>
      </c>
      <c r="J109" s="1">
        <v>2.0048767162656198E-3</v>
      </c>
      <c r="K109" s="1">
        <v>6.1985883885857501E-5</v>
      </c>
      <c r="L109">
        <v>1.55395360261795E-3</v>
      </c>
    </row>
    <row r="110" spans="1:12" x14ac:dyDescent="0.25">
      <c r="A110" s="4">
        <v>132</v>
      </c>
      <c r="B110" t="s">
        <v>99</v>
      </c>
      <c r="C110">
        <v>1.0698638858698799E-4</v>
      </c>
      <c r="D110">
        <v>1.8125621425775899E-3</v>
      </c>
      <c r="E110">
        <v>1.08244938136894E-4</v>
      </c>
      <c r="F110">
        <v>1.7274895723815599E-3</v>
      </c>
      <c r="G110" s="1">
        <v>1.4300567385656601E-4</v>
      </c>
      <c r="H110">
        <v>2.0007011911939501E-3</v>
      </c>
      <c r="I110">
        <v>2.4385872779069301E-4</v>
      </c>
      <c r="J110">
        <v>3.6150188153764298E-3</v>
      </c>
      <c r="K110">
        <v>1.4742923016979401E-4</v>
      </c>
      <c r="L110">
        <v>2.36320683167336E-3</v>
      </c>
    </row>
    <row r="111" spans="1:12" x14ac:dyDescent="0.25">
      <c r="A111" s="4">
        <v>133</v>
      </c>
      <c r="B111" t="s">
        <v>100</v>
      </c>
      <c r="C111" s="1">
        <v>1.26148045418628E-5</v>
      </c>
      <c r="D111" s="1">
        <v>6.3417234556723098E-4</v>
      </c>
      <c r="E111" s="1">
        <v>1.3996277738532799E-5</v>
      </c>
      <c r="F111" s="1">
        <v>6.6473767831605999E-4</v>
      </c>
      <c r="G111" s="1">
        <v>2.9513532841438398E-5</v>
      </c>
      <c r="H111" s="1">
        <v>9.36667595105348E-4</v>
      </c>
      <c r="I111" s="1">
        <v>2.1559237055841399E-5</v>
      </c>
      <c r="J111" s="1">
        <v>1.0778540296507201E-3</v>
      </c>
      <c r="K111" s="1">
        <v>8.5003099372865797E-6</v>
      </c>
      <c r="L111">
        <v>4.45051254515151E-4</v>
      </c>
    </row>
    <row r="112" spans="1:12" x14ac:dyDescent="0.25">
      <c r="A112" s="4">
        <v>134</v>
      </c>
      <c r="B112" t="s">
        <v>101</v>
      </c>
      <c r="C112" s="1">
        <v>3.2053039025240897E-5</v>
      </c>
      <c r="D112" s="1">
        <v>1.00613987189718E-3</v>
      </c>
      <c r="E112" s="1">
        <v>3.8620238370831699E-5</v>
      </c>
      <c r="F112" s="1">
        <v>1.1143972633504799E-3</v>
      </c>
      <c r="G112" s="1">
        <v>3.5902923786569602E-5</v>
      </c>
      <c r="H112" s="1">
        <v>1.0417138609877599E-3</v>
      </c>
      <c r="I112" s="1">
        <v>8.3202293640749808E-6</v>
      </c>
      <c r="J112" s="1">
        <v>5.1602939351814796E-4</v>
      </c>
      <c r="K112" s="1">
        <v>3.5678081169059497E-5</v>
      </c>
      <c r="L112">
        <v>1.13156977309233E-3</v>
      </c>
    </row>
    <row r="113" spans="1:12" x14ac:dyDescent="0.25">
      <c r="A113" s="4">
        <v>135</v>
      </c>
      <c r="B113" t="s">
        <v>102</v>
      </c>
      <c r="C113" s="1">
        <v>4.8089342007128503E-5</v>
      </c>
      <c r="D113" s="1">
        <v>1.2752229703294701E-3</v>
      </c>
      <c r="E113" s="1">
        <v>4.6885679793230302E-5</v>
      </c>
      <c r="F113" s="1">
        <v>1.2523202812665299E-3</v>
      </c>
      <c r="G113" s="1">
        <v>6.1088540190292097E-5</v>
      </c>
      <c r="H113" s="1">
        <v>1.3720653640698799E-3</v>
      </c>
      <c r="I113" s="1">
        <v>1.19084312398772E-4</v>
      </c>
      <c r="J113" s="1">
        <v>2.53037645003333E-3</v>
      </c>
      <c r="K113" s="1">
        <v>4.8786849734051599E-5</v>
      </c>
      <c r="L113">
        <v>1.4064798757479401E-3</v>
      </c>
    </row>
    <row r="114" spans="1:12" x14ac:dyDescent="0.25">
      <c r="A114" s="4">
        <v>137</v>
      </c>
      <c r="B114" t="s">
        <v>103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 s="4">
        <v>139</v>
      </c>
      <c r="B115" t="s">
        <v>104</v>
      </c>
      <c r="C115">
        <v>1.4891091323107199E-4</v>
      </c>
      <c r="D115">
        <v>2.1229846279758502E-3</v>
      </c>
      <c r="E115" s="1">
        <v>6.8946920844319498E-5</v>
      </c>
      <c r="F115" s="1">
        <v>1.30548580916137E-3</v>
      </c>
      <c r="G115" s="1">
        <v>1.08892998045321E-4</v>
      </c>
      <c r="H115" s="1">
        <v>1.6185983846845099E-3</v>
      </c>
      <c r="I115">
        <v>1.81162185287384E-4</v>
      </c>
      <c r="J115">
        <v>2.7342765164433702E-3</v>
      </c>
      <c r="K115">
        <v>1.7281223568060001E-4</v>
      </c>
      <c r="L115">
        <v>2.4128436784644201E-3</v>
      </c>
    </row>
    <row r="116" spans="1:12" x14ac:dyDescent="0.25">
      <c r="A116" s="4">
        <v>142</v>
      </c>
      <c r="B116" t="s">
        <v>105</v>
      </c>
      <c r="C116">
        <v>6.0558540956689704E-3</v>
      </c>
      <c r="D116">
        <v>4.8971886342555702E-3</v>
      </c>
      <c r="E116">
        <v>5.3927559375191404E-3</v>
      </c>
      <c r="F116">
        <v>5.0584355586438898E-3</v>
      </c>
      <c r="G116">
        <v>6.1594084506662204E-3</v>
      </c>
      <c r="H116">
        <v>6.4137097925012999E-3</v>
      </c>
      <c r="I116">
        <v>8.3224268820509296E-3</v>
      </c>
      <c r="J116">
        <v>7.4909768596244904E-3</v>
      </c>
      <c r="K116">
        <v>7.4689919970756203E-3</v>
      </c>
      <c r="L116">
        <v>8.0680605348045602E-3</v>
      </c>
    </row>
    <row r="117" spans="1:12" x14ac:dyDescent="0.25">
      <c r="A117" s="4">
        <v>143</v>
      </c>
      <c r="B117" t="s">
        <v>106</v>
      </c>
      <c r="C117" s="1">
        <v>1.1511267968435001E-5</v>
      </c>
      <c r="D117" s="1">
        <v>4.0686274032936099E-4</v>
      </c>
      <c r="E117" s="1">
        <v>1.60086275077214E-5</v>
      </c>
      <c r="F117" s="1">
        <v>5.0604049898445502E-4</v>
      </c>
      <c r="G117" s="1">
        <v>2.4597826159387201E-5</v>
      </c>
      <c r="H117" s="1">
        <v>5.5825782409724004E-4</v>
      </c>
      <c r="I117" s="1">
        <v>1.6922298058839201E-5</v>
      </c>
      <c r="J117" s="1">
        <v>4.8826040257791498E-4</v>
      </c>
      <c r="K117" s="1">
        <v>1.0891630403113699E-5</v>
      </c>
      <c r="L117">
        <v>4.4460104096418298E-4</v>
      </c>
    </row>
    <row r="118" spans="1:12" x14ac:dyDescent="0.25">
      <c r="A118" s="4">
        <v>144</v>
      </c>
      <c r="B118" t="s">
        <v>107</v>
      </c>
      <c r="C118">
        <v>5.8526831495956102E-3</v>
      </c>
      <c r="D118" s="1">
        <v>9.5155727383186404E-5</v>
      </c>
      <c r="E118">
        <v>5.1631174290750204E-3</v>
      </c>
      <c r="F118" s="1">
        <v>8.7691216611626894E-5</v>
      </c>
      <c r="G118">
        <v>5.77662522890074E-3</v>
      </c>
      <c r="H118" s="1">
        <v>1.07939058239445E-4</v>
      </c>
      <c r="I118">
        <v>7.9619619845746892E-3</v>
      </c>
      <c r="J118">
        <v>1.15440246769007E-4</v>
      </c>
      <c r="K118">
        <v>6.9803823695961898E-3</v>
      </c>
      <c r="L118">
        <v>1.0262420967944601E-4</v>
      </c>
    </row>
    <row r="119" spans="1:12" x14ac:dyDescent="0.25">
      <c r="A119" s="4">
        <v>145</v>
      </c>
      <c r="B119" t="s">
        <v>108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 s="4">
        <v>146</v>
      </c>
      <c r="B120" t="s">
        <v>109</v>
      </c>
      <c r="C120" s="1">
        <v>-6.9388939039072297E-22</v>
      </c>
      <c r="D120" s="1">
        <v>2.45253322815334E-20</v>
      </c>
      <c r="E120" s="1">
        <v>-1.04083408558608E-21</v>
      </c>
      <c r="F120" s="1">
        <v>3.00312620643559E-20</v>
      </c>
      <c r="G120" s="1">
        <v>6.9388939039072297E-22</v>
      </c>
      <c r="H120" s="1">
        <v>1.9384319955806101E-20</v>
      </c>
      <c r="I120" s="1">
        <v>0</v>
      </c>
      <c r="J120" s="1">
        <v>0</v>
      </c>
      <c r="K120" s="1">
        <v>-6.0715321659188304E-22</v>
      </c>
      <c r="L120" s="1">
        <v>1.6217111287016401E-20</v>
      </c>
    </row>
    <row r="121" spans="1:12" x14ac:dyDescent="0.25">
      <c r="A121" s="4">
        <v>147</v>
      </c>
      <c r="B121" t="s">
        <v>110</v>
      </c>
      <c r="C121">
        <v>2.91988037116104E-4</v>
      </c>
      <c r="D121">
        <v>3.87221200176738E-3</v>
      </c>
      <c r="E121" s="1">
        <v>7.0494484366614694E-5</v>
      </c>
      <c r="F121">
        <v>1.8067048951676001E-3</v>
      </c>
      <c r="G121">
        <v>1.3167628117532901E-4</v>
      </c>
      <c r="H121">
        <v>2.6363031645256101E-3</v>
      </c>
      <c r="I121">
        <v>1.5918316859460599E-4</v>
      </c>
      <c r="J121">
        <v>3.5789437954881899E-3</v>
      </c>
      <c r="K121">
        <v>6.1679179694421602E-4</v>
      </c>
      <c r="L121">
        <v>5.7678826587644703E-3</v>
      </c>
    </row>
    <row r="122" spans="1:12" x14ac:dyDescent="0.25">
      <c r="A122" s="4">
        <v>148</v>
      </c>
      <c r="B122" t="s">
        <v>111</v>
      </c>
      <c r="C122">
        <v>7.92079748597279E-2</v>
      </c>
      <c r="D122">
        <v>1.27680228068661E-2</v>
      </c>
      <c r="E122">
        <v>6.58799434164202E-2</v>
      </c>
      <c r="F122">
        <v>1.14135811491502E-2</v>
      </c>
      <c r="G122">
        <v>5.4731200682078901E-2</v>
      </c>
      <c r="H122">
        <v>9.8160774624591902E-3</v>
      </c>
      <c r="I122">
        <v>7.4591918134058494E-2</v>
      </c>
      <c r="J122">
        <v>1.9566762843465799E-2</v>
      </c>
      <c r="K122">
        <v>5.96515035377247E-2</v>
      </c>
      <c r="L122">
        <v>1.1748862973992901E-2</v>
      </c>
    </row>
    <row r="123" spans="1:12" x14ac:dyDescent="0.25">
      <c r="A123" s="4">
        <v>149</v>
      </c>
      <c r="B123" t="s">
        <v>111</v>
      </c>
      <c r="C123">
        <v>-1.75159689693831E-4</v>
      </c>
      <c r="D123">
        <v>3.3060185154844299E-3</v>
      </c>
      <c r="E123">
        <v>-2.33142545264084E-4</v>
      </c>
      <c r="F123">
        <v>4.7856489457605801E-3</v>
      </c>
      <c r="G123" s="1">
        <v>-1.18557551999062E-4</v>
      </c>
      <c r="H123" s="1">
        <v>2.16155717937885E-3</v>
      </c>
      <c r="I123">
        <v>-2.1086841989838401E-4</v>
      </c>
      <c r="J123">
        <v>4.2997280241287598E-3</v>
      </c>
      <c r="K123" s="1">
        <v>-6.06088208220489E-5</v>
      </c>
      <c r="L123">
        <v>1.6188664827690301E-3</v>
      </c>
    </row>
    <row r="124" spans="1:12" x14ac:dyDescent="0.25">
      <c r="A124" s="4">
        <v>150</v>
      </c>
      <c r="B124" t="s">
        <v>112</v>
      </c>
      <c r="C124">
        <v>1.75159689693831E-4</v>
      </c>
      <c r="D124">
        <v>3.3060185154844299E-3</v>
      </c>
      <c r="E124">
        <v>2.33142545264084E-4</v>
      </c>
      <c r="F124">
        <v>4.7856489457605801E-3</v>
      </c>
      <c r="G124" s="1">
        <v>1.18557551999062E-4</v>
      </c>
      <c r="H124" s="1">
        <v>2.16155717937885E-3</v>
      </c>
      <c r="I124">
        <v>2.1086841989838401E-4</v>
      </c>
      <c r="J124">
        <v>4.2997280241287598E-3</v>
      </c>
      <c r="K124" s="1">
        <v>6.0608820822049002E-5</v>
      </c>
      <c r="L124">
        <v>1.6188664827690301E-3</v>
      </c>
    </row>
    <row r="125" spans="1:12" x14ac:dyDescent="0.25">
      <c r="A125" s="4">
        <v>151</v>
      </c>
      <c r="B125" t="s">
        <v>113</v>
      </c>
      <c r="C125">
        <v>1.14693506753634E-2</v>
      </c>
      <c r="D125">
        <v>3.2144346378016198E-4</v>
      </c>
      <c r="E125">
        <v>1.0099217133840901E-2</v>
      </c>
      <c r="F125">
        <v>1.8403151937950501E-4</v>
      </c>
      <c r="G125">
        <v>7.6815461690910598E-3</v>
      </c>
      <c r="H125">
        <v>1.18143590830406E-4</v>
      </c>
      <c r="I125">
        <v>1.0585386032995E-2</v>
      </c>
      <c r="J125">
        <v>1.26377558303189E-4</v>
      </c>
      <c r="K125">
        <v>9.3668155831654505E-3</v>
      </c>
      <c r="L125">
        <v>3.4996665581193699E-4</v>
      </c>
    </row>
    <row r="126" spans="1:12" x14ac:dyDescent="0.25">
      <c r="A126" s="4">
        <v>152</v>
      </c>
      <c r="B126" t="s">
        <v>114</v>
      </c>
      <c r="C126">
        <v>1.0952197755944301E-2</v>
      </c>
      <c r="D126">
        <v>1.24018107879763E-3</v>
      </c>
      <c r="E126">
        <v>9.7102341807862001E-3</v>
      </c>
      <c r="F126">
        <v>1.78825625881005E-3</v>
      </c>
      <c r="G126">
        <v>7.3795105862630196E-3</v>
      </c>
      <c r="H126">
        <v>1.0914606876569E-3</v>
      </c>
      <c r="I126">
        <v>1.0158067147903901E-2</v>
      </c>
      <c r="J126">
        <v>1.22725690870597E-3</v>
      </c>
      <c r="K126">
        <v>8.9299592928889504E-3</v>
      </c>
      <c r="L126">
        <v>1.4645228828020101E-3</v>
      </c>
    </row>
    <row r="127" spans="1:12" x14ac:dyDescent="0.25">
      <c r="A127" s="4">
        <v>153</v>
      </c>
      <c r="B127" t="s">
        <v>115</v>
      </c>
      <c r="C127">
        <v>1.0952197755944301E-2</v>
      </c>
      <c r="D127">
        <v>1.24018107879763E-3</v>
      </c>
      <c r="E127">
        <v>9.7102341807862001E-3</v>
      </c>
      <c r="F127">
        <v>1.78825625881005E-3</v>
      </c>
      <c r="G127">
        <v>7.3795105862630196E-3</v>
      </c>
      <c r="H127">
        <v>1.0914606876569E-3</v>
      </c>
      <c r="I127">
        <v>1.0158067147903901E-2</v>
      </c>
      <c r="J127">
        <v>1.22725690870597E-3</v>
      </c>
      <c r="K127">
        <v>8.9299592928889504E-3</v>
      </c>
      <c r="L127">
        <v>1.4645228828020101E-3</v>
      </c>
    </row>
    <row r="128" spans="1:12" x14ac:dyDescent="0.25">
      <c r="A128" s="4">
        <v>154</v>
      </c>
      <c r="B128" t="s">
        <v>116</v>
      </c>
      <c r="C128">
        <v>4.3673325321216903E-3</v>
      </c>
      <c r="D128">
        <v>2.8505424129539699E-4</v>
      </c>
      <c r="E128">
        <v>3.8524947991605799E-3</v>
      </c>
      <c r="F128">
        <v>2.21347677408717E-4</v>
      </c>
      <c r="G128">
        <v>2.9365134167761899E-3</v>
      </c>
      <c r="H128">
        <v>2.6489132799283499E-4</v>
      </c>
      <c r="I128">
        <v>4.0529434893620099E-3</v>
      </c>
      <c r="J128">
        <v>4.2786433750212198E-4</v>
      </c>
      <c r="K128">
        <v>3.54372196003927E-3</v>
      </c>
      <c r="L128">
        <v>2.3262678048267401E-4</v>
      </c>
    </row>
    <row r="129" spans="1:12" x14ac:dyDescent="0.25">
      <c r="A129" s="4">
        <v>156</v>
      </c>
      <c r="B129" t="s">
        <v>117</v>
      </c>
      <c r="C129">
        <v>2.9478542600367499E-2</v>
      </c>
      <c r="D129">
        <v>5.3405881142988996E-3</v>
      </c>
      <c r="E129">
        <v>1.9153334781655401E-2</v>
      </c>
      <c r="F129">
        <v>4.6953040785663799E-3</v>
      </c>
      <c r="G129">
        <v>1.9212452894832099E-2</v>
      </c>
      <c r="H129">
        <v>7.5469377249979498E-3</v>
      </c>
      <c r="I129">
        <v>2.37062181932036E-2</v>
      </c>
      <c r="J129">
        <v>7.3544261745756697E-3</v>
      </c>
      <c r="K129">
        <v>3.3444074292460397E-4</v>
      </c>
      <c r="L129">
        <v>4.1720662035643601E-3</v>
      </c>
    </row>
    <row r="130" spans="1:12" x14ac:dyDescent="0.25">
      <c r="A130" s="4">
        <v>157</v>
      </c>
      <c r="B130" t="s">
        <v>118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 s="4">
        <v>163</v>
      </c>
      <c r="B131" t="s">
        <v>119</v>
      </c>
      <c r="C131">
        <v>0.47732734466719801</v>
      </c>
      <c r="D131">
        <v>5.73938560892885</v>
      </c>
      <c r="E131">
        <v>1.37050394102985E-2</v>
      </c>
      <c r="F131">
        <v>0.17106213709790799</v>
      </c>
      <c r="G131">
        <v>2.1087155679280802E-2</v>
      </c>
      <c r="H131">
        <v>0.265517063103901</v>
      </c>
      <c r="I131">
        <v>0.308616030068458</v>
      </c>
      <c r="J131">
        <v>4.0294770939934796</v>
      </c>
      <c r="K131">
        <v>0.450697860942045</v>
      </c>
      <c r="L131">
        <v>5.7599535862372804</v>
      </c>
    </row>
    <row r="132" spans="1:12" x14ac:dyDescent="0.25">
      <c r="A132" s="4">
        <v>164</v>
      </c>
      <c r="B132" t="s">
        <v>120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 s="4">
        <v>165</v>
      </c>
      <c r="B133" t="s">
        <v>121</v>
      </c>
      <c r="C133" s="1">
        <v>6.4387367386954599E-4</v>
      </c>
      <c r="D133" s="1">
        <v>9.1960799327312007E-3</v>
      </c>
      <c r="E133">
        <v>1.8131931346426901E-3</v>
      </c>
      <c r="F133">
        <v>1.60628713030623E-2</v>
      </c>
      <c r="G133">
        <v>8.2380511461340497E-4</v>
      </c>
      <c r="H133">
        <v>9.0448562726909796E-3</v>
      </c>
      <c r="I133">
        <v>3.42860840660866E-3</v>
      </c>
      <c r="J133">
        <v>3.85774851507776E-2</v>
      </c>
      <c r="K133">
        <v>3.6444083851153701E-4</v>
      </c>
      <c r="L133">
        <v>6.5558273010373896E-3</v>
      </c>
    </row>
    <row r="134" spans="1:12" x14ac:dyDescent="0.25">
      <c r="A134" s="4">
        <v>172</v>
      </c>
      <c r="B134" t="s">
        <v>122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s="4">
        <v>173</v>
      </c>
      <c r="B135" t="s">
        <v>123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s="4">
        <v>174</v>
      </c>
      <c r="B136" t="s">
        <v>124</v>
      </c>
      <c r="C136" s="1">
        <v>1.12643221964268E-4</v>
      </c>
      <c r="D136" s="1">
        <v>6.7132214637667903E-4</v>
      </c>
      <c r="E136" s="1">
        <v>6.4972741157352397E-5</v>
      </c>
      <c r="F136" s="1">
        <v>6.7057790125832502E-4</v>
      </c>
      <c r="G136" s="1">
        <v>4.6077264162812501E-5</v>
      </c>
      <c r="H136" s="1">
        <v>4.1207674607917602E-4</v>
      </c>
      <c r="I136">
        <v>1.554992960262E-4</v>
      </c>
      <c r="J136">
        <v>1.08738629189253E-3</v>
      </c>
      <c r="K136" s="1">
        <v>1.09659164264886E-4</v>
      </c>
      <c r="L136">
        <v>1.15604144580541E-3</v>
      </c>
    </row>
    <row r="137" spans="1:12" x14ac:dyDescent="0.25">
      <c r="A137" s="4">
        <v>175</v>
      </c>
      <c r="B137" t="s">
        <v>125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 s="4">
        <v>188</v>
      </c>
      <c r="B138" t="s">
        <v>126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 s="4">
        <v>189</v>
      </c>
      <c r="B139" t="s">
        <v>127</v>
      </c>
      <c r="C139" s="1">
        <v>4.7435446632432897E-5</v>
      </c>
      <c r="D139" s="1">
        <v>3.0148979645636597E-4</v>
      </c>
      <c r="E139" s="1">
        <v>2.3564515204224901E-5</v>
      </c>
      <c r="F139" s="1">
        <v>1.5852927054235501E-4</v>
      </c>
      <c r="G139" s="1">
        <v>1.3944409091569701E-5</v>
      </c>
      <c r="H139" s="1">
        <v>7.2483144857963194E-5</v>
      </c>
      <c r="I139" s="1">
        <v>1.4701380745045699E-5</v>
      </c>
      <c r="J139" s="1">
        <v>8.8622739832355704E-5</v>
      </c>
      <c r="K139" s="1">
        <v>9.8728580203801501E-5</v>
      </c>
      <c r="L139">
        <v>3.4255762091132399E-4</v>
      </c>
    </row>
    <row r="140" spans="1:12" x14ac:dyDescent="0.25">
      <c r="A140" s="4">
        <v>190</v>
      </c>
      <c r="B140" t="s">
        <v>128</v>
      </c>
      <c r="C140" s="1">
        <v>4.7435446632432999E-5</v>
      </c>
      <c r="D140" s="1">
        <v>3.0148979645636597E-4</v>
      </c>
      <c r="E140" s="1">
        <v>2.3564515204224999E-5</v>
      </c>
      <c r="F140" s="1">
        <v>1.5852927054235599E-4</v>
      </c>
      <c r="G140" s="1">
        <v>1.3944409091569701E-5</v>
      </c>
      <c r="H140" s="1">
        <v>7.2483144857963302E-5</v>
      </c>
      <c r="I140" s="1">
        <v>1.4701380745045799E-5</v>
      </c>
      <c r="J140" s="1">
        <v>8.8622739832355799E-5</v>
      </c>
      <c r="K140" s="1">
        <v>9.8728580203801501E-5</v>
      </c>
      <c r="L140">
        <v>3.4255762091132399E-4</v>
      </c>
    </row>
    <row r="141" spans="1:12" x14ac:dyDescent="0.25">
      <c r="A141" s="4">
        <v>191</v>
      </c>
      <c r="B141" t="s">
        <v>129</v>
      </c>
      <c r="C141" s="1">
        <v>2.7679502000756401E-5</v>
      </c>
      <c r="D141" s="1">
        <v>4.0722234603169201E-4</v>
      </c>
      <c r="E141" s="1">
        <v>4.9428911743441801E-5</v>
      </c>
      <c r="F141" s="1">
        <v>6.7109104106419801E-4</v>
      </c>
      <c r="G141" s="1">
        <v>1.5397874357053101E-5</v>
      </c>
      <c r="H141" s="1">
        <v>2.05541174762502E-4</v>
      </c>
      <c r="I141" s="1">
        <v>2.3617444926509201E-5</v>
      </c>
      <c r="J141" s="1">
        <v>2.8079291648290701E-4</v>
      </c>
      <c r="K141" s="1">
        <v>2.0337097368642698E-5</v>
      </c>
      <c r="L141">
        <v>3.0706587281998401E-4</v>
      </c>
    </row>
    <row r="142" spans="1:12" x14ac:dyDescent="0.25">
      <c r="A142" s="4">
        <v>192</v>
      </c>
      <c r="B142" t="s">
        <v>130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 s="4">
        <v>194</v>
      </c>
      <c r="B143" t="s">
        <v>131</v>
      </c>
      <c r="C143" s="1">
        <v>2.98863181491726E-5</v>
      </c>
      <c r="D143" s="1">
        <v>5.7387692750321504E-4</v>
      </c>
      <c r="E143" s="1">
        <v>2.04642854193229E-5</v>
      </c>
      <c r="F143" s="1">
        <v>4.52246980935025E-4</v>
      </c>
      <c r="G143" s="1">
        <v>3.1784785900713701E-5</v>
      </c>
      <c r="H143" s="1">
        <v>5.6819178438007804E-4</v>
      </c>
      <c r="I143" s="1">
        <v>1.0197797514023E-4</v>
      </c>
      <c r="J143" s="1">
        <v>1.1573176052358601E-3</v>
      </c>
      <c r="K143" s="1">
        <v>4.2267886003125298E-5</v>
      </c>
      <c r="L143">
        <v>6.6025762746039303E-4</v>
      </c>
    </row>
    <row r="144" spans="1:12" x14ac:dyDescent="0.25">
      <c r="A144" s="4">
        <v>195</v>
      </c>
      <c r="B144" t="s">
        <v>132</v>
      </c>
      <c r="C144">
        <v>6.5388557328658399E-4</v>
      </c>
      <c r="D144">
        <v>5.7395884467918603E-4</v>
      </c>
      <c r="E144">
        <v>5.7091485374760696E-4</v>
      </c>
      <c r="F144">
        <v>4.5232624060922798E-4</v>
      </c>
      <c r="G144">
        <v>4.50679313754875E-4</v>
      </c>
      <c r="H144">
        <v>5.68525310532095E-4</v>
      </c>
      <c r="I144">
        <v>6.7947301141091398E-4</v>
      </c>
      <c r="J144">
        <v>1.1571601408471E-3</v>
      </c>
      <c r="K144">
        <v>5.4859972883179601E-4</v>
      </c>
      <c r="L144">
        <v>6.6069213683062501E-4</v>
      </c>
    </row>
    <row r="145" spans="1:12" x14ac:dyDescent="0.25">
      <c r="A145" s="4">
        <v>199</v>
      </c>
      <c r="B145" t="s">
        <v>133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 s="4">
        <v>200</v>
      </c>
      <c r="B146" t="s">
        <v>134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 s="4">
        <v>201</v>
      </c>
      <c r="B147" t="s">
        <v>135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 s="4">
        <v>202</v>
      </c>
      <c r="B148" t="s">
        <v>136</v>
      </c>
      <c r="C148">
        <v>9.48199982885118E-3</v>
      </c>
      <c r="D148">
        <v>3.29330139850193E-3</v>
      </c>
      <c r="E148">
        <v>4.2938455962180299E-3</v>
      </c>
      <c r="F148">
        <v>1.09514917214275E-3</v>
      </c>
      <c r="G148">
        <v>5.89429003145946E-3</v>
      </c>
      <c r="H148">
        <v>2.35997090306235E-3</v>
      </c>
      <c r="I148">
        <v>5.8983243152206403E-3</v>
      </c>
      <c r="J148">
        <v>9.1215894871998695E-4</v>
      </c>
      <c r="K148">
        <v>3.7044407342217599E-4</v>
      </c>
      <c r="L148">
        <v>9.6039930995233801E-4</v>
      </c>
    </row>
    <row r="149" spans="1:12" x14ac:dyDescent="0.25">
      <c r="A149" s="4">
        <v>203</v>
      </c>
      <c r="B149" t="s">
        <v>137</v>
      </c>
      <c r="C149">
        <v>1.9593212763352799E-4</v>
      </c>
      <c r="D149" s="1">
        <v>1.83819116813645E-6</v>
      </c>
      <c r="E149">
        <v>1.72838268830775E-4</v>
      </c>
      <c r="F149" s="1">
        <v>1.5005886129229299E-6</v>
      </c>
      <c r="G149">
        <v>1.3153043921251701E-4</v>
      </c>
      <c r="H149" s="1">
        <v>1.6112238907023701E-6</v>
      </c>
      <c r="I149">
        <v>1.8133007407100001E-4</v>
      </c>
      <c r="J149" s="1">
        <v>1.54634618777792E-6</v>
      </c>
      <c r="K149">
        <v>1.5898524627593901E-4</v>
      </c>
      <c r="L149" s="1">
        <v>1.6010390402869701E-6</v>
      </c>
    </row>
    <row r="150" spans="1:12" x14ac:dyDescent="0.25">
      <c r="A150" s="4">
        <v>204</v>
      </c>
      <c r="B150" t="s">
        <v>138</v>
      </c>
      <c r="C150" s="1">
        <v>3.3845878844698003E-5</v>
      </c>
      <c r="D150" s="1">
        <v>9.0407283595254895E-4</v>
      </c>
      <c r="E150" s="1">
        <v>8.8836701996820294E-5</v>
      </c>
      <c r="F150" s="1">
        <v>1.9757568494134401E-3</v>
      </c>
      <c r="G150" s="1">
        <v>3.1115232668553501E-5</v>
      </c>
      <c r="H150" s="1">
        <v>6.6273379483286E-4</v>
      </c>
      <c r="I150" s="1">
        <v>1.7817237762464799E-5</v>
      </c>
      <c r="J150" s="1">
        <v>5.1408479366635404E-4</v>
      </c>
      <c r="K150" s="1">
        <v>6.9116288821846695E-5</v>
      </c>
      <c r="L150">
        <v>1.1834361393537E-3</v>
      </c>
    </row>
    <row r="151" spans="1:12" x14ac:dyDescent="0.25">
      <c r="A151" s="4">
        <v>205</v>
      </c>
      <c r="B151" t="s">
        <v>139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25">
      <c r="A152" s="4">
        <v>206</v>
      </c>
      <c r="B152" t="s">
        <v>140</v>
      </c>
      <c r="C152" s="1">
        <v>1.79638819361913E-5</v>
      </c>
      <c r="D152" s="1">
        <v>1.8673582109509599E-4</v>
      </c>
      <c r="E152" s="1">
        <v>1.02930167326126E-4</v>
      </c>
      <c r="F152">
        <v>8.5121415096174602E-4</v>
      </c>
      <c r="G152" s="1">
        <v>2.4464245801095601E-5</v>
      </c>
      <c r="H152" s="1">
        <v>2.1516219415713701E-4</v>
      </c>
      <c r="I152" s="1">
        <v>3.7565910767012301E-5</v>
      </c>
      <c r="J152" s="1">
        <v>3.0349364568437099E-4</v>
      </c>
      <c r="K152" s="1">
        <v>1.7690829087190501E-5</v>
      </c>
      <c r="L152">
        <v>1.8187398030722801E-4</v>
      </c>
    </row>
    <row r="153" spans="1:12" x14ac:dyDescent="0.25">
      <c r="A153" s="4">
        <v>207</v>
      </c>
      <c r="B153" t="s">
        <v>141</v>
      </c>
      <c r="C153">
        <v>1.14391514147429E-2</v>
      </c>
      <c r="D153">
        <v>2.1714175700611099E-4</v>
      </c>
      <c r="E153">
        <v>1.01779408611016E-2</v>
      </c>
      <c r="F153">
        <v>8.5115485768220501E-4</v>
      </c>
      <c r="G153">
        <v>7.6915774990618498E-3</v>
      </c>
      <c r="H153">
        <v>2.3940106409368501E-4</v>
      </c>
      <c r="I153">
        <v>1.0607577099418199E-2</v>
      </c>
      <c r="J153">
        <v>3.1531468934705098E-4</v>
      </c>
      <c r="K153">
        <v>9.2851873575956392E-3</v>
      </c>
      <c r="L153">
        <v>2.0665345181333E-4</v>
      </c>
    </row>
    <row r="154" spans="1:12" x14ac:dyDescent="0.25">
      <c r="A154" s="4">
        <v>208</v>
      </c>
      <c r="B154" t="s">
        <v>142</v>
      </c>
      <c r="C154">
        <v>1.14391514147429E-2</v>
      </c>
      <c r="D154">
        <v>2.1714175700611099E-4</v>
      </c>
      <c r="E154">
        <v>1.01779408611016E-2</v>
      </c>
      <c r="F154">
        <v>8.5115485768220598E-4</v>
      </c>
      <c r="G154">
        <v>7.6915774990618498E-3</v>
      </c>
      <c r="H154">
        <v>2.3940106409368501E-4</v>
      </c>
      <c r="I154">
        <v>1.0607577099418199E-2</v>
      </c>
      <c r="J154">
        <v>3.1531468934705098E-4</v>
      </c>
      <c r="K154">
        <v>9.2851873575956392E-3</v>
      </c>
      <c r="L154">
        <v>2.0665345181333E-4</v>
      </c>
    </row>
    <row r="155" spans="1:12" x14ac:dyDescent="0.25">
      <c r="A155" s="4">
        <v>209</v>
      </c>
      <c r="B155" t="s">
        <v>143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5">
      <c r="A156" s="4">
        <v>210</v>
      </c>
      <c r="B156" t="s">
        <v>143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5">
      <c r="A157" s="4">
        <v>211</v>
      </c>
      <c r="B157" t="s">
        <v>144</v>
      </c>
      <c r="C157" s="1">
        <v>7.0997826438294004E-5</v>
      </c>
      <c r="D157" s="1">
        <v>1.5432729599734101E-3</v>
      </c>
      <c r="E157" s="1">
        <v>6.0074617197290002E-5</v>
      </c>
      <c r="F157" s="1">
        <v>1.4134765177432299E-3</v>
      </c>
      <c r="G157" s="1">
        <v>3.8394840205833197E-5</v>
      </c>
      <c r="H157" s="1">
        <v>1.14997346189869E-3</v>
      </c>
      <c r="I157" s="1">
        <v>7.6777873218664898E-5</v>
      </c>
      <c r="J157" s="1">
        <v>2.51064529011084E-3</v>
      </c>
      <c r="K157" s="1">
        <v>3.8456897281775098E-5</v>
      </c>
      <c r="L157">
        <v>1.09676936952948E-3</v>
      </c>
    </row>
    <row r="158" spans="1:12" x14ac:dyDescent="0.25">
      <c r="A158" s="4">
        <v>212</v>
      </c>
      <c r="B158" t="s">
        <v>145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25">
      <c r="A159" s="4">
        <v>213</v>
      </c>
      <c r="B159" t="s">
        <v>146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 s="4">
        <v>214</v>
      </c>
      <c r="B160" t="s">
        <v>147</v>
      </c>
      <c r="C160">
        <v>1.24947209452166E-2</v>
      </c>
      <c r="D160">
        <v>1.17222662598662E-4</v>
      </c>
      <c r="E160">
        <v>1.10220103450015E-2</v>
      </c>
      <c r="F160" s="1">
        <v>9.5693525092074605E-5</v>
      </c>
      <c r="G160">
        <v>8.3877828185282607E-3</v>
      </c>
      <c r="H160" s="1">
        <v>1.02748809691113E-4</v>
      </c>
      <c r="I160">
        <v>1.15635383632965E-2</v>
      </c>
      <c r="J160" s="1">
        <v>9.8611515805734599E-5</v>
      </c>
      <c r="K160">
        <v>1.01385939642318E-2</v>
      </c>
      <c r="L160">
        <v>1.0209931506588199E-4</v>
      </c>
    </row>
    <row r="161" spans="1:12" x14ac:dyDescent="0.25">
      <c r="A161" s="4">
        <v>215</v>
      </c>
      <c r="B161" t="s">
        <v>148</v>
      </c>
      <c r="C161">
        <v>3.17811493172242E-2</v>
      </c>
      <c r="D161">
        <v>2.15538830046291E-3</v>
      </c>
      <c r="E161">
        <v>3.1441091438121703E-2</v>
      </c>
      <c r="F161">
        <v>3.5049625390434699E-3</v>
      </c>
      <c r="G161">
        <v>2.1213698336919901E-2</v>
      </c>
      <c r="H161">
        <v>1.0718122131644101E-3</v>
      </c>
      <c r="I161">
        <v>2.9417776261151201E-2</v>
      </c>
      <c r="J161">
        <v>2.2745916734590102E-3</v>
      </c>
      <c r="K161">
        <v>3.9791324709500898E-2</v>
      </c>
      <c r="L161">
        <v>7.0917525345303605E-4</v>
      </c>
    </row>
    <row r="162" spans="1:12" x14ac:dyDescent="0.25">
      <c r="A162" s="4">
        <v>216</v>
      </c>
      <c r="B162" t="s">
        <v>149</v>
      </c>
      <c r="C162">
        <v>1.09386944595893</v>
      </c>
      <c r="D162">
        <v>3.5921894148500402E-2</v>
      </c>
      <c r="E162">
        <v>0.96854953468884397</v>
      </c>
      <c r="F162">
        <v>3.21558712172079E-2</v>
      </c>
      <c r="G162">
        <v>0.71474094612917105</v>
      </c>
      <c r="H162">
        <v>4.4374170679466397E-2</v>
      </c>
      <c r="I162">
        <v>2.2699086174871699</v>
      </c>
      <c r="J162">
        <v>8.5115154607732904E-2</v>
      </c>
      <c r="K162">
        <v>1.47221008297779</v>
      </c>
      <c r="L162">
        <v>4.7399432431571797E-2</v>
      </c>
    </row>
    <row r="163" spans="1:12" x14ac:dyDescent="0.25">
      <c r="A163" s="4">
        <v>217</v>
      </c>
      <c r="B163" t="s">
        <v>149</v>
      </c>
      <c r="C163">
        <v>-1.2445286506158399</v>
      </c>
      <c r="D163">
        <v>3.5079952503721798E-2</v>
      </c>
      <c r="E163">
        <v>-1.0949562624681599</v>
      </c>
      <c r="F163">
        <v>3.6219758504798298E-2</v>
      </c>
      <c r="G163">
        <v>-0.85512403572138596</v>
      </c>
      <c r="H163">
        <v>4.33705156311028E-2</v>
      </c>
      <c r="I163">
        <v>-2.42553586472894</v>
      </c>
      <c r="J163">
        <v>7.9692900879548806E-2</v>
      </c>
      <c r="K163">
        <v>-1.57747745839471</v>
      </c>
      <c r="L163">
        <v>4.7801128904348303E-2</v>
      </c>
    </row>
    <row r="164" spans="1:12" x14ac:dyDescent="0.25">
      <c r="A164" s="4">
        <v>218</v>
      </c>
      <c r="B164" t="s">
        <v>149</v>
      </c>
      <c r="C164">
        <v>3.8271423590287498E-2</v>
      </c>
      <c r="D164">
        <v>3.8388860543623901E-3</v>
      </c>
      <c r="E164">
        <v>1.9267807297067001E-2</v>
      </c>
      <c r="F164">
        <v>1.5991497628918801E-3</v>
      </c>
      <c r="G164">
        <v>6.4889999926509498E-2</v>
      </c>
      <c r="H164">
        <v>6.7175919407095998E-3</v>
      </c>
      <c r="I164">
        <v>5.1714698405422699E-2</v>
      </c>
      <c r="J164">
        <v>1.9656457766835399E-2</v>
      </c>
      <c r="K164" s="1">
        <v>-9.5486752879681006E-6</v>
      </c>
      <c r="L164">
        <v>1.90711362541009E-4</v>
      </c>
    </row>
    <row r="165" spans="1:12" x14ac:dyDescent="0.25">
      <c r="A165" s="4">
        <v>219</v>
      </c>
      <c r="B165" t="s">
        <v>150</v>
      </c>
      <c r="C165">
        <v>3.17811493172242E-2</v>
      </c>
      <c r="D165">
        <v>2.15538830046291E-3</v>
      </c>
      <c r="E165">
        <v>3.1441091438121703E-2</v>
      </c>
      <c r="F165">
        <v>3.5049625390434699E-3</v>
      </c>
      <c r="G165">
        <v>2.1213698336919901E-2</v>
      </c>
      <c r="H165">
        <v>1.0718122131644101E-3</v>
      </c>
      <c r="I165">
        <v>2.9417776261151201E-2</v>
      </c>
      <c r="J165">
        <v>2.2745916734590102E-3</v>
      </c>
      <c r="K165">
        <v>3.9791324709500898E-2</v>
      </c>
      <c r="L165">
        <v>7.0917525345303605E-4</v>
      </c>
    </row>
    <row r="166" spans="1:12" x14ac:dyDescent="0.25">
      <c r="A166" s="4">
        <v>220</v>
      </c>
      <c r="B166" t="s">
        <v>151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25">
      <c r="A167" s="4">
        <v>221</v>
      </c>
      <c r="B167" t="s">
        <v>151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25">
      <c r="A168" s="4">
        <v>222</v>
      </c>
      <c r="B168" t="s">
        <v>152</v>
      </c>
      <c r="C168" s="1">
        <v>3.3845878844698003E-5</v>
      </c>
      <c r="D168" s="1">
        <v>9.0407283595255003E-4</v>
      </c>
      <c r="E168" s="1">
        <v>8.8836701996820294E-5</v>
      </c>
      <c r="F168" s="1">
        <v>1.9757568494134401E-3</v>
      </c>
      <c r="G168" s="1">
        <v>3.1115232668553501E-5</v>
      </c>
      <c r="H168" s="1">
        <v>6.6273379483286E-4</v>
      </c>
      <c r="I168" s="1">
        <v>1.7817237762464799E-5</v>
      </c>
      <c r="J168" s="1">
        <v>5.1408479366635404E-4</v>
      </c>
      <c r="K168" s="1">
        <v>6.9116288821846695E-5</v>
      </c>
      <c r="L168">
        <v>1.1834361393537E-3</v>
      </c>
    </row>
    <row r="169" spans="1:12" x14ac:dyDescent="0.25">
      <c r="A169" s="4">
        <v>223</v>
      </c>
      <c r="B169" t="s">
        <v>152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25">
      <c r="A170" s="4">
        <v>224</v>
      </c>
      <c r="B170" t="s">
        <v>152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25">
      <c r="A171" s="4">
        <v>225</v>
      </c>
      <c r="B171" t="s">
        <v>153</v>
      </c>
      <c r="C171">
        <v>4.9011230125450096E-3</v>
      </c>
      <c r="D171" s="1">
        <v>4.5981234136649697E-5</v>
      </c>
      <c r="E171">
        <v>4.3234441796059101E-3</v>
      </c>
      <c r="F171" s="1">
        <v>3.7536311538023502E-5</v>
      </c>
      <c r="G171">
        <v>3.2901539439228098E-3</v>
      </c>
      <c r="H171" s="1">
        <v>4.03037857265243E-5</v>
      </c>
      <c r="I171">
        <v>4.5358615232216999E-3</v>
      </c>
      <c r="J171" s="1">
        <v>3.8680909444595799E-5</v>
      </c>
      <c r="K171">
        <v>3.9769192454010604E-3</v>
      </c>
      <c r="L171" s="1">
        <v>4.0049017887513101E-5</v>
      </c>
    </row>
    <row r="172" spans="1:12" x14ac:dyDescent="0.25">
      <c r="A172" s="4">
        <v>226</v>
      </c>
      <c r="B172" t="s">
        <v>154</v>
      </c>
      <c r="C172">
        <v>5.9741533608864898</v>
      </c>
      <c r="D172">
        <v>4.2235374002888397E-2</v>
      </c>
      <c r="E172">
        <v>6.0274112178061801</v>
      </c>
      <c r="F172">
        <v>4.2964107506389397E-2</v>
      </c>
      <c r="G172">
        <v>6.2421717447686502</v>
      </c>
      <c r="H172">
        <v>7.07738482700421E-2</v>
      </c>
      <c r="I172">
        <v>7.0380568420222804</v>
      </c>
      <c r="J172">
        <v>6.2705535401973905E-2</v>
      </c>
      <c r="K172">
        <v>6.8516181552810798</v>
      </c>
      <c r="L172">
        <v>6.3075465310053397E-2</v>
      </c>
    </row>
    <row r="173" spans="1:12" x14ac:dyDescent="0.25">
      <c r="A173" s="4">
        <v>227</v>
      </c>
      <c r="B173" t="s">
        <v>155</v>
      </c>
      <c r="C173" s="1">
        <v>3.2106617261574198E-5</v>
      </c>
      <c r="D173" s="1">
        <v>1.3252807263672099E-3</v>
      </c>
      <c r="E173" s="1">
        <v>2.9485844767592999E-5</v>
      </c>
      <c r="F173" s="1">
        <v>1.2269039707362801E-3</v>
      </c>
      <c r="G173" s="1">
        <v>4.20695539734052E-5</v>
      </c>
      <c r="H173" s="1">
        <v>1.48806091070249E-3</v>
      </c>
      <c r="I173" s="1">
        <v>7.3579853871148004E-5</v>
      </c>
      <c r="J173" s="1">
        <v>2.3535632432547101E-3</v>
      </c>
      <c r="K173" s="1">
        <v>3.4756589462669699E-5</v>
      </c>
      <c r="L173">
        <v>1.46330089485886E-3</v>
      </c>
    </row>
    <row r="174" spans="1:12" x14ac:dyDescent="0.25">
      <c r="A174" s="4">
        <v>228</v>
      </c>
      <c r="B174" t="s">
        <v>156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25">
      <c r="A175" s="4">
        <v>229</v>
      </c>
      <c r="B175" t="s">
        <v>157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25">
      <c r="A176" s="4">
        <v>230</v>
      </c>
      <c r="B176" t="s">
        <v>158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25">
      <c r="A177" s="4">
        <v>231</v>
      </c>
      <c r="B177" t="s">
        <v>159</v>
      </c>
      <c r="C177">
        <v>1.9630506448058598E-3</v>
      </c>
      <c r="D177" s="1">
        <v>1.8416899777842401E-5</v>
      </c>
      <c r="E177">
        <v>1.73167257320844E-3</v>
      </c>
      <c r="F177" s="1">
        <v>1.50344490386663E-5</v>
      </c>
      <c r="G177">
        <v>1.9372577449861201E-3</v>
      </c>
      <c r="H177" s="1">
        <v>2.3731054042376701E-5</v>
      </c>
      <c r="I177">
        <v>2.6707360454264199E-3</v>
      </c>
      <c r="J177" s="1">
        <v>2.2775496693334199E-5</v>
      </c>
      <c r="K177">
        <v>2.3416282526093702E-3</v>
      </c>
      <c r="L177" s="1">
        <v>2.3581045021999099E-5</v>
      </c>
    </row>
    <row r="178" spans="1:12" x14ac:dyDescent="0.25">
      <c r="A178" s="4">
        <v>233</v>
      </c>
      <c r="B178" t="s">
        <v>160</v>
      </c>
      <c r="C178">
        <v>1.9630506448058598E-3</v>
      </c>
      <c r="D178" s="1">
        <v>1.8416899777842401E-5</v>
      </c>
      <c r="E178">
        <v>1.73167257320844E-3</v>
      </c>
      <c r="F178" s="1">
        <v>1.50344490386663E-5</v>
      </c>
      <c r="G178">
        <v>1.9372577449861201E-3</v>
      </c>
      <c r="H178" s="1">
        <v>2.3731054042376701E-5</v>
      </c>
      <c r="I178">
        <v>2.6707360454264199E-3</v>
      </c>
      <c r="J178" s="1">
        <v>2.2775496693334199E-5</v>
      </c>
      <c r="K178">
        <v>2.3416282526093702E-3</v>
      </c>
      <c r="L178" s="1">
        <v>2.3581045021999099E-5</v>
      </c>
    </row>
    <row r="179" spans="1:12" x14ac:dyDescent="0.25">
      <c r="A179" s="4">
        <v>234</v>
      </c>
      <c r="B179" t="s">
        <v>161</v>
      </c>
      <c r="C179">
        <v>1.9630506448058598E-3</v>
      </c>
      <c r="D179" s="1">
        <v>1.8416899777842401E-5</v>
      </c>
      <c r="E179">
        <v>1.73167257320844E-3</v>
      </c>
      <c r="F179" s="1">
        <v>1.50344490386663E-5</v>
      </c>
      <c r="G179">
        <v>1.9372577449861201E-3</v>
      </c>
      <c r="H179" s="1">
        <v>2.3731054042376701E-5</v>
      </c>
      <c r="I179">
        <v>2.6707360454264199E-3</v>
      </c>
      <c r="J179" s="1">
        <v>2.2775496693334199E-5</v>
      </c>
      <c r="K179">
        <v>2.3416282526093702E-3</v>
      </c>
      <c r="L179" s="1">
        <v>2.3581045021999099E-5</v>
      </c>
    </row>
    <row r="180" spans="1:12" x14ac:dyDescent="0.25">
      <c r="A180" s="4">
        <v>235</v>
      </c>
      <c r="B180" t="s">
        <v>162</v>
      </c>
      <c r="C180">
        <v>1.9630506448058598E-3</v>
      </c>
      <c r="D180" s="1">
        <v>1.8416899777842401E-5</v>
      </c>
      <c r="E180">
        <v>1.73167257320844E-3</v>
      </c>
      <c r="F180" s="1">
        <v>1.50344490386663E-5</v>
      </c>
      <c r="G180">
        <v>1.9372577449861201E-3</v>
      </c>
      <c r="H180" s="1">
        <v>2.3731054042376701E-5</v>
      </c>
      <c r="I180">
        <v>2.6707360454264199E-3</v>
      </c>
      <c r="J180" s="1">
        <v>2.2775496693334199E-5</v>
      </c>
      <c r="K180">
        <v>2.3416282526093702E-3</v>
      </c>
      <c r="L180" s="1">
        <v>2.3581045021999099E-5</v>
      </c>
    </row>
    <row r="181" spans="1:12" x14ac:dyDescent="0.25">
      <c r="A181" s="4">
        <v>236</v>
      </c>
      <c r="B181" t="s">
        <v>163</v>
      </c>
      <c r="C181">
        <v>1.9630506448058598E-3</v>
      </c>
      <c r="D181" s="1">
        <v>1.8416899777842401E-5</v>
      </c>
      <c r="E181">
        <v>1.73167257320844E-3</v>
      </c>
      <c r="F181" s="1">
        <v>1.50344490386663E-5</v>
      </c>
      <c r="G181">
        <v>1.9372577449861201E-3</v>
      </c>
      <c r="H181" s="1">
        <v>2.3731054042376701E-5</v>
      </c>
      <c r="I181">
        <v>2.6707360454264199E-3</v>
      </c>
      <c r="J181" s="1">
        <v>2.2775496693334199E-5</v>
      </c>
      <c r="K181">
        <v>2.3416282526093702E-3</v>
      </c>
      <c r="L181" s="1">
        <v>2.3581045021999099E-5</v>
      </c>
    </row>
    <row r="182" spans="1:12" x14ac:dyDescent="0.25">
      <c r="A182" s="4">
        <v>237</v>
      </c>
      <c r="B182" t="s">
        <v>164</v>
      </c>
      <c r="C182">
        <v>1.9630506448058598E-3</v>
      </c>
      <c r="D182" s="1">
        <v>1.8416899777842401E-5</v>
      </c>
      <c r="E182">
        <v>1.73167257320844E-3</v>
      </c>
      <c r="F182" s="1">
        <v>1.50344490386663E-5</v>
      </c>
      <c r="G182">
        <v>1.9372577449861201E-3</v>
      </c>
      <c r="H182" s="1">
        <v>2.3731054042376701E-5</v>
      </c>
      <c r="I182">
        <v>2.6707360454264199E-3</v>
      </c>
      <c r="J182" s="1">
        <v>2.2775496693334199E-5</v>
      </c>
      <c r="K182">
        <v>2.3416282526093702E-3</v>
      </c>
      <c r="L182" s="1">
        <v>2.3581045021999099E-5</v>
      </c>
    </row>
    <row r="183" spans="1:12" x14ac:dyDescent="0.25">
      <c r="A183" s="4">
        <v>238</v>
      </c>
      <c r="B183" t="s">
        <v>165</v>
      </c>
      <c r="C183">
        <v>1.9630506448058598E-3</v>
      </c>
      <c r="D183" s="1">
        <v>1.8416899777842401E-5</v>
      </c>
      <c r="E183">
        <v>1.73167257320844E-3</v>
      </c>
      <c r="F183" s="1">
        <v>1.50344490386663E-5</v>
      </c>
      <c r="G183">
        <v>1.9372577449861201E-3</v>
      </c>
      <c r="H183" s="1">
        <v>2.3731054042376701E-5</v>
      </c>
      <c r="I183">
        <v>2.6707360454264199E-3</v>
      </c>
      <c r="J183" s="1">
        <v>2.2775496693334199E-5</v>
      </c>
      <c r="K183">
        <v>2.3416282526093702E-3</v>
      </c>
      <c r="L183" s="1">
        <v>2.3581045021999099E-5</v>
      </c>
    </row>
    <row r="184" spans="1:12" x14ac:dyDescent="0.25">
      <c r="A184" s="4">
        <v>239</v>
      </c>
      <c r="B184" t="s">
        <v>165</v>
      </c>
      <c r="C184">
        <v>1.9630506448058598E-3</v>
      </c>
      <c r="D184" s="1">
        <v>1.8416899777842401E-5</v>
      </c>
      <c r="E184">
        <v>1.73167257320844E-3</v>
      </c>
      <c r="F184" s="1">
        <v>1.50344490386663E-5</v>
      </c>
      <c r="G184">
        <v>1.9372577449861201E-3</v>
      </c>
      <c r="H184" s="1">
        <v>2.3731054042376701E-5</v>
      </c>
      <c r="I184">
        <v>2.6707360454264199E-3</v>
      </c>
      <c r="J184" s="1">
        <v>2.2775496693334199E-5</v>
      </c>
      <c r="K184">
        <v>2.3416282526093702E-3</v>
      </c>
      <c r="L184" s="1">
        <v>2.3581045021999099E-5</v>
      </c>
    </row>
    <row r="185" spans="1:12" x14ac:dyDescent="0.25">
      <c r="A185" s="4">
        <v>240</v>
      </c>
      <c r="B185" t="s">
        <v>165</v>
      </c>
      <c r="C185">
        <v>1.9630506448058598E-3</v>
      </c>
      <c r="D185" s="1">
        <v>1.8416899777842401E-5</v>
      </c>
      <c r="E185">
        <v>1.73167257320844E-3</v>
      </c>
      <c r="F185" s="1">
        <v>1.50344490386663E-5</v>
      </c>
      <c r="G185">
        <v>1.9372577449861201E-3</v>
      </c>
      <c r="H185" s="1">
        <v>2.3731054042376701E-5</v>
      </c>
      <c r="I185">
        <v>2.6707360454264199E-3</v>
      </c>
      <c r="J185" s="1">
        <v>2.2775496693334199E-5</v>
      </c>
      <c r="K185">
        <v>2.3416282526093702E-3</v>
      </c>
      <c r="L185" s="1">
        <v>2.3581045021999099E-5</v>
      </c>
    </row>
    <row r="186" spans="1:12" x14ac:dyDescent="0.25">
      <c r="A186" s="4">
        <v>241</v>
      </c>
      <c r="B186" t="s">
        <v>166</v>
      </c>
      <c r="C186">
        <v>1.9630506448058598E-3</v>
      </c>
      <c r="D186" s="1">
        <v>1.8416899777842401E-5</v>
      </c>
      <c r="E186">
        <v>1.73167257320844E-3</v>
      </c>
      <c r="F186" s="1">
        <v>1.50344490386663E-5</v>
      </c>
      <c r="G186">
        <v>1.9372577449861201E-3</v>
      </c>
      <c r="H186" s="1">
        <v>2.3731054042376701E-5</v>
      </c>
      <c r="I186">
        <v>2.6707360454264199E-3</v>
      </c>
      <c r="J186" s="1">
        <v>2.2775496693334199E-5</v>
      </c>
      <c r="K186">
        <v>2.3416282526093702E-3</v>
      </c>
      <c r="L186" s="1">
        <v>2.3581045021999099E-5</v>
      </c>
    </row>
    <row r="187" spans="1:12" x14ac:dyDescent="0.25">
      <c r="A187" s="4">
        <v>242</v>
      </c>
      <c r="B187" t="s">
        <v>167</v>
      </c>
      <c r="C187">
        <v>1.9630506448058598E-3</v>
      </c>
      <c r="D187" s="1">
        <v>1.8416899777842401E-5</v>
      </c>
      <c r="E187">
        <v>1.73167257320844E-3</v>
      </c>
      <c r="F187" s="1">
        <v>1.50344490386663E-5</v>
      </c>
      <c r="G187">
        <v>1.9372577449861201E-3</v>
      </c>
      <c r="H187" s="1">
        <v>2.3731054042376701E-5</v>
      </c>
      <c r="I187">
        <v>2.6707360454264199E-3</v>
      </c>
      <c r="J187" s="1">
        <v>2.2775496693334199E-5</v>
      </c>
      <c r="K187">
        <v>2.3416282526093702E-3</v>
      </c>
      <c r="L187" s="1">
        <v>2.3581045021999099E-5</v>
      </c>
    </row>
    <row r="188" spans="1:12" x14ac:dyDescent="0.25">
      <c r="A188" s="4">
        <v>243</v>
      </c>
      <c r="B188" t="s">
        <v>168</v>
      </c>
      <c r="C188">
        <v>1.9630506448058598E-3</v>
      </c>
      <c r="D188" s="1">
        <v>1.8416899777842401E-5</v>
      </c>
      <c r="E188">
        <v>1.73167257320844E-3</v>
      </c>
      <c r="F188" s="1">
        <v>1.50344490386663E-5</v>
      </c>
      <c r="G188">
        <v>1.9372577449861201E-3</v>
      </c>
      <c r="H188" s="1">
        <v>2.3731054042376701E-5</v>
      </c>
      <c r="I188">
        <v>2.6707360454264199E-3</v>
      </c>
      <c r="J188" s="1">
        <v>2.2775496693334199E-5</v>
      </c>
      <c r="K188">
        <v>2.3416282526093702E-3</v>
      </c>
      <c r="L188" s="1">
        <v>2.3581045021999099E-5</v>
      </c>
    </row>
    <row r="189" spans="1:12" x14ac:dyDescent="0.25">
      <c r="A189" s="4">
        <v>244</v>
      </c>
      <c r="B189" t="s">
        <v>169</v>
      </c>
      <c r="C189">
        <v>1.9630506448058598E-3</v>
      </c>
      <c r="D189" s="1">
        <v>1.8416899777842401E-5</v>
      </c>
      <c r="E189">
        <v>1.73167257320844E-3</v>
      </c>
      <c r="F189" s="1">
        <v>1.50344490386663E-5</v>
      </c>
      <c r="G189">
        <v>1.9372577449861201E-3</v>
      </c>
      <c r="H189" s="1">
        <v>2.3731054042376701E-5</v>
      </c>
      <c r="I189">
        <v>2.6707360454264199E-3</v>
      </c>
      <c r="J189" s="1">
        <v>2.2775496693334199E-5</v>
      </c>
      <c r="K189">
        <v>2.3416282526093702E-3</v>
      </c>
      <c r="L189" s="1">
        <v>2.3581045021999099E-5</v>
      </c>
    </row>
    <row r="190" spans="1:12" x14ac:dyDescent="0.25">
      <c r="A190" s="4">
        <v>249</v>
      </c>
      <c r="B190" t="s">
        <v>170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25">
      <c r="A191" s="4">
        <v>250</v>
      </c>
      <c r="B191" t="s">
        <v>171</v>
      </c>
      <c r="C191">
        <v>2.39338723599592E-2</v>
      </c>
      <c r="D191">
        <v>2.9476563817157001E-4</v>
      </c>
      <c r="E191">
        <v>2.11999512061029E-2</v>
      </c>
      <c r="F191">
        <v>8.6132565560303304E-4</v>
      </c>
      <c r="G191">
        <v>1.607936031759E-2</v>
      </c>
      <c r="H191">
        <v>2.99289452571134E-4</v>
      </c>
      <c r="I191">
        <v>2.2171115462714702E-2</v>
      </c>
      <c r="J191">
        <v>3.5501950502158801E-4</v>
      </c>
      <c r="K191">
        <v>1.94237813218275E-2</v>
      </c>
      <c r="L191">
        <v>2.7053832956267399E-4</v>
      </c>
    </row>
    <row r="192" spans="1:12" x14ac:dyDescent="0.25">
      <c r="A192" s="4">
        <v>252</v>
      </c>
      <c r="B192" t="s">
        <v>172</v>
      </c>
      <c r="C192" s="1">
        <v>-5.1283204605396702E-4</v>
      </c>
      <c r="D192" s="1">
        <v>3.5814496148162699E-3</v>
      </c>
      <c r="E192">
        <v>-7.42183008958413E-4</v>
      </c>
      <c r="F192">
        <v>3.2295159625953E-3</v>
      </c>
      <c r="G192" s="1">
        <v>1.2078202226398599E-4</v>
      </c>
      <c r="H192" s="1">
        <v>2.29174488630654E-3</v>
      </c>
      <c r="I192" s="1">
        <v>-3.5002417388569398E-6</v>
      </c>
      <c r="J192">
        <v>7.2128426678144397E-3</v>
      </c>
      <c r="K192">
        <v>-1.1752357778478701E-3</v>
      </c>
      <c r="L192">
        <v>5.6419205387134201E-3</v>
      </c>
    </row>
    <row r="193" spans="1:12" x14ac:dyDescent="0.25">
      <c r="A193" s="4">
        <v>253</v>
      </c>
      <c r="B193" t="s">
        <v>172</v>
      </c>
      <c r="C193">
        <v>8.0847287030836603E-4</v>
      </c>
      <c r="D193">
        <v>3.1193188549174899E-3</v>
      </c>
      <c r="E193">
        <v>9.4736530077005798E-4</v>
      </c>
      <c r="F193">
        <v>2.8099190993307599E-3</v>
      </c>
      <c r="G193">
        <v>1.12016534993105E-4</v>
      </c>
      <c r="H193">
        <v>1.2408467625930201E-3</v>
      </c>
      <c r="I193">
        <v>4.7053054285285098E-4</v>
      </c>
      <c r="J193">
        <v>2.7868251778692598E-3</v>
      </c>
      <c r="K193">
        <v>1.6180412590727699E-3</v>
      </c>
      <c r="L193">
        <v>4.8602066342422002E-3</v>
      </c>
    </row>
    <row r="194" spans="1:12" x14ac:dyDescent="0.25">
      <c r="A194" s="4">
        <v>254</v>
      </c>
      <c r="B194" t="s">
        <v>172</v>
      </c>
      <c r="C194">
        <v>2.9564082425439901E-4</v>
      </c>
      <c r="D194">
        <v>3.3047858322809002E-3</v>
      </c>
      <c r="E194">
        <v>2.0518229181164501E-4</v>
      </c>
      <c r="F194">
        <v>2.5478729810875299E-3</v>
      </c>
      <c r="G194">
        <v>2.3279855725709099E-4</v>
      </c>
      <c r="H194">
        <v>2.9610234173275498E-3</v>
      </c>
      <c r="I194">
        <v>4.6703030111399399E-4</v>
      </c>
      <c r="J194">
        <v>6.9267391646191901E-3</v>
      </c>
      <c r="K194">
        <v>4.4280548122490801E-4</v>
      </c>
      <c r="L194">
        <v>4.5394156437782397E-3</v>
      </c>
    </row>
    <row r="195" spans="1:12" x14ac:dyDescent="0.25">
      <c r="A195" s="4">
        <v>255</v>
      </c>
      <c r="B195" t="s">
        <v>173</v>
      </c>
      <c r="C195" s="1">
        <v>9.3056724735042403E-5</v>
      </c>
      <c r="D195" s="1">
        <v>8.1739227534686001E-4</v>
      </c>
      <c r="E195" s="1">
        <v>1.20284832350197E-4</v>
      </c>
      <c r="F195" s="1">
        <v>1.1910925591136199E-3</v>
      </c>
      <c r="G195">
        <v>1.61735752974065E-4</v>
      </c>
      <c r="H195">
        <v>1.5760699069702401E-3</v>
      </c>
      <c r="I195">
        <v>1.7865488520128601E-4</v>
      </c>
      <c r="J195">
        <v>1.83106516826774E-3</v>
      </c>
      <c r="K195">
        <v>1.60433844293294E-4</v>
      </c>
      <c r="L195">
        <v>1.23299542921195E-3</v>
      </c>
    </row>
    <row r="196" spans="1:12" x14ac:dyDescent="0.25">
      <c r="A196" s="4">
        <v>256</v>
      </c>
      <c r="B196" t="s">
        <v>173</v>
      </c>
      <c r="C196">
        <v>1.1261202201786199E-3</v>
      </c>
      <c r="D196">
        <v>3.1169125970807701E-3</v>
      </c>
      <c r="E196">
        <v>8.1739955311412396E-4</v>
      </c>
      <c r="F196">
        <v>2.4218998623840998E-3</v>
      </c>
      <c r="G196">
        <v>7.92156292576784E-4</v>
      </c>
      <c r="H196">
        <v>2.18063230259001E-3</v>
      </c>
      <c r="I196">
        <v>8.7181551535708498E-4</v>
      </c>
      <c r="J196">
        <v>2.4987476037288902E-3</v>
      </c>
      <c r="K196">
        <v>1.1997622992897901E-3</v>
      </c>
      <c r="L196">
        <v>3.6638529172228402E-3</v>
      </c>
    </row>
    <row r="197" spans="1:12" x14ac:dyDescent="0.25">
      <c r="A197" s="4">
        <v>257</v>
      </c>
      <c r="B197" t="s">
        <v>174</v>
      </c>
      <c r="C197">
        <v>2.72049125837944E-3</v>
      </c>
      <c r="D197" s="1">
        <v>2.55230373116664E-5</v>
      </c>
      <c r="E197">
        <v>2.3998360643985302E-3</v>
      </c>
      <c r="F197" s="1">
        <v>2.0835470613537499E-5</v>
      </c>
      <c r="G197">
        <v>2.6847597102901701E-3</v>
      </c>
      <c r="H197" s="1">
        <v>3.2887816781523701E-5</v>
      </c>
      <c r="I197">
        <v>3.7012549438983099E-3</v>
      </c>
      <c r="J197" s="1">
        <v>3.1563553380837101E-5</v>
      </c>
      <c r="K197">
        <v>3.2451589873920199E-3</v>
      </c>
      <c r="L197" s="1">
        <v>3.2679926926898901E-5</v>
      </c>
    </row>
    <row r="198" spans="1:12" x14ac:dyDescent="0.25">
      <c r="A198" s="4">
        <v>258</v>
      </c>
      <c r="B198" t="s">
        <v>174</v>
      </c>
      <c r="C198">
        <v>5.0210195007806605E-4</v>
      </c>
      <c r="D198">
        <v>3.2076919364766401E-3</v>
      </c>
      <c r="E198">
        <v>9.1448464736325905E-4</v>
      </c>
      <c r="F198">
        <v>3.84221284222418E-3</v>
      </c>
      <c r="G198">
        <v>4.3137409127007499E-4</v>
      </c>
      <c r="H198">
        <v>2.8090907208927702E-3</v>
      </c>
      <c r="I198">
        <v>1.0338418172836899E-3</v>
      </c>
      <c r="J198">
        <v>8.0161537805474702E-3</v>
      </c>
      <c r="K198">
        <v>7.0221317994517002E-4</v>
      </c>
      <c r="L198">
        <v>4.4572970689705097E-3</v>
      </c>
    </row>
    <row r="199" spans="1:12" x14ac:dyDescent="0.25">
      <c r="A199" s="4">
        <v>259</v>
      </c>
      <c r="B199" t="s">
        <v>175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25">
      <c r="A200" s="4">
        <v>260</v>
      </c>
      <c r="B200" t="s">
        <v>175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25">
      <c r="A201" s="4">
        <v>261</v>
      </c>
      <c r="B201" t="s">
        <v>176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25">
      <c r="A202" s="4">
        <v>262</v>
      </c>
      <c r="B202" t="s">
        <v>176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25">
      <c r="A203" s="4">
        <v>263</v>
      </c>
      <c r="B203" t="s">
        <v>177</v>
      </c>
      <c r="C203" s="1">
        <v>7.5352786861829498E-5</v>
      </c>
      <c r="D203" s="1">
        <v>2.1867988935081999E-3</v>
      </c>
      <c r="E203">
        <v>1.93107775341297E-4</v>
      </c>
      <c r="F203">
        <v>3.5863252176366201E-3</v>
      </c>
      <c r="G203">
        <v>2.3794031624795899E-4</v>
      </c>
      <c r="H203">
        <v>3.4555431382030299E-3</v>
      </c>
      <c r="I203">
        <v>1.8048790519729999E-4</v>
      </c>
      <c r="J203">
        <v>4.5090480752884403E-3</v>
      </c>
      <c r="K203" s="1">
        <v>8.6835277360479505E-5</v>
      </c>
      <c r="L203">
        <v>1.2572264359054701E-3</v>
      </c>
    </row>
    <row r="204" spans="1:12" x14ac:dyDescent="0.25">
      <c r="A204" s="4">
        <v>264</v>
      </c>
      <c r="B204" t="s">
        <v>178</v>
      </c>
      <c r="C204" s="1">
        <v>6.0242377947623702E-5</v>
      </c>
      <c r="D204" s="1">
        <v>1.9492543930401899E-3</v>
      </c>
      <c r="E204" s="1">
        <v>1.2245531670764101E-4</v>
      </c>
      <c r="F204" s="1">
        <v>2.8839890683225598E-3</v>
      </c>
      <c r="G204" s="1">
        <v>1.8807508292205901E-4</v>
      </c>
      <c r="H204">
        <v>3.42954057966108E-3</v>
      </c>
      <c r="I204">
        <v>2.0294444058715499E-4</v>
      </c>
      <c r="J204">
        <v>4.7796269681868401E-3</v>
      </c>
      <c r="K204" s="1">
        <v>3.2991959030511597E-5</v>
      </c>
      <c r="L204">
        <v>7.7700545590605097E-4</v>
      </c>
    </row>
    <row r="205" spans="1:12" x14ac:dyDescent="0.25">
      <c r="A205" s="4">
        <v>265</v>
      </c>
      <c r="B205" t="s">
        <v>179</v>
      </c>
      <c r="C205">
        <v>2.06888333239264E-4</v>
      </c>
      <c r="D205">
        <v>3.6611823944946499E-3</v>
      </c>
      <c r="E205" s="1">
        <v>7.32119539349586E-5</v>
      </c>
      <c r="F205">
        <v>2.1421953530584401E-3</v>
      </c>
      <c r="G205" s="1">
        <v>1.18080326648666E-4</v>
      </c>
      <c r="H205" s="1">
        <v>2.3914161768497401E-3</v>
      </c>
      <c r="I205">
        <v>7.2983650914706401E-4</v>
      </c>
      <c r="J205">
        <v>8.6805266715627005E-3</v>
      </c>
      <c r="K205" s="1">
        <v>5.9361727005298603E-5</v>
      </c>
      <c r="L205">
        <v>1.01030133292772E-3</v>
      </c>
    </row>
    <row r="206" spans="1:12" x14ac:dyDescent="0.25">
      <c r="A206" s="4">
        <v>266</v>
      </c>
      <c r="B206" t="s">
        <v>180</v>
      </c>
      <c r="C206" s="1">
        <v>9.4437265938484305E-5</v>
      </c>
      <c r="D206">
        <v>2.3910204852447799E-3</v>
      </c>
      <c r="E206" s="1">
        <v>9.4025823060296996E-5</v>
      </c>
      <c r="F206">
        <v>2.5119789433544399E-3</v>
      </c>
      <c r="G206" s="1">
        <v>7.25897197700596E-5</v>
      </c>
      <c r="H206" s="1">
        <v>2.10344119012299E-3</v>
      </c>
      <c r="I206">
        <v>1.3534721239787901E-4</v>
      </c>
      <c r="J206">
        <v>3.90519862428633E-3</v>
      </c>
      <c r="K206" s="1">
        <v>2.9330544864586001E-5</v>
      </c>
      <c r="L206">
        <v>7.3275011129144904E-4</v>
      </c>
    </row>
    <row r="207" spans="1:12" x14ac:dyDescent="0.25">
      <c r="A207" s="4">
        <v>267</v>
      </c>
      <c r="B207" t="s">
        <v>181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25">
      <c r="A208" s="4">
        <v>268</v>
      </c>
      <c r="B208" t="s">
        <v>182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25">
      <c r="A209" s="4">
        <v>269</v>
      </c>
      <c r="B209" t="s">
        <v>183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25">
      <c r="A210" s="4">
        <v>270</v>
      </c>
      <c r="B210" t="s">
        <v>184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25">
      <c r="A211" s="4">
        <v>271</v>
      </c>
      <c r="B211" t="s">
        <v>185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25">
      <c r="A212" s="4">
        <v>272</v>
      </c>
      <c r="B212" t="s">
        <v>186</v>
      </c>
      <c r="C212">
        <v>7.8987754109492603E-2</v>
      </c>
      <c r="D212">
        <v>7.4104534947200403E-4</v>
      </c>
      <c r="E212">
        <v>6.9677734039876302E-2</v>
      </c>
      <c r="F212">
        <v>6.0494481333230802E-4</v>
      </c>
      <c r="G212">
        <v>5.30249638786357E-2</v>
      </c>
      <c r="H212">
        <v>6.4954613636503404E-4</v>
      </c>
      <c r="I212">
        <v>7.3101106369680396E-2</v>
      </c>
      <c r="J212">
        <v>6.2339144643397501E-4</v>
      </c>
      <c r="K212">
        <v>6.4093049422552201E-2</v>
      </c>
      <c r="L212">
        <v>6.45440232601485E-4</v>
      </c>
    </row>
    <row r="213" spans="1:12" x14ac:dyDescent="0.25">
      <c r="A213" s="4">
        <v>273</v>
      </c>
      <c r="B213" t="s">
        <v>187</v>
      </c>
      <c r="C213" s="1">
        <v>1.04758697897164E-5</v>
      </c>
      <c r="D213" s="1">
        <v>1.61995378152795E-4</v>
      </c>
      <c r="E213" s="1">
        <v>2.1104017396173301E-5</v>
      </c>
      <c r="F213" s="1">
        <v>2.2887658583117899E-4</v>
      </c>
      <c r="G213" s="1">
        <v>1.0767947766182999E-5</v>
      </c>
      <c r="H213" s="1">
        <v>1.2781567925594501E-4</v>
      </c>
      <c r="I213" s="1">
        <v>1.5252571763445701E-5</v>
      </c>
      <c r="J213" s="1">
        <v>1.85722781338262E-4</v>
      </c>
      <c r="K213" s="1">
        <v>1.6950004284948398E-5</v>
      </c>
      <c r="L213">
        <v>1.67170077445236E-4</v>
      </c>
    </row>
    <row r="214" spans="1:12" x14ac:dyDescent="0.25">
      <c r="A214" s="4">
        <v>274</v>
      </c>
      <c r="B214" t="s">
        <v>188</v>
      </c>
      <c r="C214" s="1">
        <v>1.04758697897164E-5</v>
      </c>
      <c r="D214" s="1">
        <v>1.61995378152795E-4</v>
      </c>
      <c r="E214" s="1">
        <v>2.1104017396173301E-5</v>
      </c>
      <c r="F214" s="1">
        <v>2.2887658583117899E-4</v>
      </c>
      <c r="G214" s="1">
        <v>1.0767947766182999E-5</v>
      </c>
      <c r="H214" s="1">
        <v>1.2781567925594501E-4</v>
      </c>
      <c r="I214" s="1">
        <v>1.5252571763445701E-5</v>
      </c>
      <c r="J214" s="1">
        <v>1.85722781338262E-4</v>
      </c>
      <c r="K214" s="1">
        <v>1.6950004284948398E-5</v>
      </c>
      <c r="L214">
        <v>1.67170077445236E-4</v>
      </c>
    </row>
    <row r="215" spans="1:12" x14ac:dyDescent="0.25">
      <c r="A215" s="4">
        <v>278</v>
      </c>
      <c r="B215" t="s">
        <v>189</v>
      </c>
      <c r="C215">
        <v>1.1265915414946599E-2</v>
      </c>
      <c r="D215">
        <v>1.0569428539794101E-4</v>
      </c>
      <c r="E215">
        <v>9.9380399765543904E-3</v>
      </c>
      <c r="F215" s="1">
        <v>8.6282451938879303E-5</v>
      </c>
      <c r="G215">
        <v>7.5628781280352901E-3</v>
      </c>
      <c r="H215" s="1">
        <v>9.2643877685774103E-5</v>
      </c>
      <c r="I215">
        <v>1.0426310893182701E-2</v>
      </c>
      <c r="J215" s="1">
        <v>8.8913470006894495E-5</v>
      </c>
      <c r="K215">
        <v>9.1415040422536207E-3</v>
      </c>
      <c r="L215" s="1">
        <v>9.2058258243576105E-5</v>
      </c>
    </row>
    <row r="216" spans="1:12" x14ac:dyDescent="0.25">
      <c r="A216" s="4">
        <v>279</v>
      </c>
      <c r="B216" t="s">
        <v>190</v>
      </c>
      <c r="C216">
        <v>1.1461847542580301E-2</v>
      </c>
      <c r="D216">
        <v>1.0753247656607701E-4</v>
      </c>
      <c r="E216">
        <v>1.01108782453851E-2</v>
      </c>
      <c r="F216" s="1">
        <v>8.7783040551801998E-5</v>
      </c>
      <c r="G216">
        <v>7.6944085672477304E-3</v>
      </c>
      <c r="H216" s="1">
        <v>9.4255101576476801E-5</v>
      </c>
      <c r="I216">
        <v>1.0607640967253701E-2</v>
      </c>
      <c r="J216" s="1">
        <v>9.0459816194672106E-5</v>
      </c>
      <c r="K216">
        <v>9.3004892885294992E-3</v>
      </c>
      <c r="L216" s="1">
        <v>9.3659297283862599E-5</v>
      </c>
    </row>
    <row r="217" spans="1:12" x14ac:dyDescent="0.25">
      <c r="A217" s="4">
        <v>280</v>
      </c>
      <c r="B217" t="s">
        <v>191</v>
      </c>
      <c r="C217">
        <v>0.55554259582864196</v>
      </c>
      <c r="D217">
        <v>9.4849938528305706E-3</v>
      </c>
      <c r="E217">
        <v>0.67864110711904801</v>
      </c>
      <c r="F217">
        <v>1.35121038838933E-2</v>
      </c>
      <c r="G217">
        <v>0.77323178661127201</v>
      </c>
      <c r="H217">
        <v>1.22508268910389E-2</v>
      </c>
      <c r="I217">
        <v>0.37012193531762499</v>
      </c>
      <c r="J217">
        <v>1.4258240777958E-2</v>
      </c>
      <c r="K217">
        <v>0.665215726571183</v>
      </c>
      <c r="L217">
        <v>1.6404525777040099E-2</v>
      </c>
    </row>
    <row r="218" spans="1:12" x14ac:dyDescent="0.25">
      <c r="A218" s="4">
        <v>281</v>
      </c>
      <c r="B218" t="s">
        <v>192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25">
      <c r="A219" s="4">
        <v>282</v>
      </c>
      <c r="B219" t="s">
        <v>193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25">
      <c r="A220" s="4">
        <v>283</v>
      </c>
      <c r="B220" t="s">
        <v>194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25">
      <c r="A221" s="4">
        <v>284</v>
      </c>
      <c r="B221" t="s">
        <v>195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25">
      <c r="A222" s="4">
        <v>285</v>
      </c>
      <c r="B222" t="s">
        <v>196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25">
      <c r="A223" s="4">
        <v>286</v>
      </c>
      <c r="B223" t="s">
        <v>197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25">
      <c r="A224" s="4">
        <v>287</v>
      </c>
      <c r="B224" t="s">
        <v>198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25">
      <c r="A225" s="4">
        <v>288</v>
      </c>
      <c r="B225" t="s">
        <v>199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25">
      <c r="A226" s="4">
        <v>289</v>
      </c>
      <c r="B226" t="s">
        <v>200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25">
      <c r="A227" s="4">
        <v>290</v>
      </c>
      <c r="B227" t="s">
        <v>201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25">
      <c r="A228" s="4">
        <v>291</v>
      </c>
      <c r="B228" t="s">
        <v>202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25">
      <c r="A229" s="4">
        <v>292</v>
      </c>
      <c r="B229" t="s">
        <v>203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25">
      <c r="A230" s="4">
        <v>293</v>
      </c>
      <c r="B230" t="s">
        <v>204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25">
      <c r="A231" s="4">
        <v>294</v>
      </c>
      <c r="B231" t="s">
        <v>205</v>
      </c>
      <c r="C231" s="1">
        <v>-2.2551405187698499E-21</v>
      </c>
      <c r="D231" s="1">
        <v>1.4357056027757499E-19</v>
      </c>
      <c r="E231" s="1">
        <v>-2.0816681711721698E-21</v>
      </c>
      <c r="F231" s="1">
        <v>1.4719616800160301E-19</v>
      </c>
      <c r="G231" s="1">
        <v>-5.55111512312578E-21</v>
      </c>
      <c r="H231" s="1">
        <v>2.40330262720997E-19</v>
      </c>
      <c r="I231" s="1">
        <v>-5.89805981832114E-21</v>
      </c>
      <c r="J231" s="1">
        <v>2.0074219931819199E-19</v>
      </c>
      <c r="K231" s="1">
        <v>-9.7144514654701196E-21</v>
      </c>
      <c r="L231" s="1">
        <v>2.2995494941211102E-19</v>
      </c>
    </row>
    <row r="232" spans="1:12" x14ac:dyDescent="0.25">
      <c r="A232" s="4">
        <v>295</v>
      </c>
      <c r="B232" t="s">
        <v>206</v>
      </c>
      <c r="C232" s="1">
        <v>0</v>
      </c>
      <c r="D232" s="1">
        <v>0</v>
      </c>
      <c r="E232" s="1">
        <v>-4.8572257327350598E-21</v>
      </c>
      <c r="F232" s="1">
        <v>2.6420698118709901E-19</v>
      </c>
      <c r="G232" s="1">
        <v>-1.7347234759768101E-21</v>
      </c>
      <c r="H232" s="1">
        <v>1.4514152649652E-19</v>
      </c>
      <c r="I232" s="1">
        <v>-2.0816681711721698E-21</v>
      </c>
      <c r="J232" s="1">
        <v>1.4719616800160301E-19</v>
      </c>
      <c r="K232" s="1">
        <v>-3.2959746043559301E-21</v>
      </c>
      <c r="L232" s="1">
        <v>1.2324352036476599E-19</v>
      </c>
    </row>
    <row r="233" spans="1:12" x14ac:dyDescent="0.25">
      <c r="A233" s="4">
        <v>296</v>
      </c>
      <c r="B233" t="s">
        <v>207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25">
      <c r="A234" s="4">
        <v>297</v>
      </c>
      <c r="B234" t="s">
        <v>208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25">
      <c r="A235" s="4">
        <v>298</v>
      </c>
      <c r="B235" t="s">
        <v>209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25">
      <c r="A236" s="4">
        <v>299</v>
      </c>
      <c r="B236" t="s">
        <v>210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25">
      <c r="A237" s="4">
        <v>300</v>
      </c>
      <c r="B237" t="s">
        <v>211</v>
      </c>
      <c r="C237">
        <v>0.73544778146033896</v>
      </c>
      <c r="D237">
        <v>1.41605297427582E-2</v>
      </c>
      <c r="E237">
        <v>0.829120318189001</v>
      </c>
      <c r="F237">
        <v>1.40617704701088E-2</v>
      </c>
      <c r="G237">
        <v>0.94285342808792105</v>
      </c>
      <c r="H237">
        <v>1.72829299496726E-2</v>
      </c>
      <c r="I237">
        <v>0.66176646018162799</v>
      </c>
      <c r="J237">
        <v>2.8796104567878501E-2</v>
      </c>
      <c r="K237">
        <v>0.80986522767153502</v>
      </c>
      <c r="L237">
        <v>1.8173129759083601E-2</v>
      </c>
    </row>
    <row r="238" spans="1:12" x14ac:dyDescent="0.25">
      <c r="A238" s="4">
        <v>301</v>
      </c>
      <c r="B238" t="s">
        <v>212</v>
      </c>
      <c r="C238" s="1">
        <v>4.9482038036065799E-4</v>
      </c>
      <c r="D238" s="1">
        <v>2.6720465401344601E-3</v>
      </c>
      <c r="E238">
        <v>1.02712006783761E-3</v>
      </c>
      <c r="F238">
        <v>3.66532278671344E-3</v>
      </c>
      <c r="G238" s="1">
        <v>3.7420524368915501E-5</v>
      </c>
      <c r="H238" s="1">
        <v>8.4652973199154404E-4</v>
      </c>
      <c r="I238" s="1">
        <v>8.94282589688885E-5</v>
      </c>
      <c r="J238" s="1">
        <v>1.4041899667445101E-3</v>
      </c>
      <c r="K238">
        <v>1.3746618928520201E-3</v>
      </c>
      <c r="L238">
        <v>5.0298316460293301E-3</v>
      </c>
    </row>
    <row r="239" spans="1:12" x14ac:dyDescent="0.25">
      <c r="A239" s="4">
        <v>302</v>
      </c>
      <c r="B239" t="s">
        <v>213</v>
      </c>
      <c r="C239">
        <v>0.55554259582864196</v>
      </c>
      <c r="D239">
        <v>9.4849938528305706E-3</v>
      </c>
      <c r="E239">
        <v>0.67864110711904801</v>
      </c>
      <c r="F239">
        <v>1.35121038838933E-2</v>
      </c>
      <c r="G239">
        <v>0.77323178661127201</v>
      </c>
      <c r="H239">
        <v>1.22508268910389E-2</v>
      </c>
      <c r="I239">
        <v>0.46522580454275198</v>
      </c>
      <c r="J239">
        <v>1.46230202473011E-2</v>
      </c>
      <c r="K239">
        <v>0.665215726571183</v>
      </c>
      <c r="L239">
        <v>1.6404525777040099E-2</v>
      </c>
    </row>
    <row r="240" spans="1:12" x14ac:dyDescent="0.25">
      <c r="A240" s="4">
        <v>303</v>
      </c>
      <c r="B240" t="s">
        <v>214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25">
      <c r="A241" s="4">
        <v>304</v>
      </c>
      <c r="B241" t="s">
        <v>215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25">
      <c r="A242" s="4">
        <v>306</v>
      </c>
      <c r="B242" t="s">
        <v>216</v>
      </c>
      <c r="C242" s="1">
        <v>8.1070668841380197E-5</v>
      </c>
      <c r="D242" s="1">
        <v>1.00109743295534E-3</v>
      </c>
      <c r="E242" s="1">
        <v>6.0599933276315299E-5</v>
      </c>
      <c r="F242" s="1">
        <v>8.6606823419161803E-4</v>
      </c>
      <c r="G242" s="1">
        <v>3.2794771948705802E-5</v>
      </c>
      <c r="H242" s="1">
        <v>5.8645277371047004E-4</v>
      </c>
      <c r="I242" s="1">
        <v>1.14421993387319E-4</v>
      </c>
      <c r="J242" s="1">
        <v>1.4078440082755999E-3</v>
      </c>
      <c r="K242" s="1">
        <v>6.2971540915861097E-5</v>
      </c>
      <c r="L242">
        <v>9.4957660176912004E-4</v>
      </c>
    </row>
    <row r="243" spans="1:12" x14ac:dyDescent="0.25">
      <c r="A243" s="4">
        <v>307</v>
      </c>
      <c r="B243" t="s">
        <v>217</v>
      </c>
      <c r="C243">
        <v>6.1237879406762299E-3</v>
      </c>
      <c r="D243">
        <v>1.0427139012103999E-3</v>
      </c>
      <c r="E243">
        <v>5.4698339339462297E-3</v>
      </c>
      <c r="F243">
        <v>1.39763583681432E-3</v>
      </c>
      <c r="G243">
        <v>4.1835604822066099E-3</v>
      </c>
      <c r="H243">
        <v>1.2780500414546999E-3</v>
      </c>
      <c r="I243">
        <v>5.6968284564868398E-3</v>
      </c>
      <c r="J243">
        <v>1.93711488065248E-3</v>
      </c>
      <c r="K243">
        <v>5.0381894691377401E-3</v>
      </c>
      <c r="L243">
        <v>1.61071514173725E-3</v>
      </c>
    </row>
    <row r="244" spans="1:12" x14ac:dyDescent="0.25">
      <c r="A244" s="4">
        <v>308</v>
      </c>
      <c r="B244" t="s">
        <v>218</v>
      </c>
      <c r="C244" s="1">
        <v>9.4473749742129005E-5</v>
      </c>
      <c r="D244" s="1">
        <v>1.5166099176314599E-3</v>
      </c>
      <c r="E244" s="1">
        <v>4.4037640659349998E-5</v>
      </c>
      <c r="F244" s="1">
        <v>1.0098647122855299E-3</v>
      </c>
      <c r="G244" s="1">
        <v>5.4650539306642002E-5</v>
      </c>
      <c r="H244" s="1">
        <v>1.2281931409755401E-3</v>
      </c>
      <c r="I244" s="1">
        <v>8.2599836313787902E-5</v>
      </c>
      <c r="J244" s="1">
        <v>8.24784031798401E-4</v>
      </c>
      <c r="K244" s="1">
        <v>8.6899129350942103E-5</v>
      </c>
      <c r="L244">
        <v>1.67118318467979E-3</v>
      </c>
    </row>
    <row r="245" spans="1:12" x14ac:dyDescent="0.25">
      <c r="A245" s="4">
        <v>309</v>
      </c>
      <c r="B245" t="s">
        <v>219</v>
      </c>
      <c r="C245">
        <v>3.9638560273680298E-4</v>
      </c>
      <c r="D245">
        <v>1.4894335713314E-3</v>
      </c>
      <c r="E245">
        <v>3.11672445015353E-4</v>
      </c>
      <c r="F245">
        <v>9.8761115451999793E-4</v>
      </c>
      <c r="G245">
        <v>2.6100796079230298E-4</v>
      </c>
      <c r="H245">
        <v>1.2181783436879001E-3</v>
      </c>
      <c r="I245">
        <v>3.3751742736654099E-4</v>
      </c>
      <c r="J245">
        <v>7.4676029959694205E-4</v>
      </c>
      <c r="K245">
        <v>3.3514700858876999E-4</v>
      </c>
      <c r="L245">
        <v>1.65686149249945E-3</v>
      </c>
    </row>
    <row r="246" spans="1:12" x14ac:dyDescent="0.25">
      <c r="A246" s="4">
        <v>310</v>
      </c>
      <c r="B246" t="s">
        <v>220</v>
      </c>
      <c r="C246">
        <v>4.1381205180042799E-4</v>
      </c>
      <c r="D246">
        <v>8.3571521882960505E-4</v>
      </c>
      <c r="E246">
        <v>3.7358506288055797E-4</v>
      </c>
      <c r="F246">
        <v>7.9515245412401501E-4</v>
      </c>
      <c r="G246">
        <v>3.0587742142861599E-4</v>
      </c>
      <c r="H246">
        <v>6.7544790045518895E-4</v>
      </c>
      <c r="I246">
        <v>4.0258639881581303E-4</v>
      </c>
      <c r="J246">
        <v>8.8901908010153999E-4</v>
      </c>
      <c r="K246">
        <v>3.4555419400906698E-4</v>
      </c>
      <c r="L246">
        <v>7.2310170242015001E-4</v>
      </c>
    </row>
    <row r="247" spans="1:12" x14ac:dyDescent="0.25">
      <c r="A247" s="4">
        <v>311</v>
      </c>
      <c r="B247" t="s">
        <v>221</v>
      </c>
      <c r="C247">
        <v>1.11900198805755E-4</v>
      </c>
      <c r="D247">
        <v>9.6414149678329599E-4</v>
      </c>
      <c r="E247">
        <v>1.0595025852455499E-4</v>
      </c>
      <c r="F247">
        <v>8.5649579394732995E-4</v>
      </c>
      <c r="G247" s="1">
        <v>9.9519999942955295E-5</v>
      </c>
      <c r="H247" s="1">
        <v>7.2129835115343998E-4</v>
      </c>
      <c r="I247">
        <v>1.4766880776306E-4</v>
      </c>
      <c r="J247">
        <v>1.13325473419676E-3</v>
      </c>
      <c r="K247" s="1">
        <v>9.73063147712406E-5</v>
      </c>
      <c r="L247">
        <v>7.89257437503519E-4</v>
      </c>
    </row>
    <row r="248" spans="1:12" x14ac:dyDescent="0.25">
      <c r="A248" s="4">
        <v>312</v>
      </c>
      <c r="B248" t="s">
        <v>222</v>
      </c>
      <c r="C248" s="1">
        <v>2.8462096664083899E-5</v>
      </c>
      <c r="D248" s="1">
        <v>3.1552246310302299E-4</v>
      </c>
      <c r="E248" s="1">
        <v>2.3799082548998599E-5</v>
      </c>
      <c r="F248" s="1">
        <v>2.3582318509451201E-4</v>
      </c>
      <c r="G248" s="1">
        <v>1.54246375764865E-5</v>
      </c>
      <c r="H248" s="1">
        <v>1.8030342535806801E-4</v>
      </c>
      <c r="I248" s="1">
        <v>5.0834882961114198E-5</v>
      </c>
      <c r="J248" s="1">
        <v>3.9611669399790701E-4</v>
      </c>
      <c r="K248" s="1">
        <v>1.9827522096534E-5</v>
      </c>
      <c r="L248">
        <v>2.2935848758161799E-4</v>
      </c>
    </row>
    <row r="249" spans="1:12" x14ac:dyDescent="0.25">
      <c r="A249" s="4">
        <v>313</v>
      </c>
      <c r="B249" t="s">
        <v>223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25">
      <c r="A250" s="4">
        <v>314</v>
      </c>
      <c r="B250" t="s">
        <v>224</v>
      </c>
      <c r="C250" s="1">
        <v>4.9425821710590903E-5</v>
      </c>
      <c r="D250" s="1">
        <v>9.27288135342369E-4</v>
      </c>
      <c r="E250" s="1">
        <v>6.9309047405421802E-5</v>
      </c>
      <c r="F250" s="1">
        <v>1.10258937546243E-3</v>
      </c>
      <c r="G250" s="1">
        <v>6.1719719538197006E-5</v>
      </c>
      <c r="H250" s="1">
        <v>1.00605158008884E-3</v>
      </c>
      <c r="I250" s="1">
        <v>3.4991774482386803E-5</v>
      </c>
      <c r="J250" s="1">
        <v>1.00874681749488E-3</v>
      </c>
      <c r="K250" s="1">
        <v>1.00494318008545E-4</v>
      </c>
      <c r="L250">
        <v>1.4610519280696299E-3</v>
      </c>
    </row>
    <row r="251" spans="1:12" x14ac:dyDescent="0.25">
      <c r="A251" s="4">
        <v>315</v>
      </c>
      <c r="B251" t="s">
        <v>225</v>
      </c>
      <c r="C251" s="1">
        <v>4.50552046630596E-5</v>
      </c>
      <c r="D251" s="1">
        <v>1.6526464917275699E-3</v>
      </c>
      <c r="E251" s="1">
        <v>7.4462590305645896E-5</v>
      </c>
      <c r="F251" s="1">
        <v>2.6318600559107402E-3</v>
      </c>
      <c r="G251" s="1">
        <v>1.5922403828497599E-6</v>
      </c>
      <c r="H251" s="1">
        <v>4.2528884215905603E-5</v>
      </c>
      <c r="I251" s="1">
        <v>2.52165272402788E-6</v>
      </c>
      <c r="J251" s="1">
        <v>7.2758738593530598E-5</v>
      </c>
      <c r="K251" s="1">
        <v>1.1941595029519699E-6</v>
      </c>
      <c r="L251" s="1">
        <v>4.22072437086204E-5</v>
      </c>
    </row>
    <row r="252" spans="1:12" x14ac:dyDescent="0.25">
      <c r="A252" s="4">
        <v>317</v>
      </c>
      <c r="B252" t="s">
        <v>226</v>
      </c>
      <c r="C252">
        <v>1.9630506448058598E-3</v>
      </c>
      <c r="D252" s="1">
        <v>1.8416899777842401E-5</v>
      </c>
      <c r="E252">
        <v>1.73167257320844E-3</v>
      </c>
      <c r="F252" s="1">
        <v>1.50344490386663E-5</v>
      </c>
      <c r="G252">
        <v>1.9372577449861201E-3</v>
      </c>
      <c r="H252" s="1">
        <v>2.3731054042376701E-5</v>
      </c>
      <c r="I252">
        <v>2.6707360454264199E-3</v>
      </c>
      <c r="J252" s="1">
        <v>2.2775496693334199E-5</v>
      </c>
      <c r="K252">
        <v>2.3416282526093702E-3</v>
      </c>
      <c r="L252" s="1">
        <v>2.3581045021999099E-5</v>
      </c>
    </row>
    <row r="253" spans="1:12" x14ac:dyDescent="0.25">
      <c r="A253" s="4">
        <v>318</v>
      </c>
      <c r="B253" t="s">
        <v>227</v>
      </c>
      <c r="C253" s="1">
        <v>9.9978171113406404E-6</v>
      </c>
      <c r="D253" s="1">
        <v>3.9208821650384601E-4</v>
      </c>
      <c r="E253" s="1">
        <v>4.0104292309298702E-5</v>
      </c>
      <c r="F253" s="1">
        <v>8.3584502818885196E-4</v>
      </c>
      <c r="G253" s="1">
        <v>3.6968835125527301E-5</v>
      </c>
      <c r="H253" s="1">
        <v>7.9723813129621004E-4</v>
      </c>
      <c r="I253" s="1">
        <v>9.4912745425301999E-5</v>
      </c>
      <c r="J253">
        <v>1.82187986894993E-3</v>
      </c>
      <c r="K253" s="1">
        <v>2.9468483499316799E-5</v>
      </c>
      <c r="L253">
        <v>7.6765724357434595E-4</v>
      </c>
    </row>
    <row r="254" spans="1:12" x14ac:dyDescent="0.25">
      <c r="A254" s="4">
        <v>319</v>
      </c>
      <c r="B254" t="s">
        <v>228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25">
      <c r="A255" s="4">
        <v>320</v>
      </c>
      <c r="B255" t="s">
        <v>229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25">
      <c r="A256" s="4">
        <v>321</v>
      </c>
      <c r="B256" t="s">
        <v>230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25">
      <c r="A257" s="4">
        <v>322</v>
      </c>
      <c r="B257" t="s">
        <v>231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25">
      <c r="A258" s="4">
        <v>323</v>
      </c>
      <c r="B258" t="s">
        <v>232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25">
      <c r="A259" s="4">
        <v>326</v>
      </c>
      <c r="B259" t="s">
        <v>233</v>
      </c>
      <c r="C259" s="1">
        <v>-1.5082116854284901E-5</v>
      </c>
      <c r="D259" s="1">
        <v>2.1391451851347901E-4</v>
      </c>
      <c r="E259" s="1">
        <v>-1.92526240787772E-5</v>
      </c>
      <c r="F259" s="1">
        <v>2.1184084031858301E-4</v>
      </c>
      <c r="G259" s="1">
        <v>-2.5091386207141701E-5</v>
      </c>
      <c r="H259" s="1">
        <v>1.9328351161403999E-4</v>
      </c>
      <c r="I259" s="1">
        <v>-3.4121129068955197E-5</v>
      </c>
      <c r="J259" s="1">
        <v>3.1526811273848598E-4</v>
      </c>
      <c r="K259" s="1">
        <v>-4.8180996045982499E-5</v>
      </c>
      <c r="L259">
        <v>2.9901465468320598E-4</v>
      </c>
    </row>
    <row r="260" spans="1:12" x14ac:dyDescent="0.25">
      <c r="A260" s="4">
        <v>327</v>
      </c>
      <c r="B260" t="s">
        <v>234</v>
      </c>
      <c r="C260" s="1">
        <v>5.3049804998191399E-6</v>
      </c>
      <c r="D260" s="1">
        <v>1.03362892625134E-4</v>
      </c>
      <c r="E260" s="1">
        <v>1.06996802614431E-5</v>
      </c>
      <c r="F260" s="1">
        <v>1.4771426521751799E-4</v>
      </c>
      <c r="G260" s="1">
        <v>8.3732573520440697E-6</v>
      </c>
      <c r="H260" s="1">
        <v>1.35236853863158E-4</v>
      </c>
      <c r="I260" s="1">
        <v>1.8957630154718301E-5</v>
      </c>
      <c r="J260" s="1">
        <v>2.65097998610102E-4</v>
      </c>
      <c r="K260" s="1">
        <v>2.06612848206327E-5</v>
      </c>
      <c r="L260">
        <v>2.2225037697698799E-4</v>
      </c>
    </row>
    <row r="261" spans="1:12" x14ac:dyDescent="0.25">
      <c r="A261" s="4">
        <v>329</v>
      </c>
      <c r="B261" t="s">
        <v>235</v>
      </c>
      <c r="C261" s="1">
        <v>1.9972946557323198E-6</v>
      </c>
      <c r="D261" s="1">
        <v>5.3849401746747698E-5</v>
      </c>
      <c r="E261" s="1">
        <v>1.6173277194351101E-6</v>
      </c>
      <c r="F261" s="1">
        <v>4.3475515835855102E-5</v>
      </c>
      <c r="G261" s="1">
        <v>3.6939783142028398E-6</v>
      </c>
      <c r="H261" s="1">
        <v>6.8589572020818804E-5</v>
      </c>
      <c r="I261" s="1">
        <v>1.8696003724263201E-6</v>
      </c>
      <c r="J261" s="1">
        <v>5.9100152436810502E-5</v>
      </c>
      <c r="K261" s="1">
        <v>5.8135699185878299E-6</v>
      </c>
      <c r="L261" s="1">
        <v>1.03052421059328E-4</v>
      </c>
    </row>
    <row r="262" spans="1:12" x14ac:dyDescent="0.25">
      <c r="A262" s="4">
        <v>330</v>
      </c>
      <c r="B262" t="s">
        <v>236</v>
      </c>
      <c r="C262" s="1">
        <v>1.71039128734451E-4</v>
      </c>
      <c r="D262" s="1">
        <v>5.1955538549166898E-3</v>
      </c>
      <c r="E262">
        <v>2.0293369708453799E-4</v>
      </c>
      <c r="F262">
        <v>5.1138966685643304E-3</v>
      </c>
      <c r="G262">
        <v>1.3349484236013101E-4</v>
      </c>
      <c r="H262">
        <v>4.7229258548746001E-3</v>
      </c>
      <c r="I262">
        <v>2.25071747226155E-4</v>
      </c>
      <c r="J262">
        <v>7.6339165894250402E-3</v>
      </c>
      <c r="K262" s="1">
        <v>7.5901624407262593E-5</v>
      </c>
      <c r="L262">
        <v>4.09328821421172E-3</v>
      </c>
    </row>
    <row r="263" spans="1:12" x14ac:dyDescent="0.25">
      <c r="A263" s="4">
        <v>331</v>
      </c>
      <c r="B263" t="s">
        <v>237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25">
      <c r="A264" s="4">
        <v>332</v>
      </c>
      <c r="B264" t="s">
        <v>238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25">
      <c r="A265" s="4">
        <v>333</v>
      </c>
      <c r="B265" t="s">
        <v>239</v>
      </c>
      <c r="C265" s="1">
        <v>-4.6067251555443201E-5</v>
      </c>
      <c r="D265" s="1">
        <v>2.7460757762960198E-4</v>
      </c>
      <c r="E265" s="1">
        <v>-3.68047742542931E-5</v>
      </c>
      <c r="F265" s="1">
        <v>2.3094002154010201E-4</v>
      </c>
      <c r="G265" s="1">
        <v>-2.83289723392323E-5</v>
      </c>
      <c r="H265" s="1">
        <v>1.8387747982788599E-4</v>
      </c>
      <c r="I265" s="1">
        <v>-3.1909447689541799E-5</v>
      </c>
      <c r="J265" s="1">
        <v>2.34635737288398E-4</v>
      </c>
      <c r="K265" s="1">
        <v>-2.90284844554125E-5</v>
      </c>
      <c r="L265">
        <v>2.0412310798598399E-4</v>
      </c>
    </row>
    <row r="266" spans="1:12" x14ac:dyDescent="0.25">
      <c r="A266" s="4">
        <v>334</v>
      </c>
      <c r="B266" t="s">
        <v>240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25">
      <c r="A267" s="4">
        <v>335</v>
      </c>
      <c r="B267" t="s">
        <v>241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25">
      <c r="A268" s="4">
        <v>340</v>
      </c>
      <c r="B268" t="s">
        <v>242</v>
      </c>
      <c r="C268" s="1">
        <v>-7.5352786861829498E-5</v>
      </c>
      <c r="D268" s="1">
        <v>2.1867988935081999E-3</v>
      </c>
      <c r="E268">
        <v>-1.93107775341297E-4</v>
      </c>
      <c r="F268">
        <v>3.5863252176366201E-3</v>
      </c>
      <c r="G268">
        <v>-2.3794031624795899E-4</v>
      </c>
      <c r="H268">
        <v>3.4555431382030299E-3</v>
      </c>
      <c r="I268">
        <v>-1.8048790519729999E-4</v>
      </c>
      <c r="J268">
        <v>4.5090480752884403E-3</v>
      </c>
      <c r="K268" s="1">
        <v>-8.6835277360479505E-5</v>
      </c>
      <c r="L268">
        <v>1.2572264359054701E-3</v>
      </c>
    </row>
    <row r="269" spans="1:12" x14ac:dyDescent="0.25">
      <c r="A269" s="4">
        <v>341</v>
      </c>
      <c r="B269" t="s">
        <v>242</v>
      </c>
      <c r="C269" s="1">
        <v>-6.0242377947623702E-5</v>
      </c>
      <c r="D269" s="1">
        <v>1.9492543930401899E-3</v>
      </c>
      <c r="E269" s="1">
        <v>-1.2245531670764101E-4</v>
      </c>
      <c r="F269" s="1">
        <v>2.8839890683225598E-3</v>
      </c>
      <c r="G269" s="1">
        <v>-1.8807508292205901E-4</v>
      </c>
      <c r="H269">
        <v>3.42954057966108E-3</v>
      </c>
      <c r="I269">
        <v>-2.0294444058715499E-4</v>
      </c>
      <c r="J269">
        <v>4.7796269681868401E-3</v>
      </c>
      <c r="K269" s="1">
        <v>-3.2991959030511699E-5</v>
      </c>
      <c r="L269">
        <v>7.7700545590605097E-4</v>
      </c>
    </row>
    <row r="270" spans="1:12" x14ac:dyDescent="0.25">
      <c r="A270" s="4">
        <v>342</v>
      </c>
      <c r="B270" t="s">
        <v>242</v>
      </c>
      <c r="C270">
        <v>8.7324528377557805E-4</v>
      </c>
      <c r="D270">
        <v>1.2336774392132901E-2</v>
      </c>
      <c r="E270">
        <v>6.4413335630846902E-4</v>
      </c>
      <c r="F270">
        <v>1.07173050068165E-2</v>
      </c>
      <c r="G270">
        <v>3.9342001166083301E-4</v>
      </c>
      <c r="H270">
        <v>7.7514677160426902E-3</v>
      </c>
      <c r="I270">
        <v>1.37590568558841E-3</v>
      </c>
      <c r="J270">
        <v>1.5746325498327701E-2</v>
      </c>
      <c r="K270">
        <v>2.87164094908951E-4</v>
      </c>
      <c r="L270">
        <v>7.2695290956121799E-3</v>
      </c>
    </row>
    <row r="271" spans="1:12" x14ac:dyDescent="0.25">
      <c r="A271" s="4">
        <v>343</v>
      </c>
      <c r="B271" t="s">
        <v>242</v>
      </c>
      <c r="C271">
        <v>4.3816568305908598E-4</v>
      </c>
      <c r="D271">
        <v>8.91069797707701E-3</v>
      </c>
      <c r="E271">
        <v>6.8890741795630303E-4</v>
      </c>
      <c r="F271">
        <v>1.11354801867609E-2</v>
      </c>
      <c r="G271">
        <v>3.46842194887744E-4</v>
      </c>
      <c r="H271">
        <v>7.6471209726965E-3</v>
      </c>
      <c r="I271">
        <v>7.7560165801363198E-4</v>
      </c>
      <c r="J271">
        <v>1.36255182080361E-2</v>
      </c>
      <c r="K271">
        <v>4.7316346666153902E-4</v>
      </c>
      <c r="L271">
        <v>9.9575632086186892E-3</v>
      </c>
    </row>
    <row r="272" spans="1:12" x14ac:dyDescent="0.25">
      <c r="A272" s="4">
        <v>344</v>
      </c>
      <c r="B272" t="s">
        <v>243</v>
      </c>
      <c r="C272">
        <v>9.4172948811044105E-4</v>
      </c>
      <c r="D272" s="1">
        <v>8.8350943192726808E-6</v>
      </c>
      <c r="E272">
        <v>8.3073101077300003E-4</v>
      </c>
      <c r="F272" s="1">
        <v>7.2124391409431397E-6</v>
      </c>
      <c r="G272">
        <v>6.3218878234317798E-4</v>
      </c>
      <c r="H272" s="1">
        <v>7.7441972796847595E-6</v>
      </c>
      <c r="I272">
        <v>8.7154608024932699E-4</v>
      </c>
      <c r="J272" s="1">
        <v>7.4323686546256704E-6</v>
      </c>
      <c r="K272">
        <v>7.64147750554698E-4</v>
      </c>
      <c r="L272" s="1">
        <v>7.6952447465603698E-6</v>
      </c>
    </row>
    <row r="273" spans="1:12" x14ac:dyDescent="0.25">
      <c r="A273" s="4">
        <v>345</v>
      </c>
      <c r="B273" t="s">
        <v>243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25">
      <c r="A274" s="4">
        <v>346</v>
      </c>
      <c r="B274" t="s">
        <v>244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25">
      <c r="A275" s="4">
        <v>347</v>
      </c>
      <c r="B275" t="s">
        <v>245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25">
      <c r="A276" s="4">
        <v>348</v>
      </c>
      <c r="B276" t="s">
        <v>246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25">
      <c r="A277" s="4">
        <v>349</v>
      </c>
      <c r="B277" t="s">
        <v>247</v>
      </c>
      <c r="C277">
        <v>-1.24947209452166E-2</v>
      </c>
      <c r="D277">
        <v>1.17222662598662E-4</v>
      </c>
      <c r="E277">
        <v>-1.10220103450015E-2</v>
      </c>
      <c r="F277" s="1">
        <v>9.5693525092074605E-5</v>
      </c>
      <c r="G277">
        <v>-8.3877828185282607E-3</v>
      </c>
      <c r="H277" s="1">
        <v>1.02748809691113E-4</v>
      </c>
      <c r="I277">
        <v>-1.15635383632965E-2</v>
      </c>
      <c r="J277" s="1">
        <v>9.8611515805734599E-5</v>
      </c>
      <c r="K277">
        <v>-1.01385939642318E-2</v>
      </c>
      <c r="L277">
        <v>1.02099315065881E-4</v>
      </c>
    </row>
    <row r="278" spans="1:12" x14ac:dyDescent="0.25">
      <c r="A278" s="4">
        <v>350</v>
      </c>
      <c r="B278" t="s">
        <v>248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25">
      <c r="A279" s="4">
        <v>351</v>
      </c>
      <c r="B279" t="s">
        <v>248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25">
      <c r="A280" s="4">
        <v>352</v>
      </c>
      <c r="B280" t="s">
        <v>249</v>
      </c>
      <c r="C280">
        <v>3.4222587378368002E-2</v>
      </c>
      <c r="D280">
        <v>9.7143403964156301E-4</v>
      </c>
      <c r="E280">
        <v>2.96072307698339E-2</v>
      </c>
      <c r="F280">
        <v>5.2129301824760301E-4</v>
      </c>
      <c r="G280">
        <v>2.29108709394985E-2</v>
      </c>
      <c r="H280">
        <v>2.0249982572845202E-3</v>
      </c>
      <c r="I280">
        <v>3.1591280046365001E-2</v>
      </c>
      <c r="J280">
        <v>2.9308234251039602E-3</v>
      </c>
      <c r="K280">
        <v>2.79088822962953E-2</v>
      </c>
      <c r="L280">
        <v>8.6037336215724701E-4</v>
      </c>
    </row>
    <row r="281" spans="1:12" x14ac:dyDescent="0.25">
      <c r="A281" s="4">
        <v>353</v>
      </c>
      <c r="B281" t="s">
        <v>250</v>
      </c>
      <c r="C281">
        <v>8.2380636356814592E-3</v>
      </c>
      <c r="D281" s="1">
        <v>7.7287660786173697E-5</v>
      </c>
      <c r="E281">
        <v>7.2670708704401597E-3</v>
      </c>
      <c r="F281" s="1">
        <v>6.3092993648088098E-5</v>
      </c>
      <c r="G281">
        <v>5.5302626544665298E-3</v>
      </c>
      <c r="H281" s="1">
        <v>6.7744708860421906E-5</v>
      </c>
      <c r="I281">
        <v>7.6241130400715E-3</v>
      </c>
      <c r="J281" s="1">
        <v>6.5016893612948194E-5</v>
      </c>
      <c r="K281">
        <v>6.6846136556298801E-3</v>
      </c>
      <c r="L281" s="1">
        <v>6.7316481765381105E-5</v>
      </c>
    </row>
    <row r="282" spans="1:12" x14ac:dyDescent="0.25">
      <c r="A282" s="4">
        <v>354</v>
      </c>
      <c r="B282" t="s">
        <v>251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25">
      <c r="A283" s="4">
        <v>355</v>
      </c>
      <c r="B283" t="s">
        <v>252</v>
      </c>
      <c r="C283">
        <v>3.9261012896117196E-3</v>
      </c>
      <c r="D283" s="1">
        <v>3.68337995556847E-5</v>
      </c>
      <c r="E283">
        <v>3.46334514641688E-3</v>
      </c>
      <c r="F283" s="1">
        <v>3.0068898077332601E-5</v>
      </c>
      <c r="G283">
        <v>3.8745154899722301E-3</v>
      </c>
      <c r="H283" s="1">
        <v>4.7462108084753401E-5</v>
      </c>
      <c r="I283">
        <v>5.3414720908528503E-3</v>
      </c>
      <c r="J283" s="1">
        <v>4.55509933866685E-5</v>
      </c>
      <c r="K283">
        <v>4.6832565052187299E-3</v>
      </c>
      <c r="L283" s="1">
        <v>4.7162090043998198E-5</v>
      </c>
    </row>
    <row r="284" spans="1:12" x14ac:dyDescent="0.25">
      <c r="A284" s="4">
        <v>356</v>
      </c>
      <c r="B284" t="s">
        <v>253</v>
      </c>
      <c r="C284" s="1">
        <v>0</v>
      </c>
      <c r="D284" s="1">
        <v>0</v>
      </c>
      <c r="E284" s="1">
        <v>0</v>
      </c>
      <c r="F284" s="1">
        <v>0</v>
      </c>
      <c r="G284">
        <v>0</v>
      </c>
      <c r="H284">
        <v>0</v>
      </c>
      <c r="I284" s="1">
        <v>0</v>
      </c>
      <c r="J284" s="1">
        <v>0</v>
      </c>
      <c r="K284" s="1">
        <v>0</v>
      </c>
      <c r="L284">
        <v>0</v>
      </c>
    </row>
    <row r="285" spans="1:12" x14ac:dyDescent="0.25">
      <c r="A285" s="4">
        <v>357</v>
      </c>
      <c r="B285" t="s">
        <v>254</v>
      </c>
      <c r="C285" s="1">
        <v>5.22346873862489E-6</v>
      </c>
      <c r="D285" s="1">
        <v>8.9417570526217105E-5</v>
      </c>
      <c r="E285" s="1">
        <v>5.4418007408373097E-6</v>
      </c>
      <c r="F285" s="1">
        <v>1.02646368816173E-4</v>
      </c>
      <c r="G285" s="1">
        <v>7.3726615142254798E-6</v>
      </c>
      <c r="H285" s="1">
        <v>1.2529654344040799E-4</v>
      </c>
      <c r="I285" s="1">
        <v>1.12670498907924E-5</v>
      </c>
      <c r="J285" s="1">
        <v>1.6702176060678201E-4</v>
      </c>
      <c r="K285" s="1">
        <v>6.0902508997616798E-6</v>
      </c>
      <c r="L285" s="1">
        <v>9.8480179848731101E-5</v>
      </c>
    </row>
    <row r="286" spans="1:12" x14ac:dyDescent="0.25">
      <c r="A286" s="4">
        <v>358</v>
      </c>
      <c r="B286" t="s">
        <v>255</v>
      </c>
      <c r="C286" s="1">
        <v>3.3280390069656901E-9</v>
      </c>
      <c r="D286" s="1">
        <v>1.10522729209676E-7</v>
      </c>
      <c r="E286" s="1">
        <v>4.3675180647797497E-9</v>
      </c>
      <c r="F286" s="1">
        <v>1.7021703963327799E-7</v>
      </c>
      <c r="G286" s="1">
        <v>5.5164306435645304E-7</v>
      </c>
      <c r="H286" s="1">
        <v>1.26922047241787E-5</v>
      </c>
      <c r="I286" s="1">
        <v>1.14223044736095E-6</v>
      </c>
      <c r="J286" s="1">
        <v>2.2704039417562399E-5</v>
      </c>
      <c r="K286" s="1">
        <v>8.5522196969182393E-9</v>
      </c>
      <c r="L286" s="1">
        <v>2.1365574619947599E-7</v>
      </c>
    </row>
    <row r="287" spans="1:12" x14ac:dyDescent="0.25">
      <c r="A287" s="4">
        <v>359</v>
      </c>
      <c r="B287" t="s">
        <v>256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25">
      <c r="A288" s="4">
        <v>360</v>
      </c>
      <c r="B288" t="s">
        <v>257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25">
      <c r="A289" s="4">
        <v>361</v>
      </c>
      <c r="B289" t="s">
        <v>258</v>
      </c>
      <c r="C289">
        <v>2.1453385469993799E-2</v>
      </c>
      <c r="D289">
        <v>2.0127083890664001E-4</v>
      </c>
      <c r="E289">
        <v>1.8924747309070799E-2</v>
      </c>
      <c r="F289">
        <v>1.64305396637828E-4</v>
      </c>
      <c r="G289">
        <v>1.4401789270321401E-2</v>
      </c>
      <c r="H289">
        <v>1.7641929183943601E-4</v>
      </c>
      <c r="I289">
        <v>1.98545487324257E-2</v>
      </c>
      <c r="J289">
        <v>1.69315574924516E-4</v>
      </c>
      <c r="K289">
        <v>1.74079249462307E-2</v>
      </c>
      <c r="L289">
        <v>1.7530411218741199E-4</v>
      </c>
    </row>
    <row r="290" spans="1:12" x14ac:dyDescent="0.25">
      <c r="A290" s="4">
        <v>362</v>
      </c>
      <c r="B290" t="s">
        <v>259</v>
      </c>
      <c r="C290">
        <v>2.1453385469993799E-2</v>
      </c>
      <c r="D290">
        <v>2.0127083890664001E-4</v>
      </c>
      <c r="E290">
        <v>1.8924747309070799E-2</v>
      </c>
      <c r="F290">
        <v>1.64305396637828E-4</v>
      </c>
      <c r="G290">
        <v>1.4401789270321401E-2</v>
      </c>
      <c r="H290">
        <v>1.7641929183943601E-4</v>
      </c>
      <c r="I290">
        <v>1.98545487324257E-2</v>
      </c>
      <c r="J290">
        <v>1.69315574924516E-4</v>
      </c>
      <c r="K290">
        <v>1.74079249462307E-2</v>
      </c>
      <c r="L290">
        <v>1.7530411218741199E-4</v>
      </c>
    </row>
    <row r="291" spans="1:12" x14ac:dyDescent="0.25">
      <c r="A291" s="4">
        <v>363</v>
      </c>
      <c r="B291" t="s">
        <v>260</v>
      </c>
      <c r="C291" s="1">
        <v>0</v>
      </c>
      <c r="D291" s="1">
        <v>0</v>
      </c>
      <c r="E291" s="1">
        <v>3.8883414147225598E-7</v>
      </c>
      <c r="F291" s="1">
        <v>1.5910008561549E-5</v>
      </c>
      <c r="G291" s="1">
        <v>4.3031067539226202E-7</v>
      </c>
      <c r="H291" s="1">
        <v>1.7563845233379101E-5</v>
      </c>
      <c r="I291" s="1">
        <v>5.3189711053652003E-7</v>
      </c>
      <c r="J291" s="1">
        <v>2.1831818049825201E-5</v>
      </c>
      <c r="K291" s="1">
        <v>3.2255395082754099E-7</v>
      </c>
      <c r="L291" s="1">
        <v>1.61260843683256E-5</v>
      </c>
    </row>
    <row r="292" spans="1:12" x14ac:dyDescent="0.25">
      <c r="A292" s="4">
        <v>364</v>
      </c>
      <c r="B292" t="s">
        <v>261</v>
      </c>
      <c r="C292" s="1">
        <v>4.3165538609262502E-4</v>
      </c>
      <c r="D292" s="1">
        <v>9.2982143350121003E-4</v>
      </c>
      <c r="E292">
        <v>4.2069350092402598E-4</v>
      </c>
      <c r="F292">
        <v>9.8576131609596595E-4</v>
      </c>
      <c r="G292" s="1">
        <v>7.2603104160054303E-5</v>
      </c>
      <c r="H292" s="1">
        <v>6.5735256777385196E-4</v>
      </c>
      <c r="I292">
        <v>8.4174878392875396E-4</v>
      </c>
      <c r="J292">
        <v>9.4850662289403496E-4</v>
      </c>
      <c r="K292">
        <v>4.4560646808655002E-4</v>
      </c>
      <c r="L292">
        <v>9.4315383213709096E-4</v>
      </c>
    </row>
    <row r="293" spans="1:12" x14ac:dyDescent="0.25">
      <c r="A293" s="4">
        <v>366</v>
      </c>
      <c r="B293" t="s">
        <v>262</v>
      </c>
      <c r="C293">
        <v>1.25496712928001</v>
      </c>
      <c r="D293">
        <v>1.8590920254424201E-2</v>
      </c>
      <c r="E293">
        <v>1.4215144961877999</v>
      </c>
      <c r="F293">
        <v>9.4836723416123897E-3</v>
      </c>
      <c r="G293">
        <v>1.5088343305644301</v>
      </c>
      <c r="H293">
        <v>1.62388736001794E-2</v>
      </c>
      <c r="I293">
        <v>1.12247442152022</v>
      </c>
      <c r="J293">
        <v>1.03249072659623E-2</v>
      </c>
      <c r="K293">
        <v>1.3706200596317</v>
      </c>
      <c r="L293">
        <v>2.6076526376783302E-2</v>
      </c>
    </row>
    <row r="294" spans="1:12" x14ac:dyDescent="0.25">
      <c r="A294" s="4">
        <v>368</v>
      </c>
      <c r="B294" t="s">
        <v>263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25">
      <c r="A295" s="4">
        <v>370</v>
      </c>
      <c r="B295" t="s">
        <v>264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25">
      <c r="A296" s="4">
        <v>373</v>
      </c>
      <c r="B296" t="s">
        <v>265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25">
      <c r="A297" s="4">
        <v>381</v>
      </c>
      <c r="B297" t="s">
        <v>266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25">
      <c r="A298" s="4">
        <v>399</v>
      </c>
      <c r="B298" t="s">
        <v>267</v>
      </c>
      <c r="C298" s="1">
        <v>9.0383079346030897E-6</v>
      </c>
      <c r="D298" s="1">
        <v>1.80371201469767E-4</v>
      </c>
      <c r="E298" s="1">
        <v>3.57240159557971E-6</v>
      </c>
      <c r="F298" s="1">
        <v>1.03782685274779E-4</v>
      </c>
      <c r="G298" s="1">
        <v>5.9043894856698197E-6</v>
      </c>
      <c r="H298" s="1">
        <v>1.4020927480530099E-4</v>
      </c>
      <c r="I298" s="1">
        <v>1.46726834388403E-5</v>
      </c>
      <c r="J298" s="1">
        <v>2.7833421321386598E-4</v>
      </c>
      <c r="K298" s="1">
        <v>1.5482812480125799E-5</v>
      </c>
      <c r="L298">
        <v>2.23737600455942E-4</v>
      </c>
    </row>
    <row r="299" spans="1:12" x14ac:dyDescent="0.25">
      <c r="A299" s="4">
        <v>400</v>
      </c>
      <c r="B299" t="s">
        <v>268</v>
      </c>
      <c r="C299" s="1">
        <v>5.98988115019726E-6</v>
      </c>
      <c r="D299" s="1">
        <v>1.4965342943183799E-4</v>
      </c>
      <c r="E299" s="1">
        <v>2.6162210761481599E-6</v>
      </c>
      <c r="F299" s="1">
        <v>9.0069767840120704E-5</v>
      </c>
      <c r="G299" s="1">
        <v>3.0559344340321602E-6</v>
      </c>
      <c r="H299" s="1">
        <v>1.00437123951739E-4</v>
      </c>
      <c r="I299" s="1">
        <v>5.22430802875529E-6</v>
      </c>
      <c r="J299" s="1">
        <v>1.6562128614016001E-4</v>
      </c>
      <c r="K299" s="1">
        <v>2.0348763181523402E-6</v>
      </c>
      <c r="L299" s="1">
        <v>8.3057175713576394E-5</v>
      </c>
    </row>
    <row r="300" spans="1:12" x14ac:dyDescent="0.25">
      <c r="A300" s="4">
        <v>402</v>
      </c>
      <c r="B300" t="s">
        <v>269</v>
      </c>
      <c r="C300" s="1">
        <v>2.8700175143428301E-6</v>
      </c>
      <c r="D300" s="1">
        <v>1.01442723951017E-4</v>
      </c>
      <c r="E300" s="1">
        <v>1.66410081623984E-6</v>
      </c>
      <c r="F300" s="1">
        <v>6.8446755776488703E-5</v>
      </c>
      <c r="G300" s="1">
        <v>2.6832141248221801E-6</v>
      </c>
      <c r="H300" s="1">
        <v>9.4377319132666793E-5</v>
      </c>
      <c r="I300" s="1">
        <v>1.0352871276616499E-6</v>
      </c>
      <c r="J300" s="1">
        <v>7.3205854844469504E-5</v>
      </c>
      <c r="K300" s="1">
        <v>2.7412725221323298E-6</v>
      </c>
      <c r="L300" s="1">
        <v>8.8783065813822403E-5</v>
      </c>
    </row>
    <row r="301" spans="1:12" x14ac:dyDescent="0.25">
      <c r="A301" s="4">
        <v>410</v>
      </c>
      <c r="B301" t="s">
        <v>270</v>
      </c>
      <c r="C301" s="1">
        <v>3.76865627106838E-6</v>
      </c>
      <c r="D301" s="1">
        <v>1.19128313562379E-4</v>
      </c>
      <c r="E301" s="1">
        <v>4.40058770188008E-6</v>
      </c>
      <c r="F301" s="1">
        <v>1.17542391600119E-4</v>
      </c>
      <c r="G301" s="1">
        <v>6.9262745970298301E-6</v>
      </c>
      <c r="H301" s="1">
        <v>1.54740066035807E-4</v>
      </c>
      <c r="I301" s="1">
        <v>1.5108764731175499E-5</v>
      </c>
      <c r="J301" s="1">
        <v>2.8516070945240602E-4</v>
      </c>
      <c r="K301" s="1">
        <v>4.6908147014796399E-6</v>
      </c>
      <c r="L301">
        <v>1.25292038311383E-4</v>
      </c>
    </row>
    <row r="302" spans="1:12" x14ac:dyDescent="0.25">
      <c r="A302" s="4">
        <v>412</v>
      </c>
      <c r="B302" t="s">
        <v>271</v>
      </c>
      <c r="C302" s="1">
        <v>2.7929357751739999E-6</v>
      </c>
      <c r="D302" s="1">
        <v>9.8716700009805406E-5</v>
      </c>
      <c r="E302" s="1">
        <v>1.7603409203011E-6</v>
      </c>
      <c r="F302" s="1">
        <v>7.1851239710510299E-5</v>
      </c>
      <c r="G302" s="1">
        <v>4.4715408806100597E-6</v>
      </c>
      <c r="H302" s="1">
        <v>1.19442855484474E-4</v>
      </c>
      <c r="I302" s="1">
        <v>4.7469058056963898E-6</v>
      </c>
      <c r="J302" s="1">
        <v>1.50654904937632E-4</v>
      </c>
      <c r="K302" s="1">
        <v>9.1418806200092302E-6</v>
      </c>
      <c r="L302">
        <v>1.6030128448651099E-4</v>
      </c>
    </row>
    <row r="303" spans="1:12" x14ac:dyDescent="0.25">
      <c r="A303" s="4">
        <v>436</v>
      </c>
      <c r="B303" t="s">
        <v>272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25">
      <c r="A304" s="4">
        <v>437</v>
      </c>
      <c r="B304" t="s">
        <v>273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25">
      <c r="A305" s="4">
        <v>438</v>
      </c>
      <c r="B305" t="s">
        <v>274</v>
      </c>
      <c r="C305">
        <v>2.07121424253915</v>
      </c>
      <c r="D305">
        <v>1.55923653600132E-2</v>
      </c>
      <c r="E305">
        <v>2.10503621335278</v>
      </c>
      <c r="F305">
        <v>1.4443942774208501E-2</v>
      </c>
      <c r="G305">
        <v>2.2187702037110202</v>
      </c>
      <c r="H305">
        <v>2.13489308169677E-2</v>
      </c>
      <c r="I305">
        <v>2.3398463083491499</v>
      </c>
      <c r="J305">
        <v>2.43949812418497E-2</v>
      </c>
      <c r="K305">
        <v>2.3649481045983101</v>
      </c>
      <c r="L305">
        <v>2.5739646393709702E-2</v>
      </c>
    </row>
    <row r="306" spans="1:12" x14ac:dyDescent="0.25">
      <c r="A306" s="4">
        <v>439</v>
      </c>
      <c r="B306" t="s">
        <v>274</v>
      </c>
      <c r="C306">
        <v>4.1424284850783097</v>
      </c>
      <c r="D306">
        <v>3.11847307200264E-2</v>
      </c>
      <c r="E306">
        <v>4.2100724267055698</v>
      </c>
      <c r="F306">
        <v>2.8887885548417001E-2</v>
      </c>
      <c r="G306">
        <v>4.4375404074220297</v>
      </c>
      <c r="H306">
        <v>4.2697861633935498E-2</v>
      </c>
      <c r="I306">
        <v>4.6796926166983104</v>
      </c>
      <c r="J306">
        <v>4.8789962483699302E-2</v>
      </c>
      <c r="K306">
        <v>4.7298962091966299</v>
      </c>
      <c r="L306">
        <v>5.1479292787419403E-2</v>
      </c>
    </row>
    <row r="307" spans="1:12" x14ac:dyDescent="0.25">
      <c r="A307" s="4">
        <v>440</v>
      </c>
      <c r="B307" t="s">
        <v>275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25">
      <c r="A308" s="4">
        <v>443</v>
      </c>
      <c r="B308" t="s">
        <v>276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25">
      <c r="A309" s="4">
        <v>445</v>
      </c>
      <c r="B309" t="s">
        <v>277</v>
      </c>
      <c r="C309" s="1">
        <v>3.7666296580071901E-4</v>
      </c>
      <c r="D309" s="1">
        <v>2.50359314660551E-3</v>
      </c>
      <c r="E309" s="1">
        <v>9.4048813471685498E-5</v>
      </c>
      <c r="F309" s="1">
        <v>6.2735192410830296E-4</v>
      </c>
      <c r="G309">
        <v>2.6173295530532501E-4</v>
      </c>
      <c r="H309">
        <v>1.69284324084415E-3</v>
      </c>
      <c r="I309">
        <v>1.51325836028917E-4</v>
      </c>
      <c r="J309">
        <v>1.00800913329881E-3</v>
      </c>
      <c r="K309">
        <v>1.51300789456884E-3</v>
      </c>
      <c r="L309">
        <v>1.11967801579917E-3</v>
      </c>
    </row>
    <row r="310" spans="1:12" x14ac:dyDescent="0.25">
      <c r="A310" s="4">
        <v>446</v>
      </c>
      <c r="B310" t="s">
        <v>278</v>
      </c>
      <c r="C310" s="1">
        <v>4.0376895897311003E-5</v>
      </c>
      <c r="D310" s="1">
        <v>5.4607406670710795E-4</v>
      </c>
      <c r="E310" s="1">
        <v>1.08032359909568E-5</v>
      </c>
      <c r="F310" s="1">
        <v>2.3428237572347701E-4</v>
      </c>
      <c r="G310" s="1">
        <v>9.4249512734868898E-5</v>
      </c>
      <c r="H310">
        <v>9.5059283864265401E-4</v>
      </c>
      <c r="I310" s="1">
        <v>3.5115521811499898E-5</v>
      </c>
      <c r="J310" s="1">
        <v>4.7293008137448602E-4</v>
      </c>
      <c r="K310" s="1">
        <v>8.5780272799604695E-6</v>
      </c>
      <c r="L310">
        <v>1.8015033116833301E-4</v>
      </c>
    </row>
    <row r="311" spans="1:12" x14ac:dyDescent="0.25">
      <c r="A311" s="4">
        <v>447</v>
      </c>
      <c r="B311" t="s">
        <v>278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25">
      <c r="A312" s="4">
        <v>448</v>
      </c>
      <c r="B312" t="s">
        <v>279</v>
      </c>
      <c r="C312" s="1">
        <v>2.2034494553208599E-5</v>
      </c>
      <c r="D312" s="1">
        <v>4.6931291171779002E-4</v>
      </c>
      <c r="E312" s="1">
        <v>3.7528045078162798E-5</v>
      </c>
      <c r="F312" s="1">
        <v>5.5211748258008101E-4</v>
      </c>
      <c r="G312" s="1">
        <v>1.3960881418891599E-5</v>
      </c>
      <c r="H312" s="1">
        <v>2.9737025478494502E-4</v>
      </c>
      <c r="I312" s="1">
        <v>3.0404874477009501E-5</v>
      </c>
      <c r="J312" s="1">
        <v>5.3669437790372599E-4</v>
      </c>
      <c r="K312" s="1">
        <v>2.40963028610736E-5</v>
      </c>
      <c r="L312">
        <v>4.3933196233762902E-4</v>
      </c>
    </row>
    <row r="313" spans="1:12" x14ac:dyDescent="0.25">
      <c r="A313" s="4">
        <v>449</v>
      </c>
      <c r="B313" t="s">
        <v>280</v>
      </c>
      <c r="C313" s="1">
        <v>3.8280790529909003E-6</v>
      </c>
      <c r="D313" s="1">
        <v>1.9138480746793801E-4</v>
      </c>
      <c r="E313" s="1">
        <v>6.6447049758686194E-5</v>
      </c>
      <c r="F313" s="1">
        <v>1.7784380222472E-3</v>
      </c>
      <c r="G313" s="1">
        <v>5.9078132695217301E-6</v>
      </c>
      <c r="H313" s="1">
        <v>2.4116971358690599E-4</v>
      </c>
      <c r="I313" s="1">
        <v>3.0261814099259699E-5</v>
      </c>
      <c r="J313" s="1">
        <v>6.1739216526492796E-4</v>
      </c>
      <c r="K313" s="1">
        <v>7.64003185791315E-5</v>
      </c>
      <c r="L313">
        <v>1.6272491383494301E-3</v>
      </c>
    </row>
    <row r="314" spans="1:12" x14ac:dyDescent="0.25">
      <c r="A314" s="4">
        <v>450</v>
      </c>
      <c r="B314" t="s">
        <v>281</v>
      </c>
      <c r="C314">
        <v>0.61575517806945002</v>
      </c>
      <c r="D314">
        <v>2.29006586686533E-2</v>
      </c>
      <c r="E314">
        <v>0.685191920188017</v>
      </c>
      <c r="F314">
        <v>7.2971033385609198E-3</v>
      </c>
      <c r="G314">
        <v>0.71406182356393799</v>
      </c>
      <c r="H314">
        <v>2.7437643346246401E-2</v>
      </c>
      <c r="I314">
        <v>0.25693130663410202</v>
      </c>
      <c r="J314">
        <v>4.5107382922620398E-2</v>
      </c>
      <c r="K314">
        <v>0.55174378469746599</v>
      </c>
      <c r="L314">
        <v>4.3325758376704798E-2</v>
      </c>
    </row>
    <row r="315" spans="1:12" x14ac:dyDescent="0.25">
      <c r="A315" s="4">
        <v>451</v>
      </c>
      <c r="B315" t="s">
        <v>282</v>
      </c>
      <c r="C315">
        <v>0.36681990777729501</v>
      </c>
      <c r="D315">
        <v>8.0004397853816692E-3</v>
      </c>
      <c r="E315">
        <v>0.41476102296376199</v>
      </c>
      <c r="F315">
        <v>1.00785352828958E-2</v>
      </c>
      <c r="G315">
        <v>0.37537090925755501</v>
      </c>
      <c r="H315">
        <v>4.5015499346126198E-2</v>
      </c>
      <c r="I315">
        <v>0.22435626502970701</v>
      </c>
      <c r="J315">
        <v>1.9716523838491901E-2</v>
      </c>
      <c r="K315">
        <v>0.429910083063194</v>
      </c>
      <c r="L315">
        <v>9.0880740091010201E-3</v>
      </c>
    </row>
    <row r="316" spans="1:12" x14ac:dyDescent="0.25">
      <c r="A316" s="4">
        <v>452</v>
      </c>
      <c r="B316" t="s">
        <v>283</v>
      </c>
      <c r="C316">
        <v>7.38476791669819E-2</v>
      </c>
      <c r="D316">
        <v>6.2603833955738398E-3</v>
      </c>
      <c r="E316">
        <v>4.9727891747548603E-2</v>
      </c>
      <c r="F316">
        <v>7.8005839191968296E-3</v>
      </c>
      <c r="G316">
        <v>4.8810440856478697E-2</v>
      </c>
      <c r="H316">
        <v>4.5184530325465697E-2</v>
      </c>
      <c r="I316">
        <v>7.53208364907762E-2</v>
      </c>
      <c r="J316">
        <v>2.1732199206621401E-2</v>
      </c>
      <c r="K316">
        <v>2.8558544167439599E-2</v>
      </c>
      <c r="L316">
        <v>7.28197981512025E-3</v>
      </c>
    </row>
    <row r="317" spans="1:12" x14ac:dyDescent="0.25">
      <c r="A317" s="4">
        <v>453</v>
      </c>
      <c r="B317" t="s">
        <v>284</v>
      </c>
      <c r="C317">
        <v>1.24947209452166E-2</v>
      </c>
      <c r="D317">
        <v>1.17222662598662E-4</v>
      </c>
      <c r="E317">
        <v>1.10220103450015E-2</v>
      </c>
      <c r="F317" s="1">
        <v>9.5693525092074605E-5</v>
      </c>
      <c r="G317">
        <v>8.3877828185282607E-3</v>
      </c>
      <c r="H317" s="1">
        <v>1.02748809691113E-4</v>
      </c>
      <c r="I317">
        <v>1.15635383632965E-2</v>
      </c>
      <c r="J317" s="1">
        <v>9.8611515805734599E-5</v>
      </c>
      <c r="K317">
        <v>1.01385939642318E-2</v>
      </c>
      <c r="L317">
        <v>1.0209931506588199E-4</v>
      </c>
    </row>
    <row r="318" spans="1:12" x14ac:dyDescent="0.25">
      <c r="A318" s="4">
        <v>457</v>
      </c>
      <c r="B318" t="s">
        <v>285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25">
      <c r="A319" s="4">
        <v>458</v>
      </c>
      <c r="B319" t="s">
        <v>286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25">
      <c r="A320" s="4">
        <v>459</v>
      </c>
      <c r="B320" t="s">
        <v>287</v>
      </c>
      <c r="C320">
        <v>4.9393220174688795E-4</v>
      </c>
      <c r="D320">
        <v>7.5643006776380198E-3</v>
      </c>
      <c r="E320">
        <v>5.0318312568135598E-4</v>
      </c>
      <c r="F320">
        <v>8.03849593008997E-3</v>
      </c>
      <c r="G320">
        <v>2.8914448594083398E-4</v>
      </c>
      <c r="H320">
        <v>5.2688804977012596E-3</v>
      </c>
      <c r="I320">
        <v>6.0209747214014903E-4</v>
      </c>
      <c r="J320">
        <v>9.6337932449764799E-3</v>
      </c>
      <c r="K320">
        <v>4.1385601082707002E-4</v>
      </c>
      <c r="L320">
        <v>7.2261777467405898E-3</v>
      </c>
    </row>
    <row r="321" spans="1:12" x14ac:dyDescent="0.25">
      <c r="A321" s="4">
        <v>460</v>
      </c>
      <c r="B321" t="s">
        <v>288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 x14ac:dyDescent="0.25">
      <c r="A322" s="4">
        <v>461</v>
      </c>
      <c r="B322" t="s">
        <v>289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25">
      <c r="A323" s="4">
        <v>462</v>
      </c>
      <c r="B323" t="s">
        <v>290</v>
      </c>
      <c r="C323">
        <v>3.9261012896117196E-3</v>
      </c>
      <c r="D323" s="1">
        <v>3.68337995556847E-5</v>
      </c>
      <c r="E323">
        <v>3.46334514641688E-3</v>
      </c>
      <c r="F323" s="1">
        <v>3.0068898077332601E-5</v>
      </c>
      <c r="G323">
        <v>3.8745154899722301E-3</v>
      </c>
      <c r="H323" s="1">
        <v>4.7462108084753401E-5</v>
      </c>
      <c r="I323">
        <v>5.3414720908528503E-3</v>
      </c>
      <c r="J323" s="1">
        <v>4.55509933866685E-5</v>
      </c>
      <c r="K323">
        <v>4.6832565052187299E-3</v>
      </c>
      <c r="L323" s="1">
        <v>4.7162090043998198E-5</v>
      </c>
    </row>
    <row r="324" spans="1:12" x14ac:dyDescent="0.25">
      <c r="A324" s="4">
        <v>463</v>
      </c>
      <c r="B324" t="s">
        <v>291</v>
      </c>
      <c r="C324" s="1">
        <v>1.38995584136535E-5</v>
      </c>
      <c r="D324" s="1">
        <v>4.3203684076203102E-4</v>
      </c>
      <c r="E324" s="1">
        <v>1.30676859756025E-5</v>
      </c>
      <c r="F324" s="1">
        <v>4.6255612499923398E-4</v>
      </c>
      <c r="G324" s="1">
        <v>3.4350992928633603E-5</v>
      </c>
      <c r="H324" s="1">
        <v>8.4652112171120701E-4</v>
      </c>
      <c r="I324" s="1">
        <v>4.64384385516036E-5</v>
      </c>
      <c r="J324" s="1">
        <v>1.0404012336714299E-3</v>
      </c>
      <c r="K324" s="1">
        <v>2.50568263227875E-5</v>
      </c>
      <c r="L324">
        <v>7.1266092769650495E-4</v>
      </c>
    </row>
    <row r="325" spans="1:12" x14ac:dyDescent="0.25">
      <c r="A325" s="4">
        <v>465</v>
      </c>
      <c r="B325" t="s">
        <v>292</v>
      </c>
      <c r="C325">
        <v>1.1858710415368001E-4</v>
      </c>
      <c r="D325">
        <v>3.42160239716492E-3</v>
      </c>
      <c r="E325">
        <v>1.72717376598841E-4</v>
      </c>
      <c r="F325">
        <v>4.0677288631614404E-3</v>
      </c>
      <c r="G325">
        <v>1.03738159609909E-4</v>
      </c>
      <c r="H325">
        <v>2.99947747814968E-3</v>
      </c>
      <c r="I325">
        <v>3.5776834318458102E-4</v>
      </c>
      <c r="J325">
        <v>8.0188300968044093E-3</v>
      </c>
      <c r="K325">
        <v>2.1763005399397101E-4</v>
      </c>
      <c r="L325">
        <v>4.86634747443432E-3</v>
      </c>
    </row>
    <row r="326" spans="1:12" x14ac:dyDescent="0.25">
      <c r="A326" s="4">
        <v>466</v>
      </c>
      <c r="B326" t="s">
        <v>293</v>
      </c>
      <c r="C326">
        <v>0.49633955007864999</v>
      </c>
      <c r="D326">
        <v>7.5691117373065803E-3</v>
      </c>
      <c r="E326">
        <v>0.37637835847762702</v>
      </c>
      <c r="F326">
        <v>1.70854528453287E-2</v>
      </c>
      <c r="G326">
        <v>0.40798097813874801</v>
      </c>
      <c r="H326">
        <v>1.15013040052463E-2</v>
      </c>
      <c r="I326">
        <v>1.1621616259246099</v>
      </c>
      <c r="J326">
        <v>3.5928098230540599E-2</v>
      </c>
      <c r="K326">
        <v>0.62223293362596199</v>
      </c>
      <c r="L326">
        <v>2.57212765411216E-2</v>
      </c>
    </row>
    <row r="327" spans="1:12" x14ac:dyDescent="0.25">
      <c r="A327" s="4">
        <v>467</v>
      </c>
      <c r="B327" t="s">
        <v>294</v>
      </c>
      <c r="C327">
        <v>0.41627144636038199</v>
      </c>
      <c r="D327">
        <v>7.7560889285665001E-3</v>
      </c>
      <c r="E327">
        <v>0.54653288496574004</v>
      </c>
      <c r="F327">
        <v>1.7043586553807302E-2</v>
      </c>
      <c r="G327">
        <v>0.53325091630549504</v>
      </c>
      <c r="H327">
        <v>1.1608945511643201E-2</v>
      </c>
      <c r="I327">
        <v>-0.24318032391661301</v>
      </c>
      <c r="J327">
        <v>3.5699969996390697E-2</v>
      </c>
      <c r="K327">
        <v>0.30673208927595103</v>
      </c>
      <c r="L327">
        <v>2.58542157580074E-2</v>
      </c>
    </row>
    <row r="328" spans="1:12" x14ac:dyDescent="0.25">
      <c r="A328" s="4">
        <v>468</v>
      </c>
      <c r="B328" t="s">
        <v>295</v>
      </c>
      <c r="C328" s="1">
        <v>9.3357700565774602E-5</v>
      </c>
      <c r="D328" s="1">
        <v>8.0357057748340905E-4</v>
      </c>
      <c r="E328" s="1">
        <v>9.67380413263444E-5</v>
      </c>
      <c r="F328" s="1">
        <v>8.1648929965058201E-4</v>
      </c>
      <c r="G328" s="1">
        <v>2.04732039002208E-5</v>
      </c>
      <c r="H328" s="1">
        <v>3.40651880133306E-4</v>
      </c>
      <c r="I328" s="1">
        <v>1.5079745789532401E-5</v>
      </c>
      <c r="J328" s="1">
        <v>3.2119026969574702E-4</v>
      </c>
      <c r="K328" s="1">
        <v>7.3641689144050997E-5</v>
      </c>
      <c r="L328">
        <v>7.0135381910703095E-4</v>
      </c>
    </row>
    <row r="329" spans="1:12" x14ac:dyDescent="0.25">
      <c r="A329" s="4">
        <v>469</v>
      </c>
      <c r="B329" t="s">
        <v>296</v>
      </c>
      <c r="C329">
        <v>6.3676653530392497E-4</v>
      </c>
      <c r="D329">
        <v>4.9082356039455198E-3</v>
      </c>
      <c r="E329">
        <v>8.3925581308261297E-4</v>
      </c>
      <c r="F329">
        <v>6.8961390072992297E-3</v>
      </c>
      <c r="G329">
        <v>4.08355346759764E-2</v>
      </c>
      <c r="H329">
        <v>2.8634682795154699E-3</v>
      </c>
      <c r="I329">
        <v>7.2027130320115003E-4</v>
      </c>
      <c r="J329">
        <v>5.7361213161662003E-3</v>
      </c>
      <c r="K329">
        <v>1.09140352950459E-3</v>
      </c>
      <c r="L329">
        <v>7.2364981288090399E-3</v>
      </c>
    </row>
    <row r="330" spans="1:12" x14ac:dyDescent="0.25">
      <c r="A330" s="4">
        <v>470</v>
      </c>
      <c r="B330" t="s">
        <v>297</v>
      </c>
      <c r="C330">
        <v>4.5593496320808197E-2</v>
      </c>
      <c r="D330">
        <v>1.8740073848390101E-2</v>
      </c>
      <c r="E330">
        <v>5.5687285517178903E-3</v>
      </c>
      <c r="F330">
        <v>2.0348614461233601E-2</v>
      </c>
      <c r="G330" s="3">
        <v>3.2597180808662701E-4</v>
      </c>
      <c r="H330" s="3">
        <v>4.3987796859083399E-3</v>
      </c>
      <c r="I330">
        <v>1.51444531776438</v>
      </c>
      <c r="J330">
        <v>7.33974037223801E-2</v>
      </c>
      <c r="K330">
        <v>0.48077241374478202</v>
      </c>
      <c r="L330">
        <v>6.0694715945552501E-2</v>
      </c>
    </row>
    <row r="331" spans="1:12" x14ac:dyDescent="0.25">
      <c r="A331" s="4">
        <v>471</v>
      </c>
      <c r="B331" t="s">
        <v>298</v>
      </c>
      <c r="C331">
        <v>0.55946822484778003</v>
      </c>
      <c r="D331">
        <v>2.2776728686637101E-2</v>
      </c>
      <c r="E331">
        <v>0.40441021187338599</v>
      </c>
      <c r="F331">
        <v>3.2997501889489002E-2</v>
      </c>
      <c r="G331">
        <v>0.562474324219011</v>
      </c>
      <c r="H331">
        <v>1.9167326981826199E-2</v>
      </c>
      <c r="I331">
        <v>1.9387081384841101</v>
      </c>
      <c r="J331">
        <v>7.36543372494846E-2</v>
      </c>
      <c r="K331">
        <v>0.86147238247398195</v>
      </c>
      <c r="L331">
        <v>6.1228227148845203E-2</v>
      </c>
    </row>
    <row r="332" spans="1:12" x14ac:dyDescent="0.25">
      <c r="A332" s="4">
        <v>472</v>
      </c>
      <c r="B332" t="s">
        <v>299</v>
      </c>
      <c r="C332">
        <v>1.2253082399319701E-4</v>
      </c>
      <c r="D332">
        <v>2.3667092861478101E-3</v>
      </c>
      <c r="E332">
        <v>9.1352749515258595E-4</v>
      </c>
      <c r="F332">
        <v>6.0873439854975701E-3</v>
      </c>
      <c r="G332">
        <v>5.0415718541696496E-4</v>
      </c>
      <c r="H332">
        <v>5.0664422555394203E-3</v>
      </c>
      <c r="I332">
        <v>2.4098215801218899E-4</v>
      </c>
      <c r="J332">
        <v>5.8761385588044397E-3</v>
      </c>
      <c r="K332">
        <v>2.0345489245784899E-4</v>
      </c>
      <c r="L332">
        <v>2.7433062703445298E-3</v>
      </c>
    </row>
    <row r="333" spans="1:12" x14ac:dyDescent="0.25">
      <c r="A333" s="4">
        <v>473</v>
      </c>
      <c r="B333" t="s">
        <v>300</v>
      </c>
      <c r="C333" s="1">
        <v>9.3357700565774602E-5</v>
      </c>
      <c r="D333" s="1">
        <v>8.0357057748340905E-4</v>
      </c>
      <c r="E333" s="1">
        <v>9.67380413263444E-5</v>
      </c>
      <c r="F333" s="1">
        <v>8.1648929965058201E-4</v>
      </c>
      <c r="G333" s="1">
        <v>2.04732039002208E-5</v>
      </c>
      <c r="H333" s="1">
        <v>3.40651880133306E-4</v>
      </c>
      <c r="I333" s="1">
        <v>1.5079745789532401E-5</v>
      </c>
      <c r="J333" s="1">
        <v>3.2119026969574702E-4</v>
      </c>
      <c r="K333" s="1">
        <v>7.3641689144050997E-5</v>
      </c>
      <c r="L333">
        <v>7.0135381910703095E-4</v>
      </c>
    </row>
    <row r="334" spans="1:12" x14ac:dyDescent="0.25">
      <c r="A334" s="4">
        <v>475</v>
      </c>
      <c r="B334" t="s">
        <v>301</v>
      </c>
      <c r="C334">
        <v>2.3626684703744201E-4</v>
      </c>
      <c r="D334">
        <v>5.0359547420418E-3</v>
      </c>
      <c r="E334">
        <v>1.21594691498322E-4</v>
      </c>
      <c r="F334">
        <v>3.54900015929774E-3</v>
      </c>
      <c r="G334" s="1">
        <v>2.2623420259954401E-4</v>
      </c>
      <c r="H334">
        <v>4.52616796951456E-3</v>
      </c>
      <c r="I334">
        <v>4.9159087130246797E-4</v>
      </c>
      <c r="J334">
        <v>1.0479405545915799E-2</v>
      </c>
      <c r="K334" s="1">
        <v>3.9716920016321901E-4</v>
      </c>
      <c r="L334">
        <v>7.0131424627728096E-3</v>
      </c>
    </row>
    <row r="335" spans="1:12" x14ac:dyDescent="0.25">
      <c r="A335" s="4">
        <v>476</v>
      </c>
      <c r="B335" t="s">
        <v>302</v>
      </c>
      <c r="C335">
        <v>0.159276158985344</v>
      </c>
      <c r="D335">
        <v>6.8887284709702196E-3</v>
      </c>
      <c r="E335">
        <v>0.14131549175458299</v>
      </c>
      <c r="F335">
        <v>8.2518311880706696E-3</v>
      </c>
      <c r="G335">
        <v>0.107364235918692</v>
      </c>
      <c r="H335">
        <v>8.0271513646825495E-3</v>
      </c>
      <c r="I335">
        <v>0.148039011976312</v>
      </c>
      <c r="J335">
        <v>1.4683850123577201E-2</v>
      </c>
      <c r="K335">
        <v>0.12975518822134699</v>
      </c>
      <c r="L335">
        <v>9.2596911250404194E-3</v>
      </c>
    </row>
    <row r="336" spans="1:12" x14ac:dyDescent="0.25">
      <c r="A336" s="4">
        <v>477</v>
      </c>
      <c r="B336" t="s">
        <v>303</v>
      </c>
      <c r="C336">
        <v>7.9106341213646306E-2</v>
      </c>
      <c r="D336">
        <v>3.4682807460390398E-3</v>
      </c>
      <c r="E336">
        <v>6.9850451416475098E-2</v>
      </c>
      <c r="F336">
        <v>4.0842067113523797E-3</v>
      </c>
      <c r="G336">
        <v>5.3128702038245601E-2</v>
      </c>
      <c r="H336">
        <v>3.0579963901685801E-3</v>
      </c>
      <c r="I336">
        <v>7.3458874712864997E-2</v>
      </c>
      <c r="J336">
        <v>8.0233936459152208E-3</v>
      </c>
      <c r="K336">
        <v>6.4310679476546201E-2</v>
      </c>
      <c r="L336">
        <v>4.8978441785854998E-3</v>
      </c>
    </row>
    <row r="337" spans="1:12" x14ac:dyDescent="0.25">
      <c r="A337" s="4">
        <v>478</v>
      </c>
      <c r="B337" t="s">
        <v>304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25">
      <c r="A338" s="4">
        <v>479</v>
      </c>
      <c r="B338" t="s">
        <v>305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25">
      <c r="A339" s="4">
        <v>480</v>
      </c>
      <c r="B339" t="s">
        <v>305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25">
      <c r="A340" s="4">
        <v>481</v>
      </c>
      <c r="B340" t="s">
        <v>306</v>
      </c>
      <c r="C340" s="1">
        <v>1.5115412595473E-5</v>
      </c>
      <c r="D340" s="1">
        <v>3.98312292105847E-4</v>
      </c>
      <c r="E340" s="1">
        <v>1.33647779560206E-5</v>
      </c>
      <c r="F340" s="1">
        <v>3.8581333660501398E-4</v>
      </c>
      <c r="G340" s="1">
        <v>1.2879364956763799E-5</v>
      </c>
      <c r="H340" s="1">
        <v>3.3683250591170599E-4</v>
      </c>
      <c r="I340" s="1">
        <v>2.7728232589078198E-5</v>
      </c>
      <c r="J340" s="1">
        <v>7.1536333472215397E-4</v>
      </c>
      <c r="K340" s="1">
        <v>1.9801778199644101E-5</v>
      </c>
      <c r="L340">
        <v>5.0115621759209397E-4</v>
      </c>
    </row>
    <row r="341" spans="1:12" x14ac:dyDescent="0.25">
      <c r="A341" s="4">
        <v>482</v>
      </c>
      <c r="B341" t="s">
        <v>306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25">
      <c r="A342" s="4">
        <v>483</v>
      </c>
      <c r="B342" t="s">
        <v>307</v>
      </c>
      <c r="C342" s="1">
        <v>1.5115412595473E-5</v>
      </c>
      <c r="D342" s="1">
        <v>3.98312292105847E-4</v>
      </c>
      <c r="E342" s="1">
        <v>1.33647779560205E-5</v>
      </c>
      <c r="F342" s="1">
        <v>3.8581333660501398E-4</v>
      </c>
      <c r="G342" s="1">
        <v>1.2879364956763799E-5</v>
      </c>
      <c r="H342" s="1">
        <v>3.3683250591170599E-4</v>
      </c>
      <c r="I342" s="1">
        <v>2.7728232589078198E-5</v>
      </c>
      <c r="J342" s="1">
        <v>7.1536333472215397E-4</v>
      </c>
      <c r="K342" s="1">
        <v>1.9801778199644101E-5</v>
      </c>
      <c r="L342">
        <v>5.0115621759209397E-4</v>
      </c>
    </row>
    <row r="343" spans="1:12" x14ac:dyDescent="0.25">
      <c r="A343" s="4">
        <v>484</v>
      </c>
      <c r="B343" t="s">
        <v>308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25">
      <c r="A344" s="4">
        <v>485</v>
      </c>
      <c r="B344" t="s">
        <v>309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25">
      <c r="A345" s="4">
        <v>486</v>
      </c>
      <c r="B345" t="s">
        <v>310</v>
      </c>
      <c r="C345">
        <v>1.3846220481768801</v>
      </c>
      <c r="D345">
        <v>5.6615056329542999E-3</v>
      </c>
      <c r="E345">
        <v>1.48019956507137</v>
      </c>
      <c r="F345">
        <v>7.0241586035394901E-3</v>
      </c>
      <c r="G345">
        <v>1.5559262786671799</v>
      </c>
      <c r="H345">
        <v>1.40086602602588E-2</v>
      </c>
      <c r="I345">
        <v>1.19730098984778</v>
      </c>
      <c r="J345">
        <v>1.14325070575272E-2</v>
      </c>
      <c r="K345">
        <v>1.4318832607851699</v>
      </c>
      <c r="L345">
        <v>1.0317379428888201E-2</v>
      </c>
    </row>
    <row r="346" spans="1:12" x14ac:dyDescent="0.25">
      <c r="A346" s="4">
        <v>487</v>
      </c>
      <c r="B346" t="s">
        <v>311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25">
      <c r="A347" s="4">
        <v>488</v>
      </c>
      <c r="B347" t="s">
        <v>312</v>
      </c>
      <c r="C347" s="1">
        <v>1.13724136619175E-5</v>
      </c>
      <c r="D347" s="1">
        <v>4.0958273201763597E-5</v>
      </c>
      <c r="E347" s="1">
        <v>3.0052956497437999E-5</v>
      </c>
      <c r="F347" s="1">
        <v>3.1051978163524799E-4</v>
      </c>
      <c r="G347">
        <v>1.3981078893837801E-4</v>
      </c>
      <c r="H347" s="1">
        <v>3.8834000649384702E-5</v>
      </c>
      <c r="I347">
        <v>1.95931407043763E-4</v>
      </c>
      <c r="J347" s="1">
        <v>5.5100697339159898E-5</v>
      </c>
      <c r="K347">
        <v>1.64358061744423E-4</v>
      </c>
      <c r="L347" s="1">
        <v>5.2543491090389303E-5</v>
      </c>
    </row>
    <row r="348" spans="1:12" x14ac:dyDescent="0.25">
      <c r="A348" s="4">
        <v>490</v>
      </c>
      <c r="B348" t="s">
        <v>313</v>
      </c>
      <c r="C348">
        <v>1.7874539095589601E-3</v>
      </c>
      <c r="D348">
        <v>1.17333554147979E-2</v>
      </c>
      <c r="E348">
        <v>1.2047135100307399E-3</v>
      </c>
      <c r="F348">
        <v>1.15085829806401E-2</v>
      </c>
      <c r="G348">
        <v>0.13284252129759599</v>
      </c>
      <c r="H348">
        <v>6.2198801993876902E-2</v>
      </c>
      <c r="I348">
        <v>3.9624123096119301E-3</v>
      </c>
      <c r="J348">
        <v>3.6440848354414503E-2</v>
      </c>
      <c r="K348">
        <v>1.8547139422946099E-2</v>
      </c>
      <c r="L348">
        <v>4.6412894704721701E-2</v>
      </c>
    </row>
    <row r="349" spans="1:12" x14ac:dyDescent="0.25">
      <c r="A349" s="4">
        <v>491</v>
      </c>
      <c r="B349" t="s">
        <v>314</v>
      </c>
      <c r="C349">
        <v>5.9870096645668301E-3</v>
      </c>
      <c r="D349">
        <v>1.09582714768792E-2</v>
      </c>
      <c r="E349">
        <v>4.8397044506125102E-3</v>
      </c>
      <c r="F349">
        <v>1.0551232013001901E-2</v>
      </c>
      <c r="G349">
        <v>0.135964953104911</v>
      </c>
      <c r="H349">
        <v>6.2220344053190699E-2</v>
      </c>
      <c r="I349">
        <v>8.0823783176697406E-3</v>
      </c>
      <c r="J349">
        <v>3.4905918419203902E-2</v>
      </c>
      <c r="K349">
        <v>2.2118017848112601E-2</v>
      </c>
      <c r="L349">
        <v>4.6203554249020597E-2</v>
      </c>
    </row>
    <row r="350" spans="1:12" x14ac:dyDescent="0.25">
      <c r="A350" s="4">
        <v>492</v>
      </c>
      <c r="B350" t="s">
        <v>314</v>
      </c>
      <c r="C350">
        <v>2.0369338629548501E-4</v>
      </c>
      <c r="D350">
        <v>4.4837947311352896E-3</v>
      </c>
      <c r="E350">
        <v>2.5584812413319502E-4</v>
      </c>
      <c r="F350">
        <v>4.8419794634107496E-3</v>
      </c>
      <c r="G350" s="1">
        <v>9.4195703201522797E-5</v>
      </c>
      <c r="H350">
        <v>3.12337977182127E-3</v>
      </c>
      <c r="I350">
        <v>3.14530854666088E-4</v>
      </c>
      <c r="J350">
        <v>1.0678029776817E-2</v>
      </c>
      <c r="K350">
        <v>3.1716699853435602E-4</v>
      </c>
      <c r="L350">
        <v>5.7420836774197603E-3</v>
      </c>
    </row>
    <row r="351" spans="1:12" x14ac:dyDescent="0.25">
      <c r="A351" s="4">
        <v>493</v>
      </c>
      <c r="B351" t="s">
        <v>315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25">
      <c r="A352" s="4">
        <v>494</v>
      </c>
      <c r="B352" t="s">
        <v>315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25">
      <c r="A353" s="4">
        <v>495</v>
      </c>
      <c r="B353" t="s">
        <v>315</v>
      </c>
      <c r="C353" s="1">
        <v>4.2824205558201701E-5</v>
      </c>
      <c r="D353" s="1">
        <v>4.2612434769696101E-4</v>
      </c>
      <c r="E353" s="1">
        <v>4.3988561672336103E-5</v>
      </c>
      <c r="F353" s="1">
        <v>4.9129936364582802E-4</v>
      </c>
      <c r="G353" s="1">
        <v>8.6928050872943396E-5</v>
      </c>
      <c r="H353" s="1">
        <v>5.2139450187795901E-4</v>
      </c>
      <c r="I353" s="1">
        <v>4.4883334698202398E-5</v>
      </c>
      <c r="J353" s="1">
        <v>4.1215029091123397E-4</v>
      </c>
      <c r="K353" s="1">
        <v>1.4544932271965701E-4</v>
      </c>
      <c r="L353">
        <v>7.2034959220341002E-4</v>
      </c>
    </row>
    <row r="354" spans="1:12" x14ac:dyDescent="0.25">
      <c r="A354" s="4">
        <v>496</v>
      </c>
      <c r="B354" t="s">
        <v>315</v>
      </c>
      <c r="C354">
        <v>4.2970073702807204E-3</v>
      </c>
      <c r="D354">
        <v>4.2454974436430498E-4</v>
      </c>
      <c r="E354">
        <v>3.8193516514893298E-3</v>
      </c>
      <c r="F354">
        <v>4.5917033461703402E-4</v>
      </c>
      <c r="G354">
        <v>3.1963068034997501E-3</v>
      </c>
      <c r="H354">
        <v>5.17660157285855E-4</v>
      </c>
      <c r="I354">
        <v>4.4851810853567204E-3</v>
      </c>
      <c r="J354">
        <v>4.13077404449035E-4</v>
      </c>
      <c r="K354">
        <v>3.8217801380148598E-3</v>
      </c>
      <c r="L354">
        <v>7.1971149217663196E-4</v>
      </c>
    </row>
    <row r="355" spans="1:12" x14ac:dyDescent="0.25">
      <c r="A355" s="4">
        <v>497</v>
      </c>
      <c r="B355" t="s">
        <v>316</v>
      </c>
      <c r="C355" s="1">
        <v>1.8000171355289E-6</v>
      </c>
      <c r="D355" s="1">
        <v>2.0042079253040602E-5</v>
      </c>
      <c r="E355" s="1">
        <v>1.00107845126528E-5</v>
      </c>
      <c r="F355" s="1">
        <v>1.2417017670631199E-4</v>
      </c>
      <c r="G355" s="1">
        <v>2.3807592741370499E-6</v>
      </c>
      <c r="H355" s="1">
        <v>2.6961382479247101E-5</v>
      </c>
      <c r="I355" s="1">
        <v>3.8378080762416204E-6</v>
      </c>
      <c r="J355" s="1">
        <v>4.00481432034599E-5</v>
      </c>
      <c r="K355" s="1">
        <v>6.1871322633494496E-6</v>
      </c>
      <c r="L355" s="1">
        <v>4.7183416947223003E-5</v>
      </c>
    </row>
    <row r="356" spans="1:12" x14ac:dyDescent="0.25">
      <c r="A356" s="4">
        <v>499</v>
      </c>
      <c r="B356" t="s">
        <v>317</v>
      </c>
      <c r="C356" s="1">
        <v>1.09240722669979E-4</v>
      </c>
      <c r="D356" s="1">
        <v>2.6700888421822203E-4</v>
      </c>
      <c r="E356">
        <v>1.7505402867219199E-3</v>
      </c>
      <c r="F356">
        <v>1.65937909681829E-4</v>
      </c>
      <c r="G356" s="1">
        <v>9.9431613658687901E-5</v>
      </c>
      <c r="H356" s="1">
        <v>3.2639830087866599E-4</v>
      </c>
      <c r="I356">
        <v>1.7519624959354801E-3</v>
      </c>
      <c r="J356">
        <v>1.83672880758051E-4</v>
      </c>
      <c r="K356">
        <v>1.38068365673589E-3</v>
      </c>
      <c r="L356" s="1">
        <v>9.4138710703254398E-5</v>
      </c>
    </row>
    <row r="357" spans="1:12" x14ac:dyDescent="0.25">
      <c r="A357" s="4">
        <v>500</v>
      </c>
      <c r="B357" t="s">
        <v>318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25">
      <c r="A358" s="4">
        <v>501</v>
      </c>
      <c r="B358" t="s">
        <v>319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25">
      <c r="A359" s="4">
        <v>502</v>
      </c>
      <c r="B359" t="s">
        <v>320</v>
      </c>
      <c r="C359">
        <v>2.7781476273340901E-2</v>
      </c>
      <c r="D359">
        <v>2.1491757101255401E-3</v>
      </c>
      <c r="E359">
        <v>2.8302732128799898E-2</v>
      </c>
      <c r="F359">
        <v>1.3661068896113301E-3</v>
      </c>
      <c r="G359">
        <v>2.0320262144632801E-2</v>
      </c>
      <c r="H359">
        <v>1.64845621986058E-3</v>
      </c>
      <c r="I359">
        <v>3.0022949111477501E-2</v>
      </c>
      <c r="J359">
        <v>1.4514976633162001E-3</v>
      </c>
      <c r="K359">
        <v>3.2676352503070299E-2</v>
      </c>
      <c r="L359">
        <v>1.00366005317302E-3</v>
      </c>
    </row>
    <row r="360" spans="1:12" x14ac:dyDescent="0.25">
      <c r="A360" s="4">
        <v>503</v>
      </c>
      <c r="B360" t="s">
        <v>320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25">
      <c r="A361" s="4">
        <v>504</v>
      </c>
      <c r="B361" t="s">
        <v>321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25">
      <c r="A362" s="4">
        <v>505</v>
      </c>
      <c r="B362" t="s">
        <v>321</v>
      </c>
      <c r="C362">
        <v>0.36652634411289597</v>
      </c>
      <c r="D362">
        <v>7.3719153096279202E-3</v>
      </c>
      <c r="E362">
        <v>0.414346775709939</v>
      </c>
      <c r="F362">
        <v>9.6108359167479396E-3</v>
      </c>
      <c r="G362">
        <v>0.29407786740681902</v>
      </c>
      <c r="H362">
        <v>4.5971922859793504E-3</v>
      </c>
      <c r="I362">
        <v>0.22359000194200301</v>
      </c>
      <c r="J362">
        <v>1.9117220975553999E-2</v>
      </c>
      <c r="K362">
        <v>0.42979526146747898</v>
      </c>
      <c r="L362">
        <v>9.1303900807280895E-3</v>
      </c>
    </row>
    <row r="363" spans="1:12" x14ac:dyDescent="0.25">
      <c r="A363" s="4">
        <v>506</v>
      </c>
      <c r="B363" t="s">
        <v>322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25">
      <c r="A364" s="4">
        <v>507</v>
      </c>
      <c r="B364" t="s">
        <v>322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25">
      <c r="A365" s="4">
        <v>508</v>
      </c>
      <c r="B365" t="s">
        <v>322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25">
      <c r="A366" s="4">
        <v>509</v>
      </c>
      <c r="B366" t="s">
        <v>323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25">
      <c r="A367" s="4">
        <v>510</v>
      </c>
      <c r="B367" t="s">
        <v>324</v>
      </c>
      <c r="C367">
        <v>3.5047299089881201E-4</v>
      </c>
      <c r="D367">
        <v>4.0053684401332099E-3</v>
      </c>
      <c r="E367">
        <v>5.3463731316727599E-4</v>
      </c>
      <c r="F367">
        <v>5.2996556213250204E-3</v>
      </c>
      <c r="G367">
        <v>2.6855557392687198E-4</v>
      </c>
      <c r="H367">
        <v>2.6496142331370802E-3</v>
      </c>
      <c r="I367">
        <v>4.0916006418126397E-4</v>
      </c>
      <c r="J367">
        <v>3.8772032608347302E-3</v>
      </c>
      <c r="K367">
        <v>3.8305657926994299E-4</v>
      </c>
      <c r="L367">
        <v>3.7031626170571301E-3</v>
      </c>
    </row>
    <row r="368" spans="1:12" x14ac:dyDescent="0.25">
      <c r="A368" s="4">
        <v>511</v>
      </c>
      <c r="B368" t="s">
        <v>325</v>
      </c>
      <c r="C368">
        <v>3.3657343248515799E-4</v>
      </c>
      <c r="D368">
        <v>3.9831744658341498E-3</v>
      </c>
      <c r="E368">
        <v>5.2156962719167299E-4</v>
      </c>
      <c r="F368">
        <v>5.2807220793088996E-3</v>
      </c>
      <c r="G368">
        <v>2.34204580998238E-4</v>
      </c>
      <c r="H368">
        <v>2.5139512949654301E-3</v>
      </c>
      <c r="I368">
        <v>3.6272162562966102E-4</v>
      </c>
      <c r="J368">
        <v>3.7395140847023001E-3</v>
      </c>
      <c r="K368">
        <v>3.5799975294715603E-4</v>
      </c>
      <c r="L368">
        <v>3.6364092226567799E-3</v>
      </c>
    </row>
    <row r="369" spans="1:12" x14ac:dyDescent="0.25">
      <c r="A369" s="4">
        <v>512</v>
      </c>
      <c r="B369" t="s">
        <v>326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25">
      <c r="A370" s="4">
        <v>514</v>
      </c>
      <c r="B370" t="s">
        <v>327</v>
      </c>
      <c r="C370">
        <v>5.5064221203591102E-3</v>
      </c>
      <c r="D370">
        <v>4.9648108723865999E-4</v>
      </c>
      <c r="E370">
        <v>4.8462986965154102E-3</v>
      </c>
      <c r="F370">
        <v>4.2342375692711899E-4</v>
      </c>
      <c r="G370">
        <v>3.67829856617897E-3</v>
      </c>
      <c r="H370">
        <v>1.81418905977207E-4</v>
      </c>
      <c r="I370">
        <v>5.0675892509548098E-3</v>
      </c>
      <c r="J370">
        <v>1.8523497290394799E-4</v>
      </c>
      <c r="K370">
        <v>4.4492636495067697E-3</v>
      </c>
      <c r="L370">
        <v>2.8148242886036503E-4</v>
      </c>
    </row>
    <row r="371" spans="1:12" x14ac:dyDescent="0.25">
      <c r="A371" s="4">
        <v>515</v>
      </c>
      <c r="B371" t="s">
        <v>328</v>
      </c>
      <c r="C371" s="1">
        <v>5.5842632468019199E-5</v>
      </c>
      <c r="D371" s="1">
        <v>1.33025230372453E-3</v>
      </c>
      <c r="E371" s="1">
        <v>7.49584688666317E-5</v>
      </c>
      <c r="F371" s="1">
        <v>1.5731213007168E-3</v>
      </c>
      <c r="G371" s="1">
        <v>5.55529804090291E-5</v>
      </c>
      <c r="H371" s="1">
        <v>1.44022950142011E-3</v>
      </c>
      <c r="I371" s="1">
        <v>1.52889620054675E-4</v>
      </c>
      <c r="J371" s="1">
        <v>2.98318048893187E-3</v>
      </c>
      <c r="K371" s="1">
        <v>9.9674201021204099E-5</v>
      </c>
      <c r="L371">
        <v>2.10069925224559E-3</v>
      </c>
    </row>
    <row r="372" spans="1:12" x14ac:dyDescent="0.25">
      <c r="A372" s="4">
        <v>518</v>
      </c>
      <c r="B372" t="s">
        <v>329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25">
      <c r="A373" s="4">
        <v>519</v>
      </c>
      <c r="B373" t="s">
        <v>330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25">
      <c r="A374" s="4">
        <v>520</v>
      </c>
      <c r="B374" t="s">
        <v>331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25">
      <c r="A375" s="4">
        <v>521</v>
      </c>
      <c r="B375" t="s">
        <v>332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25">
      <c r="A376" s="4">
        <v>522</v>
      </c>
      <c r="B376" t="s">
        <v>333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25">
      <c r="A377" s="4">
        <v>523</v>
      </c>
      <c r="B377" t="s">
        <v>334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25">
      <c r="A378" s="4">
        <v>524</v>
      </c>
      <c r="B378" t="s">
        <v>335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25">
      <c r="A379" s="4">
        <v>525</v>
      </c>
      <c r="B379" t="s">
        <v>336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25">
      <c r="A380" s="4">
        <v>526</v>
      </c>
      <c r="B380" t="s">
        <v>337</v>
      </c>
      <c r="C380" s="1">
        <v>3.9879374587537497E-5</v>
      </c>
      <c r="D380" s="1">
        <v>4.9385961635163003E-4</v>
      </c>
      <c r="E380" s="1">
        <v>2.4078899893688299E-5</v>
      </c>
      <c r="F380" s="1">
        <v>4.2121753659755999E-4</v>
      </c>
      <c r="G380" s="1">
        <v>8.5748868128075899E-6</v>
      </c>
      <c r="H380" s="1">
        <v>1.74669621993373E-4</v>
      </c>
      <c r="I380" s="1">
        <v>8.4465111939754607E-6</v>
      </c>
      <c r="J380" s="1">
        <v>1.79909206539242E-4</v>
      </c>
      <c r="K380" s="1">
        <v>1.3545754685453301E-5</v>
      </c>
      <c r="L380">
        <v>2.7874459247770301E-4</v>
      </c>
    </row>
    <row r="381" spans="1:12" x14ac:dyDescent="0.25">
      <c r="A381" s="4">
        <v>527</v>
      </c>
      <c r="B381" t="s">
        <v>338</v>
      </c>
      <c r="C381" s="1">
        <v>5.6686930502138502E-5</v>
      </c>
      <c r="D381" s="1">
        <v>1.38489239574871E-3</v>
      </c>
      <c r="E381" s="1">
        <v>7.6088092007781094E-5</v>
      </c>
      <c r="F381" s="1">
        <v>1.72651932519884E-3</v>
      </c>
      <c r="G381" s="1">
        <v>3.3275300948779097E-5</v>
      </c>
      <c r="H381" s="1">
        <v>1.0986052685004E-3</v>
      </c>
      <c r="I381" s="1">
        <v>3.99413613771882E-5</v>
      </c>
      <c r="J381" s="1">
        <v>1.27161260280681E-3</v>
      </c>
      <c r="K381" s="1">
        <v>7.3230546814279907E-5</v>
      </c>
      <c r="L381">
        <v>1.7989519677504399E-3</v>
      </c>
    </row>
    <row r="382" spans="1:12" x14ac:dyDescent="0.25">
      <c r="A382" s="4">
        <v>528</v>
      </c>
      <c r="B382" t="s">
        <v>339</v>
      </c>
      <c r="C382">
        <v>4.3039221046037399E-4</v>
      </c>
      <c r="D382">
        <v>6.4067701272171899E-3</v>
      </c>
      <c r="E382">
        <v>3.48500136193138E-4</v>
      </c>
      <c r="F382">
        <v>6.04476517149608E-3</v>
      </c>
      <c r="G382">
        <v>3.59966129937145E-4</v>
      </c>
      <c r="H382">
        <v>5.8737500360061604E-3</v>
      </c>
      <c r="I382">
        <v>1.3733570289867899E-3</v>
      </c>
      <c r="J382">
        <v>2.0429467785739199E-2</v>
      </c>
      <c r="K382">
        <v>4.4759976960017799E-4</v>
      </c>
      <c r="L382">
        <v>7.8219049969518503E-3</v>
      </c>
    </row>
    <row r="383" spans="1:12" x14ac:dyDescent="0.25">
      <c r="A383" s="4">
        <v>529</v>
      </c>
      <c r="B383" t="s">
        <v>340</v>
      </c>
      <c r="C383">
        <v>1.1799892349844401E-3</v>
      </c>
      <c r="D383">
        <v>5.82868689563594E-3</v>
      </c>
      <c r="E383">
        <v>1.05210591476744E-3</v>
      </c>
      <c r="F383">
        <v>6.2302958410638898E-3</v>
      </c>
      <c r="G383">
        <v>7.7280049884676199E-4</v>
      </c>
      <c r="H383">
        <v>4.6704547249366802E-3</v>
      </c>
      <c r="I383">
        <v>1.3433686739143199E-3</v>
      </c>
      <c r="J383">
        <v>1.3143841143387101E-2</v>
      </c>
      <c r="K383">
        <v>9.9789998794803502E-4</v>
      </c>
      <c r="L383">
        <v>6.4028285220885904E-3</v>
      </c>
    </row>
    <row r="384" spans="1:12" x14ac:dyDescent="0.25">
      <c r="A384" s="4">
        <v>530</v>
      </c>
      <c r="B384" t="s">
        <v>341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25">
      <c r="A385" s="4">
        <v>531</v>
      </c>
      <c r="B385" t="s">
        <v>342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25">
      <c r="A386" s="4">
        <v>532</v>
      </c>
      <c r="B386" t="s">
        <v>343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25">
      <c r="A387" s="4">
        <v>533</v>
      </c>
      <c r="B387" t="s">
        <v>344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25">
      <c r="A388" s="4">
        <v>534</v>
      </c>
      <c r="B388" t="s">
        <v>345</v>
      </c>
      <c r="C388">
        <v>1.0000736721947101</v>
      </c>
      <c r="D388">
        <v>1.2256968567171901E-3</v>
      </c>
      <c r="E388">
        <v>1.00005399625681</v>
      </c>
      <c r="F388">
        <v>1.0153805190330799E-3</v>
      </c>
      <c r="G388">
        <v>1.00009792056473</v>
      </c>
      <c r="H388">
        <v>1.4154848622936699E-3</v>
      </c>
      <c r="I388">
        <v>1.0002503943888299</v>
      </c>
      <c r="J388">
        <v>2.7210361415889802E-3</v>
      </c>
      <c r="K388">
        <v>1.0001095925983301</v>
      </c>
      <c r="L388">
        <v>1.4991360487228999E-3</v>
      </c>
    </row>
    <row r="389" spans="1:12" x14ac:dyDescent="0.25">
      <c r="A389" s="4">
        <v>535</v>
      </c>
      <c r="B389" t="s">
        <v>346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25">
      <c r="A390" s="4">
        <v>536</v>
      </c>
      <c r="B390" t="s">
        <v>347</v>
      </c>
      <c r="C390">
        <v>4.9011230125450096E-3</v>
      </c>
      <c r="D390" s="1">
        <v>4.5981234136649697E-5</v>
      </c>
      <c r="E390">
        <v>4.3234441796059101E-3</v>
      </c>
      <c r="F390" s="1">
        <v>3.7536311538023502E-5</v>
      </c>
      <c r="G390">
        <v>3.2901539439228098E-3</v>
      </c>
      <c r="H390" s="1">
        <v>4.03037857265243E-5</v>
      </c>
      <c r="I390">
        <v>4.5358615232216999E-3</v>
      </c>
      <c r="J390" s="1">
        <v>3.8680909444595799E-5</v>
      </c>
      <c r="K390">
        <v>3.9769192454010604E-3</v>
      </c>
      <c r="L390" s="1">
        <v>4.0049017887513101E-5</v>
      </c>
    </row>
    <row r="391" spans="1:12" x14ac:dyDescent="0.25">
      <c r="A391" s="4">
        <v>537</v>
      </c>
      <c r="B391" t="s">
        <v>348</v>
      </c>
      <c r="C391">
        <v>4.9011230125450096E-3</v>
      </c>
      <c r="D391" s="1">
        <v>4.5981234136649697E-5</v>
      </c>
      <c r="E391">
        <v>4.3234441796059101E-3</v>
      </c>
      <c r="F391" s="1">
        <v>3.7536311538023502E-5</v>
      </c>
      <c r="G391">
        <v>3.2901539439228098E-3</v>
      </c>
      <c r="H391" s="1">
        <v>4.03037857265243E-5</v>
      </c>
      <c r="I391">
        <v>4.5358615232216999E-3</v>
      </c>
      <c r="J391" s="1">
        <v>3.8680909444595799E-5</v>
      </c>
      <c r="K391">
        <v>3.9769192454010604E-3</v>
      </c>
      <c r="L391" s="1">
        <v>4.0049017887513101E-5</v>
      </c>
    </row>
    <row r="392" spans="1:12" x14ac:dyDescent="0.25">
      <c r="A392" s="4">
        <v>538</v>
      </c>
      <c r="B392" t="s">
        <v>349</v>
      </c>
      <c r="C392">
        <v>4.9011230125450096E-3</v>
      </c>
      <c r="D392" s="1">
        <v>4.5981234136649697E-5</v>
      </c>
      <c r="E392">
        <v>4.3234441796059101E-3</v>
      </c>
      <c r="F392" s="1">
        <v>3.7536311538023502E-5</v>
      </c>
      <c r="G392">
        <v>3.2901539439228098E-3</v>
      </c>
      <c r="H392" s="1">
        <v>4.03037857265243E-5</v>
      </c>
      <c r="I392">
        <v>4.5358615232216999E-3</v>
      </c>
      <c r="J392" s="1">
        <v>3.8680909444595799E-5</v>
      </c>
      <c r="K392">
        <v>3.9769192454010604E-3</v>
      </c>
      <c r="L392" s="1">
        <v>4.0049017887513101E-5</v>
      </c>
    </row>
    <row r="393" spans="1:12" x14ac:dyDescent="0.25">
      <c r="A393" s="4">
        <v>539</v>
      </c>
      <c r="B393" t="s">
        <v>350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25">
      <c r="A394" s="4">
        <v>540</v>
      </c>
      <c r="B394" t="s">
        <v>350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25">
      <c r="A395" s="4">
        <v>541</v>
      </c>
      <c r="B395" t="s">
        <v>351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25">
      <c r="A396" s="4">
        <v>542</v>
      </c>
      <c r="B396" t="s">
        <v>352</v>
      </c>
      <c r="C396">
        <v>2.5026576532416502E-2</v>
      </c>
      <c r="D396">
        <v>2.6955612840180802E-4</v>
      </c>
      <c r="E396">
        <v>2.2109337229142201E-2</v>
      </c>
      <c r="F396">
        <v>5.71607775864681E-4</v>
      </c>
      <c r="G396">
        <v>1.6907823345581399E-2</v>
      </c>
      <c r="H396">
        <v>5.2278535476982604E-4</v>
      </c>
      <c r="I396">
        <v>2.31724782876391E-2</v>
      </c>
      <c r="J396">
        <v>3.9568181610188301E-4</v>
      </c>
      <c r="K396">
        <v>2.03095593720008E-2</v>
      </c>
      <c r="L396">
        <v>2.28104701745394E-4</v>
      </c>
    </row>
    <row r="397" spans="1:12" x14ac:dyDescent="0.25">
      <c r="A397" s="4">
        <v>543</v>
      </c>
      <c r="B397" t="s">
        <v>353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 x14ac:dyDescent="0.25">
      <c r="A398" s="4">
        <v>544</v>
      </c>
      <c r="B398" t="s">
        <v>354</v>
      </c>
      <c r="C398" s="1">
        <v>3.7361131921931702E-6</v>
      </c>
      <c r="D398" s="1">
        <v>7.6085948862073698E-5</v>
      </c>
      <c r="E398" s="1">
        <v>3.5662278147436798E-6</v>
      </c>
      <c r="F398" s="1">
        <v>7.3644372280327796E-5</v>
      </c>
      <c r="G398" s="1">
        <v>4.4675213138016097E-6</v>
      </c>
      <c r="H398" s="1">
        <v>8.3036330385344295E-5</v>
      </c>
      <c r="I398" s="1">
        <v>4.3683317086764401E-6</v>
      </c>
      <c r="J398" s="1">
        <v>9.2280971489919005E-5</v>
      </c>
      <c r="K398" s="1">
        <v>3.3820902727816001E-6</v>
      </c>
      <c r="L398" s="1">
        <v>7.6023792889061401E-5</v>
      </c>
    </row>
    <row r="399" spans="1:12" x14ac:dyDescent="0.25">
      <c r="A399" s="4">
        <v>545</v>
      </c>
      <c r="B399" t="s">
        <v>355</v>
      </c>
      <c r="C399">
        <v>2.5026576532416502E-2</v>
      </c>
      <c r="D399">
        <v>2.6955612840180802E-4</v>
      </c>
      <c r="E399">
        <v>2.2109337229142201E-2</v>
      </c>
      <c r="F399">
        <v>5.71607775864681E-4</v>
      </c>
      <c r="G399">
        <v>1.6907823345581399E-2</v>
      </c>
      <c r="H399">
        <v>5.2278535476982604E-4</v>
      </c>
      <c r="I399">
        <v>2.31724782876391E-2</v>
      </c>
      <c r="J399">
        <v>3.9568181610188301E-4</v>
      </c>
      <c r="K399">
        <v>2.03095593720008E-2</v>
      </c>
      <c r="L399">
        <v>2.28104701745394E-4</v>
      </c>
    </row>
    <row r="400" spans="1:12" x14ac:dyDescent="0.25">
      <c r="A400" s="4">
        <v>547</v>
      </c>
      <c r="B400" t="s">
        <v>356</v>
      </c>
      <c r="C400">
        <v>3.17811493172242E-2</v>
      </c>
      <c r="D400">
        <v>2.15538830046291E-3</v>
      </c>
      <c r="E400">
        <v>3.1441091438121703E-2</v>
      </c>
      <c r="F400">
        <v>3.5049625390434699E-3</v>
      </c>
      <c r="G400">
        <v>2.1213698336919901E-2</v>
      </c>
      <c r="H400">
        <v>1.0718122131644101E-3</v>
      </c>
      <c r="I400">
        <v>2.9417776261151201E-2</v>
      </c>
      <c r="J400">
        <v>2.2745916734590102E-3</v>
      </c>
      <c r="K400">
        <v>3.9791324709500898E-2</v>
      </c>
      <c r="L400">
        <v>7.0917525345303605E-4</v>
      </c>
    </row>
    <row r="401" spans="1:12" x14ac:dyDescent="0.25">
      <c r="A401" s="4">
        <v>548</v>
      </c>
      <c r="B401" t="s">
        <v>357</v>
      </c>
      <c r="C401">
        <v>2.73439064996456E-2</v>
      </c>
      <c r="D401">
        <v>2.2929604129162699E-3</v>
      </c>
      <c r="E401">
        <v>2.75183038186383E-2</v>
      </c>
      <c r="F401">
        <v>3.6293470746119601E-3</v>
      </c>
      <c r="G401">
        <v>1.82068671609656E-2</v>
      </c>
      <c r="H401">
        <v>1.2648857407581201E-3</v>
      </c>
      <c r="I401">
        <v>2.5291609622637701E-2</v>
      </c>
      <c r="J401">
        <v>2.4587621838654599E-3</v>
      </c>
      <c r="K401">
        <v>3.6181037268844703E-2</v>
      </c>
      <c r="L401">
        <v>1.04480222246783E-3</v>
      </c>
    </row>
    <row r="402" spans="1:12" x14ac:dyDescent="0.25">
      <c r="A402" s="4">
        <v>549</v>
      </c>
      <c r="B402" t="s">
        <v>358</v>
      </c>
      <c r="C402">
        <v>4.4372428175785796E-3</v>
      </c>
      <c r="D402">
        <v>8.3404798313479003E-4</v>
      </c>
      <c r="E402">
        <v>3.9227876194836003E-3</v>
      </c>
      <c r="F402">
        <v>7.9423911850330295E-4</v>
      </c>
      <c r="G402">
        <v>3.0068311759541698E-3</v>
      </c>
      <c r="H402">
        <v>6.7646729858108004E-4</v>
      </c>
      <c r="I402">
        <v>4.1261666385133296E-3</v>
      </c>
      <c r="J402">
        <v>8.8803112039709199E-4</v>
      </c>
      <c r="K402">
        <v>3.6102874406560401E-3</v>
      </c>
      <c r="L402">
        <v>7.2405510385344205E-4</v>
      </c>
    </row>
    <row r="403" spans="1:12" x14ac:dyDescent="0.25">
      <c r="A403" s="4">
        <v>550</v>
      </c>
      <c r="B403" t="s">
        <v>359</v>
      </c>
      <c r="C403" s="1">
        <v>3.4303788567170201E-5</v>
      </c>
      <c r="D403" s="1">
        <v>8.1269676771807901E-4</v>
      </c>
      <c r="E403" s="1">
        <v>3.6094053367156401E-5</v>
      </c>
      <c r="F403" s="1">
        <v>8.5707314634879297E-4</v>
      </c>
      <c r="G403" s="1">
        <v>5.6971035716349001E-5</v>
      </c>
      <c r="H403" s="1">
        <v>1.3881300014802599E-3</v>
      </c>
      <c r="I403" s="1">
        <v>7.0562576159097204E-5</v>
      </c>
      <c r="J403" s="1">
        <v>1.60264933010936E-3</v>
      </c>
      <c r="K403" s="1">
        <v>2.50279877912352E-5</v>
      </c>
      <c r="L403">
        <v>9.0095557736259301E-4</v>
      </c>
    </row>
    <row r="404" spans="1:12" x14ac:dyDescent="0.25">
      <c r="A404" s="4">
        <v>551</v>
      </c>
      <c r="B404" t="s">
        <v>359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25">
      <c r="A405" s="4">
        <v>552</v>
      </c>
      <c r="B405" t="s">
        <v>359</v>
      </c>
      <c r="C405" s="1">
        <v>3.0525655811944203E-5</v>
      </c>
      <c r="D405" s="1">
        <v>7.6582007305037397E-4</v>
      </c>
      <c r="E405" s="1">
        <v>1.68442021263772E-5</v>
      </c>
      <c r="F405" s="1">
        <v>5.3458146347413798E-4</v>
      </c>
      <c r="G405" s="1">
        <v>7.42023567975271E-6</v>
      </c>
      <c r="H405" s="1">
        <v>3.6561358653380897E-4</v>
      </c>
      <c r="I405" s="1">
        <v>4.2487263244438802E-5</v>
      </c>
      <c r="J405" s="1">
        <v>9.2579629728368204E-4</v>
      </c>
      <c r="K405" s="1">
        <v>5.8471391188407401E-5</v>
      </c>
      <c r="L405">
        <v>1.33458919680763E-3</v>
      </c>
    </row>
    <row r="406" spans="1:12" x14ac:dyDescent="0.25">
      <c r="A406" s="4">
        <v>553</v>
      </c>
      <c r="B406" t="s">
        <v>360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25">
      <c r="A407" s="4">
        <v>554</v>
      </c>
      <c r="B407" t="s">
        <v>360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25">
      <c r="A408" s="4">
        <v>555</v>
      </c>
      <c r="B408" t="s">
        <v>361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25">
      <c r="A409" s="4">
        <v>556</v>
      </c>
      <c r="B409" t="s">
        <v>362</v>
      </c>
      <c r="C409" s="1">
        <v>1.50241655110263E-5</v>
      </c>
      <c r="D409" s="1">
        <v>2.1196612499831301E-4</v>
      </c>
      <c r="E409" s="1">
        <v>1.9044716322721699E-5</v>
      </c>
      <c r="F409" s="1">
        <v>2.37352666068736E-4</v>
      </c>
      <c r="G409" s="1">
        <v>1.9076420376293202E-5</v>
      </c>
      <c r="H409" s="1">
        <v>2.2724517222440799E-4</v>
      </c>
      <c r="I409" s="1">
        <v>3.6094912393518299E-5</v>
      </c>
      <c r="J409" s="1">
        <v>4.3627074255434201E-4</v>
      </c>
      <c r="K409" s="1">
        <v>2.4285743523569301E-5</v>
      </c>
      <c r="L409">
        <v>3.0262906944262201E-4</v>
      </c>
    </row>
    <row r="410" spans="1:12" x14ac:dyDescent="0.25">
      <c r="A410" s="4">
        <v>557</v>
      </c>
      <c r="B410" t="s">
        <v>363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25">
      <c r="A411" s="4">
        <v>558</v>
      </c>
      <c r="B411" t="s">
        <v>364</v>
      </c>
      <c r="C411">
        <v>3.2722639328762598E-2</v>
      </c>
      <c r="D411">
        <v>6.1025146227563802E-3</v>
      </c>
      <c r="E411">
        <v>1.05278717389385E-2</v>
      </c>
      <c r="F411">
        <v>9.8363566169141895E-4</v>
      </c>
      <c r="G411">
        <v>1.1703223346054401E-2</v>
      </c>
      <c r="H411">
        <v>8.0058475798151503E-4</v>
      </c>
      <c r="I411">
        <v>1.60811658036768E-2</v>
      </c>
      <c r="J411">
        <v>8.4877036295576797E-4</v>
      </c>
      <c r="K411">
        <v>2.0207181413069399E-2</v>
      </c>
      <c r="L411">
        <v>5.2705104559962902E-3</v>
      </c>
    </row>
    <row r="412" spans="1:12" x14ac:dyDescent="0.25">
      <c r="A412" s="4">
        <v>559</v>
      </c>
      <c r="B412" t="s">
        <v>365</v>
      </c>
      <c r="C412">
        <v>2.2720875043802201E-4</v>
      </c>
      <c r="D412">
        <v>2.46890721060355E-3</v>
      </c>
      <c r="E412" s="1">
        <v>8.9047701368870604E-5</v>
      </c>
      <c r="F412">
        <v>9.8264292860804608E-4</v>
      </c>
      <c r="G412">
        <v>2.46428475576203E-3</v>
      </c>
      <c r="H412">
        <v>1.2235269479497601E-3</v>
      </c>
      <c r="I412">
        <v>3.1416755614957401E-3</v>
      </c>
      <c r="J412">
        <v>2.32869602513203E-3</v>
      </c>
      <c r="K412">
        <v>1.18299376107653E-4</v>
      </c>
      <c r="L412">
        <v>1.56748314624729E-3</v>
      </c>
    </row>
    <row r="413" spans="1:12" x14ac:dyDescent="0.25">
      <c r="A413" s="4">
        <v>560</v>
      </c>
      <c r="B413" t="s">
        <v>365</v>
      </c>
      <c r="C413">
        <v>3.2409319710829297E-2</v>
      </c>
      <c r="D413">
        <v>6.7844042997792604E-3</v>
      </c>
      <c r="E413">
        <v>1.04020060194897E-2</v>
      </c>
      <c r="F413">
        <v>1.3949163735298201E-3</v>
      </c>
      <c r="G413">
        <v>9.2015343558517707E-3</v>
      </c>
      <c r="H413">
        <v>1.3902137394276701E-3</v>
      </c>
      <c r="I413">
        <v>1.2571914143541099E-2</v>
      </c>
      <c r="J413">
        <v>2.9063673929350599E-3</v>
      </c>
      <c r="K413">
        <v>1.9942883548888801E-2</v>
      </c>
      <c r="L413">
        <v>5.3831897055946296E-3</v>
      </c>
    </row>
    <row r="414" spans="1:12" x14ac:dyDescent="0.25">
      <c r="A414" s="4">
        <v>561</v>
      </c>
      <c r="B414" t="s">
        <v>366</v>
      </c>
      <c r="C414" s="1">
        <v>1.50241655110263E-5</v>
      </c>
      <c r="D414" s="1">
        <v>2.1196612499831301E-4</v>
      </c>
      <c r="E414" s="1">
        <v>1.9044716322721699E-5</v>
      </c>
      <c r="F414" s="1">
        <v>2.37352666068736E-4</v>
      </c>
      <c r="G414" s="1">
        <v>1.9076420376293202E-5</v>
      </c>
      <c r="H414" s="1">
        <v>2.2724517222440799E-4</v>
      </c>
      <c r="I414" s="1">
        <v>3.60949123935184E-5</v>
      </c>
      <c r="J414" s="1">
        <v>4.3627074255434201E-4</v>
      </c>
      <c r="K414" s="1">
        <v>2.4285743523569301E-5</v>
      </c>
      <c r="L414">
        <v>3.0262906944262201E-4</v>
      </c>
    </row>
    <row r="415" spans="1:12" x14ac:dyDescent="0.25">
      <c r="A415" s="4">
        <v>562</v>
      </c>
      <c r="B415" t="s">
        <v>367</v>
      </c>
      <c r="C415" s="1">
        <v>1.5776102401473799E-6</v>
      </c>
      <c r="D415" s="1">
        <v>4.2138130557845E-5</v>
      </c>
      <c r="E415" s="1">
        <v>2.7721856230462899E-6</v>
      </c>
      <c r="F415" s="1">
        <v>5.43039344475531E-5</v>
      </c>
      <c r="G415" s="1">
        <v>2.9129706454818301E-6</v>
      </c>
      <c r="H415" s="1">
        <v>6.5118391798736896E-5</v>
      </c>
      <c r="I415" s="1">
        <v>4.1188507442719998E-6</v>
      </c>
      <c r="J415" s="1">
        <v>9.2018651545447096E-5</v>
      </c>
      <c r="K415" s="1">
        <v>3.7296728056337098E-6</v>
      </c>
      <c r="L415" s="1">
        <v>7.8673654207577797E-5</v>
      </c>
    </row>
    <row r="416" spans="1:12" x14ac:dyDescent="0.25">
      <c r="A416" s="4">
        <v>563</v>
      </c>
      <c r="B416" t="s">
        <v>368</v>
      </c>
      <c r="C416">
        <v>4.9011230125450096E-3</v>
      </c>
      <c r="D416" s="1">
        <v>4.5981234136649697E-5</v>
      </c>
      <c r="E416">
        <v>4.3234441796059101E-3</v>
      </c>
      <c r="F416" s="1">
        <v>3.7536311538023502E-5</v>
      </c>
      <c r="G416">
        <v>3.2901539439228098E-3</v>
      </c>
      <c r="H416" s="1">
        <v>4.03037857265243E-5</v>
      </c>
      <c r="I416">
        <v>4.5358615232216999E-3</v>
      </c>
      <c r="J416" s="1">
        <v>3.8680909444595799E-5</v>
      </c>
      <c r="K416">
        <v>3.9769192454010604E-3</v>
      </c>
      <c r="L416" s="1">
        <v>4.0049017887513101E-5</v>
      </c>
    </row>
    <row r="417" spans="1:12" x14ac:dyDescent="0.25">
      <c r="A417" s="4">
        <v>564</v>
      </c>
      <c r="B417" t="s">
        <v>369</v>
      </c>
      <c r="C417">
        <v>4.9011230125450096E-3</v>
      </c>
      <c r="D417" s="1">
        <v>4.5981234136649697E-5</v>
      </c>
      <c r="E417">
        <v>4.3234441796059101E-3</v>
      </c>
      <c r="F417" s="1">
        <v>3.7536311538023502E-5</v>
      </c>
      <c r="G417">
        <v>3.2901539439228098E-3</v>
      </c>
      <c r="H417" s="1">
        <v>4.03037857265243E-5</v>
      </c>
      <c r="I417">
        <v>4.5358615232216999E-3</v>
      </c>
      <c r="J417" s="1">
        <v>3.8680909444595799E-5</v>
      </c>
      <c r="K417">
        <v>3.9769192454010604E-3</v>
      </c>
      <c r="L417" s="1">
        <v>4.0049017887513101E-5</v>
      </c>
    </row>
    <row r="418" spans="1:12" x14ac:dyDescent="0.25">
      <c r="A418" s="4">
        <v>565</v>
      </c>
      <c r="B418" t="s">
        <v>370</v>
      </c>
      <c r="C418">
        <v>5.5139781924040104E-3</v>
      </c>
      <c r="D418">
        <v>3.0656088110331498E-4</v>
      </c>
      <c r="E418">
        <v>4.8457843118259502E-3</v>
      </c>
      <c r="F418">
        <v>1.65538703046362E-4</v>
      </c>
      <c r="G418">
        <v>3.68366808845774E-3</v>
      </c>
      <c r="H418" s="1">
        <v>8.4959299586394996E-5</v>
      </c>
      <c r="I418">
        <v>5.0738441205058797E-3</v>
      </c>
      <c r="J418" s="1">
        <v>9.8545139607575906E-5</v>
      </c>
      <c r="K418">
        <v>4.5344464750251201E-3</v>
      </c>
      <c r="L418">
        <v>3.4296883691675099E-4</v>
      </c>
    </row>
    <row r="419" spans="1:12" x14ac:dyDescent="0.25">
      <c r="A419" s="4">
        <v>566</v>
      </c>
      <c r="B419" t="s">
        <v>371</v>
      </c>
      <c r="C419">
        <v>9.48199982885118E-3</v>
      </c>
      <c r="D419">
        <v>3.29330139850193E-3</v>
      </c>
      <c r="E419">
        <v>4.2938455962180299E-3</v>
      </c>
      <c r="F419">
        <v>1.09514917214275E-3</v>
      </c>
      <c r="G419">
        <v>5.89429003145946E-3</v>
      </c>
      <c r="H419">
        <v>2.35997090306235E-3</v>
      </c>
      <c r="I419">
        <v>5.8983243152206403E-3</v>
      </c>
      <c r="J419">
        <v>9.1215894871998695E-4</v>
      </c>
      <c r="K419">
        <v>3.7044407342217599E-4</v>
      </c>
      <c r="L419">
        <v>9.6039930995233801E-4</v>
      </c>
    </row>
    <row r="420" spans="1:12" x14ac:dyDescent="0.25">
      <c r="A420" s="4">
        <v>568</v>
      </c>
      <c r="B420" t="s">
        <v>372</v>
      </c>
      <c r="C420">
        <v>5.6836274268537903E-3</v>
      </c>
      <c r="D420">
        <v>3.7943839407206803E-2</v>
      </c>
      <c r="E420">
        <v>4.4710830007043401E-3</v>
      </c>
      <c r="F420">
        <v>3.1762792487690497E-2</v>
      </c>
      <c r="G420">
        <v>2.5388905369980899E-3</v>
      </c>
      <c r="H420">
        <v>2.1854848024068001E-2</v>
      </c>
      <c r="I420">
        <v>5.0983750067543398E-3</v>
      </c>
      <c r="J420">
        <v>3.72893485474632E-2</v>
      </c>
      <c r="K420">
        <v>2.45942197118872E-3</v>
      </c>
      <c r="L420">
        <v>2.3493403956113601E-2</v>
      </c>
    </row>
    <row r="421" spans="1:12" x14ac:dyDescent="0.25">
      <c r="A421" s="4">
        <v>569</v>
      </c>
      <c r="B421" t="s">
        <v>372</v>
      </c>
      <c r="C421">
        <v>0.27100667207202001</v>
      </c>
      <c r="D421">
        <v>4.0303229824516999E-2</v>
      </c>
      <c r="E421">
        <v>0.236341136833841</v>
      </c>
      <c r="F421">
        <v>3.3973146055950698E-2</v>
      </c>
      <c r="G421">
        <v>0.189302448660226</v>
      </c>
      <c r="H421">
        <v>2.3872492324068899E-2</v>
      </c>
      <c r="I421">
        <v>0.259530140715522</v>
      </c>
      <c r="J421">
        <v>4.0351839971602001E-2</v>
      </c>
      <c r="K421">
        <v>0.22328267798197399</v>
      </c>
      <c r="L421">
        <v>2.58272074421491E-2</v>
      </c>
    </row>
    <row r="422" spans="1:12" x14ac:dyDescent="0.25">
      <c r="A422" s="4">
        <v>570</v>
      </c>
      <c r="B422" t="s">
        <v>373</v>
      </c>
      <c r="C422">
        <v>1.63704736879084E-2</v>
      </c>
      <c r="D422">
        <v>3.4014854092371399E-4</v>
      </c>
      <c r="E422">
        <v>1.4422661313446701E-2</v>
      </c>
      <c r="F422">
        <v>2.0569097832132699E-4</v>
      </c>
      <c r="G422">
        <v>1.0971700113013801E-2</v>
      </c>
      <c r="H422">
        <v>1.5199611813090599E-4</v>
      </c>
      <c r="I422">
        <v>1.51212475562167E-2</v>
      </c>
      <c r="J422">
        <v>1.56324965653045E-4</v>
      </c>
      <c r="K422">
        <v>1.33437348285666E-2</v>
      </c>
      <c r="L422">
        <v>3.6058307544799002E-4</v>
      </c>
    </row>
    <row r="423" spans="1:12" x14ac:dyDescent="0.25">
      <c r="A423" s="4">
        <v>571</v>
      </c>
      <c r="B423" t="s">
        <v>374</v>
      </c>
      <c r="C423" s="1">
        <v>5.2201406996179297E-6</v>
      </c>
      <c r="D423" s="1">
        <v>8.9383360625417503E-5</v>
      </c>
      <c r="E423" s="1">
        <v>5.4374332227725299E-6</v>
      </c>
      <c r="F423" s="1">
        <v>1.0262596699258501E-4</v>
      </c>
      <c r="G423" s="1">
        <v>6.8210184498690303E-6</v>
      </c>
      <c r="H423" s="1">
        <v>1.19767769184381E-4</v>
      </c>
      <c r="I423" s="1">
        <v>1.0124819443431399E-5</v>
      </c>
      <c r="J423" s="1">
        <v>1.5978500369943899E-4</v>
      </c>
      <c r="K423" s="1">
        <v>6.0816986800647599E-6</v>
      </c>
      <c r="L423" s="1">
        <v>9.8480476334734303E-5</v>
      </c>
    </row>
    <row r="424" spans="1:12" x14ac:dyDescent="0.25">
      <c r="A424" s="4">
        <v>572</v>
      </c>
      <c r="B424" t="s">
        <v>375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25">
      <c r="A425" s="4">
        <v>573</v>
      </c>
      <c r="B425" t="s">
        <v>376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25">
      <c r="A426" s="4">
        <v>574</v>
      </c>
      <c r="B426" t="s">
        <v>377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25">
      <c r="A427" s="4">
        <v>575</v>
      </c>
      <c r="B427" t="s">
        <v>378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25">
      <c r="A428" s="4">
        <v>596</v>
      </c>
      <c r="B428" t="s">
        <v>379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25">
      <c r="A429" s="4">
        <v>597</v>
      </c>
      <c r="B429" t="s">
        <v>379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25">
      <c r="A430" s="4">
        <v>598</v>
      </c>
      <c r="B430" t="s">
        <v>379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25">
      <c r="A431" s="4">
        <v>599</v>
      </c>
      <c r="B431" t="s">
        <v>379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25">
      <c r="A432" s="4">
        <v>600</v>
      </c>
      <c r="B432" t="s">
        <v>379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25">
      <c r="A433" s="4">
        <v>601</v>
      </c>
      <c r="B433" t="s">
        <v>379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25">
      <c r="A434" s="4">
        <v>602</v>
      </c>
      <c r="B434" t="s">
        <v>379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25">
      <c r="A435" s="4">
        <v>603</v>
      </c>
      <c r="B435" t="s">
        <v>379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25">
      <c r="A436" s="4">
        <v>604</v>
      </c>
      <c r="B436" t="s">
        <v>379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25">
      <c r="A437" s="4">
        <v>605</v>
      </c>
      <c r="B437" t="s">
        <v>379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25">
      <c r="A438" s="4">
        <v>606</v>
      </c>
      <c r="B438" t="s">
        <v>379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25">
      <c r="A439" s="4">
        <v>607</v>
      </c>
      <c r="B439" t="s">
        <v>379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25">
      <c r="A440" s="4">
        <v>608</v>
      </c>
      <c r="B440" t="s">
        <v>379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25">
      <c r="A441" s="4">
        <v>609</v>
      </c>
      <c r="B441" t="s">
        <v>379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25">
      <c r="A442" s="4">
        <v>610</v>
      </c>
      <c r="B442" t="s">
        <v>379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25">
      <c r="A443" s="4">
        <v>611</v>
      </c>
      <c r="B443" t="s">
        <v>379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25">
      <c r="A444" s="4">
        <v>612</v>
      </c>
      <c r="B444" t="s">
        <v>379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25">
      <c r="A445" s="4">
        <v>613</v>
      </c>
      <c r="B445" t="s">
        <v>379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25">
      <c r="A446" s="4">
        <v>614</v>
      </c>
      <c r="B446" t="s">
        <v>379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25">
      <c r="A447" s="4">
        <v>615</v>
      </c>
      <c r="B447" t="s">
        <v>379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25">
      <c r="A448" s="4">
        <v>616</v>
      </c>
      <c r="B448" t="s">
        <v>379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25">
      <c r="A449" s="4">
        <v>617</v>
      </c>
      <c r="B449" t="s">
        <v>379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25">
      <c r="A450" s="4">
        <v>618</v>
      </c>
      <c r="B450" t="s">
        <v>379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 x14ac:dyDescent="0.25">
      <c r="A451" s="4">
        <v>619</v>
      </c>
      <c r="B451" t="s">
        <v>379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25">
      <c r="A452" s="4">
        <v>620</v>
      </c>
      <c r="B452" t="s">
        <v>379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25">
      <c r="A453" s="4">
        <v>621</v>
      </c>
      <c r="B453" t="s">
        <v>379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25">
      <c r="A454" s="4">
        <v>622</v>
      </c>
      <c r="B454" t="s">
        <v>379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25">
      <c r="A455" s="4">
        <v>623</v>
      </c>
      <c r="B455" t="s">
        <v>379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25">
      <c r="A456" s="4">
        <v>624</v>
      </c>
      <c r="B456" t="s">
        <v>379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25">
      <c r="A457" s="4">
        <v>625</v>
      </c>
      <c r="B457" t="s">
        <v>379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25">
      <c r="A458" s="4">
        <v>626</v>
      </c>
      <c r="B458" t="s">
        <v>379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25">
      <c r="A459" s="4">
        <v>627</v>
      </c>
      <c r="B459" t="s">
        <v>379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25">
      <c r="A460" s="4">
        <v>628</v>
      </c>
      <c r="B460" t="s">
        <v>379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25">
      <c r="A461" s="4">
        <v>629</v>
      </c>
      <c r="B461" t="s">
        <v>379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 x14ac:dyDescent="0.25">
      <c r="A462" s="4">
        <v>630</v>
      </c>
      <c r="B462" t="s">
        <v>379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x14ac:dyDescent="0.25">
      <c r="A463" s="4">
        <v>631</v>
      </c>
      <c r="B463" t="s">
        <v>379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25">
      <c r="A464" s="4">
        <v>632</v>
      </c>
      <c r="B464" t="s">
        <v>379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25">
      <c r="A465" s="4">
        <v>633</v>
      </c>
      <c r="B465" t="s">
        <v>379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 x14ac:dyDescent="0.25">
      <c r="A466" s="4">
        <v>634</v>
      </c>
      <c r="B466" t="s">
        <v>379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25">
      <c r="A467" s="4">
        <v>635</v>
      </c>
      <c r="B467" t="s">
        <v>379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25">
      <c r="A468" s="4">
        <v>636</v>
      </c>
      <c r="B468" t="s">
        <v>379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25">
      <c r="A469" s="4">
        <v>637</v>
      </c>
      <c r="B469" t="s">
        <v>379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x14ac:dyDescent="0.25">
      <c r="A470" s="4">
        <v>638</v>
      </c>
      <c r="B470" t="s">
        <v>379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25">
      <c r="A471" s="4">
        <v>639</v>
      </c>
      <c r="B471" t="s">
        <v>379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x14ac:dyDescent="0.25">
      <c r="A472" s="4">
        <v>640</v>
      </c>
      <c r="B472" t="s">
        <v>379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25">
      <c r="A473" s="4">
        <v>641</v>
      </c>
      <c r="B473" t="s">
        <v>379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25">
      <c r="A474" s="4">
        <v>642</v>
      </c>
      <c r="B474" t="s">
        <v>379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x14ac:dyDescent="0.25">
      <c r="A475" s="4">
        <v>643</v>
      </c>
      <c r="B475" t="s">
        <v>379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25">
      <c r="A476" s="4">
        <v>644</v>
      </c>
      <c r="B476" t="s">
        <v>379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25">
      <c r="A477" s="4">
        <v>645</v>
      </c>
      <c r="B477" t="s">
        <v>379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25">
      <c r="A478" s="4">
        <v>646</v>
      </c>
      <c r="B478" t="s">
        <v>379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25">
      <c r="A479" s="4">
        <v>647</v>
      </c>
      <c r="B479" t="s">
        <v>379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25">
      <c r="A480" s="4">
        <v>648</v>
      </c>
      <c r="B480" t="s">
        <v>379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25">
      <c r="A481" s="4">
        <v>649</v>
      </c>
      <c r="B481" t="s">
        <v>379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 x14ac:dyDescent="0.25">
      <c r="A482" s="4">
        <v>650</v>
      </c>
      <c r="B482" t="s">
        <v>379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x14ac:dyDescent="0.25">
      <c r="A483" s="4">
        <v>651</v>
      </c>
      <c r="B483" t="s">
        <v>379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x14ac:dyDescent="0.25">
      <c r="A484" s="4">
        <v>652</v>
      </c>
      <c r="B484" t="s">
        <v>379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25">
      <c r="A485" s="4">
        <v>653</v>
      </c>
      <c r="B485" t="s">
        <v>379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25">
      <c r="A486" s="4">
        <v>654</v>
      </c>
      <c r="B486" t="s">
        <v>379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25">
      <c r="A487" s="4">
        <v>655</v>
      </c>
      <c r="B487" t="s">
        <v>379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25">
      <c r="A488" s="4">
        <v>658</v>
      </c>
      <c r="B488" t="s">
        <v>380</v>
      </c>
      <c r="C488">
        <v>0.41215753502410601</v>
      </c>
      <c r="D488">
        <v>4.3093703412917499E-3</v>
      </c>
      <c r="E488">
        <v>0.45605359148889701</v>
      </c>
      <c r="F488">
        <v>6.2125768009732496E-3</v>
      </c>
      <c r="G488">
        <v>0.61233087482793902</v>
      </c>
      <c r="H488">
        <v>9.0994336889874804E-3</v>
      </c>
      <c r="I488">
        <v>0.267011259200573</v>
      </c>
      <c r="J488">
        <v>1.45874615608271E-2</v>
      </c>
      <c r="K488">
        <v>0.46576569297000497</v>
      </c>
      <c r="L488">
        <v>2.7357782580904599E-3</v>
      </c>
    </row>
    <row r="489" spans="1:12" x14ac:dyDescent="0.25">
      <c r="A489" s="4">
        <v>659</v>
      </c>
      <c r="B489" t="s">
        <v>381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25">
      <c r="A490" s="4">
        <v>661</v>
      </c>
      <c r="B490" t="s">
        <v>382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25">
      <c r="A491" s="4">
        <v>662</v>
      </c>
      <c r="B491" t="s">
        <v>383</v>
      </c>
      <c r="C491">
        <v>3.9643776450025897E-2</v>
      </c>
      <c r="D491">
        <v>1.56897499559046E-3</v>
      </c>
      <c r="E491" s="1">
        <v>1.9315491012559902E-2</v>
      </c>
      <c r="F491" s="1">
        <v>1.39945391425329E-3</v>
      </c>
      <c r="G491" s="1">
        <v>6.66929810871697E-2</v>
      </c>
      <c r="H491" s="1">
        <v>4.0350664316491803E-3</v>
      </c>
      <c r="I491" s="1">
        <v>5.3302037719984298E-2</v>
      </c>
      <c r="J491" s="1">
        <v>1.8622095700369001E-2</v>
      </c>
      <c r="K491" s="1">
        <v>0</v>
      </c>
      <c r="L491">
        <v>0</v>
      </c>
    </row>
    <row r="492" spans="1:12" x14ac:dyDescent="0.25">
      <c r="A492" s="4">
        <v>663</v>
      </c>
      <c r="B492" t="s">
        <v>384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25">
      <c r="A493" s="4">
        <v>664</v>
      </c>
      <c r="B493" t="s">
        <v>384</v>
      </c>
      <c r="C493">
        <v>-8.2380636356814592E-3</v>
      </c>
      <c r="D493" s="1">
        <v>7.7287660786173494E-5</v>
      </c>
      <c r="E493">
        <v>-7.2670708704401597E-3</v>
      </c>
      <c r="F493" s="1">
        <v>6.3092993648088098E-5</v>
      </c>
      <c r="G493">
        <v>-5.5302626544665298E-3</v>
      </c>
      <c r="H493" s="1">
        <v>6.7744708860421798E-5</v>
      </c>
      <c r="I493">
        <v>-7.6241130400715E-3</v>
      </c>
      <c r="J493" s="1">
        <v>6.5016893612948194E-5</v>
      </c>
      <c r="K493">
        <v>-6.6846136556298801E-3</v>
      </c>
      <c r="L493" s="1">
        <v>6.7316481765380794E-5</v>
      </c>
    </row>
    <row r="494" spans="1:12" x14ac:dyDescent="0.25">
      <c r="A494" s="4">
        <v>665</v>
      </c>
      <c r="B494" t="s">
        <v>385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x14ac:dyDescent="0.25">
      <c r="A495" s="4">
        <v>666</v>
      </c>
      <c r="B495" t="s">
        <v>385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25">
      <c r="A496" s="4">
        <v>667</v>
      </c>
      <c r="B496" t="s">
        <v>386</v>
      </c>
      <c r="C496">
        <v>3.9261012896117196E-3</v>
      </c>
      <c r="D496" s="1">
        <v>3.6833799555684903E-5</v>
      </c>
      <c r="E496">
        <v>3.46334514641688E-3</v>
      </c>
      <c r="F496" s="1">
        <v>3.0068898077332601E-5</v>
      </c>
      <c r="G496">
        <v>3.8745154899722301E-3</v>
      </c>
      <c r="H496" s="1">
        <v>4.7462108084753198E-5</v>
      </c>
      <c r="I496">
        <v>5.3414720908528503E-3</v>
      </c>
      <c r="J496" s="1">
        <v>4.5550993386668601E-5</v>
      </c>
      <c r="K496">
        <v>4.6832565052187299E-3</v>
      </c>
      <c r="L496" s="1">
        <v>4.7162090043998299E-5</v>
      </c>
    </row>
    <row r="497" spans="1:12" x14ac:dyDescent="0.25">
      <c r="A497" s="4">
        <v>668</v>
      </c>
      <c r="B497" t="s">
        <v>387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25">
      <c r="A498" s="4">
        <v>669</v>
      </c>
      <c r="B498" t="s">
        <v>388</v>
      </c>
      <c r="C498">
        <v>8.2380636356814592E-3</v>
      </c>
      <c r="D498" s="1">
        <v>7.7287660786173697E-5</v>
      </c>
      <c r="E498">
        <v>7.2670708704401597E-3</v>
      </c>
      <c r="F498" s="1">
        <v>6.3092993648088098E-5</v>
      </c>
      <c r="G498">
        <v>5.5302626544665298E-3</v>
      </c>
      <c r="H498" s="1">
        <v>6.7744708860421906E-5</v>
      </c>
      <c r="I498">
        <v>7.6241130400715E-3</v>
      </c>
      <c r="J498" s="1">
        <v>6.5016893612948194E-5</v>
      </c>
      <c r="K498">
        <v>6.6846136556298801E-3</v>
      </c>
      <c r="L498" s="1">
        <v>6.7316481765381105E-5</v>
      </c>
    </row>
    <row r="499" spans="1:12" x14ac:dyDescent="0.25">
      <c r="A499" s="4">
        <v>670</v>
      </c>
      <c r="B499" t="s">
        <v>389</v>
      </c>
      <c r="C499">
        <v>9.2860677012176502E-3</v>
      </c>
      <c r="D499">
        <v>3.2935012478865198E-3</v>
      </c>
      <c r="E499">
        <v>4.1210073273872496E-3</v>
      </c>
      <c r="F499">
        <v>1.09526176840994E-3</v>
      </c>
      <c r="G499">
        <v>5.76275959224694E-3</v>
      </c>
      <c r="H499">
        <v>2.3599985014225002E-3</v>
      </c>
      <c r="I499">
        <v>5.7169942411496701E-3</v>
      </c>
      <c r="J499">
        <v>9.1216844799106198E-4</v>
      </c>
      <c r="K499">
        <v>2.1145882714623099E-4</v>
      </c>
      <c r="L499">
        <v>9.6030277570565705E-4</v>
      </c>
    </row>
    <row r="500" spans="1:12" x14ac:dyDescent="0.25">
      <c r="A500" s="4">
        <v>671</v>
      </c>
      <c r="B500" t="s">
        <v>390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25">
      <c r="A501" s="4">
        <v>672</v>
      </c>
      <c r="B501" t="s">
        <v>391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25">
      <c r="A502" s="4">
        <v>673</v>
      </c>
      <c r="B502" t="s">
        <v>392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-3.3306690738754699E-20</v>
      </c>
      <c r="J502" s="1">
        <v>6.7912155923915301E-19</v>
      </c>
      <c r="K502">
        <v>0</v>
      </c>
      <c r="L502">
        <v>0</v>
      </c>
    </row>
    <row r="503" spans="1:12" x14ac:dyDescent="0.25">
      <c r="A503" s="4">
        <v>674</v>
      </c>
      <c r="B503" t="s">
        <v>393</v>
      </c>
      <c r="C503">
        <v>-1.35233124160122E-3</v>
      </c>
      <c r="D503">
        <v>8.5518496105935499E-3</v>
      </c>
      <c r="E503">
        <v>-1.7777633889084299E-3</v>
      </c>
      <c r="F503">
        <v>1.04170691407835E-2</v>
      </c>
      <c r="G503">
        <v>-2.3372879023591002E-3</v>
      </c>
      <c r="H503">
        <v>1.2230820218750899E-2</v>
      </c>
      <c r="I503">
        <v>-8.9966872248214904E-4</v>
      </c>
      <c r="J503">
        <v>9.1278964079774295E-3</v>
      </c>
      <c r="K503">
        <v>-1.4414201333164899E-3</v>
      </c>
      <c r="L503">
        <v>1.0054029728867001E-2</v>
      </c>
    </row>
    <row r="504" spans="1:12" x14ac:dyDescent="0.25">
      <c r="A504" s="4">
        <v>675</v>
      </c>
      <c r="B504" t="s">
        <v>394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25">
      <c r="A505" s="4">
        <v>676</v>
      </c>
      <c r="B505" t="s">
        <v>395</v>
      </c>
      <c r="C505" s="1">
        <v>0</v>
      </c>
      <c r="D505" s="1">
        <v>0</v>
      </c>
      <c r="E505" s="1">
        <v>-1.73472347597681E-22</v>
      </c>
      <c r="F505" s="1">
        <v>1.2266347333467E-20</v>
      </c>
      <c r="G505" s="1">
        <v>8.6736173798840394E-23</v>
      </c>
      <c r="H505" s="1">
        <v>6.1331736667334896E-21</v>
      </c>
      <c r="I505" s="1">
        <v>6.9388939039072297E-22</v>
      </c>
      <c r="J505" s="1">
        <v>2.45253322815335E-20</v>
      </c>
      <c r="K505">
        <v>0</v>
      </c>
      <c r="L505">
        <v>0</v>
      </c>
    </row>
    <row r="506" spans="1:12" x14ac:dyDescent="0.25">
      <c r="A506" s="4">
        <v>678</v>
      </c>
      <c r="B506" t="s">
        <v>396</v>
      </c>
      <c r="C506">
        <v>2.50246869667952E-2</v>
      </c>
      <c r="D506">
        <v>2.6483687929675602E-4</v>
      </c>
      <c r="E506">
        <v>2.2106828044507899E-2</v>
      </c>
      <c r="F506">
        <v>5.6918117343811596E-4</v>
      </c>
      <c r="G506">
        <v>1.6900305368291599E-2</v>
      </c>
      <c r="H506">
        <v>5.1744799370894801E-4</v>
      </c>
      <c r="I506">
        <v>2.3168307040709601E-2</v>
      </c>
      <c r="J506">
        <v>3.88157861596606E-4</v>
      </c>
      <c r="K506">
        <v>2.0304273914046201E-2</v>
      </c>
      <c r="L506">
        <v>2.1924909202777901E-4</v>
      </c>
    </row>
    <row r="507" spans="1:12" x14ac:dyDescent="0.25">
      <c r="A507" s="4">
        <v>681</v>
      </c>
      <c r="B507" t="s">
        <v>397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 x14ac:dyDescent="0.25">
      <c r="A508" s="4">
        <v>682</v>
      </c>
      <c r="B508" t="s">
        <v>397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25">
      <c r="A509" s="4">
        <v>683</v>
      </c>
      <c r="B509" t="s">
        <v>397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25">
      <c r="A510" s="4">
        <v>687</v>
      </c>
      <c r="B510" t="s">
        <v>398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25">
      <c r="A511" s="4">
        <v>688</v>
      </c>
      <c r="B511" t="s">
        <v>399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25">
      <c r="A512" s="4">
        <v>689</v>
      </c>
      <c r="B512" t="s">
        <v>400</v>
      </c>
      <c r="C512" s="1">
        <v>4.5091920899839198E-4</v>
      </c>
      <c r="D512" s="1">
        <v>5.0325019250288001E-3</v>
      </c>
      <c r="E512" s="1">
        <v>5.5932927817499099E-5</v>
      </c>
      <c r="F512" s="1">
        <v>1.31763309227442E-3</v>
      </c>
      <c r="G512" s="1">
        <v>1.19849416434867E-4</v>
      </c>
      <c r="H512" s="1">
        <v>2.34320568708625E-3</v>
      </c>
      <c r="I512">
        <v>1.1127148870261399E-2</v>
      </c>
      <c r="J512">
        <v>2.7653565669332101E-3</v>
      </c>
      <c r="K512">
        <v>2.26916983571383E-4</v>
      </c>
      <c r="L512">
        <v>4.4672576977017701E-3</v>
      </c>
    </row>
    <row r="513" spans="1:12" x14ac:dyDescent="0.25">
      <c r="A513" s="4">
        <v>690</v>
      </c>
      <c r="B513" t="s">
        <v>401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25">
      <c r="A514" s="4">
        <v>691</v>
      </c>
      <c r="B514" t="s">
        <v>402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25">
      <c r="A515" s="4">
        <v>692</v>
      </c>
      <c r="B515" t="s">
        <v>403</v>
      </c>
      <c r="C515">
        <v>7.7729880972640603E-3</v>
      </c>
      <c r="D515">
        <v>1.04968628942902E-3</v>
      </c>
      <c r="E515">
        <v>6.8509961496807902E-3</v>
      </c>
      <c r="F515">
        <v>9.6145671626867997E-4</v>
      </c>
      <c r="G515">
        <v>5.20588948944387E-3</v>
      </c>
      <c r="H515">
        <v>7.4326124040579504E-4</v>
      </c>
      <c r="I515">
        <v>7.1707567913792602E-3</v>
      </c>
      <c r="J515">
        <v>1.0731593288584699E-3</v>
      </c>
      <c r="K515">
        <v>6.3072742020390798E-3</v>
      </c>
      <c r="L515">
        <v>8.4741193522344996E-4</v>
      </c>
    </row>
    <row r="516" spans="1:12" x14ac:dyDescent="0.25">
      <c r="A516" s="4">
        <v>693</v>
      </c>
      <c r="B516" t="s">
        <v>403</v>
      </c>
      <c r="C516" s="1">
        <v>5.1263486617020903E-5</v>
      </c>
      <c r="D516" s="1">
        <v>6.3895994501706095E-4</v>
      </c>
      <c r="E516" s="1">
        <v>4.2489657878806302E-5</v>
      </c>
      <c r="F516" s="1">
        <v>5.4475268380345995E-4</v>
      </c>
      <c r="G516" s="1">
        <v>1.84957435940502E-5</v>
      </c>
      <c r="H516" s="1">
        <v>3.1688120746578699E-4</v>
      </c>
      <c r="I516" s="1">
        <v>5.0769849876451503E-5</v>
      </c>
      <c r="J516" s="1">
        <v>6.1386692618806604E-4</v>
      </c>
      <c r="K516" s="1">
        <v>3.1785259581715601E-5</v>
      </c>
      <c r="L516">
        <v>4.5795813427940098E-4</v>
      </c>
    </row>
    <row r="517" spans="1:12" x14ac:dyDescent="0.25">
      <c r="A517" s="4">
        <v>694</v>
      </c>
      <c r="B517" t="s">
        <v>404</v>
      </c>
      <c r="C517">
        <v>9.2860677012176502E-3</v>
      </c>
      <c r="D517">
        <v>3.2935012478865198E-3</v>
      </c>
      <c r="E517">
        <v>4.1210073273872496E-3</v>
      </c>
      <c r="F517">
        <v>1.09526176840994E-3</v>
      </c>
      <c r="G517">
        <v>5.76275959224694E-3</v>
      </c>
      <c r="H517">
        <v>2.3599985014225002E-3</v>
      </c>
      <c r="I517">
        <v>5.7169942411496701E-3</v>
      </c>
      <c r="J517">
        <v>9.1216844799106198E-4</v>
      </c>
      <c r="K517">
        <v>2.1145882714623099E-4</v>
      </c>
      <c r="L517">
        <v>9.6030277570565705E-4</v>
      </c>
    </row>
    <row r="518" spans="1:12" x14ac:dyDescent="0.25">
      <c r="A518" s="4">
        <v>696</v>
      </c>
      <c r="B518" t="s">
        <v>405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25">
      <c r="A519" s="4">
        <v>697</v>
      </c>
      <c r="B519" t="s">
        <v>406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25">
      <c r="A520" s="4">
        <v>698</v>
      </c>
      <c r="B520" t="s">
        <v>407</v>
      </c>
      <c r="C520">
        <v>1.9630506448058598E-3</v>
      </c>
      <c r="D520" s="1">
        <v>1.8416899777842401E-5</v>
      </c>
      <c r="E520">
        <v>1.73167257320844E-3</v>
      </c>
      <c r="F520" s="1">
        <v>1.50344490386663E-5</v>
      </c>
      <c r="G520">
        <v>1.9372577449861201E-3</v>
      </c>
      <c r="H520" s="1">
        <v>2.3731054042376701E-5</v>
      </c>
      <c r="I520">
        <v>2.6707360454264199E-3</v>
      </c>
      <c r="J520" s="1">
        <v>2.2775496693334199E-5</v>
      </c>
      <c r="K520">
        <v>2.3416282526093702E-3</v>
      </c>
      <c r="L520" s="1">
        <v>2.3581045021999099E-5</v>
      </c>
    </row>
    <row r="521" spans="1:12" x14ac:dyDescent="0.25">
      <c r="A521" s="4">
        <v>699</v>
      </c>
      <c r="B521" t="s">
        <v>408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25">
      <c r="A522" s="4">
        <v>700</v>
      </c>
      <c r="B522" t="s">
        <v>408</v>
      </c>
      <c r="C522">
        <v>-1.7696655260493199E-2</v>
      </c>
      <c r="D522">
        <v>1.6602604074321601E-4</v>
      </c>
      <c r="E522">
        <v>-1.56108102140332E-2</v>
      </c>
      <c r="F522">
        <v>1.3553366510871099E-4</v>
      </c>
      <c r="G522">
        <v>-1.1879873235281E-2</v>
      </c>
      <c r="H522">
        <v>1.4552628037889601E-4</v>
      </c>
      <c r="I522">
        <v>-1.6377792901816599E-2</v>
      </c>
      <c r="J522">
        <v>1.3966650456461599E-4</v>
      </c>
      <c r="K522">
        <v>-1.4359600586344E-2</v>
      </c>
      <c r="L522">
        <v>1.44606381284972E-4</v>
      </c>
    </row>
    <row r="523" spans="1:12" x14ac:dyDescent="0.25">
      <c r="A523" s="4">
        <v>701</v>
      </c>
      <c r="B523" t="s">
        <v>409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25">
      <c r="A524" s="4">
        <v>702</v>
      </c>
      <c r="B524" t="s">
        <v>409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25">
      <c r="A525" s="4">
        <v>703</v>
      </c>
      <c r="B525" t="s">
        <v>410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25">
      <c r="A526" s="4">
        <v>704</v>
      </c>
      <c r="B526" t="s">
        <v>410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25">
      <c r="A527" s="4">
        <v>705</v>
      </c>
      <c r="B527" t="s">
        <v>410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25">
      <c r="A528" s="4">
        <v>706</v>
      </c>
      <c r="B528" t="s">
        <v>410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25">
      <c r="A529" s="4">
        <v>707</v>
      </c>
      <c r="B529" t="s">
        <v>410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x14ac:dyDescent="0.25">
      <c r="A530" s="4">
        <v>708</v>
      </c>
      <c r="B530" t="s">
        <v>410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25">
      <c r="A531" s="4">
        <v>710</v>
      </c>
      <c r="B531" t="s">
        <v>411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25">
      <c r="A532" s="4">
        <v>711</v>
      </c>
      <c r="B532" t="s">
        <v>412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25">
      <c r="A533" s="4">
        <v>712</v>
      </c>
      <c r="B533" t="s">
        <v>412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25">
      <c r="A534" s="4">
        <v>713</v>
      </c>
      <c r="B534" t="s">
        <v>413</v>
      </c>
      <c r="C534">
        <v>1.9797514232289699</v>
      </c>
      <c r="D534">
        <v>3.1328678996182503E-2</v>
      </c>
      <c r="E534">
        <v>1.9239326954350799</v>
      </c>
      <c r="F534">
        <v>2.9912890621050899E-2</v>
      </c>
      <c r="G534">
        <v>1.79715292204699</v>
      </c>
      <c r="H534">
        <v>3.7554904158856497E-2</v>
      </c>
      <c r="I534">
        <v>3.0870890759113498</v>
      </c>
      <c r="J534">
        <v>7.2594831695468695E-2</v>
      </c>
      <c r="K534">
        <v>2.3866749369965001</v>
      </c>
      <c r="L534">
        <v>3.9341805068096598E-2</v>
      </c>
    </row>
    <row r="535" spans="1:12" x14ac:dyDescent="0.25">
      <c r="A535" s="4">
        <v>714</v>
      </c>
      <c r="B535" t="s">
        <v>414</v>
      </c>
      <c r="C535">
        <v>-1.5829778834853001</v>
      </c>
      <c r="D535">
        <v>3.2683737972135599E-2</v>
      </c>
      <c r="E535">
        <v>-1.50764540147562</v>
      </c>
      <c r="F535">
        <v>2.88551533156527E-2</v>
      </c>
      <c r="G535">
        <v>-1.4579004401329201</v>
      </c>
      <c r="H535">
        <v>4.7426011565892198E-2</v>
      </c>
      <c r="I535">
        <v>-2.8077103352290602</v>
      </c>
      <c r="J535">
        <v>7.9201118924956695E-2</v>
      </c>
      <c r="K535">
        <v>-1.9743162295408601</v>
      </c>
      <c r="L535">
        <v>4.2485176480282598E-2</v>
      </c>
    </row>
    <row r="536" spans="1:12" x14ac:dyDescent="0.25">
      <c r="A536" s="4">
        <v>715</v>
      </c>
      <c r="B536" t="s">
        <v>415</v>
      </c>
      <c r="C536">
        <v>-2.39129621489741E-3</v>
      </c>
      <c r="D536">
        <v>6.4678294996940097E-3</v>
      </c>
      <c r="E536">
        <v>-1.7977752731623501E-3</v>
      </c>
      <c r="F536">
        <v>5.3430566882739202E-3</v>
      </c>
      <c r="G536">
        <v>-1.7446911287579601E-3</v>
      </c>
      <c r="H536">
        <v>4.7897621765960697E-3</v>
      </c>
      <c r="I536">
        <v>-1.9329956377130599E-3</v>
      </c>
      <c r="J536">
        <v>5.4779415530261596E-3</v>
      </c>
      <c r="K536">
        <v>-2.6756167287315998E-3</v>
      </c>
      <c r="L536">
        <v>8.1149720137765804E-3</v>
      </c>
    </row>
    <row r="537" spans="1:12" x14ac:dyDescent="0.25">
      <c r="A537" s="4">
        <v>716</v>
      </c>
      <c r="B537" t="s">
        <v>416</v>
      </c>
      <c r="C537">
        <v>8.3822766488957801E-3</v>
      </c>
      <c r="D537">
        <v>4.7221340436470602E-3</v>
      </c>
      <c r="E537">
        <v>2.6742223850386403E-4</v>
      </c>
      <c r="F537">
        <v>2.27729074673372E-3</v>
      </c>
      <c r="G537">
        <v>4.5491745383962702E-2</v>
      </c>
      <c r="H537">
        <v>9.1825342684801799E-3</v>
      </c>
      <c r="I537">
        <v>2.79979838433526E-2</v>
      </c>
      <c r="J537">
        <v>1.9970636108979201E-2</v>
      </c>
      <c r="K537" s="1">
        <v>2.1706060064681299E-5</v>
      </c>
      <c r="L537">
        <v>2.86632549624264E-4</v>
      </c>
    </row>
    <row r="538" spans="1:12" x14ac:dyDescent="0.25">
      <c r="A538" s="4">
        <v>717</v>
      </c>
      <c r="B538" t="s">
        <v>416</v>
      </c>
      <c r="C538">
        <v>1.3723528597383899E-3</v>
      </c>
      <c r="D538">
        <v>3.5826932093232298E-3</v>
      </c>
      <c r="E538" s="1">
        <v>4.7683715492877203E-5</v>
      </c>
      <c r="F538">
        <v>7.3243279023428197E-4</v>
      </c>
      <c r="G538">
        <v>1.8029811606601099E-3</v>
      </c>
      <c r="H538">
        <v>5.2133902325855897E-3</v>
      </c>
      <c r="I538">
        <v>1.5873393145616299E-3</v>
      </c>
      <c r="J538">
        <v>5.1407040073908799E-3</v>
      </c>
      <c r="K538" s="1">
        <v>9.5486752879677195E-6</v>
      </c>
      <c r="L538">
        <v>1.9071136254101E-4</v>
      </c>
    </row>
    <row r="539" spans="1:12" x14ac:dyDescent="0.25">
      <c r="A539" s="4">
        <v>718</v>
      </c>
      <c r="B539" t="s">
        <v>417</v>
      </c>
      <c r="C539">
        <v>5.5977902582526197E-2</v>
      </c>
      <c r="D539">
        <v>1.08217514506985E-2</v>
      </c>
      <c r="E539">
        <v>5.02456514549161E-2</v>
      </c>
      <c r="F539">
        <v>1.4100129504049499E-2</v>
      </c>
      <c r="G539">
        <v>0.13370450011458901</v>
      </c>
      <c r="H539">
        <v>3.0118902913552299E-2</v>
      </c>
      <c r="I539">
        <v>5.1548449086032802E-2</v>
      </c>
      <c r="J539">
        <v>1.5406823101474201E-2</v>
      </c>
      <c r="K539">
        <v>4.8784230537600198E-2</v>
      </c>
      <c r="L539">
        <v>2.0042037258442301E-2</v>
      </c>
    </row>
    <row r="540" spans="1:12" x14ac:dyDescent="0.25">
      <c r="A540" s="4">
        <v>721</v>
      </c>
      <c r="B540" t="s">
        <v>418</v>
      </c>
      <c r="C540" s="1">
        <v>1.9081958235744902E-21</v>
      </c>
      <c r="D540" s="1">
        <v>1.10050328461712E-19</v>
      </c>
      <c r="E540" s="1">
        <v>-1.9081958235744902E-21</v>
      </c>
      <c r="F540" s="1">
        <v>5.6310380961963202E-19</v>
      </c>
      <c r="G540" s="1">
        <v>7.6327832942979502E-21</v>
      </c>
      <c r="H540" s="1">
        <v>2.0217795904310601E-19</v>
      </c>
      <c r="I540" s="1">
        <v>-6.9388939039072297E-20</v>
      </c>
      <c r="J540" s="1">
        <v>1.52355171390788E-18</v>
      </c>
      <c r="K540" s="1">
        <v>0</v>
      </c>
      <c r="L540" s="1">
        <v>0</v>
      </c>
    </row>
    <row r="541" spans="1:12" x14ac:dyDescent="0.25">
      <c r="A541" s="4">
        <v>722</v>
      </c>
      <c r="B541" t="s">
        <v>419</v>
      </c>
      <c r="C541">
        <v>2.1453385469993799E-2</v>
      </c>
      <c r="D541">
        <v>2.0127083890664001E-4</v>
      </c>
      <c r="E541">
        <v>1.8924747309070799E-2</v>
      </c>
      <c r="F541">
        <v>1.64305396637828E-4</v>
      </c>
      <c r="G541">
        <v>1.4401789270321401E-2</v>
      </c>
      <c r="H541">
        <v>1.7641929183943601E-4</v>
      </c>
      <c r="I541">
        <v>1.98545487324257E-2</v>
      </c>
      <c r="J541">
        <v>1.69315574924516E-4</v>
      </c>
      <c r="K541">
        <v>1.74079249462307E-2</v>
      </c>
      <c r="L541">
        <v>1.7530411218741199E-4</v>
      </c>
    </row>
    <row r="542" spans="1:12" x14ac:dyDescent="0.25">
      <c r="A542" s="4">
        <v>723</v>
      </c>
      <c r="B542" t="s">
        <v>420</v>
      </c>
      <c r="C542">
        <v>-2.1453385469993799E-2</v>
      </c>
      <c r="D542">
        <v>2.0127083890664001E-4</v>
      </c>
      <c r="E542">
        <v>-1.8924747309070799E-2</v>
      </c>
      <c r="F542">
        <v>1.64305396637828E-4</v>
      </c>
      <c r="G542">
        <v>-1.4401789270321401E-2</v>
      </c>
      <c r="H542">
        <v>1.7641929183943601E-4</v>
      </c>
      <c r="I542">
        <v>-1.98545487324257E-2</v>
      </c>
      <c r="J542">
        <v>1.69315574924516E-4</v>
      </c>
      <c r="K542">
        <v>-1.74079249462307E-2</v>
      </c>
      <c r="L542">
        <v>1.7530411218741199E-4</v>
      </c>
    </row>
    <row r="543" spans="1:12" x14ac:dyDescent="0.25">
      <c r="A543" s="4">
        <v>724</v>
      </c>
      <c r="B543" t="s">
        <v>421</v>
      </c>
      <c r="C543" s="1">
        <v>6.2450045135165099E-21</v>
      </c>
      <c r="D543" s="1">
        <v>2.1380125886785799E-19</v>
      </c>
      <c r="E543" s="1">
        <v>1.5959455978986601E-20</v>
      </c>
      <c r="F543" s="1">
        <v>3.9529527623967199E-19</v>
      </c>
      <c r="G543" s="1">
        <v>1.3877787807814501E-21</v>
      </c>
      <c r="H543" s="1">
        <v>6.9381998409994096E-20</v>
      </c>
      <c r="I543" s="1">
        <v>6.2450045135165099E-21</v>
      </c>
      <c r="J543" s="1">
        <v>2.73140451791586E-19</v>
      </c>
      <c r="K543" s="1">
        <v>4.8572257327350598E-21</v>
      </c>
      <c r="L543" s="1">
        <v>2.02263691246275E-19</v>
      </c>
    </row>
    <row r="544" spans="1:12" x14ac:dyDescent="0.25">
      <c r="A544" s="4">
        <v>725</v>
      </c>
      <c r="B544" t="s">
        <v>422</v>
      </c>
      <c r="C544">
        <v>1.6439337514681102E-2</v>
      </c>
      <c r="D544">
        <v>7.0715025152845001E-4</v>
      </c>
      <c r="E544">
        <v>1.61623983641777E-2</v>
      </c>
      <c r="F544">
        <v>3.5199770604284799E-4</v>
      </c>
      <c r="G544">
        <v>1.0976882213937699E-2</v>
      </c>
      <c r="H544">
        <v>1.0321701937569001E-3</v>
      </c>
      <c r="I544">
        <v>1.68380945303407E-2</v>
      </c>
      <c r="J544">
        <v>5.9448188889200102E-4</v>
      </c>
      <c r="K544">
        <v>1.4715840458022499E-2</v>
      </c>
      <c r="L544">
        <v>3.85357163584548E-4</v>
      </c>
    </row>
    <row r="545" spans="1:12" x14ac:dyDescent="0.25">
      <c r="A545" s="4">
        <v>726</v>
      </c>
      <c r="B545" t="s">
        <v>423</v>
      </c>
      <c r="C545">
        <v>5.8526831495956102E-3</v>
      </c>
      <c r="D545" s="1">
        <v>9.5155727383186404E-5</v>
      </c>
      <c r="E545">
        <v>5.1631174290750204E-3</v>
      </c>
      <c r="F545" s="1">
        <v>8.7691216611626894E-5</v>
      </c>
      <c r="G545">
        <v>5.77662522890074E-3</v>
      </c>
      <c r="H545" s="1">
        <v>1.07939058239445E-4</v>
      </c>
      <c r="I545">
        <v>7.9619619845746892E-3</v>
      </c>
      <c r="J545">
        <v>1.15440246769007E-4</v>
      </c>
      <c r="K545">
        <v>6.9803823695961898E-3</v>
      </c>
      <c r="L545">
        <v>1.0262420967944601E-4</v>
      </c>
    </row>
    <row r="546" spans="1:12" x14ac:dyDescent="0.25">
      <c r="A546" s="4">
        <v>727</v>
      </c>
      <c r="B546" t="s">
        <v>424</v>
      </c>
      <c r="C546">
        <v>9.8723778021815398E-3</v>
      </c>
      <c r="D546" s="1">
        <v>9.2620428837562999E-5</v>
      </c>
      <c r="E546">
        <v>8.70875375786327E-3</v>
      </c>
      <c r="F546" s="1">
        <v>7.5609740887851504E-5</v>
      </c>
      <c r="G546">
        <v>8.4731114621125706E-3</v>
      </c>
      <c r="H546" s="1">
        <v>1.03794070012049E-4</v>
      </c>
      <c r="I546">
        <v>1.1681173892563601E-2</v>
      </c>
      <c r="J546" s="1">
        <v>9.96146878011168E-5</v>
      </c>
      <c r="K546">
        <v>1.02417335259704E-2</v>
      </c>
      <c r="L546">
        <v>1.0313796782649E-4</v>
      </c>
    </row>
    <row r="547" spans="1:12" x14ac:dyDescent="0.25">
      <c r="A547" s="4">
        <v>728</v>
      </c>
      <c r="B547" t="s">
        <v>425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25">
      <c r="A548" s="4">
        <v>729</v>
      </c>
      <c r="B548" t="s">
        <v>426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x14ac:dyDescent="0.25">
      <c r="A549" s="4">
        <v>730</v>
      </c>
      <c r="B549" t="s">
        <v>426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x14ac:dyDescent="0.25">
      <c r="A550" s="4">
        <v>731</v>
      </c>
      <c r="B550" t="s">
        <v>427</v>
      </c>
      <c r="C550">
        <v>1.71252100135213E-2</v>
      </c>
      <c r="D550">
        <v>4.89408151089216E-3</v>
      </c>
      <c r="E550">
        <v>1.8017091131520301E-2</v>
      </c>
      <c r="F550">
        <v>4.5401754635069798E-3</v>
      </c>
      <c r="G550">
        <v>8.05890222348132E-3</v>
      </c>
      <c r="H550">
        <v>5.0941349676340199E-3</v>
      </c>
      <c r="I550">
        <v>1.7812576010300899E-2</v>
      </c>
      <c r="J550">
        <v>4.60426204116065E-3</v>
      </c>
      <c r="K550">
        <v>2.2755931516071599E-2</v>
      </c>
      <c r="L550">
        <v>8.7330342729440898E-3</v>
      </c>
    </row>
    <row r="551" spans="1:12" x14ac:dyDescent="0.25">
      <c r="A551" s="4">
        <v>732</v>
      </c>
      <c r="B551" t="s">
        <v>428</v>
      </c>
      <c r="C551" s="1">
        <v>-1.57841030472314E-4</v>
      </c>
      <c r="D551">
        <v>4.55029503666903E-3</v>
      </c>
      <c r="E551">
        <v>7.4615622864336302E-4</v>
      </c>
      <c r="F551">
        <v>4.4929050600184097E-3</v>
      </c>
      <c r="G551">
        <v>3.1560596766958102E-3</v>
      </c>
      <c r="H551">
        <v>5.2345462874697699E-3</v>
      </c>
      <c r="I551">
        <v>-3.4234687163639998E-4</v>
      </c>
      <c r="J551">
        <v>4.3488036371668896E-3</v>
      </c>
      <c r="K551">
        <v>-1.08546028952636E-3</v>
      </c>
      <c r="L551">
        <v>8.6375110883074296E-3</v>
      </c>
    </row>
    <row r="552" spans="1:12" x14ac:dyDescent="0.25">
      <c r="A552" s="4">
        <v>733</v>
      </c>
      <c r="B552" t="s">
        <v>428</v>
      </c>
      <c r="C552" s="1">
        <v>-8.3266726846886703E-21</v>
      </c>
      <c r="D552" s="1">
        <v>2.4025009651484701E-19</v>
      </c>
      <c r="E552" s="1">
        <v>-1.0408340855860801E-20</v>
      </c>
      <c r="F552" s="1">
        <v>2.8169513143825899E-19</v>
      </c>
      <c r="G552" s="1">
        <v>-2.77555756156289E-21</v>
      </c>
      <c r="H552" s="1">
        <v>1.2016513136049799E-19</v>
      </c>
      <c r="I552" s="1">
        <v>-2.77555756156289E-21</v>
      </c>
      <c r="J552" s="1">
        <v>2.5019500190971699E-19</v>
      </c>
      <c r="K552" s="1">
        <v>-1.3877787807814501E-21</v>
      </c>
      <c r="L552" s="1">
        <v>2.1806875147116002E-19</v>
      </c>
    </row>
    <row r="553" spans="1:12" x14ac:dyDescent="0.25">
      <c r="A553" s="4">
        <v>734</v>
      </c>
      <c r="B553" t="s">
        <v>429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25">
      <c r="A554" s="4">
        <v>735</v>
      </c>
      <c r="B554" t="s">
        <v>430</v>
      </c>
      <c r="C554">
        <v>1.63871738008204E-4</v>
      </c>
      <c r="D554">
        <v>1.2214210166313899E-3</v>
      </c>
      <c r="E554">
        <v>1.2660407448063701E-4</v>
      </c>
      <c r="F554">
        <v>1.0309934893969299E-3</v>
      </c>
      <c r="G554">
        <v>1.5866220794927299E-4</v>
      </c>
      <c r="H554">
        <v>1.3234869640297499E-3</v>
      </c>
      <c r="I554">
        <v>2.0638949770653201E-4</v>
      </c>
      <c r="J554">
        <v>1.7605487032550801E-3</v>
      </c>
      <c r="K554">
        <v>1.76809503152427E-4</v>
      </c>
      <c r="L554">
        <v>1.5312286362406701E-3</v>
      </c>
    </row>
    <row r="555" spans="1:12" x14ac:dyDescent="0.25">
      <c r="A555" s="4">
        <v>736</v>
      </c>
      <c r="B555" t="s">
        <v>431</v>
      </c>
      <c r="C555">
        <v>1.15298213493128E-2</v>
      </c>
      <c r="D555">
        <v>1.54039637774453E-3</v>
      </c>
      <c r="E555">
        <v>1.0203595762063601E-2</v>
      </c>
      <c r="F555">
        <v>1.26322042756367E-3</v>
      </c>
      <c r="G555">
        <v>1.1391328786466899E-2</v>
      </c>
      <c r="H555">
        <v>1.60222338629275E-3</v>
      </c>
      <c r="I555">
        <v>1.5711898801457399E-2</v>
      </c>
      <c r="J555">
        <v>2.17252245913571E-3</v>
      </c>
      <c r="K555">
        <v>1.37832746295759E-2</v>
      </c>
      <c r="L555">
        <v>1.8878815625493399E-3</v>
      </c>
    </row>
    <row r="556" spans="1:12" x14ac:dyDescent="0.25">
      <c r="A556" s="4">
        <v>737</v>
      </c>
      <c r="B556" t="s">
        <v>432</v>
      </c>
      <c r="C556" s="1">
        <v>4.9542131303383301E-5</v>
      </c>
      <c r="D556" s="1">
        <v>7.2168599420609301E-4</v>
      </c>
      <c r="E556" s="1">
        <v>2.8566077195365101E-5</v>
      </c>
      <c r="F556" s="1">
        <v>5.1084631602587205E-4</v>
      </c>
      <c r="G556" s="1">
        <v>4.1456672566095899E-5</v>
      </c>
      <c r="H556" s="1">
        <v>6.9000981555554497E-4</v>
      </c>
      <c r="I556" s="1">
        <v>6.5536517398302998E-5</v>
      </c>
      <c r="J556" s="1">
        <v>1.01024233960078E-3</v>
      </c>
      <c r="K556" s="1">
        <v>2.8270487542570299E-5</v>
      </c>
      <c r="L556">
        <v>6.3164136982881303E-4</v>
      </c>
    </row>
    <row r="557" spans="1:12" x14ac:dyDescent="0.25">
      <c r="A557" s="4">
        <v>738</v>
      </c>
      <c r="B557" t="s">
        <v>433</v>
      </c>
      <c r="C557" s="1">
        <v>3.5068650210700403E-5</v>
      </c>
      <c r="D557" s="1">
        <v>6.2427271876766197E-4</v>
      </c>
      <c r="E557" s="1">
        <v>3.1269525511021798E-5</v>
      </c>
      <c r="F557" s="1">
        <v>5.4184084868412897E-4</v>
      </c>
      <c r="G557" s="1">
        <v>3.20988029343488E-5</v>
      </c>
      <c r="H557" s="1">
        <v>6.0643460153148097E-4</v>
      </c>
      <c r="I557" s="1">
        <v>4.0591455996318001E-5</v>
      </c>
      <c r="J557" s="1">
        <v>7.9613603215178202E-4</v>
      </c>
      <c r="K557" s="1">
        <v>6.1414895385137106E-5</v>
      </c>
      <c r="L557">
        <v>9.2455541666213597E-4</v>
      </c>
    </row>
    <row r="558" spans="1:12" x14ac:dyDescent="0.25">
      <c r="A558" s="4">
        <v>739</v>
      </c>
      <c r="B558" t="s">
        <v>434</v>
      </c>
      <c r="C558">
        <v>1.17783038688351E-2</v>
      </c>
      <c r="D558">
        <v>1.10501398667054E-4</v>
      </c>
      <c r="E558">
        <v>1.03900354392506E-2</v>
      </c>
      <c r="F558" s="1">
        <v>9.0206694231997894E-5</v>
      </c>
      <c r="G558">
        <v>1.1623546469916601E-2</v>
      </c>
      <c r="H558">
        <v>1.4238632425426099E-4</v>
      </c>
      <c r="I558">
        <v>1.60244162725585E-2</v>
      </c>
      <c r="J558">
        <v>1.3665298016000599E-4</v>
      </c>
      <c r="K558">
        <v>1.40497695156561E-2</v>
      </c>
      <c r="L558">
        <v>1.41486270131994E-4</v>
      </c>
    </row>
    <row r="559" spans="1:12" x14ac:dyDescent="0.25">
      <c r="A559" s="4">
        <v>757</v>
      </c>
      <c r="B559" t="s">
        <v>435</v>
      </c>
      <c r="C559">
        <v>3.27463170717383E-4</v>
      </c>
      <c r="D559" s="1">
        <v>3.0721858409480999E-6</v>
      </c>
      <c r="E559">
        <v>2.8886618369287198E-4</v>
      </c>
      <c r="F559" s="1">
        <v>2.5079475097754299E-6</v>
      </c>
      <c r="G559">
        <v>3.2315941876297899E-4</v>
      </c>
      <c r="H559" s="1">
        <v>3.9586439392566103E-6</v>
      </c>
      <c r="I559">
        <v>4.4551298976007702E-4</v>
      </c>
      <c r="J559" s="1">
        <v>3.7992446473675999E-6</v>
      </c>
      <c r="K559">
        <v>3.9061362750482999E-4</v>
      </c>
      <c r="L559" s="1">
        <v>3.9336207726966502E-6</v>
      </c>
    </row>
    <row r="560" spans="1:12" x14ac:dyDescent="0.25">
      <c r="A560" s="4">
        <v>758</v>
      </c>
      <c r="B560" t="s">
        <v>436</v>
      </c>
      <c r="C560">
        <v>3.27463170717383E-4</v>
      </c>
      <c r="D560" s="1">
        <v>3.0721858409481101E-6</v>
      </c>
      <c r="E560">
        <v>2.8886618369287198E-4</v>
      </c>
      <c r="F560" s="1">
        <v>2.5079475097754299E-6</v>
      </c>
      <c r="G560">
        <v>3.2315941876297899E-4</v>
      </c>
      <c r="H560" s="1">
        <v>3.9586439392566001E-6</v>
      </c>
      <c r="I560">
        <v>4.4551298976007702E-4</v>
      </c>
      <c r="J560" s="1">
        <v>3.7992446473675999E-6</v>
      </c>
      <c r="K560">
        <v>3.9061362750482999E-4</v>
      </c>
      <c r="L560" s="1">
        <v>3.93362077269664E-6</v>
      </c>
    </row>
    <row r="561" spans="1:12" x14ac:dyDescent="0.25">
      <c r="A561" s="4">
        <v>759</v>
      </c>
      <c r="B561" t="s">
        <v>437</v>
      </c>
      <c r="C561">
        <v>1.23145917911171E-2</v>
      </c>
      <c r="D561">
        <v>1.11132759353494E-3</v>
      </c>
      <c r="E561">
        <v>1.03917089056174E-2</v>
      </c>
      <c r="F561">
        <v>1.6807657580935401E-3</v>
      </c>
      <c r="G561">
        <v>7.6898575502880101E-3</v>
      </c>
      <c r="H561">
        <v>3.0295092216154202E-4</v>
      </c>
      <c r="I561">
        <v>1.06922596694625E-2</v>
      </c>
      <c r="J561">
        <v>9.1482123893354495E-4</v>
      </c>
      <c r="K561">
        <v>1.1595112950373901E-2</v>
      </c>
      <c r="L561">
        <v>2.6659023867218802E-3</v>
      </c>
    </row>
    <row r="562" spans="1:12" x14ac:dyDescent="0.25">
      <c r="A562" s="4">
        <v>760</v>
      </c>
      <c r="B562" t="s">
        <v>438</v>
      </c>
      <c r="C562">
        <v>7.9015138533637494E-2</v>
      </c>
      <c r="D562">
        <v>8.9412224694186899E-4</v>
      </c>
      <c r="E562">
        <v>6.9816952704709695E-2</v>
      </c>
      <c r="F562">
        <v>2.54732012806572E-3</v>
      </c>
      <c r="G562">
        <v>5.3195734656978903E-2</v>
      </c>
      <c r="H562">
        <v>2.8164001896029598E-3</v>
      </c>
      <c r="I562">
        <v>7.3333475002860304E-2</v>
      </c>
      <c r="J562">
        <v>4.3836017505186403E-3</v>
      </c>
      <c r="K562">
        <v>6.4319232321706193E-2</v>
      </c>
      <c r="L562">
        <v>3.6278532508953899E-3</v>
      </c>
    </row>
    <row r="563" spans="1:12" x14ac:dyDescent="0.25">
      <c r="A563" s="4">
        <v>761</v>
      </c>
      <c r="B563" t="s">
        <v>439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25">
      <c r="A564" s="4">
        <v>762</v>
      </c>
      <c r="B564" t="s">
        <v>440</v>
      </c>
      <c r="C564">
        <v>9.2860677012176502E-3</v>
      </c>
      <c r="D564">
        <v>3.2935012478865198E-3</v>
      </c>
      <c r="E564">
        <v>4.1210073273872496E-3</v>
      </c>
      <c r="F564">
        <v>1.09526176840994E-3</v>
      </c>
      <c r="G564">
        <v>5.76275959224694E-3</v>
      </c>
      <c r="H564">
        <v>2.3599985014225002E-3</v>
      </c>
      <c r="I564">
        <v>5.7169942411496701E-3</v>
      </c>
      <c r="J564">
        <v>9.1216844799106198E-4</v>
      </c>
      <c r="K564">
        <v>2.1145882714623099E-4</v>
      </c>
      <c r="L564">
        <v>9.6030277570565705E-4</v>
      </c>
    </row>
    <row r="565" spans="1:12" x14ac:dyDescent="0.25">
      <c r="A565" s="4">
        <v>764</v>
      </c>
      <c r="B565" t="s">
        <v>441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25">
      <c r="A566" s="4">
        <v>765</v>
      </c>
      <c r="B566" t="s">
        <v>442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x14ac:dyDescent="0.25">
      <c r="A567" s="4">
        <v>766</v>
      </c>
      <c r="B567" t="s">
        <v>442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x14ac:dyDescent="0.25">
      <c r="A568" s="4">
        <v>767</v>
      </c>
      <c r="B568" t="s">
        <v>443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25">
      <c r="A569" s="4">
        <v>768</v>
      </c>
      <c r="B569" t="s">
        <v>444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25">
      <c r="A570" s="4">
        <v>769</v>
      </c>
      <c r="B570" t="s">
        <v>444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25">
      <c r="A571" s="4">
        <v>770</v>
      </c>
      <c r="B571" t="s">
        <v>445</v>
      </c>
      <c r="C571" s="1">
        <v>1.12530463072067E-5</v>
      </c>
      <c r="D571" s="1">
        <v>2.6503031947925601E-4</v>
      </c>
      <c r="E571" s="1">
        <v>6.80109166329395E-6</v>
      </c>
      <c r="F571" s="1">
        <v>2.4039110764797499E-4</v>
      </c>
      <c r="G571" s="1">
        <v>1.7096559334649801E-5</v>
      </c>
      <c r="H571" s="1">
        <v>3.8285204878258701E-4</v>
      </c>
      <c r="I571" s="1">
        <v>2.6144358082963901E-5</v>
      </c>
      <c r="J571" s="1">
        <v>6.53152691738736E-4</v>
      </c>
      <c r="K571" s="1">
        <v>8.8487018703072594E-6</v>
      </c>
      <c r="L571">
        <v>3.1275496734041702E-4</v>
      </c>
    </row>
    <row r="572" spans="1:12" x14ac:dyDescent="0.25">
      <c r="A572" s="4">
        <v>771</v>
      </c>
      <c r="B572" t="s">
        <v>446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25">
      <c r="A573" s="4">
        <v>772</v>
      </c>
      <c r="B573" t="s">
        <v>447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25">
      <c r="A574" s="4">
        <v>773</v>
      </c>
      <c r="B574" t="s">
        <v>448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25">
      <c r="A575" s="4">
        <v>774</v>
      </c>
      <c r="B575" t="s">
        <v>449</v>
      </c>
      <c r="C575" s="1">
        <v>1.2618633150291301E-6</v>
      </c>
      <c r="D575" s="1">
        <v>3.9889368314636403E-5</v>
      </c>
      <c r="E575" s="1">
        <v>9.1239711611959E-7</v>
      </c>
      <c r="F575" s="1">
        <v>3.7241004425828903E-5</v>
      </c>
      <c r="G575" s="1">
        <v>4.3417877535643299E-7</v>
      </c>
      <c r="H575" s="1">
        <v>2.17067791084967E-5</v>
      </c>
      <c r="I575" s="1">
        <v>2.8648744835922702E-6</v>
      </c>
      <c r="J575" s="1">
        <v>6.4003221630097199E-5</v>
      </c>
      <c r="K575" s="1">
        <v>9.4440363271154702E-7</v>
      </c>
      <c r="L575" s="1">
        <v>3.8547403518785797E-5</v>
      </c>
    </row>
    <row r="576" spans="1:12" x14ac:dyDescent="0.25">
      <c r="A576" s="4">
        <v>775</v>
      </c>
      <c r="B576" t="s">
        <v>449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x14ac:dyDescent="0.25">
      <c r="A577" s="4">
        <v>781</v>
      </c>
      <c r="B577" t="s">
        <v>450</v>
      </c>
      <c r="C577" s="1">
        <v>0</v>
      </c>
      <c r="D577" s="1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 x14ac:dyDescent="0.25">
      <c r="A578" s="4">
        <v>782</v>
      </c>
      <c r="B578" t="s">
        <v>451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25">
      <c r="A579" s="4">
        <v>783</v>
      </c>
      <c r="B579" t="s">
        <v>452</v>
      </c>
      <c r="C579" s="1">
        <v>0</v>
      </c>
      <c r="D579" s="1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x14ac:dyDescent="0.25">
      <c r="A580" s="4">
        <v>784</v>
      </c>
      <c r="B580" t="s">
        <v>452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25">
      <c r="A581" s="4">
        <v>785</v>
      </c>
      <c r="B581" t="s">
        <v>453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25">
      <c r="A582" s="4">
        <v>786</v>
      </c>
      <c r="B582" t="s">
        <v>454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x14ac:dyDescent="0.25">
      <c r="A583" s="4">
        <v>787</v>
      </c>
      <c r="B583" t="s">
        <v>454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x14ac:dyDescent="0.25">
      <c r="A584" s="4">
        <v>788</v>
      </c>
      <c r="B584" t="s">
        <v>455</v>
      </c>
      <c r="C584" s="1">
        <v>2.1540315188185101E-4</v>
      </c>
      <c r="D584">
        <v>5.1023426790222396E-3</v>
      </c>
      <c r="E584" s="1">
        <v>6.5191575426214903E-5</v>
      </c>
      <c r="F584">
        <v>2.7054563808556701E-3</v>
      </c>
      <c r="G584" s="1">
        <v>9.0498651057431897E-5</v>
      </c>
      <c r="H584">
        <v>3.20225529754538E-3</v>
      </c>
      <c r="I584">
        <v>3.6013911780808402E-4</v>
      </c>
      <c r="J584">
        <v>1.02702485216647E-2</v>
      </c>
      <c r="K584">
        <v>2.6783440566802299E-4</v>
      </c>
      <c r="L584">
        <v>6.1422973664936997E-3</v>
      </c>
    </row>
    <row r="585" spans="1:12" x14ac:dyDescent="0.25">
      <c r="A585" s="4">
        <v>789</v>
      </c>
      <c r="B585" t="s">
        <v>455</v>
      </c>
      <c r="C585">
        <v>5.2523336781301199E-4</v>
      </c>
      <c r="D585">
        <v>7.9442921396246508E-3</v>
      </c>
      <c r="E585">
        <v>5.37716422344917E-4</v>
      </c>
      <c r="F585">
        <v>8.4162847948794899E-3</v>
      </c>
      <c r="G585">
        <v>4.0997968300019399E-4</v>
      </c>
      <c r="H585">
        <v>7.0268587262353101E-3</v>
      </c>
      <c r="I585">
        <v>1.76738956465753E-3</v>
      </c>
      <c r="J585">
        <v>2.4047990444083199E-2</v>
      </c>
      <c r="K585">
        <v>6.30952697322627E-4</v>
      </c>
      <c r="L585">
        <v>9.7384728613481401E-3</v>
      </c>
    </row>
    <row r="586" spans="1:12" x14ac:dyDescent="0.25">
      <c r="A586" s="4">
        <v>790</v>
      </c>
      <c r="B586" t="s">
        <v>455</v>
      </c>
      <c r="C586" s="1">
        <v>2.5316324323599801E-4</v>
      </c>
      <c r="D586" s="1">
        <v>5.6558040859927003E-3</v>
      </c>
      <c r="E586">
        <v>3.2745615030763798E-4</v>
      </c>
      <c r="F586">
        <v>6.6768125696923799E-3</v>
      </c>
      <c r="G586" s="1">
        <v>2.98207533466973E-4</v>
      </c>
      <c r="H586" s="1">
        <v>5.9011319952031703E-3</v>
      </c>
      <c r="I586">
        <v>5.7008678127313498E-4</v>
      </c>
      <c r="J586">
        <v>1.3464586734146499E-2</v>
      </c>
      <c r="K586" s="1">
        <v>8.5987713151019495E-5</v>
      </c>
      <c r="L586">
        <v>3.5272186698786399E-3</v>
      </c>
    </row>
    <row r="587" spans="1:12" x14ac:dyDescent="0.25">
      <c r="A587" s="4">
        <v>791</v>
      </c>
      <c r="B587" t="s">
        <v>455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25">
      <c r="A588" s="4">
        <v>792</v>
      </c>
      <c r="B588" t="s">
        <v>455</v>
      </c>
      <c r="C588" s="1">
        <v>2.5416868152768301E-6</v>
      </c>
      <c r="D588" s="1">
        <v>8.0813502551941603E-5</v>
      </c>
      <c r="E588" s="1">
        <v>2.6397440869402298E-6</v>
      </c>
      <c r="F588" s="1">
        <v>8.4123661624004695E-5</v>
      </c>
      <c r="G588" s="1">
        <v>8.6695680735336599E-7</v>
      </c>
      <c r="H588" s="1">
        <v>4.4133254795789799E-5</v>
      </c>
      <c r="I588" s="1">
        <v>2.6604770356897199E-6</v>
      </c>
      <c r="J588" s="1">
        <v>9.4839189698645401E-5</v>
      </c>
      <c r="K588" s="1">
        <v>1.84779175836901E-6</v>
      </c>
      <c r="L588" s="1">
        <v>7.44523324474583E-5</v>
      </c>
    </row>
    <row r="589" spans="1:12" x14ac:dyDescent="0.25">
      <c r="A589" s="4">
        <v>793</v>
      </c>
      <c r="B589" t="s">
        <v>455</v>
      </c>
      <c r="C589" s="1">
        <v>6.3701074526470002E-5</v>
      </c>
      <c r="D589" s="1">
        <v>1.0083049164585399E-3</v>
      </c>
      <c r="E589" s="1">
        <v>8.6488431258508806E-5</v>
      </c>
      <c r="F589">
        <v>1.4705578334251301E-3</v>
      </c>
      <c r="G589" s="1">
        <v>5.3816004569638099E-5</v>
      </c>
      <c r="H589" s="1">
        <v>8.3250273799697402E-4</v>
      </c>
      <c r="I589" s="1">
        <v>8.2533284033976098E-5</v>
      </c>
      <c r="J589">
        <v>1.05731156274632E-3</v>
      </c>
      <c r="K589" s="1">
        <v>7.7488216960256104E-5</v>
      </c>
      <c r="L589">
        <v>1.17087787960542E-3</v>
      </c>
    </row>
    <row r="590" spans="1:12" x14ac:dyDescent="0.25">
      <c r="A590" s="4">
        <v>795</v>
      </c>
      <c r="B590" t="s">
        <v>456</v>
      </c>
      <c r="C590">
        <v>9.1290325988554796E-3</v>
      </c>
      <c r="D590">
        <v>8.4598499590653603E-3</v>
      </c>
      <c r="E590">
        <v>8.8307785816981003E-3</v>
      </c>
      <c r="F590">
        <v>1.00334470062969E-2</v>
      </c>
      <c r="G590">
        <v>1.09157310719795E-2</v>
      </c>
      <c r="H590">
        <v>8.2671465111245502E-3</v>
      </c>
      <c r="I590">
        <v>1.6411014400123498E-2</v>
      </c>
      <c r="J590">
        <v>2.30806014404807E-2</v>
      </c>
      <c r="K590">
        <v>1.3305513733982401E-2</v>
      </c>
      <c r="L590">
        <v>9.9117162068877909E-3</v>
      </c>
    </row>
    <row r="591" spans="1:12" x14ac:dyDescent="0.25">
      <c r="A591" s="4">
        <v>796</v>
      </c>
      <c r="B591" t="s">
        <v>456</v>
      </c>
      <c r="C591">
        <v>5.3089995409494697E-4</v>
      </c>
      <c r="D591">
        <v>7.3293208719175202E-3</v>
      </c>
      <c r="E591">
        <v>3.88136144624523E-4</v>
      </c>
      <c r="F591">
        <v>6.71676501899227E-3</v>
      </c>
      <c r="G591">
        <v>2.15516688478801E-4</v>
      </c>
      <c r="H591">
        <v>4.6785763471229001E-3</v>
      </c>
      <c r="I591">
        <v>5.7149549501136902E-4</v>
      </c>
      <c r="J591">
        <v>1.3160095779978001E-2</v>
      </c>
      <c r="K591">
        <v>3.18574364147956E-4</v>
      </c>
      <c r="L591">
        <v>6.4206013736466299E-3</v>
      </c>
    </row>
    <row r="592" spans="1:12" x14ac:dyDescent="0.25">
      <c r="A592" s="4">
        <v>797</v>
      </c>
      <c r="B592" t="s">
        <v>456</v>
      </c>
      <c r="C592">
        <v>1.25925106531483E-4</v>
      </c>
      <c r="D592">
        <v>3.5418720652169002E-3</v>
      </c>
      <c r="E592" s="1">
        <v>1.69308235117436E-4</v>
      </c>
      <c r="F592" s="1">
        <v>3.6835715416379902E-3</v>
      </c>
      <c r="G592" s="1">
        <v>7.6276799780840797E-6</v>
      </c>
      <c r="H592" s="1">
        <v>1.65519954196196E-4</v>
      </c>
      <c r="I592" s="1">
        <v>2.0278308161261799E-5</v>
      </c>
      <c r="J592" s="1">
        <v>3.22483818590191E-4</v>
      </c>
      <c r="K592" s="1">
        <v>2.0095413409976699E-5</v>
      </c>
      <c r="L592">
        <v>2.4967106254621802E-4</v>
      </c>
    </row>
    <row r="593" spans="1:12" x14ac:dyDescent="0.25">
      <c r="A593" s="4">
        <v>798</v>
      </c>
      <c r="B593" t="s">
        <v>456</v>
      </c>
      <c r="C593">
        <v>3.6699012764666497E-4</v>
      </c>
      <c r="D593">
        <v>6.0720236264262704E-3</v>
      </c>
      <c r="E593">
        <v>2.8663069236347201E-4</v>
      </c>
      <c r="F593">
        <v>5.4307911252931499E-3</v>
      </c>
      <c r="G593">
        <v>2.4009455529739099E-4</v>
      </c>
      <c r="H593">
        <v>4.95299079938776E-3</v>
      </c>
      <c r="I593">
        <v>6.9484265855733701E-4</v>
      </c>
      <c r="J593">
        <v>1.28847725009574E-2</v>
      </c>
      <c r="K593">
        <v>2.6805265030924099E-4</v>
      </c>
      <c r="L593">
        <v>5.7760499866239701E-3</v>
      </c>
    </row>
    <row r="594" spans="1:12" x14ac:dyDescent="0.25">
      <c r="A594" s="4">
        <v>799</v>
      </c>
      <c r="B594" t="s">
        <v>456</v>
      </c>
      <c r="C594">
        <v>5.5405916885753004E-4</v>
      </c>
      <c r="D594">
        <v>7.6148672734057997E-3</v>
      </c>
      <c r="E594">
        <v>4.9155757226379201E-4</v>
      </c>
      <c r="F594">
        <v>7.8436069948353507E-3</v>
      </c>
      <c r="G594">
        <v>3.6452117188876502E-4</v>
      </c>
      <c r="H594">
        <v>6.6326603166593301E-3</v>
      </c>
      <c r="I594">
        <v>2.5334921267142901E-4</v>
      </c>
      <c r="J594">
        <v>7.9471509852561302E-3</v>
      </c>
      <c r="K594">
        <v>2.10072992304616E-4</v>
      </c>
      <c r="L594">
        <v>5.5453407967643803E-3</v>
      </c>
    </row>
    <row r="595" spans="1:12" x14ac:dyDescent="0.25">
      <c r="A595" s="4">
        <v>800</v>
      </c>
      <c r="B595" t="s">
        <v>456</v>
      </c>
      <c r="C595">
        <v>3.3110820737784201E-2</v>
      </c>
      <c r="D595">
        <v>8.4151159227624298E-3</v>
      </c>
      <c r="E595">
        <v>2.9296232767572698E-2</v>
      </c>
      <c r="F595">
        <v>8.5276370746918007E-3</v>
      </c>
      <c r="G595">
        <v>2.2409307960203701E-2</v>
      </c>
      <c r="H595">
        <v>8.1914873320391903E-3</v>
      </c>
      <c r="I595">
        <v>3.0968393474481801E-2</v>
      </c>
      <c r="J595">
        <v>1.54586846570837E-2</v>
      </c>
      <c r="K595">
        <v>2.6786436159706599E-2</v>
      </c>
      <c r="L595">
        <v>7.7989888698271103E-3</v>
      </c>
    </row>
    <row r="596" spans="1:12" x14ac:dyDescent="0.25">
      <c r="A596" s="4">
        <v>801</v>
      </c>
      <c r="B596" t="s">
        <v>456</v>
      </c>
      <c r="C596">
        <v>1.7660332593765201E-4</v>
      </c>
      <c r="D596">
        <v>5.1487138595547599E-3</v>
      </c>
      <c r="E596">
        <v>1.7358940775258699E-4</v>
      </c>
      <c r="F596">
        <v>4.8107002391795202E-3</v>
      </c>
      <c r="G596" s="1">
        <v>1.8149024787673701E-4</v>
      </c>
      <c r="H596" s="1">
        <v>4.7173447946016701E-3</v>
      </c>
      <c r="I596">
        <v>8.3698641142776204E-4</v>
      </c>
      <c r="J596">
        <v>1.64964424284142E-2</v>
      </c>
      <c r="K596">
        <v>5.31904097990951E-4</v>
      </c>
      <c r="L596">
        <v>8.9275289869289193E-3</v>
      </c>
    </row>
    <row r="597" spans="1:12" x14ac:dyDescent="0.25">
      <c r="A597" s="4">
        <v>802</v>
      </c>
      <c r="B597" t="s">
        <v>456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25">
      <c r="A598" s="4">
        <v>803</v>
      </c>
      <c r="B598" t="s">
        <v>456</v>
      </c>
      <c r="C598">
        <v>-1.50511565989045E-4</v>
      </c>
      <c r="D598">
        <v>5.0574297113603903E-3</v>
      </c>
      <c r="E598">
        <v>-2.9428748562876697E-4</v>
      </c>
      <c r="F598">
        <v>3.0723630584994499E-3</v>
      </c>
      <c r="G598">
        <v>-5.3324950548535102E-4</v>
      </c>
      <c r="H598">
        <v>7.0485529508609597E-4</v>
      </c>
      <c r="I598" s="1">
        <v>-3.6018813155089201E-6</v>
      </c>
      <c r="J598" s="1">
        <v>9.7761946684179102E-4</v>
      </c>
      <c r="K598">
        <v>-3.1780417572402299E-4</v>
      </c>
      <c r="L598">
        <v>9.8324510140183007E-4</v>
      </c>
    </row>
    <row r="599" spans="1:12" x14ac:dyDescent="0.25">
      <c r="A599" s="4">
        <v>804</v>
      </c>
      <c r="B599" t="s">
        <v>457</v>
      </c>
      <c r="C599">
        <v>2.07478739637671E-4</v>
      </c>
      <c r="D599">
        <v>4.6956980942287002E-3</v>
      </c>
      <c r="E599">
        <v>2.1677938544162901E-4</v>
      </c>
      <c r="F599">
        <v>5.2064897756017399E-3</v>
      </c>
      <c r="G599">
        <v>3.1913883593753502E-4</v>
      </c>
      <c r="H599">
        <v>5.83057662428538E-3</v>
      </c>
      <c r="I599">
        <v>5.2096529440856304E-4</v>
      </c>
      <c r="J599">
        <v>1.23675416902483E-2</v>
      </c>
      <c r="K599">
        <v>2.4300434640004201E-4</v>
      </c>
      <c r="L599">
        <v>5.7857769634774301E-3</v>
      </c>
    </row>
    <row r="600" spans="1:12" x14ac:dyDescent="0.25">
      <c r="A600" s="4">
        <v>805</v>
      </c>
      <c r="B600" t="s">
        <v>457</v>
      </c>
      <c r="C600">
        <v>3.17502239328764E-4</v>
      </c>
      <c r="D600">
        <v>6.2436654305092799E-3</v>
      </c>
      <c r="E600">
        <v>1.54127983470117E-4</v>
      </c>
      <c r="F600">
        <v>4.48105922901106E-3</v>
      </c>
      <c r="G600" s="1">
        <v>2.8528047962905799E-4</v>
      </c>
      <c r="H600" s="1">
        <v>5.8205552853707702E-3</v>
      </c>
      <c r="I600">
        <v>8.9738815707243996E-4</v>
      </c>
      <c r="J600">
        <v>1.7001707255045399E-2</v>
      </c>
      <c r="K600">
        <v>3.1364296480497798E-4</v>
      </c>
      <c r="L600">
        <v>6.71577152181492E-3</v>
      </c>
    </row>
    <row r="601" spans="1:12" x14ac:dyDescent="0.25">
      <c r="A601" s="4">
        <v>806</v>
      </c>
      <c r="B601" t="s">
        <v>457</v>
      </c>
      <c r="C601" s="1">
        <v>2.1285366834486799E-6</v>
      </c>
      <c r="D601" s="1">
        <v>6.7514499581082101E-5</v>
      </c>
      <c r="E601" s="1">
        <v>1.1857643747227E-6</v>
      </c>
      <c r="F601" s="1">
        <v>4.8435281716794098E-5</v>
      </c>
      <c r="G601" s="1">
        <v>8.5016359028685796E-7</v>
      </c>
      <c r="H601" s="1">
        <v>4.2503927633410403E-5</v>
      </c>
      <c r="I601" s="1">
        <v>1.7302247459985401E-6</v>
      </c>
      <c r="J601" s="1">
        <v>6.5682409046365599E-5</v>
      </c>
      <c r="K601" s="1">
        <v>2.32809006970871E-6</v>
      </c>
      <c r="L601" s="1">
        <v>7.3734524361841405E-5</v>
      </c>
    </row>
    <row r="602" spans="1:12" x14ac:dyDescent="0.25">
      <c r="A602" s="4">
        <v>807</v>
      </c>
      <c r="B602" t="s">
        <v>457</v>
      </c>
      <c r="C602">
        <v>1.6735379348078999E-4</v>
      </c>
      <c r="D602">
        <v>4.4902163920742403E-3</v>
      </c>
      <c r="E602">
        <v>1.2609429021823301E-4</v>
      </c>
      <c r="F602">
        <v>4.08217005853646E-3</v>
      </c>
      <c r="G602" s="1">
        <v>1.8828320633733499E-4</v>
      </c>
      <c r="H602" s="1">
        <v>4.7060160739377296E-3</v>
      </c>
      <c r="I602">
        <v>8.4064678444292502E-4</v>
      </c>
      <c r="J602">
        <v>1.6491355479254202E-2</v>
      </c>
      <c r="K602">
        <v>5.4598986823494497E-4</v>
      </c>
      <c r="L602">
        <v>8.9066876097348008E-3</v>
      </c>
    </row>
    <row r="603" spans="1:12" x14ac:dyDescent="0.25">
      <c r="A603" s="4">
        <v>810</v>
      </c>
      <c r="B603" t="s">
        <v>458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25">
      <c r="A604" s="4">
        <v>811</v>
      </c>
      <c r="B604" t="s">
        <v>459</v>
      </c>
      <c r="C604">
        <v>0.17331650234777901</v>
      </c>
      <c r="D604">
        <v>8.6851910846765194E-3</v>
      </c>
      <c r="E604">
        <v>0.15304438232224801</v>
      </c>
      <c r="F604">
        <v>7.75711477018341E-3</v>
      </c>
      <c r="G604">
        <v>0.116516256672234</v>
      </c>
      <c r="H604">
        <v>7.0396868014908501E-3</v>
      </c>
      <c r="I604">
        <v>0.161256843545691</v>
      </c>
      <c r="J604">
        <v>1.7967527317393699E-2</v>
      </c>
      <c r="K604">
        <v>0.14090774118705299</v>
      </c>
      <c r="L604">
        <v>8.5213270721685094E-3</v>
      </c>
    </row>
    <row r="605" spans="1:12" x14ac:dyDescent="0.25">
      <c r="A605" s="4">
        <v>812</v>
      </c>
      <c r="B605" t="s">
        <v>460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25">
      <c r="A606" s="4">
        <v>813</v>
      </c>
      <c r="B606" t="s">
        <v>460</v>
      </c>
      <c r="C606">
        <v>4.3253426187728301E-3</v>
      </c>
      <c r="D606">
        <v>3.1890869064002202E-4</v>
      </c>
      <c r="E606">
        <v>3.81683736095905E-3</v>
      </c>
      <c r="F606">
        <v>2.3897694178789299E-4</v>
      </c>
      <c r="G606">
        <v>2.90731117601121E-3</v>
      </c>
      <c r="H606">
        <v>1.8106065171377201E-4</v>
      </c>
      <c r="I606">
        <v>3.9784978307502699E-3</v>
      </c>
      <c r="J606">
        <v>3.9891457794905699E-4</v>
      </c>
      <c r="K606">
        <v>3.5129811258848001E-3</v>
      </c>
      <c r="L606">
        <v>2.2850855500140501E-4</v>
      </c>
    </row>
    <row r="607" spans="1:12" x14ac:dyDescent="0.25">
      <c r="A607" s="4">
        <v>815</v>
      </c>
      <c r="B607" t="s">
        <v>461</v>
      </c>
      <c r="C607" s="1">
        <v>-9.7144514654701196E-21</v>
      </c>
      <c r="D607" s="1">
        <v>3.2535049863710702E-19</v>
      </c>
      <c r="E607" s="1">
        <v>2.4980018054066E-20</v>
      </c>
      <c r="F607" s="1">
        <v>7.07260791931982E-19</v>
      </c>
      <c r="G607" s="1">
        <v>-3.0531133177191801E-20</v>
      </c>
      <c r="H607" s="1">
        <v>8.5502481967631098E-19</v>
      </c>
      <c r="I607" s="1">
        <v>1.94289029309402E-20</v>
      </c>
      <c r="J607" s="1">
        <v>5.8852287938236999E-19</v>
      </c>
      <c r="K607" s="1">
        <v>-4.9960036108132001E-20</v>
      </c>
      <c r="L607" s="1">
        <v>1.17662672281393E-18</v>
      </c>
    </row>
    <row r="608" spans="1:12" x14ac:dyDescent="0.25">
      <c r="A608" s="4">
        <v>816</v>
      </c>
      <c r="B608" t="s">
        <v>462</v>
      </c>
      <c r="C608">
        <v>1.14391514147429E-2</v>
      </c>
      <c r="D608">
        <v>2.1714175700611099E-4</v>
      </c>
      <c r="E608">
        <v>1.01779408611016E-2</v>
      </c>
      <c r="F608">
        <v>8.5115485768220598E-4</v>
      </c>
      <c r="G608">
        <v>7.6915774990618498E-3</v>
      </c>
      <c r="H608">
        <v>2.3940106409368501E-4</v>
      </c>
      <c r="I608">
        <v>1.0607577099418199E-2</v>
      </c>
      <c r="J608">
        <v>3.1531468934705098E-4</v>
      </c>
      <c r="K608">
        <v>9.2851873575956392E-3</v>
      </c>
      <c r="L608">
        <v>2.0665345181333E-4</v>
      </c>
    </row>
    <row r="609" spans="1:12" x14ac:dyDescent="0.25">
      <c r="A609" s="4">
        <v>817</v>
      </c>
      <c r="B609" t="s">
        <v>463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 x14ac:dyDescent="0.25">
      <c r="A610" s="4">
        <v>818</v>
      </c>
      <c r="B610" t="s">
        <v>464</v>
      </c>
      <c r="C610">
        <v>1.23145917911171E-2</v>
      </c>
      <c r="D610">
        <v>1.11132759353494E-3</v>
      </c>
      <c r="E610">
        <v>1.03917089056174E-2</v>
      </c>
      <c r="F610">
        <v>1.6807657580935401E-3</v>
      </c>
      <c r="G610">
        <v>7.6898575502880101E-3</v>
      </c>
      <c r="H610">
        <v>3.0295092216154202E-4</v>
      </c>
      <c r="I610">
        <v>1.06922596694625E-2</v>
      </c>
      <c r="J610">
        <v>9.1482123893354495E-4</v>
      </c>
      <c r="K610">
        <v>1.1595112950373901E-2</v>
      </c>
      <c r="L610">
        <v>2.6659023867218802E-3</v>
      </c>
    </row>
    <row r="611" spans="1:12" x14ac:dyDescent="0.25">
      <c r="A611" s="4">
        <v>819</v>
      </c>
      <c r="B611" t="s">
        <v>465</v>
      </c>
      <c r="C611">
        <v>8.9340425831038305E-4</v>
      </c>
      <c r="D611">
        <v>1.1378208140385101E-3</v>
      </c>
      <c r="E611" s="1">
        <v>3.1669821184196001E-4</v>
      </c>
      <c r="F611" s="1">
        <v>1.67877185991219E-3</v>
      </c>
      <c r="G611" s="1">
        <v>2.2744297027252801E-5</v>
      </c>
      <c r="H611" s="1">
        <v>2.8411728682289802E-4</v>
      </c>
      <c r="I611" s="1">
        <v>1.2224848081131501E-4</v>
      </c>
      <c r="J611" s="1">
        <v>9.1097225745990996E-4</v>
      </c>
      <c r="K611">
        <v>2.3276164218653701E-3</v>
      </c>
      <c r="L611">
        <v>2.6306918418173499E-3</v>
      </c>
    </row>
    <row r="612" spans="1:12" x14ac:dyDescent="0.25">
      <c r="A612" s="4">
        <v>820</v>
      </c>
      <c r="B612" t="s">
        <v>466</v>
      </c>
      <c r="C612">
        <v>-1.24947209452166E-2</v>
      </c>
      <c r="D612">
        <v>1.17222662598662E-4</v>
      </c>
      <c r="E612">
        <v>-1.10220103450015E-2</v>
      </c>
      <c r="F612" s="1">
        <v>9.5693525092074605E-5</v>
      </c>
      <c r="G612">
        <v>-8.3877828185282607E-3</v>
      </c>
      <c r="H612" s="1">
        <v>1.02748809691113E-4</v>
      </c>
      <c r="I612">
        <v>-1.15635383632965E-2</v>
      </c>
      <c r="J612" s="1">
        <v>9.8611515805734599E-5</v>
      </c>
      <c r="K612">
        <v>-1.01385939642318E-2</v>
      </c>
      <c r="L612">
        <v>1.0209931506588199E-4</v>
      </c>
    </row>
    <row r="613" spans="1:12" x14ac:dyDescent="0.25">
      <c r="A613" s="4">
        <v>821</v>
      </c>
      <c r="B613" t="s">
        <v>467</v>
      </c>
      <c r="C613">
        <v>1.24947209452166E-2</v>
      </c>
      <c r="D613">
        <v>1.17222662598662E-4</v>
      </c>
      <c r="E613">
        <v>1.10220103450015E-2</v>
      </c>
      <c r="F613" s="1">
        <v>9.5693525092074605E-5</v>
      </c>
      <c r="G613">
        <v>8.3877828185282607E-3</v>
      </c>
      <c r="H613" s="1">
        <v>1.02748809691113E-4</v>
      </c>
      <c r="I613">
        <v>1.15635383632965E-2</v>
      </c>
      <c r="J613" s="1">
        <v>9.8611515805734599E-5</v>
      </c>
      <c r="K613">
        <v>1.01385939642318E-2</v>
      </c>
      <c r="L613">
        <v>1.0209931506588199E-4</v>
      </c>
    </row>
    <row r="614" spans="1:12" x14ac:dyDescent="0.25">
      <c r="A614" s="4">
        <v>831</v>
      </c>
      <c r="B614" t="s">
        <v>468</v>
      </c>
      <c r="C614">
        <v>0.36652634411289597</v>
      </c>
      <c r="D614">
        <v>7.3719153096279202E-3</v>
      </c>
      <c r="E614">
        <v>0.414346775709939</v>
      </c>
      <c r="F614">
        <v>9.6108359167479396E-3</v>
      </c>
      <c r="G614">
        <v>0.29407786740681902</v>
      </c>
      <c r="H614">
        <v>4.5971922859793504E-3</v>
      </c>
      <c r="I614">
        <v>0.22359000194200301</v>
      </c>
      <c r="J614">
        <v>1.9117220975553999E-2</v>
      </c>
      <c r="K614">
        <v>0.42979526146747898</v>
      </c>
      <c r="L614">
        <v>9.1303900807280895E-3</v>
      </c>
    </row>
    <row r="615" spans="1:12" x14ac:dyDescent="0.25">
      <c r="A615" s="4">
        <v>832</v>
      </c>
      <c r="B615" t="s">
        <v>469</v>
      </c>
      <c r="C615">
        <v>0.36652634411289597</v>
      </c>
      <c r="D615">
        <v>7.3719153096279202E-3</v>
      </c>
      <c r="E615">
        <v>0.414346775709939</v>
      </c>
      <c r="F615">
        <v>9.6108359167479396E-3</v>
      </c>
      <c r="G615">
        <v>0.29407786740681902</v>
      </c>
      <c r="H615">
        <v>4.5971922859793504E-3</v>
      </c>
      <c r="I615">
        <v>0.22359000194200301</v>
      </c>
      <c r="J615">
        <v>1.9117220975553999E-2</v>
      </c>
      <c r="K615">
        <v>0.42979526146747898</v>
      </c>
      <c r="L615">
        <v>9.1303900807280895E-3</v>
      </c>
    </row>
    <row r="616" spans="1:12" x14ac:dyDescent="0.25">
      <c r="A616" s="4">
        <v>841</v>
      </c>
      <c r="B616" t="s">
        <v>470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 x14ac:dyDescent="0.25">
      <c r="A617" s="4">
        <v>842</v>
      </c>
      <c r="B617" t="s">
        <v>471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25">
      <c r="A618" s="4">
        <v>843</v>
      </c>
      <c r="B618" t="s">
        <v>472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x14ac:dyDescent="0.25">
      <c r="A619" s="4">
        <v>844</v>
      </c>
      <c r="B619" t="s">
        <v>473</v>
      </c>
      <c r="C619" s="1">
        <v>9.0383079346030897E-6</v>
      </c>
      <c r="D619" s="1">
        <v>1.80371201469767E-4</v>
      </c>
      <c r="E619" s="1">
        <v>3.57240159557971E-6</v>
      </c>
      <c r="F619" s="1">
        <v>1.03782685274779E-4</v>
      </c>
      <c r="G619" s="1">
        <v>5.9043894856698197E-6</v>
      </c>
      <c r="H619" s="1">
        <v>1.4020927480530099E-4</v>
      </c>
      <c r="I619" s="1">
        <v>1.46726834388403E-5</v>
      </c>
      <c r="J619" s="1">
        <v>2.7833421321386598E-4</v>
      </c>
      <c r="K619" s="1">
        <v>1.5482812480125799E-5</v>
      </c>
      <c r="L619">
        <v>2.23737600455942E-4</v>
      </c>
    </row>
    <row r="620" spans="1:12" x14ac:dyDescent="0.25">
      <c r="A620" s="4">
        <v>845</v>
      </c>
      <c r="B620" t="s">
        <v>473</v>
      </c>
      <c r="C620" s="1">
        <v>3.34926359662148E-5</v>
      </c>
      <c r="D620" s="1">
        <v>4.23888940028283E-4</v>
      </c>
      <c r="E620" s="1">
        <v>3.8179191615472799E-5</v>
      </c>
      <c r="F620" s="1">
        <v>5.0069883282805505E-4</v>
      </c>
      <c r="G620" s="1">
        <v>2.38237700894872E-5</v>
      </c>
      <c r="H620" s="1">
        <v>2.7066494849682399E-4</v>
      </c>
      <c r="I620" s="1">
        <v>4.6958232923816702E-5</v>
      </c>
      <c r="J620" s="1">
        <v>5.2415696330374495E-4</v>
      </c>
      <c r="K620" s="1">
        <v>2.9512706992027199E-5</v>
      </c>
      <c r="L620">
        <v>3.4729035876921599E-4</v>
      </c>
    </row>
    <row r="621" spans="1:12" x14ac:dyDescent="0.25">
      <c r="A621" s="4">
        <v>847</v>
      </c>
      <c r="B621" t="s">
        <v>473</v>
      </c>
      <c r="C621" s="1">
        <v>1.4237252420579101E-4</v>
      </c>
      <c r="D621" s="1">
        <v>6.4862433914348401E-4</v>
      </c>
      <c r="E621" s="1">
        <v>6.2856349099234596E-5</v>
      </c>
      <c r="F621" s="1">
        <v>4.6992022030305903E-4</v>
      </c>
      <c r="G621" s="1">
        <v>1.1708910410268301E-4</v>
      </c>
      <c r="H621" s="1">
        <v>5.1344102908512104E-4</v>
      </c>
      <c r="I621">
        <v>1.81408887051952E-4</v>
      </c>
      <c r="J621">
        <v>8.4816558047983597E-4</v>
      </c>
      <c r="K621">
        <v>1.3139980122050599E-4</v>
      </c>
      <c r="L621">
        <v>5.9605631115482497E-4</v>
      </c>
    </row>
    <row r="622" spans="1:12" x14ac:dyDescent="0.25">
      <c r="A622" s="4">
        <v>848</v>
      </c>
      <c r="B622" t="s">
        <v>473</v>
      </c>
      <c r="C622" s="1">
        <v>8.6882698895074598E-5</v>
      </c>
      <c r="D622" s="1">
        <v>5.1473292607237E-4</v>
      </c>
      <c r="E622" s="1">
        <v>4.5053955352427E-5</v>
      </c>
      <c r="F622" s="1">
        <v>4.7533775037789003E-4</v>
      </c>
      <c r="G622" s="1">
        <v>3.3998003281958197E-5</v>
      </c>
      <c r="H622" s="1">
        <v>3.3916030978706099E-4</v>
      </c>
      <c r="I622" s="1">
        <v>6.6255360639912893E-5</v>
      </c>
      <c r="J622" s="1">
        <v>6.4421253979240101E-4</v>
      </c>
      <c r="K622" s="1">
        <v>6.2081209721602705E-5</v>
      </c>
      <c r="L622">
        <v>4.7475326877660602E-4</v>
      </c>
    </row>
    <row r="623" spans="1:12" x14ac:dyDescent="0.25">
      <c r="A623" s="4">
        <v>849</v>
      </c>
      <c r="B623" t="s">
        <v>473</v>
      </c>
      <c r="C623" s="1">
        <v>3.6185523653914501E-5</v>
      </c>
      <c r="D623" s="1">
        <v>3.3296290697298799E-4</v>
      </c>
      <c r="E623" s="1">
        <v>7.9241286305822795E-5</v>
      </c>
      <c r="F623" s="1">
        <v>5.45626251032161E-4</v>
      </c>
      <c r="G623" s="1">
        <v>7.1814075790294004E-5</v>
      </c>
      <c r="H623" s="1">
        <v>3.3906545791349601E-4</v>
      </c>
      <c r="I623" s="1">
        <v>1.58260183641161E-4</v>
      </c>
      <c r="J623" s="1">
        <v>6.7138027101168105E-4</v>
      </c>
      <c r="K623" s="1">
        <v>8.4363205600008296E-5</v>
      </c>
      <c r="L623">
        <v>4.8155418512640301E-4</v>
      </c>
    </row>
    <row r="624" spans="1:12" x14ac:dyDescent="0.25">
      <c r="A624" s="4">
        <v>850</v>
      </c>
      <c r="B624" t="s">
        <v>473</v>
      </c>
      <c r="C624" s="1">
        <v>3.76865627106838E-6</v>
      </c>
      <c r="D624" s="1">
        <v>1.19128313562379E-4</v>
      </c>
      <c r="E624" s="1">
        <v>4.40058770188008E-6</v>
      </c>
      <c r="F624" s="1">
        <v>1.17542391600119E-4</v>
      </c>
      <c r="G624" s="1">
        <v>6.9262745970298301E-6</v>
      </c>
      <c r="H624" s="1">
        <v>1.54740066035807E-4</v>
      </c>
      <c r="I624" s="1">
        <v>1.5108764731175499E-5</v>
      </c>
      <c r="J624" s="1">
        <v>2.8516070945240602E-4</v>
      </c>
      <c r="K624" s="1">
        <v>4.6908147014796399E-6</v>
      </c>
      <c r="L624">
        <v>1.25292038311383E-4</v>
      </c>
    </row>
    <row r="625" spans="1:12" x14ac:dyDescent="0.25">
      <c r="A625" s="4">
        <v>851</v>
      </c>
      <c r="B625" t="s">
        <v>474</v>
      </c>
      <c r="C625">
        <v>-8.0500888740026699E-2</v>
      </c>
      <c r="D625">
        <v>2.3095672436087199E-2</v>
      </c>
      <c r="E625">
        <v>-6.5824170171206606E-2</v>
      </c>
      <c r="F625">
        <v>1.7764001682999901E-2</v>
      </c>
      <c r="G625">
        <v>-6.4605213702322306E-2</v>
      </c>
      <c r="H625">
        <v>2.54214208463968E-2</v>
      </c>
      <c r="I625">
        <v>-7.1514781603598504E-2</v>
      </c>
      <c r="J625">
        <v>1.37372532945242E-2</v>
      </c>
      <c r="K625">
        <v>-5.98736195458262E-2</v>
      </c>
      <c r="L625">
        <v>2.5706366939706599E-2</v>
      </c>
    </row>
    <row r="626" spans="1:12" x14ac:dyDescent="0.25">
      <c r="A626" s="4">
        <v>852</v>
      </c>
      <c r="B626" t="s">
        <v>475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25">
      <c r="A627" s="4">
        <v>853</v>
      </c>
      <c r="B627" t="s">
        <v>475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2" x14ac:dyDescent="0.25">
      <c r="A628" s="4">
        <v>854</v>
      </c>
      <c r="B628" t="s">
        <v>476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 x14ac:dyDescent="0.25">
      <c r="A629" s="4">
        <v>855</v>
      </c>
      <c r="B629" t="s">
        <v>477</v>
      </c>
      <c r="C629">
        <v>1.14693506753634E-2</v>
      </c>
      <c r="D629">
        <v>3.2144346378016198E-4</v>
      </c>
      <c r="E629">
        <v>1.0099217133840901E-2</v>
      </c>
      <c r="F629">
        <v>1.8403151937950501E-4</v>
      </c>
      <c r="G629">
        <v>7.6815461690910598E-3</v>
      </c>
      <c r="H629">
        <v>1.18143590830406E-4</v>
      </c>
      <c r="I629">
        <v>1.0585386032995E-2</v>
      </c>
      <c r="J629">
        <v>1.26377558303189E-4</v>
      </c>
      <c r="K629">
        <v>9.3668155831654505E-3</v>
      </c>
      <c r="L629">
        <v>3.4996665581193699E-4</v>
      </c>
    </row>
    <row r="630" spans="1:12" x14ac:dyDescent="0.25">
      <c r="A630" s="4">
        <v>877</v>
      </c>
      <c r="B630" t="s">
        <v>478</v>
      </c>
      <c r="C630">
        <v>2.20789890535688E-3</v>
      </c>
      <c r="D630">
        <v>1.18831168355105E-4</v>
      </c>
      <c r="E630">
        <v>1.94687785495194E-3</v>
      </c>
      <c r="F630">
        <v>1.11610067269994E-4</v>
      </c>
      <c r="G630">
        <v>2.1788115657982998E-3</v>
      </c>
      <c r="H630">
        <v>1.18503501427031E-4</v>
      </c>
      <c r="I630">
        <v>3.00136853596573E-3</v>
      </c>
      <c r="J630">
        <v>1.8222645675931601E-4</v>
      </c>
      <c r="K630">
        <v>2.6341868568127299E-3</v>
      </c>
      <c r="L630">
        <v>1.3708726630703099E-4</v>
      </c>
    </row>
    <row r="631" spans="1:12" x14ac:dyDescent="0.25">
      <c r="A631" s="4">
        <v>878</v>
      </c>
      <c r="B631" t="s">
        <v>478</v>
      </c>
      <c r="C631" s="1">
        <v>2.6713039411698E-6</v>
      </c>
      <c r="D631" s="1">
        <v>7.7078431407705101E-5</v>
      </c>
      <c r="E631" s="1">
        <v>2.3494309118234701E-6</v>
      </c>
      <c r="F631" s="1">
        <v>6.7792579331386402E-5</v>
      </c>
      <c r="G631" s="1">
        <v>2.6752939363084001E-6</v>
      </c>
      <c r="H631" s="1">
        <v>7.7192586817883107E-5</v>
      </c>
      <c r="I631" s="1">
        <v>3.6215416767878702E-6</v>
      </c>
      <c r="J631" s="1">
        <v>1.04499708306686E-4</v>
      </c>
      <c r="K631" s="1">
        <v>4.2770461456742999E-6</v>
      </c>
      <c r="L631">
        <v>1.06867199394104E-4</v>
      </c>
    </row>
    <row r="632" spans="1:12" x14ac:dyDescent="0.25">
      <c r="A632" s="4">
        <v>879</v>
      </c>
      <c r="B632" t="s">
        <v>478</v>
      </c>
      <c r="C632" s="1">
        <v>3.5356412528927399E-6</v>
      </c>
      <c r="D632" s="1">
        <v>8.8332021780403606E-5</v>
      </c>
      <c r="E632" s="1">
        <v>3.90931574767087E-6</v>
      </c>
      <c r="F632" s="1">
        <v>8.7339478592129901E-5</v>
      </c>
      <c r="G632" s="1">
        <v>3.5426762033054601E-6</v>
      </c>
      <c r="H632" s="1">
        <v>8.8513302763446595E-5</v>
      </c>
      <c r="I632" s="1">
        <v>7.32846364311878E-6</v>
      </c>
      <c r="J632" s="1">
        <v>1.4943047990162599E-4</v>
      </c>
      <c r="K632" s="1">
        <v>2.6544710749339E-6</v>
      </c>
      <c r="L632" s="1">
        <v>8.3913774970925399E-5</v>
      </c>
    </row>
    <row r="633" spans="1:12" x14ac:dyDescent="0.25">
      <c r="A633" s="4">
        <v>882</v>
      </c>
      <c r="B633" t="s">
        <v>479</v>
      </c>
      <c r="C633">
        <v>7.8987754109492603E-2</v>
      </c>
      <c r="D633">
        <v>7.4104534947200197E-4</v>
      </c>
      <c r="E633">
        <v>6.9677734039876302E-2</v>
      </c>
      <c r="F633">
        <v>6.0494481333230802E-4</v>
      </c>
      <c r="G633">
        <v>5.30249638786357E-2</v>
      </c>
      <c r="H633">
        <v>6.4954613636503404E-4</v>
      </c>
      <c r="I633">
        <v>7.3101106369680396E-2</v>
      </c>
      <c r="J633">
        <v>6.2339144643397404E-4</v>
      </c>
      <c r="K633">
        <v>6.4093049422552201E-2</v>
      </c>
      <c r="L633">
        <v>6.45440232601485E-4</v>
      </c>
    </row>
    <row r="634" spans="1:12" x14ac:dyDescent="0.25">
      <c r="A634" s="4">
        <v>883</v>
      </c>
      <c r="B634" t="s">
        <v>480</v>
      </c>
      <c r="C634">
        <v>4.3538047154369104E-3</v>
      </c>
      <c r="D634" s="1">
        <v>4.08464169320651E-5</v>
      </c>
      <c r="E634">
        <v>3.8406364435080499E-3</v>
      </c>
      <c r="F634" s="1">
        <v>3.3344555881590099E-5</v>
      </c>
      <c r="G634">
        <v>2.9227358135876999E-3</v>
      </c>
      <c r="H634" s="1">
        <v>3.5802980642793403E-5</v>
      </c>
      <c r="I634">
        <v>4.0293327137113904E-3</v>
      </c>
      <c r="J634" s="1">
        <v>3.4361334230176499E-5</v>
      </c>
      <c r="K634">
        <v>3.5328086479813302E-3</v>
      </c>
      <c r="L634" s="1">
        <v>3.5576663242476998E-5</v>
      </c>
    </row>
    <row r="635" spans="1:12" x14ac:dyDescent="0.25">
      <c r="A635" s="4">
        <v>884</v>
      </c>
      <c r="B635" t="s">
        <v>481</v>
      </c>
      <c r="C635" s="1">
        <v>3.9146336843278999E-5</v>
      </c>
      <c r="D635" s="1">
        <v>1.5357666119823899E-3</v>
      </c>
      <c r="E635">
        <v>2.07868765204445E-4</v>
      </c>
      <c r="F635">
        <v>4.0454472115081103E-3</v>
      </c>
      <c r="G635" s="1">
        <v>1.8324119331902401E-4</v>
      </c>
      <c r="H635" s="1">
        <v>3.7868796062095499E-3</v>
      </c>
      <c r="I635" s="1">
        <v>4.7564471415571402E-5</v>
      </c>
      <c r="J635" s="1">
        <v>1.2606756649377101E-3</v>
      </c>
      <c r="K635" s="1">
        <v>1.44338738663995E-4</v>
      </c>
      <c r="L635">
        <v>3.0764053425378899E-3</v>
      </c>
    </row>
    <row r="636" spans="1:12" x14ac:dyDescent="0.25">
      <c r="A636" s="4">
        <v>885</v>
      </c>
      <c r="B636" t="s">
        <v>482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x14ac:dyDescent="0.25">
      <c r="A637" s="4">
        <v>886</v>
      </c>
      <c r="B637" t="s">
        <v>483</v>
      </c>
      <c r="C637">
        <v>0.61575900614850299</v>
      </c>
      <c r="D637">
        <v>2.2901670673896202E-2</v>
      </c>
      <c r="E637">
        <v>0.685258367237776</v>
      </c>
      <c r="F637">
        <v>7.7505371933034202E-3</v>
      </c>
      <c r="G637">
        <v>0.71406773137720803</v>
      </c>
      <c r="H637">
        <v>2.7438118234028801E-2</v>
      </c>
      <c r="I637">
        <v>0.256961568448202</v>
      </c>
      <c r="J637">
        <v>4.4976802983752097E-2</v>
      </c>
      <c r="K637">
        <v>0.55182018501604502</v>
      </c>
      <c r="L637">
        <v>4.3348272730009199E-2</v>
      </c>
    </row>
    <row r="638" spans="1:12" x14ac:dyDescent="0.25">
      <c r="A638" s="4">
        <v>887</v>
      </c>
      <c r="B638" t="s">
        <v>484</v>
      </c>
      <c r="C638">
        <v>1.82599292358927E-3</v>
      </c>
      <c r="D638">
        <v>2.2216862984113499E-2</v>
      </c>
      <c r="E638">
        <v>7.6582831934516704E-4</v>
      </c>
      <c r="F638">
        <v>8.0070179351289499E-3</v>
      </c>
      <c r="G638">
        <v>2.9989411946783799E-3</v>
      </c>
      <c r="H638">
        <v>2.6070924214147299E-2</v>
      </c>
      <c r="I638">
        <v>0.156624157358278</v>
      </c>
      <c r="J638">
        <v>4.1545541365437401E-2</v>
      </c>
      <c r="K638">
        <v>6.9431197939598899E-2</v>
      </c>
      <c r="L638">
        <v>4.0549313428625298E-2</v>
      </c>
    </row>
    <row r="639" spans="1:12" x14ac:dyDescent="0.25">
      <c r="A639" s="4">
        <v>888</v>
      </c>
      <c r="B639" t="s">
        <v>485</v>
      </c>
      <c r="C639">
        <v>8.6481327011677003E-2</v>
      </c>
      <c r="D639">
        <v>1.0878682554402799E-3</v>
      </c>
      <c r="E639">
        <v>7.6282971776006403E-2</v>
      </c>
      <c r="F639">
        <v>9.3201024391445205E-4</v>
      </c>
      <c r="G639">
        <v>5.8092187387969001E-2</v>
      </c>
      <c r="H639">
        <v>1.2842457193372001E-3</v>
      </c>
      <c r="I639">
        <v>8.0144106379665903E-2</v>
      </c>
      <c r="J639">
        <v>1.80113551808251E-3</v>
      </c>
      <c r="K639">
        <v>7.0205356340078504E-2</v>
      </c>
      <c r="L639">
        <v>1.2483872135688799E-3</v>
      </c>
    </row>
    <row r="640" spans="1:12" x14ac:dyDescent="0.25">
      <c r="A640" s="4">
        <v>889</v>
      </c>
      <c r="B640" t="s">
        <v>486</v>
      </c>
      <c r="C640">
        <v>0.49633955007864999</v>
      </c>
      <c r="D640">
        <v>7.5691117373065898E-3</v>
      </c>
      <c r="E640">
        <v>0.37637835847762702</v>
      </c>
      <c r="F640">
        <v>1.70854528453287E-2</v>
      </c>
      <c r="G640">
        <v>0.40798097813874801</v>
      </c>
      <c r="H640">
        <v>1.15013040052463E-2</v>
      </c>
      <c r="I640">
        <v>1.1621616259246099</v>
      </c>
      <c r="J640">
        <v>3.5928098230540599E-2</v>
      </c>
      <c r="K640">
        <v>0.62223293362596199</v>
      </c>
      <c r="L640">
        <v>2.57212765411216E-2</v>
      </c>
    </row>
    <row r="641" spans="1:12" x14ac:dyDescent="0.25">
      <c r="A641" s="4">
        <v>890</v>
      </c>
      <c r="B641" t="s">
        <v>487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x14ac:dyDescent="0.25">
      <c r="A642" s="4">
        <v>891</v>
      </c>
      <c r="B642" t="s">
        <v>488</v>
      </c>
      <c r="C642">
        <v>0.12965491889687</v>
      </c>
      <c r="D642">
        <v>2.0763503552427599E-2</v>
      </c>
      <c r="E642">
        <v>5.8685068883572701E-2</v>
      </c>
      <c r="F642">
        <v>4.9471912461956898E-3</v>
      </c>
      <c r="G642">
        <v>4.7091948102765298E-2</v>
      </c>
      <c r="H642">
        <v>7.2219808393247402E-3</v>
      </c>
      <c r="I642">
        <v>7.4826568327557005E-2</v>
      </c>
      <c r="J642">
        <v>2.0867809328358202E-3</v>
      </c>
      <c r="K642">
        <v>6.1263201153476103E-2</v>
      </c>
      <c r="L642">
        <v>2.26674079060664E-2</v>
      </c>
    </row>
    <row r="643" spans="1:12" x14ac:dyDescent="0.25">
      <c r="A643" s="4">
        <v>892</v>
      </c>
      <c r="B643" t="s">
        <v>489</v>
      </c>
      <c r="C643">
        <v>1.3846220481768801</v>
      </c>
      <c r="D643">
        <v>5.6615056329542999E-3</v>
      </c>
      <c r="E643">
        <v>1.48019956507137</v>
      </c>
      <c r="F643">
        <v>7.0241586035394901E-3</v>
      </c>
      <c r="G643">
        <v>1.5559262786671799</v>
      </c>
      <c r="H643">
        <v>1.40086602602588E-2</v>
      </c>
      <c r="I643">
        <v>1.19730098984778</v>
      </c>
      <c r="J643">
        <v>1.14325070575272E-2</v>
      </c>
      <c r="K643">
        <v>1.4318832607851699</v>
      </c>
      <c r="L643">
        <v>1.0317379428888201E-2</v>
      </c>
    </row>
    <row r="644" spans="1:12" x14ac:dyDescent="0.25">
      <c r="A644" s="4">
        <v>893</v>
      </c>
      <c r="B644" t="s">
        <v>490</v>
      </c>
      <c r="C644">
        <v>1.25496712928001</v>
      </c>
      <c r="D644">
        <v>1.8590920254424201E-2</v>
      </c>
      <c r="E644">
        <v>1.4215144961877999</v>
      </c>
      <c r="F644">
        <v>9.4836723416123897E-3</v>
      </c>
      <c r="G644">
        <v>1.5088343305644301</v>
      </c>
      <c r="H644">
        <v>1.62388736001794E-2</v>
      </c>
      <c r="I644">
        <v>1.12247442152022</v>
      </c>
      <c r="J644">
        <v>1.03249072659623E-2</v>
      </c>
      <c r="K644">
        <v>1.3706200596317</v>
      </c>
      <c r="L644">
        <v>2.6076526376783302E-2</v>
      </c>
    </row>
    <row r="645" spans="1:12" x14ac:dyDescent="0.25">
      <c r="A645" s="4">
        <v>902</v>
      </c>
      <c r="B645" t="s">
        <v>491</v>
      </c>
      <c r="C645">
        <v>-2.1453385469993799E-2</v>
      </c>
      <c r="D645">
        <v>2.0127083890664001E-4</v>
      </c>
      <c r="E645">
        <v>-1.8924747309070799E-2</v>
      </c>
      <c r="F645">
        <v>1.64305396637828E-4</v>
      </c>
      <c r="G645">
        <v>-1.4401789270321401E-2</v>
      </c>
      <c r="H645">
        <v>1.7641929183943601E-4</v>
      </c>
      <c r="I645">
        <v>-1.98545487324257E-2</v>
      </c>
      <c r="J645">
        <v>1.69315574924516E-4</v>
      </c>
      <c r="K645">
        <v>-1.74079249462307E-2</v>
      </c>
      <c r="L645">
        <v>1.7530411218741199E-4</v>
      </c>
    </row>
    <row r="646" spans="1:12" x14ac:dyDescent="0.25">
      <c r="A646" s="4">
        <v>903</v>
      </c>
      <c r="B646" t="s">
        <v>492</v>
      </c>
      <c r="C646" s="1">
        <v>1.50241655110263E-5</v>
      </c>
      <c r="D646" s="1">
        <v>2.1196612499831301E-4</v>
      </c>
      <c r="E646" s="1">
        <v>1.9044716322721699E-5</v>
      </c>
      <c r="F646" s="1">
        <v>2.37352666068736E-4</v>
      </c>
      <c r="G646" s="1">
        <v>1.9076420376293202E-5</v>
      </c>
      <c r="H646" s="1">
        <v>2.2724517222440799E-4</v>
      </c>
      <c r="I646" s="1">
        <v>3.60949123935184E-5</v>
      </c>
      <c r="J646" s="1">
        <v>4.3627074255434201E-4</v>
      </c>
      <c r="K646" s="1">
        <v>2.4285743523569301E-5</v>
      </c>
      <c r="L646">
        <v>3.0262906944262201E-4</v>
      </c>
    </row>
    <row r="647" spans="1:12" x14ac:dyDescent="0.25">
      <c r="A647" s="4">
        <v>904</v>
      </c>
      <c r="B647" t="s">
        <v>493</v>
      </c>
      <c r="C647">
        <v>1.17783038688351E-2</v>
      </c>
      <c r="D647">
        <v>1.10501398667054E-4</v>
      </c>
      <c r="E647">
        <v>1.03900354392506E-2</v>
      </c>
      <c r="F647" s="1">
        <v>9.0206694231997894E-5</v>
      </c>
      <c r="G647">
        <v>1.1623546469916601E-2</v>
      </c>
      <c r="H647">
        <v>1.4238632425426099E-4</v>
      </c>
      <c r="I647">
        <v>1.60244162725585E-2</v>
      </c>
      <c r="J647">
        <v>1.3665298016000599E-4</v>
      </c>
      <c r="K647">
        <v>1.40497695156561E-2</v>
      </c>
      <c r="L647">
        <v>1.41486270131994E-4</v>
      </c>
    </row>
    <row r="648" spans="1:12" x14ac:dyDescent="0.25">
      <c r="A648" s="4">
        <v>905</v>
      </c>
      <c r="B648" t="s">
        <v>494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25">
      <c r="A649" s="4">
        <v>906</v>
      </c>
      <c r="B649" t="s">
        <v>495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 x14ac:dyDescent="0.25">
      <c r="A650" s="4">
        <v>907</v>
      </c>
      <c r="B650" t="s">
        <v>496</v>
      </c>
      <c r="C650" s="1">
        <v>1.3840909671846601E-4</v>
      </c>
      <c r="D650" s="1">
        <v>4.9650829701771903E-3</v>
      </c>
      <c r="E650">
        <v>1.40411390020206E-4</v>
      </c>
      <c r="F650">
        <v>4.2190064766636504E-3</v>
      </c>
      <c r="G650" s="1">
        <v>1.23955280719847E-4</v>
      </c>
      <c r="H650" s="1">
        <v>4.3606373178825004E-3</v>
      </c>
      <c r="I650" s="1">
        <v>1.6912844818468099E-4</v>
      </c>
      <c r="J650" s="1">
        <v>7.8422863372270904E-3</v>
      </c>
      <c r="K650">
        <v>2.67834371214321E-4</v>
      </c>
      <c r="L650">
        <v>5.3971322687016796E-3</v>
      </c>
    </row>
    <row r="651" spans="1:12" x14ac:dyDescent="0.25">
      <c r="A651" s="4">
        <v>908</v>
      </c>
      <c r="B651" t="s">
        <v>497</v>
      </c>
      <c r="C651">
        <v>1.14693506753634E-2</v>
      </c>
      <c r="D651">
        <v>3.2144346378016198E-4</v>
      </c>
      <c r="E651">
        <v>1.0099217133840901E-2</v>
      </c>
      <c r="F651">
        <v>1.8403151937950501E-4</v>
      </c>
      <c r="G651">
        <v>7.6815461690910598E-3</v>
      </c>
      <c r="H651">
        <v>1.18143590830406E-4</v>
      </c>
      <c r="I651">
        <v>1.0585386032995E-2</v>
      </c>
      <c r="J651">
        <v>1.26377558303189E-4</v>
      </c>
      <c r="K651">
        <v>9.3668155831654505E-3</v>
      </c>
      <c r="L651">
        <v>3.4996665581193699E-4</v>
      </c>
    </row>
    <row r="652" spans="1:12" x14ac:dyDescent="0.25">
      <c r="A652" s="4">
        <v>909</v>
      </c>
      <c r="B652" t="s">
        <v>498</v>
      </c>
      <c r="C652">
        <v>4.9011230125450096E-3</v>
      </c>
      <c r="D652" s="1">
        <v>4.5981234136649697E-5</v>
      </c>
      <c r="E652">
        <v>4.3234441796059101E-3</v>
      </c>
      <c r="F652" s="1">
        <v>3.7536311538023502E-5</v>
      </c>
      <c r="G652">
        <v>3.2901539439228098E-3</v>
      </c>
      <c r="H652" s="1">
        <v>4.03037857265243E-5</v>
      </c>
      <c r="I652">
        <v>4.5358615232216999E-3</v>
      </c>
      <c r="J652" s="1">
        <v>3.8680909444595799E-5</v>
      </c>
      <c r="K652">
        <v>3.9769192454010604E-3</v>
      </c>
      <c r="L652" s="1">
        <v>4.0049017887513101E-5</v>
      </c>
    </row>
    <row r="653" spans="1:12" x14ac:dyDescent="0.25">
      <c r="A653" s="4">
        <v>910</v>
      </c>
      <c r="B653" t="s">
        <v>499</v>
      </c>
      <c r="C653">
        <v>4.9011230125450096E-3</v>
      </c>
      <c r="D653" s="1">
        <v>4.5981234136649697E-5</v>
      </c>
      <c r="E653">
        <v>4.3234441796059101E-3</v>
      </c>
      <c r="F653" s="1">
        <v>3.7536311538023502E-5</v>
      </c>
      <c r="G653">
        <v>3.2901539439228098E-3</v>
      </c>
      <c r="H653" s="1">
        <v>4.03037857265243E-5</v>
      </c>
      <c r="I653">
        <v>4.5358615232216999E-3</v>
      </c>
      <c r="J653" s="1">
        <v>3.8680909444595799E-5</v>
      </c>
      <c r="K653">
        <v>3.9769192454010604E-3</v>
      </c>
      <c r="L653" s="1">
        <v>4.0049017887513101E-5</v>
      </c>
    </row>
    <row r="654" spans="1:12" x14ac:dyDescent="0.25">
      <c r="A654" s="4">
        <v>911</v>
      </c>
      <c r="B654" t="s">
        <v>500</v>
      </c>
      <c r="C654">
        <v>1.14693506753634E-2</v>
      </c>
      <c r="D654">
        <v>3.2144346378016198E-4</v>
      </c>
      <c r="E654">
        <v>1.0099217133840901E-2</v>
      </c>
      <c r="F654">
        <v>1.8403151937950501E-4</v>
      </c>
      <c r="G654">
        <v>7.6815461690910598E-3</v>
      </c>
      <c r="H654">
        <v>1.18143590830406E-4</v>
      </c>
      <c r="I654">
        <v>1.0585386032995E-2</v>
      </c>
      <c r="J654">
        <v>1.26377558303189E-4</v>
      </c>
      <c r="K654">
        <v>9.3668155831654505E-3</v>
      </c>
      <c r="L654">
        <v>3.4996665581193699E-4</v>
      </c>
    </row>
    <row r="655" spans="1:12" x14ac:dyDescent="0.25">
      <c r="A655" s="4">
        <v>912</v>
      </c>
      <c r="B655" t="s">
        <v>501</v>
      </c>
      <c r="C655">
        <v>1.63704736879084E-2</v>
      </c>
      <c r="D655">
        <v>3.4014854092371399E-4</v>
      </c>
      <c r="E655">
        <v>1.4422661313446701E-2</v>
      </c>
      <c r="F655">
        <v>2.0569097832132699E-4</v>
      </c>
      <c r="G655">
        <v>1.0971700113013801E-2</v>
      </c>
      <c r="H655">
        <v>1.5199611813090599E-4</v>
      </c>
      <c r="I655">
        <v>1.51212475562167E-2</v>
      </c>
      <c r="J655">
        <v>1.56324965653045E-4</v>
      </c>
      <c r="K655">
        <v>1.33437348285666E-2</v>
      </c>
      <c r="L655">
        <v>3.6058307544799002E-4</v>
      </c>
    </row>
    <row r="656" spans="1:12" x14ac:dyDescent="0.25">
      <c r="A656" s="4">
        <v>913</v>
      </c>
      <c r="B656" t="s">
        <v>502</v>
      </c>
      <c r="C656">
        <v>9.48199982885118E-3</v>
      </c>
      <c r="D656">
        <v>3.29330139850193E-3</v>
      </c>
      <c r="E656">
        <v>4.2938455962180299E-3</v>
      </c>
      <c r="F656">
        <v>1.09514917214275E-3</v>
      </c>
      <c r="G656">
        <v>5.89429003145946E-3</v>
      </c>
      <c r="H656">
        <v>2.35997090306235E-3</v>
      </c>
      <c r="I656">
        <v>5.8983243152206403E-3</v>
      </c>
      <c r="J656">
        <v>9.1215894871998695E-4</v>
      </c>
      <c r="K656">
        <v>3.7044407342217599E-4</v>
      </c>
      <c r="L656">
        <v>9.6039930995233801E-4</v>
      </c>
    </row>
    <row r="657" spans="1:12" x14ac:dyDescent="0.25">
      <c r="A657" s="4">
        <v>914</v>
      </c>
      <c r="B657" t="s">
        <v>503</v>
      </c>
      <c r="C657">
        <v>1.14693506753634E-2</v>
      </c>
      <c r="D657">
        <v>3.2144346378016198E-4</v>
      </c>
      <c r="E657">
        <v>1.0099217133840901E-2</v>
      </c>
      <c r="F657">
        <v>1.8403151937950501E-4</v>
      </c>
      <c r="G657">
        <v>7.6815461690910598E-3</v>
      </c>
      <c r="H657">
        <v>1.18143590830406E-4</v>
      </c>
      <c r="I657">
        <v>1.0585386032995E-2</v>
      </c>
      <c r="J657">
        <v>1.26377558303189E-4</v>
      </c>
      <c r="K657">
        <v>9.3668155831654505E-3</v>
      </c>
      <c r="L657">
        <v>3.4996665581193699E-4</v>
      </c>
    </row>
    <row r="658" spans="1:12" x14ac:dyDescent="0.25">
      <c r="A658" s="4">
        <v>915</v>
      </c>
      <c r="B658" t="s">
        <v>504</v>
      </c>
      <c r="C658">
        <v>1.14693506753634E-2</v>
      </c>
      <c r="D658">
        <v>3.2144346378016198E-4</v>
      </c>
      <c r="E658">
        <v>1.0099217133840901E-2</v>
      </c>
      <c r="F658">
        <v>1.8403151937950501E-4</v>
      </c>
      <c r="G658">
        <v>7.6815461690910598E-3</v>
      </c>
      <c r="H658">
        <v>1.18143590830406E-4</v>
      </c>
      <c r="I658">
        <v>1.0585386032995E-2</v>
      </c>
      <c r="J658">
        <v>1.26377558303189E-4</v>
      </c>
      <c r="K658">
        <v>9.3668155831654505E-3</v>
      </c>
      <c r="L658">
        <v>3.4996665581193699E-4</v>
      </c>
    </row>
    <row r="659" spans="1:12" x14ac:dyDescent="0.25">
      <c r="A659" s="4">
        <v>916</v>
      </c>
      <c r="B659" t="s">
        <v>505</v>
      </c>
      <c r="C659">
        <v>3.8738131250587997E-2</v>
      </c>
      <c r="D659">
        <v>4.3279922301803402E-3</v>
      </c>
      <c r="E659">
        <v>3.00902390397319E-2</v>
      </c>
      <c r="F659">
        <v>3.0844404259227202E-3</v>
      </c>
      <c r="G659">
        <v>2.5606927354708899E-2</v>
      </c>
      <c r="H659">
        <v>3.8073395961509601E-3</v>
      </c>
      <c r="I659">
        <v>3.3347138929775103E-2</v>
      </c>
      <c r="J659">
        <v>6.22945181996583E-3</v>
      </c>
      <c r="K659">
        <v>2.4320629151233699E-2</v>
      </c>
      <c r="L659">
        <v>3.9131929109232797E-3</v>
      </c>
    </row>
    <row r="660" spans="1:12" x14ac:dyDescent="0.25">
      <c r="A660" s="4">
        <v>917</v>
      </c>
      <c r="B660" t="s">
        <v>506</v>
      </c>
      <c r="C660">
        <v>0.12965491889687</v>
      </c>
      <c r="D660">
        <v>2.0763503552427599E-2</v>
      </c>
      <c r="E660">
        <v>5.8685068883572701E-2</v>
      </c>
      <c r="F660">
        <v>4.9471912461956898E-3</v>
      </c>
      <c r="G660">
        <v>4.7091948102765298E-2</v>
      </c>
      <c r="H660">
        <v>7.2219808393247402E-3</v>
      </c>
      <c r="I660">
        <v>7.4826568327557005E-2</v>
      </c>
      <c r="J660">
        <v>2.0867809328358202E-3</v>
      </c>
      <c r="K660">
        <v>6.1263201153476103E-2</v>
      </c>
      <c r="L660">
        <v>2.26674079060664E-2</v>
      </c>
    </row>
    <row r="661" spans="1:12" x14ac:dyDescent="0.25">
      <c r="A661" s="4">
        <v>918</v>
      </c>
      <c r="B661" t="s">
        <v>507</v>
      </c>
      <c r="C661">
        <v>0.12965491889687</v>
      </c>
      <c r="D661">
        <v>2.0763503552427599E-2</v>
      </c>
      <c r="E661">
        <v>5.8685068883572701E-2</v>
      </c>
      <c r="F661">
        <v>4.9471912461956898E-3</v>
      </c>
      <c r="G661">
        <v>4.7091948102765298E-2</v>
      </c>
      <c r="H661">
        <v>7.2219808393247402E-3</v>
      </c>
      <c r="I661">
        <v>7.4826568327557005E-2</v>
      </c>
      <c r="J661">
        <v>2.0867809328358202E-3</v>
      </c>
      <c r="K661">
        <v>6.1263201153476103E-2</v>
      </c>
      <c r="L661">
        <v>2.26674079060664E-2</v>
      </c>
    </row>
    <row r="662" spans="1:12" x14ac:dyDescent="0.25">
      <c r="A662" s="4">
        <v>919</v>
      </c>
      <c r="B662" t="s">
        <v>508</v>
      </c>
      <c r="C662">
        <v>6.6635695053631405E-4</v>
      </c>
      <c r="D662">
        <v>1.17926894298938E-2</v>
      </c>
      <c r="E662">
        <v>5.7092140237351E-4</v>
      </c>
      <c r="F662">
        <v>1.0505010182952799E-2</v>
      </c>
      <c r="G662">
        <v>2.7533968501216699E-4</v>
      </c>
      <c r="H662">
        <v>7.3777650971906597E-3</v>
      </c>
      <c r="I662">
        <v>6.4606917644134904E-4</v>
      </c>
      <c r="J662">
        <v>1.31733997812281E-2</v>
      </c>
      <c r="K662">
        <v>2.27802367903653E-4</v>
      </c>
      <c r="L662">
        <v>7.2008607390204402E-3</v>
      </c>
    </row>
    <row r="663" spans="1:12" x14ac:dyDescent="0.25">
      <c r="A663" s="4">
        <v>920</v>
      </c>
      <c r="B663" t="s">
        <v>508</v>
      </c>
      <c r="C663">
        <v>3.4372841712060201E-4</v>
      </c>
      <c r="D663">
        <v>8.5876943360024306E-3</v>
      </c>
      <c r="E663">
        <v>5.9488159489600595E-4</v>
      </c>
      <c r="F663">
        <v>1.0853606387704599E-2</v>
      </c>
      <c r="G663">
        <v>2.74252475117685E-4</v>
      </c>
      <c r="H663">
        <v>7.3548499723744103E-3</v>
      </c>
      <c r="I663">
        <v>6.40254445615753E-4</v>
      </c>
      <c r="J663">
        <v>1.30605328421496E-2</v>
      </c>
      <c r="K663">
        <v>4.4383292179695302E-4</v>
      </c>
      <c r="L663">
        <v>9.9318771266602105E-3</v>
      </c>
    </row>
    <row r="664" spans="1:12" x14ac:dyDescent="0.25">
      <c r="A664" s="4">
        <v>921</v>
      </c>
      <c r="B664" t="s">
        <v>509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 x14ac:dyDescent="0.25">
      <c r="A665" s="4">
        <v>922</v>
      </c>
      <c r="B665" t="s">
        <v>510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25">
      <c r="A666" s="4">
        <v>923</v>
      </c>
      <c r="B666" t="s">
        <v>511</v>
      </c>
      <c r="C666" s="1">
        <v>1.3736781047349301E-6</v>
      </c>
      <c r="D666" s="1">
        <v>1.86619639359318E-5</v>
      </c>
      <c r="E666" s="1">
        <v>1.1282069516618899E-6</v>
      </c>
      <c r="F666" s="1">
        <v>1.55784897519045E-5</v>
      </c>
      <c r="G666" s="1">
        <v>2.0861841288005199E-6</v>
      </c>
      <c r="H666" s="1">
        <v>2.4691314048198499E-5</v>
      </c>
      <c r="I666" s="1">
        <v>5.3881218781266103E-6</v>
      </c>
      <c r="J666" s="1">
        <v>6.5736524003626997E-5</v>
      </c>
      <c r="K666" s="1">
        <v>3.3252166938821698E-6</v>
      </c>
      <c r="L666" s="1">
        <v>3.7102651550940701E-5</v>
      </c>
    </row>
    <row r="667" spans="1:12" x14ac:dyDescent="0.25">
      <c r="A667" s="4">
        <v>929</v>
      </c>
      <c r="B667" t="s">
        <v>512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25">
      <c r="A668" s="4">
        <v>935</v>
      </c>
      <c r="B668" t="s">
        <v>513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25">
      <c r="A669" s="4">
        <v>936</v>
      </c>
      <c r="B669" t="s">
        <v>514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25">
      <c r="A670" s="4">
        <v>937</v>
      </c>
      <c r="B670" t="s">
        <v>514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25">
      <c r="A671" s="4">
        <v>938</v>
      </c>
      <c r="B671" t="s">
        <v>515</v>
      </c>
      <c r="C671">
        <v>7.5108225212757E-3</v>
      </c>
      <c r="D671" s="1">
        <v>7.0464848163495405E-5</v>
      </c>
      <c r="E671">
        <v>6.6255472124540204E-3</v>
      </c>
      <c r="F671" s="1">
        <v>5.7523260147474402E-5</v>
      </c>
      <c r="G671">
        <v>5.0420612331554104E-3</v>
      </c>
      <c r="H671" s="1">
        <v>6.1764330491728602E-5</v>
      </c>
      <c r="I671">
        <v>6.9510703556715601E-3</v>
      </c>
      <c r="J671" s="1">
        <v>5.9277321759984198E-5</v>
      </c>
      <c r="K671">
        <v>6.0945082498842004E-3</v>
      </c>
      <c r="L671" s="1">
        <v>6.1373906497463299E-5</v>
      </c>
    </row>
    <row r="672" spans="1:12" x14ac:dyDescent="0.25">
      <c r="A672" s="4">
        <v>939</v>
      </c>
      <c r="B672" t="s">
        <v>516</v>
      </c>
      <c r="C672">
        <v>3.7550928936709201E-3</v>
      </c>
      <c r="D672" s="1">
        <v>3.5229437234445702E-5</v>
      </c>
      <c r="E672">
        <v>3.3124927641003002E-3</v>
      </c>
      <c r="F672" s="1">
        <v>2.8759191791404901E-5</v>
      </c>
      <c r="G672">
        <v>2.5208168948798199E-3</v>
      </c>
      <c r="H672" s="1">
        <v>3.0879547194045602E-5</v>
      </c>
      <c r="I672">
        <v>3.4752405375111598E-3</v>
      </c>
      <c r="J672" s="1">
        <v>2.9636148246910701E-5</v>
      </c>
      <c r="K672">
        <v>3.0469957923692698E-3</v>
      </c>
      <c r="L672" s="1">
        <v>3.0684351746113003E-5</v>
      </c>
    </row>
    <row r="673" spans="1:12" x14ac:dyDescent="0.25">
      <c r="A673" s="4">
        <v>940</v>
      </c>
      <c r="B673" t="s">
        <v>517</v>
      </c>
      <c r="C673">
        <v>3.3698152217833E-3</v>
      </c>
      <c r="D673">
        <v>1.54169245170703E-2</v>
      </c>
      <c r="E673">
        <v>3.47193338275562E-4</v>
      </c>
      <c r="F673">
        <v>3.9068629941113901E-3</v>
      </c>
      <c r="G673">
        <v>2.10660487319052E-2</v>
      </c>
      <c r="H673">
        <v>2.7423102740764899E-2</v>
      </c>
      <c r="I673">
        <v>3.6782091616317501E-3</v>
      </c>
      <c r="J673">
        <v>1.8902023114556001E-2</v>
      </c>
      <c r="K673">
        <v>7.33223691069708E-3</v>
      </c>
      <c r="L673">
        <v>1.77232208424799E-2</v>
      </c>
    </row>
    <row r="674" spans="1:12" x14ac:dyDescent="0.25">
      <c r="A674" s="4">
        <v>941</v>
      </c>
      <c r="B674" t="s">
        <v>518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25">
      <c r="A675" s="4">
        <v>942</v>
      </c>
      <c r="B675" t="s">
        <v>519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25">
      <c r="A676" s="4">
        <v>943</v>
      </c>
      <c r="B676" t="s">
        <v>520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25">
      <c r="A677" s="4">
        <v>944</v>
      </c>
      <c r="B677" t="s">
        <v>521</v>
      </c>
      <c r="C677" s="1">
        <v>1.2801297922167501E-4</v>
      </c>
      <c r="D677" s="1">
        <v>2.1319110111640499E-3</v>
      </c>
      <c r="E677" s="1">
        <v>5.3268300388209802E-5</v>
      </c>
      <c r="F677" s="1">
        <v>1.31399525923254E-3</v>
      </c>
      <c r="G677" s="1">
        <v>9.7106310249929902E-5</v>
      </c>
      <c r="H677" s="1">
        <v>1.6233647214237701E-3</v>
      </c>
      <c r="I677">
        <v>1.6828937183460099E-4</v>
      </c>
      <c r="J677">
        <v>2.7392199403251699E-3</v>
      </c>
      <c r="K677">
        <v>1.6372211598634199E-4</v>
      </c>
      <c r="L677">
        <v>2.4132687806820798E-3</v>
      </c>
    </row>
    <row r="678" spans="1:12" x14ac:dyDescent="0.25">
      <c r="A678" s="4">
        <v>945</v>
      </c>
      <c r="B678" t="s">
        <v>521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 x14ac:dyDescent="0.25">
      <c r="A679" s="4">
        <v>946</v>
      </c>
      <c r="B679" t="s">
        <v>522</v>
      </c>
      <c r="C679" s="1">
        <v>2.0897934009397598E-5</v>
      </c>
      <c r="D679" s="1">
        <v>1.7820135522359499E-4</v>
      </c>
      <c r="E679" s="1">
        <v>1.5678620456109601E-5</v>
      </c>
      <c r="F679" s="1">
        <v>1.4187292085982801E-4</v>
      </c>
      <c r="G679" s="1">
        <v>1.1786687795391699E-5</v>
      </c>
      <c r="H679" s="1">
        <v>1.1643387440222E-4</v>
      </c>
      <c r="I679" s="1">
        <v>1.28728134527834E-5</v>
      </c>
      <c r="J679" s="1">
        <v>1.4964205978322699E-4</v>
      </c>
      <c r="K679" s="1">
        <v>9.09011969425746E-6</v>
      </c>
      <c r="L679">
        <v>1.0976637712543301E-4</v>
      </c>
    </row>
    <row r="680" spans="1:12" x14ac:dyDescent="0.25">
      <c r="A680" s="4">
        <v>947</v>
      </c>
      <c r="B680" t="s">
        <v>523</v>
      </c>
      <c r="C680" s="1">
        <v>2.51693175460456E-5</v>
      </c>
      <c r="D680" s="1">
        <v>2.1143742005409199E-4</v>
      </c>
      <c r="E680" s="1">
        <v>2.1126153798183499E-5</v>
      </c>
      <c r="F680" s="1">
        <v>1.8252180433671699E-4</v>
      </c>
      <c r="G680" s="1">
        <v>1.6542284543840701E-5</v>
      </c>
      <c r="H680" s="1">
        <v>1.4368060402616199E-4</v>
      </c>
      <c r="I680" s="1">
        <v>1.9036634236758299E-5</v>
      </c>
      <c r="J680" s="1">
        <v>1.8207523522139601E-4</v>
      </c>
      <c r="K680" s="1">
        <v>1.9938364761155001E-5</v>
      </c>
      <c r="L680">
        <v>1.6889365859709701E-4</v>
      </c>
    </row>
    <row r="681" spans="1:12" x14ac:dyDescent="0.25">
      <c r="A681" s="4">
        <v>948</v>
      </c>
      <c r="B681" t="s">
        <v>524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 x14ac:dyDescent="0.25">
      <c r="A682" s="4">
        <v>949</v>
      </c>
      <c r="B682" t="s">
        <v>525</v>
      </c>
      <c r="C682" s="1">
        <v>1.5554355075611099E-5</v>
      </c>
      <c r="D682" s="1">
        <v>1.9601206685307998E-3</v>
      </c>
      <c r="E682" s="1">
        <v>4.0823692366541998E-6</v>
      </c>
      <c r="F682" s="1">
        <v>2.35546292395491E-3</v>
      </c>
      <c r="G682" s="1">
        <v>-3.0245077191283201E-5</v>
      </c>
      <c r="H682" s="1">
        <v>1.8221287567729001E-3</v>
      </c>
      <c r="I682" s="1">
        <v>-1.23538381720269E-4</v>
      </c>
      <c r="J682" s="1">
        <v>3.2465568611622E-3</v>
      </c>
      <c r="K682" s="1">
        <v>-3.2836264282626201E-5</v>
      </c>
      <c r="L682">
        <v>2.7844602088934198E-3</v>
      </c>
    </row>
    <row r="683" spans="1:12" x14ac:dyDescent="0.25">
      <c r="A683" s="4">
        <v>950</v>
      </c>
      <c r="B683" t="s">
        <v>525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 x14ac:dyDescent="0.25">
      <c r="A684" s="4">
        <v>951</v>
      </c>
      <c r="B684" t="s">
        <v>526</v>
      </c>
      <c r="C684" s="1">
        <v>1.57761024014751E-6</v>
      </c>
      <c r="D684" s="1">
        <v>4.2138130557848599E-5</v>
      </c>
      <c r="E684" s="1">
        <v>2.77218562304622E-6</v>
      </c>
      <c r="F684" s="1">
        <v>5.4303934447551603E-5</v>
      </c>
      <c r="G684" s="1">
        <v>2.9129706454818699E-6</v>
      </c>
      <c r="H684" s="1">
        <v>6.5118391798737695E-5</v>
      </c>
      <c r="I684" s="1">
        <v>4.1188507442720497E-6</v>
      </c>
      <c r="J684" s="1">
        <v>9.2018651545448194E-5</v>
      </c>
      <c r="K684" s="1">
        <v>3.7296728056337602E-6</v>
      </c>
      <c r="L684" s="1">
        <v>7.8673654207578596E-5</v>
      </c>
    </row>
    <row r="685" spans="1:12" x14ac:dyDescent="0.25">
      <c r="A685" s="4">
        <v>952</v>
      </c>
      <c r="B685" t="s">
        <v>527</v>
      </c>
      <c r="C685" s="1">
        <v>7.6760621441394604E-5</v>
      </c>
      <c r="D685" s="1">
        <v>6.70336782919346E-4</v>
      </c>
      <c r="E685" s="1">
        <v>4.7036175206362502E-5</v>
      </c>
      <c r="F685" s="1">
        <v>4.75775988490315E-4</v>
      </c>
      <c r="G685" s="1">
        <v>2.3773922698654401E-5</v>
      </c>
      <c r="H685" s="1">
        <v>2.2693319440675899E-4</v>
      </c>
      <c r="I685" s="1">
        <v>3.00104461681033E-5</v>
      </c>
      <c r="J685" s="1">
        <v>2.9406772903778898E-4</v>
      </c>
      <c r="K685" s="1">
        <v>1.10686926722872E-4</v>
      </c>
      <c r="L685">
        <v>4.8776677626793702E-4</v>
      </c>
    </row>
    <row r="686" spans="1:12" x14ac:dyDescent="0.25">
      <c r="A686" s="4">
        <v>953</v>
      </c>
      <c r="B686" t="s">
        <v>528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 x14ac:dyDescent="0.25">
      <c r="A687" s="4">
        <v>954</v>
      </c>
      <c r="B687" t="s">
        <v>529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 x14ac:dyDescent="0.25">
      <c r="A688" s="4">
        <v>955</v>
      </c>
      <c r="B688" t="s">
        <v>530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x14ac:dyDescent="0.25">
      <c r="A689" s="4">
        <v>956</v>
      </c>
      <c r="B689" t="s">
        <v>531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25">
      <c r="A690" s="4">
        <v>957</v>
      </c>
      <c r="B690" t="s">
        <v>532</v>
      </c>
      <c r="C690">
        <v>2.2141641210516299E-2</v>
      </c>
      <c r="D690">
        <v>1.54314811886785E-2</v>
      </c>
      <c r="E690">
        <v>1.6906447534471999E-2</v>
      </c>
      <c r="F690">
        <v>3.9092411473503402E-3</v>
      </c>
      <c r="G690">
        <v>3.3667690672614298E-2</v>
      </c>
      <c r="H690">
        <v>2.74669633226379E-2</v>
      </c>
      <c r="I690">
        <v>2.10510445311918E-2</v>
      </c>
      <c r="J690">
        <v>1.8893777849599599E-2</v>
      </c>
      <c r="K690">
        <v>2.25642635002818E-2</v>
      </c>
      <c r="L690">
        <v>1.7724062301145399E-2</v>
      </c>
    </row>
    <row r="691" spans="1:12" x14ac:dyDescent="0.25">
      <c r="A691" s="4">
        <v>958</v>
      </c>
      <c r="B691" t="s">
        <v>533</v>
      </c>
      <c r="C691">
        <v>0.27437213065703703</v>
      </c>
      <c r="D691">
        <v>1.2678445218452E-2</v>
      </c>
      <c r="E691">
        <v>0.37244417598628599</v>
      </c>
      <c r="F691">
        <v>1.7160978045856701E-2</v>
      </c>
      <c r="G691">
        <v>0.514857923470039</v>
      </c>
      <c r="H691">
        <v>3.6292652486625498E-2</v>
      </c>
      <c r="I691">
        <v>0.29424720714539299</v>
      </c>
      <c r="J691">
        <v>2.1221409953146701E-2</v>
      </c>
      <c r="K691">
        <v>0.37022330894105998</v>
      </c>
      <c r="L691">
        <v>2.5986903129843301E-2</v>
      </c>
    </row>
    <row r="692" spans="1:12" x14ac:dyDescent="0.25">
      <c r="A692" s="4">
        <v>959</v>
      </c>
      <c r="B692" t="s">
        <v>534</v>
      </c>
      <c r="C692">
        <v>1.42366764536921E-2</v>
      </c>
      <c r="D692">
        <v>2.1188021271236301E-3</v>
      </c>
      <c r="E692">
        <v>7.1677307226471906E-2</v>
      </c>
      <c r="F692">
        <v>3.91259846297489E-3</v>
      </c>
      <c r="G692">
        <v>9.6767063447672202E-3</v>
      </c>
      <c r="H692">
        <v>1.20720664897241E-3</v>
      </c>
      <c r="I692">
        <v>1.1459705955221E-2</v>
      </c>
      <c r="J692">
        <v>1.98616025514228E-3</v>
      </c>
      <c r="K692">
        <v>3.3458933741914499E-3</v>
      </c>
      <c r="L692">
        <v>1.4452326999357301E-3</v>
      </c>
    </row>
    <row r="693" spans="1:12" x14ac:dyDescent="0.25">
      <c r="A693" s="4">
        <v>960</v>
      </c>
      <c r="B693" t="s">
        <v>535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25">
      <c r="A694" s="4">
        <v>961</v>
      </c>
      <c r="B694" t="s">
        <v>536</v>
      </c>
      <c r="C694">
        <v>0.87552269824314999</v>
      </c>
      <c r="D694">
        <v>1.99962957722069E-2</v>
      </c>
      <c r="E694">
        <v>0.89782441634030796</v>
      </c>
      <c r="F694">
        <v>1.36594707132601E-2</v>
      </c>
      <c r="G694">
        <v>0.99913250045529101</v>
      </c>
      <c r="H694">
        <v>1.6608097879589799E-2</v>
      </c>
      <c r="I694">
        <v>0.73851862390614897</v>
      </c>
      <c r="J694">
        <v>2.8091039666781899E-2</v>
      </c>
      <c r="K694">
        <v>0.90456020573498597</v>
      </c>
      <c r="L694">
        <v>2.13757980628227E-2</v>
      </c>
    </row>
    <row r="695" spans="1:12" x14ac:dyDescent="0.25">
      <c r="A695" s="4">
        <v>962</v>
      </c>
      <c r="B695" t="s">
        <v>537</v>
      </c>
      <c r="C695">
        <v>1.23208258053168</v>
      </c>
      <c r="D695">
        <v>1.84343633023255E-2</v>
      </c>
      <c r="E695">
        <v>1.4015006084622399</v>
      </c>
      <c r="F695">
        <v>1.0512568996201699E-2</v>
      </c>
      <c r="G695">
        <v>1.4936287546232401</v>
      </c>
      <c r="H695">
        <v>1.6766664848389502E-2</v>
      </c>
      <c r="I695">
        <v>1.10130670405713</v>
      </c>
      <c r="J695">
        <v>1.02636898084354E-2</v>
      </c>
      <c r="K695">
        <v>1.3521634197932999</v>
      </c>
      <c r="L695">
        <v>2.6041728353902099E-2</v>
      </c>
    </row>
    <row r="696" spans="1:12" x14ac:dyDescent="0.25">
      <c r="A696" s="4">
        <v>963</v>
      </c>
      <c r="B696" t="s">
        <v>538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 x14ac:dyDescent="0.25">
      <c r="A697" s="4">
        <v>964</v>
      </c>
      <c r="B697" t="s">
        <v>539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 x14ac:dyDescent="0.25">
      <c r="A698" s="4">
        <v>965</v>
      </c>
      <c r="B698" t="s">
        <v>540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x14ac:dyDescent="0.25">
      <c r="A699" s="4">
        <v>966</v>
      </c>
      <c r="B699" t="s">
        <v>540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x14ac:dyDescent="0.25">
      <c r="A700" s="4">
        <v>967</v>
      </c>
      <c r="B700" t="s">
        <v>541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25">
      <c r="A701" s="4">
        <v>968</v>
      </c>
      <c r="B701" t="s">
        <v>541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25">
      <c r="A702" s="4">
        <v>969</v>
      </c>
      <c r="B702" t="s">
        <v>542</v>
      </c>
      <c r="C702">
        <v>2.8996532141456401E-4</v>
      </c>
      <c r="D702">
        <v>4.0152848340588203E-3</v>
      </c>
      <c r="E702">
        <v>1.9477061794048601E-4</v>
      </c>
      <c r="F702">
        <v>3.21453341385179E-3</v>
      </c>
      <c r="G702">
        <v>2.0617468495354001E-4</v>
      </c>
      <c r="H702">
        <v>3.31064057801898E-3</v>
      </c>
      <c r="I702">
        <v>5.1468888217635E-4</v>
      </c>
      <c r="J702">
        <v>6.2833997120768197E-3</v>
      </c>
      <c r="K702">
        <v>2.69282010503028E-4</v>
      </c>
      <c r="L702">
        <v>4.0460458998850301E-3</v>
      </c>
    </row>
    <row r="703" spans="1:12" x14ac:dyDescent="0.25">
      <c r="A703" s="4">
        <v>970</v>
      </c>
      <c r="B703" t="s">
        <v>543</v>
      </c>
      <c r="C703">
        <v>8.3373689530855902E-4</v>
      </c>
      <c r="D703">
        <v>1.2654340154759399E-4</v>
      </c>
      <c r="E703">
        <v>7.3791791885396605E-4</v>
      </c>
      <c r="F703" s="1">
        <v>9.4840202040116198E-5</v>
      </c>
      <c r="G703">
        <v>5.5881276235232797E-4</v>
      </c>
      <c r="H703" s="1">
        <v>1.04913079751493E-4</v>
      </c>
      <c r="I703">
        <v>7.7532468134899901E-4</v>
      </c>
      <c r="J703" s="1">
        <v>9.6906313528977503E-5</v>
      </c>
      <c r="K703">
        <v>6.8058576962899502E-4</v>
      </c>
      <c r="L703" s="1">
        <v>8.5581099032351702E-5</v>
      </c>
    </row>
    <row r="704" spans="1:12" x14ac:dyDescent="0.25">
      <c r="A704" s="4">
        <v>971</v>
      </c>
      <c r="B704" t="s">
        <v>544</v>
      </c>
      <c r="C704" s="1">
        <v>4.9443302781790401E-6</v>
      </c>
      <c r="D704" s="1">
        <v>8.9033816433091705E-5</v>
      </c>
      <c r="E704" s="1">
        <v>5.2070041860365198E-6</v>
      </c>
      <c r="F704" s="1">
        <v>8.7950151280374997E-5</v>
      </c>
      <c r="G704" s="1">
        <v>3.5986763752092899E-6</v>
      </c>
      <c r="H704" s="1">
        <v>6.0328124447676403E-5</v>
      </c>
      <c r="I704" s="1">
        <v>2.8118462727500202E-6</v>
      </c>
      <c r="J704" s="1">
        <v>6.5724242740499599E-5</v>
      </c>
      <c r="K704" s="1">
        <v>3.69907642497376E-6</v>
      </c>
      <c r="L704" s="1">
        <v>6.7602256272147798E-5</v>
      </c>
    </row>
    <row r="705" spans="1:12" x14ac:dyDescent="0.25">
      <c r="A705" s="4">
        <v>972</v>
      </c>
      <c r="B705" t="s">
        <v>545</v>
      </c>
      <c r="C705" s="1">
        <v>3.8628143342111698E-6</v>
      </c>
      <c r="D705" s="1">
        <v>8.6118826916481203E-5</v>
      </c>
      <c r="E705" s="1">
        <v>5.0463994095279298E-6</v>
      </c>
      <c r="F705" s="1">
        <v>9.4933121223765598E-5</v>
      </c>
      <c r="G705" s="1">
        <v>4.3048290616645203E-6</v>
      </c>
      <c r="H705" s="1">
        <v>6.5347282125431601E-5</v>
      </c>
      <c r="I705" s="1">
        <v>2.15462556667876E-6</v>
      </c>
      <c r="J705" s="1">
        <v>6.6338819202598607E-5</v>
      </c>
      <c r="K705" s="1">
        <v>1.73864510801352E-6</v>
      </c>
      <c r="L705" s="1">
        <v>4.4011595317118798E-5</v>
      </c>
    </row>
    <row r="706" spans="1:12" x14ac:dyDescent="0.25">
      <c r="A706" s="4">
        <v>973</v>
      </c>
      <c r="B706" t="s">
        <v>546</v>
      </c>
      <c r="C706">
        <v>8.3295895666244801E-4</v>
      </c>
      <c r="D706">
        <v>3.1464428555485102E-4</v>
      </c>
      <c r="E706">
        <v>7.9201176241367496E-4</v>
      </c>
      <c r="F706">
        <v>1.9943320053207399E-4</v>
      </c>
      <c r="G706">
        <v>6.0050097425265805E-4</v>
      </c>
      <c r="H706">
        <v>1.51707005926092E-4</v>
      </c>
      <c r="I706">
        <v>8.3075748348785598E-4</v>
      </c>
      <c r="J706">
        <v>2.0361623313708301E-4</v>
      </c>
      <c r="K706">
        <v>7.4577863690810601E-4</v>
      </c>
      <c r="L706">
        <v>1.9374312090464799E-4</v>
      </c>
    </row>
    <row r="707" spans="1:12" x14ac:dyDescent="0.25">
      <c r="A707" s="4">
        <v>974</v>
      </c>
      <c r="B707" t="s">
        <v>547</v>
      </c>
      <c r="C707" s="1">
        <v>1.03148283487095E-4</v>
      </c>
      <c r="D707" s="1">
        <v>2.2313346273494401E-4</v>
      </c>
      <c r="E707" s="1">
        <v>8.5783620416408896E-5</v>
      </c>
      <c r="F707" s="1">
        <v>1.7716330960624899E-4</v>
      </c>
      <c r="G707" s="1">
        <v>6.7881781928699696E-5</v>
      </c>
      <c r="H707" s="1">
        <v>1.5697144944030501E-4</v>
      </c>
      <c r="I707" s="1">
        <v>8.5270437533200793E-5</v>
      </c>
      <c r="J707" s="1">
        <v>1.7355708715511401E-4</v>
      </c>
      <c r="K707" s="1">
        <v>7.1764066870601598E-5</v>
      </c>
      <c r="L707">
        <v>1.2696570590792599E-4</v>
      </c>
    </row>
    <row r="708" spans="1:12" x14ac:dyDescent="0.25">
      <c r="A708" s="4">
        <v>975</v>
      </c>
      <c r="B708" t="s">
        <v>547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2" x14ac:dyDescent="0.25">
      <c r="A709" s="4">
        <v>976</v>
      </c>
      <c r="B709" t="s">
        <v>547</v>
      </c>
      <c r="C709">
        <v>9.3655516134874604E-4</v>
      </c>
      <c r="D709">
        <v>1.9389309923909301E-4</v>
      </c>
      <c r="E709">
        <v>8.2524836092218005E-4</v>
      </c>
      <c r="F709">
        <v>1.70197025512476E-4</v>
      </c>
      <c r="G709">
        <v>6.2063421283405096E-4</v>
      </c>
      <c r="H709">
        <v>1.46228311828205E-4</v>
      </c>
      <c r="I709">
        <v>8.6242752027594898E-4</v>
      </c>
      <c r="J709">
        <v>1.88485907903517E-4</v>
      </c>
      <c r="K709">
        <v>7.4486870526535999E-4</v>
      </c>
      <c r="L709">
        <v>1.8621317360658699E-4</v>
      </c>
    </row>
    <row r="710" spans="1:12" x14ac:dyDescent="0.25">
      <c r="A710" s="4">
        <v>977</v>
      </c>
      <c r="B710" t="s">
        <v>547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25">
      <c r="A711" s="4">
        <v>978</v>
      </c>
      <c r="B711" t="s">
        <v>547</v>
      </c>
      <c r="C711">
        <v>8.6052182797826901E-4</v>
      </c>
      <c r="D711">
        <v>2.0984577681663099E-4</v>
      </c>
      <c r="E711">
        <v>7.56379600364864E-4</v>
      </c>
      <c r="F711">
        <v>1.7908950648226401E-4</v>
      </c>
      <c r="G711">
        <v>5.7560785110645496E-4</v>
      </c>
      <c r="H711">
        <v>1.46100738596719E-4</v>
      </c>
      <c r="I711">
        <v>7.9355390438922498E-4</v>
      </c>
      <c r="J711">
        <v>1.8001671999418501E-4</v>
      </c>
      <c r="K711">
        <v>6.9916438174311504E-4</v>
      </c>
      <c r="L711">
        <v>1.7085125456602001E-4</v>
      </c>
    </row>
    <row r="712" spans="1:12" x14ac:dyDescent="0.25">
      <c r="A712" s="4">
        <v>979</v>
      </c>
      <c r="B712" t="s">
        <v>547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25">
      <c r="A713" s="4">
        <v>982</v>
      </c>
      <c r="B713" t="s">
        <v>548</v>
      </c>
      <c r="C713">
        <v>0.19485893133093801</v>
      </c>
      <c r="D713">
        <v>3.1708463779375998E-3</v>
      </c>
      <c r="E713">
        <v>0.148728569216516</v>
      </c>
      <c r="F713">
        <v>5.72598817120888E-3</v>
      </c>
      <c r="G713">
        <v>0.156895618284247</v>
      </c>
      <c r="H713">
        <v>6.1442251520691799E-3</v>
      </c>
      <c r="I713">
        <v>0.41273604154877502</v>
      </c>
      <c r="J713">
        <v>1.19108923213658E-2</v>
      </c>
      <c r="K713">
        <v>0.226378553210699</v>
      </c>
      <c r="L713">
        <v>8.6194140351598999E-3</v>
      </c>
    </row>
    <row r="714" spans="1:12" x14ac:dyDescent="0.25">
      <c r="A714" s="4">
        <v>983</v>
      </c>
      <c r="B714" t="s">
        <v>549</v>
      </c>
      <c r="C714" s="1">
        <v>3.0650905191622899E-6</v>
      </c>
      <c r="D714" s="1">
        <v>8.1872116851574903E-5</v>
      </c>
      <c r="E714" s="1">
        <v>2.3413787755959401E-6</v>
      </c>
      <c r="F714" s="1">
        <v>6.7470030496541899E-5</v>
      </c>
      <c r="G714" s="1">
        <v>4.8854638469587397E-5</v>
      </c>
      <c r="H714" s="1">
        <v>1.04054273769926E-3</v>
      </c>
      <c r="I714" s="1">
        <v>4.7364665101824502E-5</v>
      </c>
      <c r="J714" s="1">
        <v>1.18329165712156E-3</v>
      </c>
      <c r="K714" s="1">
        <v>4.8460048217099997E-5</v>
      </c>
      <c r="L714">
        <v>1.2106526897839899E-3</v>
      </c>
    </row>
    <row r="715" spans="1:12" x14ac:dyDescent="0.25">
      <c r="A715" s="4">
        <v>984</v>
      </c>
      <c r="B715" t="s">
        <v>550</v>
      </c>
      <c r="C715">
        <v>0.30148061874771098</v>
      </c>
      <c r="D715">
        <v>5.6603769813625597E-3</v>
      </c>
      <c r="E715">
        <v>0.22764978926111301</v>
      </c>
      <c r="F715">
        <v>1.14968427895198E-2</v>
      </c>
      <c r="G715">
        <v>0.25108535985449998</v>
      </c>
      <c r="H715">
        <v>6.0942342752552097E-3</v>
      </c>
      <c r="I715">
        <v>0.74942558437583595</v>
      </c>
      <c r="J715">
        <v>2.4096536311579601E-2</v>
      </c>
      <c r="K715">
        <v>0.395854380415264</v>
      </c>
      <c r="L715">
        <v>1.7185725153569399E-2</v>
      </c>
    </row>
    <row r="716" spans="1:12" x14ac:dyDescent="0.25">
      <c r="A716" s="4">
        <v>985</v>
      </c>
      <c r="B716" t="s">
        <v>551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x14ac:dyDescent="0.25">
      <c r="A717" s="4">
        <v>986</v>
      </c>
      <c r="B717" t="s">
        <v>552</v>
      </c>
      <c r="C717">
        <v>1.9630506448058598E-3</v>
      </c>
      <c r="D717" s="1">
        <v>1.8416899777842401E-5</v>
      </c>
      <c r="E717">
        <v>1.73167257320844E-3</v>
      </c>
      <c r="F717" s="1">
        <v>1.50344490386663E-5</v>
      </c>
      <c r="G717">
        <v>1.9372577449861201E-3</v>
      </c>
      <c r="H717" s="1">
        <v>2.3731054042376701E-5</v>
      </c>
      <c r="I717">
        <v>2.6707360454264199E-3</v>
      </c>
      <c r="J717" s="1">
        <v>2.2775496693334199E-5</v>
      </c>
      <c r="K717">
        <v>2.3416282526093702E-3</v>
      </c>
      <c r="L717" s="1">
        <v>2.3581045021999099E-5</v>
      </c>
    </row>
    <row r="718" spans="1:12" x14ac:dyDescent="0.25">
      <c r="A718" s="4">
        <v>987</v>
      </c>
      <c r="B718" t="s">
        <v>553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 x14ac:dyDescent="0.25">
      <c r="A719" s="4">
        <v>988</v>
      </c>
      <c r="B719" t="s">
        <v>554</v>
      </c>
      <c r="C719">
        <v>2.50246869667952E-2</v>
      </c>
      <c r="D719">
        <v>2.6483687929675602E-4</v>
      </c>
      <c r="E719">
        <v>2.2106828044507899E-2</v>
      </c>
      <c r="F719">
        <v>5.6918117343811596E-4</v>
      </c>
      <c r="G719">
        <v>1.6900305368291599E-2</v>
      </c>
      <c r="H719">
        <v>5.1744799370894801E-4</v>
      </c>
      <c r="I719">
        <v>2.3168307040709601E-2</v>
      </c>
      <c r="J719">
        <v>3.88157861596606E-4</v>
      </c>
      <c r="K719">
        <v>2.0304273914046201E-2</v>
      </c>
      <c r="L719">
        <v>2.1924909202777901E-4</v>
      </c>
    </row>
    <row r="720" spans="1:12" x14ac:dyDescent="0.25">
      <c r="A720" s="4">
        <v>989</v>
      </c>
      <c r="B720" t="s">
        <v>555</v>
      </c>
      <c r="C720">
        <v>2.50246869667952E-2</v>
      </c>
      <c r="D720">
        <v>2.6483687929675602E-4</v>
      </c>
      <c r="E720">
        <v>2.2106828044507899E-2</v>
      </c>
      <c r="F720">
        <v>5.6918117343811596E-4</v>
      </c>
      <c r="G720">
        <v>1.6900305368291599E-2</v>
      </c>
      <c r="H720">
        <v>5.1744799370894801E-4</v>
      </c>
      <c r="I720">
        <v>2.3168307040709601E-2</v>
      </c>
      <c r="J720">
        <v>3.88157861596606E-4</v>
      </c>
      <c r="K720">
        <v>2.0304273914046201E-2</v>
      </c>
      <c r="L720">
        <v>2.1924909202777901E-4</v>
      </c>
    </row>
    <row r="721" spans="1:12" x14ac:dyDescent="0.25">
      <c r="A721" s="4">
        <v>990</v>
      </c>
      <c r="B721" t="s">
        <v>556</v>
      </c>
      <c r="C721">
        <v>1.55574745915884E-3</v>
      </c>
      <c r="D721">
        <v>2.2608452580514901E-2</v>
      </c>
      <c r="E721">
        <v>3.8827268988577302E-4</v>
      </c>
      <c r="F721">
        <v>5.0142962880466201E-3</v>
      </c>
      <c r="G721">
        <v>2.8476994470995999E-3</v>
      </c>
      <c r="H721">
        <v>2.6212330098824298E-2</v>
      </c>
      <c r="I721">
        <v>0.15635829872301499</v>
      </c>
      <c r="J721">
        <v>3.9495899215511499E-2</v>
      </c>
      <c r="K721">
        <v>6.9341710624971006E-2</v>
      </c>
      <c r="L721">
        <v>4.0161665734687102E-2</v>
      </c>
    </row>
    <row r="722" spans="1:12" x14ac:dyDescent="0.25">
      <c r="A722" s="4">
        <v>992</v>
      </c>
      <c r="B722" t="s">
        <v>557</v>
      </c>
      <c r="C722" s="1">
        <v>2.8462096664083899E-5</v>
      </c>
      <c r="D722" s="1">
        <v>3.1552246310302299E-4</v>
      </c>
      <c r="E722" s="1">
        <v>2.3799082548998599E-5</v>
      </c>
      <c r="F722" s="1">
        <v>2.3582318509451201E-4</v>
      </c>
      <c r="G722" s="1">
        <v>1.54246375764865E-5</v>
      </c>
      <c r="H722" s="1">
        <v>1.8030342535806801E-4</v>
      </c>
      <c r="I722" s="1">
        <v>5.0834882961114198E-5</v>
      </c>
      <c r="J722" s="1">
        <v>3.9611669399790701E-4</v>
      </c>
      <c r="K722" s="1">
        <v>1.9827522096534E-5</v>
      </c>
      <c r="L722">
        <v>2.2935848758161799E-4</v>
      </c>
    </row>
    <row r="723" spans="1:12" x14ac:dyDescent="0.25">
      <c r="A723" s="4">
        <v>993</v>
      </c>
      <c r="B723" t="s">
        <v>558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 x14ac:dyDescent="0.25">
      <c r="A724" s="4">
        <v>995</v>
      </c>
      <c r="B724" t="s">
        <v>559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x14ac:dyDescent="0.25">
      <c r="A725" s="4">
        <v>996</v>
      </c>
      <c r="B725" t="s">
        <v>560</v>
      </c>
      <c r="C725">
        <v>1.1461847542580301E-2</v>
      </c>
      <c r="D725">
        <v>1.0753247656607701E-4</v>
      </c>
      <c r="E725">
        <v>1.01108782453851E-2</v>
      </c>
      <c r="F725" s="1">
        <v>8.7783040551801998E-5</v>
      </c>
      <c r="G725">
        <v>7.6944085672477304E-3</v>
      </c>
      <c r="H725" s="1">
        <v>9.4255101576476896E-5</v>
      </c>
      <c r="I725">
        <v>1.0607640967253701E-2</v>
      </c>
      <c r="J725" s="1">
        <v>9.0459816194672106E-5</v>
      </c>
      <c r="K725">
        <v>9.3004892885294992E-3</v>
      </c>
      <c r="L725" s="1">
        <v>9.3659297283862599E-5</v>
      </c>
    </row>
    <row r="726" spans="1:12" x14ac:dyDescent="0.25">
      <c r="A726" s="4">
        <v>997</v>
      </c>
      <c r="B726" t="s">
        <v>561</v>
      </c>
      <c r="C726">
        <v>1.1461847542580301E-2</v>
      </c>
      <c r="D726">
        <v>1.0753247656607701E-4</v>
      </c>
      <c r="E726">
        <v>1.01108782453851E-2</v>
      </c>
      <c r="F726" s="1">
        <v>8.7783040551801998E-5</v>
      </c>
      <c r="G726">
        <v>7.6944085672477304E-3</v>
      </c>
      <c r="H726" s="1">
        <v>9.4255101576476896E-5</v>
      </c>
      <c r="I726">
        <v>1.0607640967253701E-2</v>
      </c>
      <c r="J726" s="1">
        <v>9.0459816194672106E-5</v>
      </c>
      <c r="K726">
        <v>9.3004892885294992E-3</v>
      </c>
      <c r="L726" s="1">
        <v>9.3659297283862599E-5</v>
      </c>
    </row>
    <row r="727" spans="1:12" x14ac:dyDescent="0.25">
      <c r="A727" s="4">
        <v>998</v>
      </c>
      <c r="B727" t="s">
        <v>562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25">
      <c r="A728" s="4">
        <v>999</v>
      </c>
      <c r="B728" t="s">
        <v>563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25">
      <c r="A729" s="4">
        <v>1001</v>
      </c>
      <c r="B729" t="s">
        <v>564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25">
      <c r="A730" s="4">
        <v>1002</v>
      </c>
      <c r="B730" t="s">
        <v>565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25">
      <c r="A731" s="4">
        <v>1003</v>
      </c>
      <c r="B731" t="s">
        <v>566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25">
      <c r="A732" s="4">
        <v>1004</v>
      </c>
      <c r="B732" t="s">
        <v>567</v>
      </c>
      <c r="C732" s="1">
        <v>7.8015099122294097E-6</v>
      </c>
      <c r="D732" s="1">
        <v>2.2510488753949701E-4</v>
      </c>
      <c r="E732" s="1">
        <v>1.2436866172993399E-5</v>
      </c>
      <c r="F732" s="1">
        <v>2.8374106157107003E-4</v>
      </c>
      <c r="G732" s="1">
        <v>7.5675435770842899E-6</v>
      </c>
      <c r="H732" s="1">
        <v>1.7822606228299099E-4</v>
      </c>
      <c r="I732" s="1">
        <v>1.37725250052285E-5</v>
      </c>
      <c r="J732" s="1">
        <v>2.6136655472001798E-4</v>
      </c>
      <c r="K732" s="1">
        <v>2.0273271445195E-5</v>
      </c>
      <c r="L732">
        <v>3.5784610511740799E-4</v>
      </c>
    </row>
    <row r="733" spans="1:12" x14ac:dyDescent="0.25">
      <c r="A733" s="4">
        <v>1005</v>
      </c>
      <c r="B733" t="s">
        <v>568</v>
      </c>
      <c r="C733" s="1">
        <v>1.9640890192918299E-5</v>
      </c>
      <c r="D733" s="1">
        <v>3.7071196046725301E-4</v>
      </c>
      <c r="E733" s="1">
        <v>1.8717851962121301E-5</v>
      </c>
      <c r="F733" s="1">
        <v>3.6665005296024301E-4</v>
      </c>
      <c r="G733" s="1">
        <v>7.5370283525623997E-6</v>
      </c>
      <c r="H733" s="1">
        <v>1.6838143031673201E-4</v>
      </c>
      <c r="I733" s="1">
        <v>8.5069090859898203E-6</v>
      </c>
      <c r="J733" s="1">
        <v>1.9352238254857399E-4</v>
      </c>
      <c r="K733" s="1">
        <v>7.7849595891032599E-6</v>
      </c>
      <c r="L733">
        <v>2.0822391363222099E-4</v>
      </c>
    </row>
    <row r="734" spans="1:12" x14ac:dyDescent="0.25">
      <c r="A734" s="4">
        <v>1006</v>
      </c>
      <c r="B734" t="s">
        <v>569</v>
      </c>
      <c r="C734" s="1">
        <v>7.8015099122294097E-6</v>
      </c>
      <c r="D734" s="1">
        <v>2.2510488753949701E-4</v>
      </c>
      <c r="E734" s="1">
        <v>1.2436866172993399E-5</v>
      </c>
      <c r="F734" s="1">
        <v>2.8374106157107003E-4</v>
      </c>
      <c r="G734" s="1">
        <v>7.5675435770842899E-6</v>
      </c>
      <c r="H734" s="1">
        <v>1.7822606228299099E-4</v>
      </c>
      <c r="I734" s="1">
        <v>1.37725250052285E-5</v>
      </c>
      <c r="J734" s="1">
        <v>2.6136655472001798E-4</v>
      </c>
      <c r="K734" s="1">
        <v>2.0273271445195E-5</v>
      </c>
      <c r="L734">
        <v>3.5784610511740799E-4</v>
      </c>
    </row>
    <row r="735" spans="1:12" x14ac:dyDescent="0.25">
      <c r="A735" s="4">
        <v>1007</v>
      </c>
      <c r="B735" t="s">
        <v>570</v>
      </c>
      <c r="C735" s="1">
        <v>1.9640890192918299E-5</v>
      </c>
      <c r="D735" s="1">
        <v>3.7071196046725301E-4</v>
      </c>
      <c r="E735" s="1">
        <v>1.8717851962121301E-5</v>
      </c>
      <c r="F735" s="1">
        <v>3.6665005296024301E-4</v>
      </c>
      <c r="G735" s="1">
        <v>7.5370283525623997E-6</v>
      </c>
      <c r="H735" s="1">
        <v>1.6838143031673201E-4</v>
      </c>
      <c r="I735" s="1">
        <v>8.5069090859898203E-6</v>
      </c>
      <c r="J735" s="1">
        <v>1.9352238254857399E-4</v>
      </c>
      <c r="K735" s="1">
        <v>7.7849595891032599E-6</v>
      </c>
      <c r="L735">
        <v>2.0822391363222099E-4</v>
      </c>
    </row>
    <row r="736" spans="1:12" x14ac:dyDescent="0.25">
      <c r="A736" s="4">
        <v>1008</v>
      </c>
      <c r="B736" t="s">
        <v>571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25">
      <c r="A737" s="4">
        <v>1009</v>
      </c>
      <c r="B737" t="s">
        <v>571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25">
      <c r="A738" s="4">
        <v>1010</v>
      </c>
      <c r="B738" t="s">
        <v>572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x14ac:dyDescent="0.25">
      <c r="A739" s="4">
        <v>1011</v>
      </c>
      <c r="B739" t="s">
        <v>573</v>
      </c>
      <c r="C739">
        <v>1.9630506448058598E-3</v>
      </c>
      <c r="D739" s="1">
        <v>1.8416899777842401E-5</v>
      </c>
      <c r="E739">
        <v>1.73167257320844E-3</v>
      </c>
      <c r="F739" s="1">
        <v>1.50344490386663E-5</v>
      </c>
      <c r="G739">
        <v>1.9372577449861201E-3</v>
      </c>
      <c r="H739" s="1">
        <v>2.3731054042376701E-5</v>
      </c>
      <c r="I739">
        <v>2.6707360454264199E-3</v>
      </c>
      <c r="J739" s="1">
        <v>2.2775496693334199E-5</v>
      </c>
      <c r="K739">
        <v>2.3416282526093702E-3</v>
      </c>
      <c r="L739" s="1">
        <v>2.3581045021999099E-5</v>
      </c>
    </row>
    <row r="740" spans="1:12" x14ac:dyDescent="0.25">
      <c r="A740" s="4">
        <v>1012</v>
      </c>
      <c r="B740" t="s">
        <v>574</v>
      </c>
      <c r="C740">
        <v>1.9630506448058598E-3</v>
      </c>
      <c r="D740" s="1">
        <v>1.8416899777842401E-5</v>
      </c>
      <c r="E740">
        <v>1.73167257320844E-3</v>
      </c>
      <c r="F740" s="1">
        <v>1.50344490386663E-5</v>
      </c>
      <c r="G740">
        <v>1.9372577449861201E-3</v>
      </c>
      <c r="H740" s="1">
        <v>2.3731054042376701E-5</v>
      </c>
      <c r="I740">
        <v>2.6707360454264199E-3</v>
      </c>
      <c r="J740" s="1">
        <v>2.2775496693334199E-5</v>
      </c>
      <c r="K740">
        <v>2.3416282526093702E-3</v>
      </c>
      <c r="L740" s="1">
        <v>2.3581045021999099E-5</v>
      </c>
    </row>
    <row r="741" spans="1:12" x14ac:dyDescent="0.25">
      <c r="A741" s="4">
        <v>1021</v>
      </c>
      <c r="B741" t="s">
        <v>575</v>
      </c>
      <c r="C741">
        <v>0.41930160804344602</v>
      </c>
      <c r="D741">
        <v>5.4619525259890301E-3</v>
      </c>
      <c r="E741">
        <v>0.445523532880583</v>
      </c>
      <c r="F741">
        <v>7.0846171525728602E-3</v>
      </c>
      <c r="G741">
        <v>0.40981649867814601</v>
      </c>
      <c r="H741">
        <v>6.9392458248480103E-3</v>
      </c>
      <c r="I741">
        <v>0.27988960960346199</v>
      </c>
      <c r="J741">
        <v>1.49144783894025E-2</v>
      </c>
      <c r="K741">
        <v>0.44102525896121197</v>
      </c>
      <c r="L741">
        <v>5.0205009495555798E-3</v>
      </c>
    </row>
    <row r="742" spans="1:12" x14ac:dyDescent="0.25">
      <c r="A742" s="4">
        <v>1022</v>
      </c>
      <c r="B742" t="s">
        <v>576</v>
      </c>
      <c r="C742">
        <v>0.366318862717253</v>
      </c>
      <c r="D742">
        <v>7.7235818346998103E-3</v>
      </c>
      <c r="E742">
        <v>0.41425075361664299</v>
      </c>
      <c r="F742">
        <v>9.6224140238427899E-3</v>
      </c>
      <c r="G742">
        <v>0.29392988503053202</v>
      </c>
      <c r="H742">
        <v>5.0482485769132099E-3</v>
      </c>
      <c r="I742">
        <v>0.223245938237361</v>
      </c>
      <c r="J742">
        <v>1.9425688304702499E-2</v>
      </c>
      <c r="K742">
        <v>0.42966861559836</v>
      </c>
      <c r="L742">
        <v>9.2362868676622301E-3</v>
      </c>
    </row>
    <row r="743" spans="1:12" x14ac:dyDescent="0.25">
      <c r="A743" s="4">
        <v>1023</v>
      </c>
      <c r="B743" t="s">
        <v>577</v>
      </c>
      <c r="C743">
        <v>6.3676653530392497E-4</v>
      </c>
      <c r="D743">
        <v>4.9082356039455198E-3</v>
      </c>
      <c r="E743">
        <v>8.3925581308261297E-4</v>
      </c>
      <c r="F743">
        <v>6.8961390072992297E-3</v>
      </c>
      <c r="G743">
        <v>4.08355346759764E-2</v>
      </c>
      <c r="H743">
        <v>2.8634682795154699E-3</v>
      </c>
      <c r="I743">
        <v>7.2027130320115003E-4</v>
      </c>
      <c r="J743">
        <v>5.7361213161662003E-3</v>
      </c>
      <c r="K743">
        <v>1.09140352950459E-3</v>
      </c>
      <c r="L743">
        <v>7.2364981288090399E-3</v>
      </c>
    </row>
    <row r="744" spans="1:12" x14ac:dyDescent="0.25">
      <c r="A744" s="4">
        <v>1024</v>
      </c>
      <c r="B744" t="s">
        <v>578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25">
      <c r="A745" s="4">
        <v>1025</v>
      </c>
      <c r="B745" t="s">
        <v>579</v>
      </c>
      <c r="C745" s="1">
        <v>2.9255398602471902E-5</v>
      </c>
      <c r="D745" s="1">
        <v>3.5360769691291603E-4</v>
      </c>
      <c r="E745" s="1">
        <v>2.8149639337913199E-5</v>
      </c>
      <c r="F745" s="1">
        <v>3.2606011470055199E-4</v>
      </c>
      <c r="G745" s="1">
        <v>2.33536422972161E-5</v>
      </c>
      <c r="H745" s="1">
        <v>2.6010037077870801E-4</v>
      </c>
      <c r="I745" s="1">
        <v>1.83958497565498E-5</v>
      </c>
      <c r="J745" s="1">
        <v>2.7063966421667698E-4</v>
      </c>
      <c r="K745" s="1">
        <v>1.9809906904503399E-5</v>
      </c>
      <c r="L745">
        <v>2.6402200322706498E-4</v>
      </c>
    </row>
    <row r="746" spans="1:12" x14ac:dyDescent="0.25">
      <c r="A746" s="4">
        <v>1026</v>
      </c>
      <c r="B746" t="s">
        <v>580</v>
      </c>
      <c r="C746">
        <v>4.3245493168344402E-3</v>
      </c>
      <c r="D746">
        <v>3.60157564448063E-4</v>
      </c>
      <c r="E746">
        <v>3.8124868041701301E-3</v>
      </c>
      <c r="F746">
        <v>3.3087740128788301E-4</v>
      </c>
      <c r="G746">
        <v>2.8993821712904799E-3</v>
      </c>
      <c r="H746">
        <v>2.6282885807649099E-4</v>
      </c>
      <c r="I746">
        <v>4.0109368639548396E-3</v>
      </c>
      <c r="J746">
        <v>2.7483372618389399E-4</v>
      </c>
      <c r="K746">
        <v>3.5129987410768299E-3</v>
      </c>
      <c r="L746">
        <v>2.6602683934495198E-4</v>
      </c>
    </row>
    <row r="747" spans="1:12" x14ac:dyDescent="0.25">
      <c r="A747" s="4">
        <v>1027</v>
      </c>
      <c r="B747" t="s">
        <v>581</v>
      </c>
      <c r="C747">
        <v>4.3538047154369104E-3</v>
      </c>
      <c r="D747" s="1">
        <v>4.08464169320651E-5</v>
      </c>
      <c r="E747">
        <v>3.8406364435080499E-3</v>
      </c>
      <c r="F747" s="1">
        <v>3.3344555881590099E-5</v>
      </c>
      <c r="G747">
        <v>2.9227358135876999E-3</v>
      </c>
      <c r="H747" s="1">
        <v>3.5802980642793403E-5</v>
      </c>
      <c r="I747">
        <v>4.0293327137113904E-3</v>
      </c>
      <c r="J747" s="1">
        <v>3.4361334230176499E-5</v>
      </c>
      <c r="K747">
        <v>3.5328086479813302E-3</v>
      </c>
      <c r="L747" s="1">
        <v>3.5576663242476998E-5</v>
      </c>
    </row>
    <row r="748" spans="1:12" x14ac:dyDescent="0.25">
      <c r="A748" s="4">
        <v>1028</v>
      </c>
      <c r="B748" t="s">
        <v>582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25">
      <c r="A749" s="4">
        <v>1029</v>
      </c>
      <c r="B749" t="s">
        <v>583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25">
      <c r="A750" s="4">
        <v>1030</v>
      </c>
      <c r="B750" t="s">
        <v>584</v>
      </c>
      <c r="C750" s="1">
        <v>6.39449406133919E-6</v>
      </c>
      <c r="D750" s="1">
        <v>9.9854022991324701E-5</v>
      </c>
      <c r="E750" s="1">
        <v>1.0970387485976101E-5</v>
      </c>
      <c r="F750" s="1">
        <v>1.9886135874598999E-4</v>
      </c>
      <c r="G750" s="1">
        <v>7.39553516570644E-6</v>
      </c>
      <c r="H750" s="1">
        <v>1.2001686438084699E-4</v>
      </c>
      <c r="I750" s="1">
        <v>9.87000059585674E-6</v>
      </c>
      <c r="J750" s="1">
        <v>1.8011226017235299E-4</v>
      </c>
      <c r="K750" s="1">
        <v>3.9828639724074802E-6</v>
      </c>
      <c r="L750" s="1">
        <v>6.4589398714331206E-5</v>
      </c>
    </row>
    <row r="751" spans="1:12" x14ac:dyDescent="0.25">
      <c r="A751" s="4">
        <v>1031</v>
      </c>
      <c r="B751" t="s">
        <v>585</v>
      </c>
      <c r="C751" s="1">
        <v>1.73472347597681E-22</v>
      </c>
      <c r="D751" s="1">
        <v>2.1247353436745701E-20</v>
      </c>
      <c r="E751" s="1">
        <v>1.03812358015487E-21</v>
      </c>
      <c r="F751" s="1">
        <v>4.2483871437997E-20</v>
      </c>
      <c r="G751" s="1">
        <v>-1.73472347597681E-22</v>
      </c>
      <c r="H751" s="1">
        <v>1.5023646850729599E-20</v>
      </c>
      <c r="I751" s="1">
        <v>-7.8333606962077701E-22</v>
      </c>
      <c r="J751" s="1">
        <v>2.74968801436652E-20</v>
      </c>
      <c r="K751" s="1">
        <v>-1.2061749168901201E-21</v>
      </c>
      <c r="L751" s="1">
        <v>3.2436225192568E-20</v>
      </c>
    </row>
    <row r="752" spans="1:12" x14ac:dyDescent="0.25">
      <c r="A752" s="4">
        <v>1032</v>
      </c>
      <c r="B752" t="s">
        <v>586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 x14ac:dyDescent="0.25">
      <c r="A753" s="4">
        <v>1033</v>
      </c>
      <c r="B753" t="s">
        <v>587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2" x14ac:dyDescent="0.25">
      <c r="A754" s="4">
        <v>1034</v>
      </c>
      <c r="B754" t="s">
        <v>588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 x14ac:dyDescent="0.25">
      <c r="A755" s="4">
        <v>1035</v>
      </c>
      <c r="B755" t="s">
        <v>589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25">
      <c r="A756" s="4">
        <v>1036</v>
      </c>
      <c r="B756" t="s">
        <v>590</v>
      </c>
      <c r="C756" s="1">
        <v>1.50241655110263E-5</v>
      </c>
      <c r="D756" s="1">
        <v>2.1196612499831301E-4</v>
      </c>
      <c r="E756" s="1">
        <v>1.9044716322721699E-5</v>
      </c>
      <c r="F756" s="1">
        <v>2.37352666068736E-4</v>
      </c>
      <c r="G756" s="1">
        <v>1.9076420376293202E-5</v>
      </c>
      <c r="H756" s="1">
        <v>2.2724517222440799E-4</v>
      </c>
      <c r="I756" s="1">
        <v>3.60949123935184E-5</v>
      </c>
      <c r="J756" s="1">
        <v>4.3627074255434201E-4</v>
      </c>
      <c r="K756" s="1">
        <v>2.4285743523569301E-5</v>
      </c>
      <c r="L756">
        <v>3.0262906944262201E-4</v>
      </c>
    </row>
    <row r="757" spans="1:12" x14ac:dyDescent="0.25">
      <c r="A757" s="4">
        <v>1038</v>
      </c>
      <c r="B757" t="s">
        <v>591</v>
      </c>
      <c r="C757">
        <v>8.0648455508047796E-3</v>
      </c>
      <c r="D757">
        <v>1.2587106421066399E-3</v>
      </c>
      <c r="E757">
        <v>7.1100194557711599E-3</v>
      </c>
      <c r="F757">
        <v>1.00765103777173E-3</v>
      </c>
      <c r="G757">
        <v>5.4348511591870204E-3</v>
      </c>
      <c r="H757">
        <v>1.43774577913657E-3</v>
      </c>
      <c r="I757">
        <v>7.5168560996032802E-3</v>
      </c>
      <c r="J757">
        <v>2.1633089643536899E-3</v>
      </c>
      <c r="K757">
        <v>6.5749540794080002E-3</v>
      </c>
      <c r="L757">
        <v>1.64717012800992E-3</v>
      </c>
    </row>
    <row r="758" spans="1:12" x14ac:dyDescent="0.25">
      <c r="A758" s="4">
        <v>1039</v>
      </c>
      <c r="B758" t="s">
        <v>591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</row>
    <row r="759" spans="1:12" x14ac:dyDescent="0.25">
      <c r="A759" s="4">
        <v>1040</v>
      </c>
      <c r="B759" t="s">
        <v>592</v>
      </c>
      <c r="C759">
        <v>3.5564394883643103E-4</v>
      </c>
      <c r="D759">
        <v>2.09515840670097E-3</v>
      </c>
      <c r="E759">
        <v>3.7202021078283402E-3</v>
      </c>
      <c r="F759">
        <v>3.5104051450427702E-3</v>
      </c>
      <c r="G759">
        <v>1.22643632005297E-4</v>
      </c>
      <c r="H759">
        <v>1.0344451932549599E-3</v>
      </c>
      <c r="I759">
        <v>3.3553752251043402E-4</v>
      </c>
      <c r="J759">
        <v>2.2396846745919201E-3</v>
      </c>
      <c r="K759">
        <v>1.4294252751363401E-2</v>
      </c>
      <c r="L759">
        <v>7.2528505564718097E-4</v>
      </c>
    </row>
    <row r="760" spans="1:12" x14ac:dyDescent="0.25">
      <c r="A760" s="4">
        <v>1041</v>
      </c>
      <c r="B760" t="s">
        <v>593</v>
      </c>
      <c r="C760">
        <v>2.73439064996456E-2</v>
      </c>
      <c r="D760">
        <v>2.2929604129162699E-3</v>
      </c>
      <c r="E760">
        <v>2.75183038186383E-2</v>
      </c>
      <c r="F760">
        <v>3.6293470746119601E-3</v>
      </c>
      <c r="G760">
        <v>1.82068671609656E-2</v>
      </c>
      <c r="H760">
        <v>1.2648857407581201E-3</v>
      </c>
      <c r="I760">
        <v>2.5291609622637701E-2</v>
      </c>
      <c r="J760">
        <v>2.4587621838654599E-3</v>
      </c>
      <c r="K760">
        <v>3.6181037268844703E-2</v>
      </c>
      <c r="L760">
        <v>1.04480222246783E-3</v>
      </c>
    </row>
    <row r="761" spans="1:12" x14ac:dyDescent="0.25">
      <c r="A761" s="4">
        <v>1042</v>
      </c>
      <c r="B761" t="s">
        <v>594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 x14ac:dyDescent="0.25">
      <c r="A762" s="4">
        <v>1043</v>
      </c>
      <c r="B762" t="s">
        <v>594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 x14ac:dyDescent="0.25">
      <c r="A763" s="4">
        <v>1044</v>
      </c>
      <c r="B763" t="s">
        <v>595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x14ac:dyDescent="0.25">
      <c r="A764" s="4">
        <v>1045</v>
      </c>
      <c r="B764" t="s">
        <v>596</v>
      </c>
      <c r="C764">
        <v>9.4172948811044105E-4</v>
      </c>
      <c r="D764" s="1">
        <v>8.8350943192726893E-6</v>
      </c>
      <c r="E764">
        <v>8.3073101077300003E-4</v>
      </c>
      <c r="F764" s="1">
        <v>7.2124391409431397E-6</v>
      </c>
      <c r="G764">
        <v>6.3218878234317798E-4</v>
      </c>
      <c r="H764" s="1">
        <v>7.7441972796849205E-6</v>
      </c>
      <c r="I764">
        <v>8.7154608024932699E-4</v>
      </c>
      <c r="J764" s="1">
        <v>7.4323686546259296E-6</v>
      </c>
      <c r="K764">
        <v>7.64147750554698E-4</v>
      </c>
      <c r="L764" s="1">
        <v>7.6952447465603698E-6</v>
      </c>
    </row>
    <row r="765" spans="1:12" x14ac:dyDescent="0.25">
      <c r="A765" s="4">
        <v>1047</v>
      </c>
      <c r="B765" t="s">
        <v>597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25">
      <c r="A766" s="4">
        <v>1048</v>
      </c>
      <c r="B766" t="s">
        <v>598</v>
      </c>
      <c r="C766">
        <v>0.15500342485643601</v>
      </c>
      <c r="D766">
        <v>2.2892562779907699E-2</v>
      </c>
      <c r="E766">
        <v>0.11862534378716801</v>
      </c>
      <c r="F766">
        <v>8.0613832673927192E-3</v>
      </c>
      <c r="G766">
        <v>0.128808090283238</v>
      </c>
      <c r="H766">
        <v>2.6546181708839999E-2</v>
      </c>
      <c r="I766">
        <v>0.22380933397177</v>
      </c>
      <c r="J766">
        <v>3.6597004496473899E-2</v>
      </c>
      <c r="K766">
        <v>0.13328279829970899</v>
      </c>
      <c r="L766">
        <v>3.87786804685228E-2</v>
      </c>
    </row>
    <row r="767" spans="1:12" x14ac:dyDescent="0.25">
      <c r="A767" s="4">
        <v>1049</v>
      </c>
      <c r="B767" t="s">
        <v>599</v>
      </c>
      <c r="C767">
        <v>0.15655917231559499</v>
      </c>
      <c r="D767">
        <v>2.9528961662187402E-3</v>
      </c>
      <c r="E767">
        <v>0.119013616477054</v>
      </c>
      <c r="F767">
        <v>5.9363936820168699E-3</v>
      </c>
      <c r="G767">
        <v>0.13165578973033701</v>
      </c>
      <c r="H767">
        <v>6.3464024434331497E-3</v>
      </c>
      <c r="I767">
        <v>0.38016763269478598</v>
      </c>
      <c r="J767">
        <v>1.1965312692768199E-2</v>
      </c>
      <c r="K767">
        <v>0.20262450892468201</v>
      </c>
      <c r="L767">
        <v>8.6838903080138398E-3</v>
      </c>
    </row>
    <row r="768" spans="1:12" x14ac:dyDescent="0.25">
      <c r="A768" s="4">
        <v>1050</v>
      </c>
      <c r="B768" t="s">
        <v>600</v>
      </c>
      <c r="C768">
        <v>0.14492144643211599</v>
      </c>
      <c r="D768">
        <v>2.9068777634303701E-3</v>
      </c>
      <c r="E768">
        <v>0.108636172784058</v>
      </c>
      <c r="F768">
        <v>5.7909535656964096E-3</v>
      </c>
      <c r="G768">
        <v>0.119429570124163</v>
      </c>
      <c r="H768">
        <v>3.0819350495163498E-3</v>
      </c>
      <c r="I768">
        <v>0.36925795168105102</v>
      </c>
      <c r="J768">
        <v>1.23447713795803E-2</v>
      </c>
      <c r="K768">
        <v>0.19322987149058199</v>
      </c>
      <c r="L768">
        <v>8.6112683710573793E-3</v>
      </c>
    </row>
    <row r="769" spans="1:12" x14ac:dyDescent="0.25">
      <c r="A769" s="4">
        <v>1051</v>
      </c>
      <c r="B769" t="s">
        <v>601</v>
      </c>
      <c r="C769">
        <v>6.5388557328658399E-4</v>
      </c>
      <c r="D769">
        <v>5.7395884467918603E-4</v>
      </c>
      <c r="E769">
        <v>5.7091485374760696E-4</v>
      </c>
      <c r="F769">
        <v>4.5232624060922798E-4</v>
      </c>
      <c r="G769">
        <v>4.50679313754875E-4</v>
      </c>
      <c r="H769">
        <v>5.68525310532095E-4</v>
      </c>
      <c r="I769">
        <v>6.7947301141091398E-4</v>
      </c>
      <c r="J769">
        <v>1.1571601408471E-3</v>
      </c>
      <c r="K769">
        <v>5.4859972883179601E-4</v>
      </c>
      <c r="L769">
        <v>6.6069213683062501E-4</v>
      </c>
    </row>
    <row r="770" spans="1:12" x14ac:dyDescent="0.25">
      <c r="A770" s="4">
        <v>1054</v>
      </c>
      <c r="B770" t="s">
        <v>602</v>
      </c>
      <c r="C770">
        <v>0.61290767638730503</v>
      </c>
      <c r="D770">
        <v>3.8518043905520702E-3</v>
      </c>
      <c r="E770">
        <v>0.68168935381318996</v>
      </c>
      <c r="F770">
        <v>5.7886555032018302E-3</v>
      </c>
      <c r="G770">
        <v>0.71369289550051895</v>
      </c>
      <c r="H770">
        <v>6.4297597827367896E-3</v>
      </c>
      <c r="I770">
        <v>0.40885510849439299</v>
      </c>
      <c r="J770">
        <v>1.146681613765E-2</v>
      </c>
      <c r="K770">
        <v>0.61719744989873404</v>
      </c>
      <c r="L770">
        <v>9.0614959982089592E-3</v>
      </c>
    </row>
    <row r="771" spans="1:12" x14ac:dyDescent="0.25">
      <c r="A771" s="4">
        <v>1055</v>
      </c>
      <c r="B771" t="s">
        <v>603</v>
      </c>
      <c r="C771">
        <v>9.48199982885118E-3</v>
      </c>
      <c r="D771">
        <v>3.29330139850193E-3</v>
      </c>
      <c r="E771">
        <v>4.2938455962180299E-3</v>
      </c>
      <c r="F771">
        <v>1.09514917214275E-3</v>
      </c>
      <c r="G771">
        <v>5.89429003145946E-3</v>
      </c>
      <c r="H771">
        <v>2.35997090306235E-3</v>
      </c>
      <c r="I771">
        <v>5.8983243152206403E-3</v>
      </c>
      <c r="J771">
        <v>9.1215894871998695E-4</v>
      </c>
      <c r="K771">
        <v>3.7044407342217599E-4</v>
      </c>
      <c r="L771">
        <v>9.6039930995233801E-4</v>
      </c>
    </row>
    <row r="772" spans="1:12" x14ac:dyDescent="0.25">
      <c r="A772" s="4">
        <v>1056</v>
      </c>
      <c r="B772" t="s">
        <v>604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25">
      <c r="A773" s="4">
        <v>1057</v>
      </c>
      <c r="B773" t="s">
        <v>605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x14ac:dyDescent="0.25">
      <c r="A774" s="4">
        <v>1058</v>
      </c>
      <c r="B774" t="s">
        <v>605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x14ac:dyDescent="0.25">
      <c r="A775" s="4">
        <v>1063</v>
      </c>
      <c r="B775" t="s">
        <v>606</v>
      </c>
      <c r="C775">
        <v>7.3984126172477304E-3</v>
      </c>
      <c r="D775">
        <v>1.77712837374123E-2</v>
      </c>
      <c r="E775">
        <v>5.0205433055730796E-3</v>
      </c>
      <c r="F775">
        <v>1.2174448299263301E-2</v>
      </c>
      <c r="G775">
        <v>4.0301879735946903E-3</v>
      </c>
      <c r="H775">
        <v>1.02244381479003E-2</v>
      </c>
      <c r="I775">
        <v>4.1936245236265804E-3</v>
      </c>
      <c r="J775">
        <v>7.6891302879152296E-3</v>
      </c>
      <c r="K775">
        <v>4.6735301610025797E-3</v>
      </c>
      <c r="L775">
        <v>1.4272518724815201E-2</v>
      </c>
    </row>
    <row r="776" spans="1:12" x14ac:dyDescent="0.25">
      <c r="A776" s="4">
        <v>1065</v>
      </c>
      <c r="B776" t="s">
        <v>606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25">
      <c r="A777" s="4">
        <v>1066</v>
      </c>
      <c r="B777" t="s">
        <v>607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25">
      <c r="A778" s="4">
        <v>1067</v>
      </c>
      <c r="B778" t="s">
        <v>607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 x14ac:dyDescent="0.25">
      <c r="A779" s="4">
        <v>1068</v>
      </c>
      <c r="B779" t="s">
        <v>608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x14ac:dyDescent="0.25">
      <c r="A780" s="4">
        <v>1069</v>
      </c>
      <c r="B780" t="s">
        <v>609</v>
      </c>
      <c r="C780">
        <v>7.8987754109492603E-2</v>
      </c>
      <c r="D780">
        <v>7.4104534947200197E-4</v>
      </c>
      <c r="E780">
        <v>6.9677734039876302E-2</v>
      </c>
      <c r="F780">
        <v>6.0494481333230802E-4</v>
      </c>
      <c r="G780">
        <v>5.30249638786357E-2</v>
      </c>
      <c r="H780">
        <v>6.4954613636503404E-4</v>
      </c>
      <c r="I780">
        <v>7.3101106369680396E-2</v>
      </c>
      <c r="J780">
        <v>6.2339144643397404E-4</v>
      </c>
      <c r="K780">
        <v>6.4093049422552201E-2</v>
      </c>
      <c r="L780">
        <v>6.45440232601485E-4</v>
      </c>
    </row>
    <row r="781" spans="1:12" x14ac:dyDescent="0.25">
      <c r="A781" s="4">
        <v>1070</v>
      </c>
      <c r="B781" t="s">
        <v>610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x14ac:dyDescent="0.25">
      <c r="A782" s="4">
        <v>1071</v>
      </c>
      <c r="B782" t="s">
        <v>611</v>
      </c>
      <c r="C782">
        <v>-4.9393220174688795E-4</v>
      </c>
      <c r="D782">
        <v>7.5643006776380198E-3</v>
      </c>
      <c r="E782">
        <v>-5.0318312568135598E-4</v>
      </c>
      <c r="F782">
        <v>8.03849593008997E-3</v>
      </c>
      <c r="G782">
        <v>-2.8914448594083398E-4</v>
      </c>
      <c r="H782">
        <v>5.2688804977012596E-3</v>
      </c>
      <c r="I782">
        <v>-6.0209747214014903E-4</v>
      </c>
      <c r="J782">
        <v>9.6337932449764799E-3</v>
      </c>
      <c r="K782">
        <v>-4.1385601082707002E-4</v>
      </c>
      <c r="L782">
        <v>7.2261777467405898E-3</v>
      </c>
    </row>
    <row r="783" spans="1:12" x14ac:dyDescent="0.25">
      <c r="A783" s="4">
        <v>1072</v>
      </c>
      <c r="B783" t="s">
        <v>612</v>
      </c>
      <c r="C783">
        <v>7.4305377625426402E-3</v>
      </c>
      <c r="D783">
        <v>5.9689777009116997E-3</v>
      </c>
      <c r="E783">
        <v>6.6884657577504303E-3</v>
      </c>
      <c r="F783">
        <v>6.8920034029237298E-3</v>
      </c>
      <c r="G783">
        <v>5.1620953401584502E-3</v>
      </c>
      <c r="H783">
        <v>6.1272472236670698E-3</v>
      </c>
      <c r="I783">
        <v>7.3011781940382102E-3</v>
      </c>
      <c r="J783">
        <v>1.37751169450999E-2</v>
      </c>
      <c r="K783">
        <v>5.9725086993613298E-3</v>
      </c>
      <c r="L783">
        <v>4.0580847109127896E-3</v>
      </c>
    </row>
    <row r="784" spans="1:12" x14ac:dyDescent="0.25">
      <c r="A784" s="4">
        <v>1073</v>
      </c>
      <c r="B784" t="s">
        <v>612</v>
      </c>
      <c r="C784">
        <v>0</v>
      </c>
      <c r="D784">
        <v>0</v>
      </c>
      <c r="E784" s="1">
        <v>5.2041704279304199E-22</v>
      </c>
      <c r="F784" s="1">
        <v>2.1241686342309701E-20</v>
      </c>
      <c r="G784" s="1">
        <v>8.6736173798840394E-23</v>
      </c>
      <c r="H784" s="1">
        <v>6.1331736667334302E-21</v>
      </c>
      <c r="I784" s="1">
        <v>0</v>
      </c>
      <c r="J784" s="1">
        <v>0</v>
      </c>
      <c r="K784" s="1">
        <v>1.73472347597681E-22</v>
      </c>
      <c r="L784" s="1">
        <v>1.2266347333467E-20</v>
      </c>
    </row>
    <row r="785" spans="1:12" x14ac:dyDescent="0.25">
      <c r="A785" s="4">
        <v>1074</v>
      </c>
      <c r="B785" t="s">
        <v>613</v>
      </c>
      <c r="C785">
        <v>1.1329492192705099E-4</v>
      </c>
      <c r="D785">
        <v>1.3682800854151701E-3</v>
      </c>
      <c r="E785">
        <v>1.5545162957867299E-4</v>
      </c>
      <c r="F785">
        <v>1.7368869613798199E-3</v>
      </c>
      <c r="G785">
        <v>1.8923454287251399E-4</v>
      </c>
      <c r="H785">
        <v>2.2472438358345399E-3</v>
      </c>
      <c r="I785">
        <v>5.1218584653181802E-4</v>
      </c>
      <c r="J785">
        <v>5.2799738895323699E-3</v>
      </c>
      <c r="K785">
        <v>1.9163532487511599E-4</v>
      </c>
      <c r="L785">
        <v>2.2462321748777901E-3</v>
      </c>
    </row>
    <row r="786" spans="1:12" x14ac:dyDescent="0.25">
      <c r="A786" s="4">
        <v>1075</v>
      </c>
      <c r="B786" t="s">
        <v>614</v>
      </c>
      <c r="C786" s="1">
        <v>2.7679502000756401E-5</v>
      </c>
      <c r="D786" s="1">
        <v>4.0722234603169201E-4</v>
      </c>
      <c r="E786" s="1">
        <v>4.9428911743441801E-5</v>
      </c>
      <c r="F786" s="1">
        <v>6.7109104106419801E-4</v>
      </c>
      <c r="G786" s="1">
        <v>1.5397874357053101E-5</v>
      </c>
      <c r="H786" s="1">
        <v>2.05541174762502E-4</v>
      </c>
      <c r="I786" s="1">
        <v>2.3617444926509201E-5</v>
      </c>
      <c r="J786" s="1">
        <v>2.8079291648290701E-4</v>
      </c>
      <c r="K786" s="1">
        <v>2.0337097368642698E-5</v>
      </c>
      <c r="L786">
        <v>3.0706587281998401E-4</v>
      </c>
    </row>
    <row r="787" spans="1:12" x14ac:dyDescent="0.25">
      <c r="A787" s="4">
        <v>1076</v>
      </c>
      <c r="B787" t="s">
        <v>615</v>
      </c>
      <c r="C787" s="1">
        <v>4.7435446632432999E-5</v>
      </c>
      <c r="D787" s="1">
        <v>3.0148979645636597E-4</v>
      </c>
      <c r="E787" s="1">
        <v>2.3564515204224999E-5</v>
      </c>
      <c r="F787" s="1">
        <v>1.5852927054235599E-4</v>
      </c>
      <c r="G787" s="1">
        <v>1.3944409091569701E-5</v>
      </c>
      <c r="H787" s="1">
        <v>7.2483144857963194E-5</v>
      </c>
      <c r="I787" s="1">
        <v>1.4701380745045699E-5</v>
      </c>
      <c r="J787" s="1">
        <v>8.8622739832355799E-5</v>
      </c>
      <c r="K787" s="1">
        <v>9.8728580203801501E-5</v>
      </c>
      <c r="L787">
        <v>3.4255762091132399E-4</v>
      </c>
    </row>
    <row r="788" spans="1:12" x14ac:dyDescent="0.25">
      <c r="A788" s="4">
        <v>1077</v>
      </c>
      <c r="B788" t="s">
        <v>616</v>
      </c>
      <c r="C788" s="1">
        <v>1.56172384006849E-7</v>
      </c>
      <c r="D788" s="1">
        <v>7.1094690193491798E-6</v>
      </c>
      <c r="E788" s="1">
        <v>9.1541007490179804E-7</v>
      </c>
      <c r="F788" s="1">
        <v>6.4729267152954404E-5</v>
      </c>
      <c r="G788" s="1">
        <v>9.0591142485713103E-8</v>
      </c>
      <c r="H788" s="1">
        <v>2.4627460442366401E-6</v>
      </c>
      <c r="I788" s="1">
        <v>7.7778179219944503E-8</v>
      </c>
      <c r="J788" s="1">
        <v>3.1746456234390198E-6</v>
      </c>
      <c r="K788" s="1">
        <v>1.2799897172266501E-7</v>
      </c>
      <c r="L788" s="1">
        <v>3.4188628377891101E-6</v>
      </c>
    </row>
    <row r="789" spans="1:12" x14ac:dyDescent="0.25">
      <c r="A789" s="4">
        <v>1078</v>
      </c>
      <c r="B789" t="s">
        <v>617</v>
      </c>
      <c r="C789" s="1">
        <v>3.37549689449566E-6</v>
      </c>
      <c r="D789" s="1">
        <v>1.3938531270403E-4</v>
      </c>
      <c r="E789" s="1">
        <v>1.7906512582251601E-6</v>
      </c>
      <c r="F789" s="1">
        <v>8.9538484311704804E-5</v>
      </c>
      <c r="G789" s="1">
        <v>8.3708056577108206E-8</v>
      </c>
      <c r="H789" s="1">
        <v>2.4152373435841599E-6</v>
      </c>
      <c r="I789" s="1">
        <v>1.03475868545301E-7</v>
      </c>
      <c r="J789" s="1">
        <v>3.6573448698366298E-6</v>
      </c>
      <c r="K789" s="1">
        <v>9.1427836944760396E-8</v>
      </c>
      <c r="L789" s="1">
        <v>2.8900451192303902E-6</v>
      </c>
    </row>
    <row r="790" spans="1:12" x14ac:dyDescent="0.25">
      <c r="A790" s="4">
        <v>1079</v>
      </c>
      <c r="B790" t="s">
        <v>618</v>
      </c>
      <c r="C790" s="1">
        <v>-1.88433402592516E-4</v>
      </c>
      <c r="D790" s="1">
        <v>5.2314702932216195E-4</v>
      </c>
      <c r="E790">
        <v>-2.8464379424579701E-4</v>
      </c>
      <c r="F790">
        <v>7.5401860404732102E-4</v>
      </c>
      <c r="G790" s="1">
        <v>-1.2566625528002E-5</v>
      </c>
      <c r="H790" s="1">
        <v>5.6431022224933498E-4</v>
      </c>
      <c r="I790" s="1">
        <v>-1.6198939841916101E-5</v>
      </c>
      <c r="J790" s="1">
        <v>6.8089324273077202E-4</v>
      </c>
      <c r="K790">
        <v>-1.97567163308089E-4</v>
      </c>
      <c r="L790">
        <v>6.69579593614805E-4</v>
      </c>
    </row>
    <row r="791" spans="1:12" x14ac:dyDescent="0.25">
      <c r="A791" s="4">
        <v>1080</v>
      </c>
      <c r="B791" t="s">
        <v>618</v>
      </c>
      <c r="C791">
        <v>-2.8865827006841101E-4</v>
      </c>
      <c r="D791">
        <v>8.2879336520840798E-4</v>
      </c>
      <c r="E791">
        <v>-1.0622423770822199E-4</v>
      </c>
      <c r="F791">
        <v>6.9455712358843099E-4</v>
      </c>
      <c r="G791">
        <v>-5.4008748820882598E-4</v>
      </c>
      <c r="H791">
        <v>4.0414430302806E-4</v>
      </c>
      <c r="I791" s="1">
        <v>-1.39404374856447E-5</v>
      </c>
      <c r="J791" s="1">
        <v>6.4334337138950703E-4</v>
      </c>
      <c r="K791">
        <v>-1.34313060832036E-4</v>
      </c>
      <c r="L791">
        <v>7.4551072740431496E-4</v>
      </c>
    </row>
    <row r="792" spans="1:12" x14ac:dyDescent="0.25">
      <c r="A792" s="4">
        <v>1081</v>
      </c>
      <c r="B792" t="s">
        <v>619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2" x14ac:dyDescent="0.25">
      <c r="A793" s="4">
        <v>1082</v>
      </c>
      <c r="B793" t="s">
        <v>620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x14ac:dyDescent="0.25">
      <c r="A794" s="4">
        <v>1083</v>
      </c>
      <c r="B794" t="s">
        <v>621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x14ac:dyDescent="0.25">
      <c r="A795" s="4">
        <v>1084</v>
      </c>
      <c r="B795" t="s">
        <v>622</v>
      </c>
      <c r="C795">
        <v>8.6323968242415297E-2</v>
      </c>
      <c r="D795">
        <v>8.3682894052339498E-3</v>
      </c>
      <c r="E795">
        <v>7.6301358277516801E-2</v>
      </c>
      <c r="F795">
        <v>8.4961510880916993E-3</v>
      </c>
      <c r="G795">
        <v>5.8037247483026397E-2</v>
      </c>
      <c r="H795">
        <v>5.3160857449141502E-3</v>
      </c>
      <c r="I795">
        <v>7.9904730533155402E-2</v>
      </c>
      <c r="J795">
        <v>8.1844147676678799E-3</v>
      </c>
      <c r="K795">
        <v>7.0149500082198599E-2</v>
      </c>
      <c r="L795">
        <v>6.6081677614356496E-3</v>
      </c>
    </row>
    <row r="796" spans="1:12" x14ac:dyDescent="0.25">
      <c r="A796" s="4">
        <v>1085</v>
      </c>
      <c r="B796" t="s">
        <v>623</v>
      </c>
      <c r="C796">
        <v>3.5204929322994299E-4</v>
      </c>
      <c r="D796">
        <v>6.4188755229662E-3</v>
      </c>
      <c r="E796">
        <v>2.4466945314036999E-4</v>
      </c>
      <c r="F796">
        <v>5.6623545882597496E-3</v>
      </c>
      <c r="G796">
        <v>4.8690218622489904E-3</v>
      </c>
      <c r="H796">
        <v>1.5905853169419001E-2</v>
      </c>
      <c r="I796">
        <v>1.1220558079558199E-3</v>
      </c>
      <c r="J796">
        <v>1.8821837512841E-2</v>
      </c>
      <c r="K796">
        <v>5.0032865322169598E-3</v>
      </c>
      <c r="L796">
        <v>1.8107852901804399E-2</v>
      </c>
    </row>
    <row r="797" spans="1:12" x14ac:dyDescent="0.25">
      <c r="A797" s="4">
        <v>1086</v>
      </c>
      <c r="B797" t="s">
        <v>624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25">
      <c r="A798" s="4">
        <v>1087</v>
      </c>
      <c r="B798" t="s">
        <v>625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 x14ac:dyDescent="0.25">
      <c r="A799" s="4">
        <v>1088</v>
      </c>
      <c r="B799" t="s">
        <v>626</v>
      </c>
      <c r="C799">
        <v>-1.5715503106427199E-2</v>
      </c>
      <c r="D799">
        <v>1.47439316675433E-4</v>
      </c>
      <c r="E799">
        <v>-1.38631697798948E-2</v>
      </c>
      <c r="F799">
        <v>1.2036058247664999E-4</v>
      </c>
      <c r="G799">
        <v>-1.05499136410152E-2</v>
      </c>
      <c r="H799">
        <v>1.2923451791859101E-4</v>
      </c>
      <c r="I799">
        <v>-1.45442882531322E-2</v>
      </c>
      <c r="J799">
        <v>1.2403074784697401E-4</v>
      </c>
      <c r="K799">
        <v>-1.2752033890015901E-2</v>
      </c>
      <c r="L799">
        <v>1.2841760213109799E-4</v>
      </c>
    </row>
    <row r="800" spans="1:12" x14ac:dyDescent="0.25">
      <c r="A800" s="4">
        <v>1089</v>
      </c>
      <c r="B800" t="s">
        <v>627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 x14ac:dyDescent="0.25">
      <c r="A801" s="4">
        <v>1090</v>
      </c>
      <c r="B801" t="s">
        <v>627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2" x14ac:dyDescent="0.25">
      <c r="A802" s="4">
        <v>1091</v>
      </c>
      <c r="B802" t="s">
        <v>628</v>
      </c>
      <c r="C802" s="1">
        <v>6.9204549396498994E-5</v>
      </c>
      <c r="D802" s="1">
        <v>6.7728168140600601E-4</v>
      </c>
      <c r="E802" s="1">
        <v>4.75505598958259E-5</v>
      </c>
      <c r="F802" s="1">
        <v>5.6983667629292704E-4</v>
      </c>
      <c r="G802" s="1">
        <v>1.84044004198923E-5</v>
      </c>
      <c r="H802" s="1">
        <v>2.5460209567800099E-4</v>
      </c>
      <c r="I802" s="1">
        <v>2.3755576617033E-5</v>
      </c>
      <c r="J802" s="1">
        <v>3.05792920721733E-4</v>
      </c>
      <c r="K802" s="1">
        <v>2.55041012045233E-5</v>
      </c>
      <c r="L802">
        <v>3.7520949167857399E-4</v>
      </c>
    </row>
    <row r="803" spans="1:12" x14ac:dyDescent="0.25">
      <c r="A803" s="4">
        <v>1092</v>
      </c>
      <c r="B803" t="s">
        <v>629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2" x14ac:dyDescent="0.25">
      <c r="A804" s="4">
        <v>1093</v>
      </c>
      <c r="B804" t="s">
        <v>630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2" x14ac:dyDescent="0.25">
      <c r="A805" s="4">
        <v>1094</v>
      </c>
      <c r="B805" t="s">
        <v>631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 x14ac:dyDescent="0.25">
      <c r="A806" s="4">
        <v>1095</v>
      </c>
      <c r="B806" t="s">
        <v>632</v>
      </c>
      <c r="C806" s="1">
        <v>-5.6378512969246198E-21</v>
      </c>
      <c r="D806" s="1">
        <v>1.4400102119255799E-19</v>
      </c>
      <c r="E806" s="1">
        <v>-1.63931368479808E-20</v>
      </c>
      <c r="F806" s="1">
        <v>2.7576341577474202E-19</v>
      </c>
      <c r="G806" s="1">
        <v>-1.7347234759768101E-21</v>
      </c>
      <c r="H806" s="1">
        <v>1.5486081449356399E-19</v>
      </c>
      <c r="I806" s="1">
        <v>-9.3675067702747603E-21</v>
      </c>
      <c r="J806" s="1">
        <v>2.4639715095315198E-19</v>
      </c>
      <c r="K806" s="1">
        <v>-9.0205620750793995E-21</v>
      </c>
      <c r="L806" s="1">
        <v>2.41474725194312E-19</v>
      </c>
    </row>
    <row r="807" spans="1:12" x14ac:dyDescent="0.25">
      <c r="A807" s="4">
        <v>1096</v>
      </c>
      <c r="B807" t="s">
        <v>633</v>
      </c>
      <c r="C807">
        <v>-2.09443354599274E-2</v>
      </c>
      <c r="D807">
        <v>6.0653155867366497E-3</v>
      </c>
      <c r="E807">
        <v>-1.3783629968787799E-4</v>
      </c>
      <c r="F807">
        <v>9.9066552363971509E-4</v>
      </c>
      <c r="G807" s="1">
        <v>-7.9676876137765501E-5</v>
      </c>
      <c r="H807">
        <v>7.9242700083692196E-4</v>
      </c>
      <c r="I807" s="1">
        <v>-5.6749531118305702E-5</v>
      </c>
      <c r="J807" s="1">
        <v>8.5249452095272798E-4</v>
      </c>
      <c r="K807">
        <v>-6.1574118974129502E-3</v>
      </c>
      <c r="L807">
        <v>5.2321734381995501E-3</v>
      </c>
    </row>
    <row r="808" spans="1:12" x14ac:dyDescent="0.25">
      <c r="A808" s="4">
        <v>1097</v>
      </c>
      <c r="B808" t="s">
        <v>634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 x14ac:dyDescent="0.25">
      <c r="A809" s="4">
        <v>1099</v>
      </c>
      <c r="B809" t="s">
        <v>635</v>
      </c>
      <c r="C809">
        <v>2.50246869667952E-2</v>
      </c>
      <c r="D809">
        <v>2.6483687929675602E-4</v>
      </c>
      <c r="E809">
        <v>2.2106828044507899E-2</v>
      </c>
      <c r="F809">
        <v>5.6918117343811596E-4</v>
      </c>
      <c r="G809">
        <v>1.6900305368291599E-2</v>
      </c>
      <c r="H809">
        <v>5.1744799370894801E-4</v>
      </c>
      <c r="I809">
        <v>2.3168307040709601E-2</v>
      </c>
      <c r="J809">
        <v>3.88157861596606E-4</v>
      </c>
      <c r="K809">
        <v>2.0304273914046201E-2</v>
      </c>
      <c r="L809">
        <v>2.1924909202778001E-4</v>
      </c>
    </row>
    <row r="810" spans="1:12" x14ac:dyDescent="0.25">
      <c r="A810" s="4">
        <v>1100</v>
      </c>
      <c r="B810" t="s">
        <v>636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25">
      <c r="A811" s="4">
        <v>1101</v>
      </c>
      <c r="B811" t="s">
        <v>637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25">
      <c r="A812" s="4">
        <v>1102</v>
      </c>
      <c r="B812" t="s">
        <v>638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2" x14ac:dyDescent="0.25">
      <c r="A813" s="4">
        <v>1103</v>
      </c>
      <c r="B813" t="s">
        <v>639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 x14ac:dyDescent="0.25">
      <c r="A814" s="4">
        <v>1104</v>
      </c>
      <c r="B814" t="s">
        <v>640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x14ac:dyDescent="0.25">
      <c r="A815" s="4">
        <v>1106</v>
      </c>
      <c r="B815" t="s">
        <v>641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 x14ac:dyDescent="0.25">
      <c r="A816" s="4">
        <v>1108</v>
      </c>
      <c r="B816" t="s">
        <v>642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12" x14ac:dyDescent="0.25">
      <c r="A817" s="4">
        <v>1109</v>
      </c>
      <c r="B817" t="s">
        <v>643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</row>
    <row r="818" spans="1:12" x14ac:dyDescent="0.25">
      <c r="A818" s="4">
        <v>1110</v>
      </c>
      <c r="B818" t="s">
        <v>644</v>
      </c>
      <c r="C818">
        <v>6.3281487394819296</v>
      </c>
      <c r="D818">
        <v>4.6350085048897698E-2</v>
      </c>
      <c r="E818">
        <v>6.4314289017488901</v>
      </c>
      <c r="F818">
        <v>4.8020748846977102E-2</v>
      </c>
      <c r="G818">
        <v>6.5283853968418404</v>
      </c>
      <c r="H818">
        <v>7.2622768296382506E-2</v>
      </c>
      <c r="I818">
        <v>7.2502598840121699</v>
      </c>
      <c r="J818">
        <v>6.4566729801143696E-2</v>
      </c>
      <c r="K818">
        <v>7.2695899371311601</v>
      </c>
      <c r="L818">
        <v>6.5165524824811902E-2</v>
      </c>
    </row>
    <row r="819" spans="1:12" x14ac:dyDescent="0.25">
      <c r="A819" s="4">
        <v>1111</v>
      </c>
      <c r="B819" t="s">
        <v>644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 x14ac:dyDescent="0.25">
      <c r="A820" s="4">
        <v>1112</v>
      </c>
      <c r="B820" t="s">
        <v>645</v>
      </c>
      <c r="C820">
        <v>-1.26049909502093</v>
      </c>
      <c r="D820">
        <v>0.399850561106316</v>
      </c>
      <c r="E820">
        <v>-1.1289124115010201</v>
      </c>
      <c r="F820">
        <v>0.32239994823449603</v>
      </c>
      <c r="G820">
        <v>-1.1251984960343</v>
      </c>
      <c r="H820">
        <v>0.366630425479338</v>
      </c>
      <c r="I820">
        <v>-2.3861947574338598</v>
      </c>
      <c r="J820">
        <v>0.636026165029833</v>
      </c>
      <c r="K820">
        <v>-1.58682091912861</v>
      </c>
      <c r="L820">
        <v>0.41687068245834902</v>
      </c>
    </row>
    <row r="821" spans="1:12" x14ac:dyDescent="0.25">
      <c r="A821" s="4">
        <v>1113</v>
      </c>
      <c r="B821" t="s">
        <v>646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</row>
    <row r="822" spans="1:12" x14ac:dyDescent="0.25">
      <c r="A822" s="4">
        <v>1114</v>
      </c>
      <c r="B822" t="s">
        <v>647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 x14ac:dyDescent="0.25">
      <c r="A823" s="4">
        <v>1115</v>
      </c>
      <c r="B823" t="s">
        <v>648</v>
      </c>
      <c r="C823">
        <v>0.68687258850923505</v>
      </c>
      <c r="D823">
        <v>2.3217493579529899E-2</v>
      </c>
      <c r="E823">
        <v>0.55269799687601695</v>
      </c>
      <c r="F823">
        <v>2.1340970328968801E-2</v>
      </c>
      <c r="G823">
        <v>0.67883892365102005</v>
      </c>
      <c r="H823">
        <v>1.8215943227054901E-2</v>
      </c>
      <c r="I823">
        <v>0.57370007676766499</v>
      </c>
      <c r="J823">
        <v>8.06728255837455E-3</v>
      </c>
      <c r="K823">
        <v>0.52144066433824199</v>
      </c>
      <c r="L823">
        <v>3.1255580357725299E-2</v>
      </c>
    </row>
    <row r="824" spans="1:12" x14ac:dyDescent="0.25">
      <c r="A824" s="4">
        <v>1116</v>
      </c>
      <c r="B824" t="s">
        <v>649</v>
      </c>
      <c r="C824" s="1">
        <v>9.1319869506744394E-5</v>
      </c>
      <c r="D824" s="1">
        <v>8.6740084485522901E-4</v>
      </c>
      <c r="E824" s="1">
        <v>7.8464221604046406E-5</v>
      </c>
      <c r="F824" s="1">
        <v>8.2326764542181596E-4</v>
      </c>
      <c r="G824" s="1">
        <v>6.4006584169963904E-5</v>
      </c>
      <c r="H824" s="1">
        <v>6.0088934898785799E-4</v>
      </c>
      <c r="I824">
        <v>1.04526145192677E-4</v>
      </c>
      <c r="J824">
        <v>9.1259101249827903E-4</v>
      </c>
      <c r="K824" s="1">
        <v>9.7588472619241894E-5</v>
      </c>
      <c r="L824">
        <v>7.60789278453762E-4</v>
      </c>
    </row>
    <row r="825" spans="1:12" x14ac:dyDescent="0.25">
      <c r="A825" s="4">
        <v>1117</v>
      </c>
      <c r="B825" t="s">
        <v>650</v>
      </c>
      <c r="C825">
        <v>3.5896362964760099E-2</v>
      </c>
      <c r="D825">
        <v>0.18348221179392199</v>
      </c>
      <c r="E825">
        <v>3.60044326793557E-2</v>
      </c>
      <c r="F825">
        <v>0.157743681563425</v>
      </c>
      <c r="G825">
        <v>-0.78618343885001596</v>
      </c>
      <c r="H825">
        <v>0.23949247297079601</v>
      </c>
      <c r="I825">
        <v>-3.4755734411213199E-2</v>
      </c>
      <c r="J825">
        <v>0.46641730475105803</v>
      </c>
      <c r="K825">
        <v>1.4071861535872501E-2</v>
      </c>
      <c r="L825">
        <v>0.239513175771813</v>
      </c>
    </row>
    <row r="826" spans="1:12" x14ac:dyDescent="0.25">
      <c r="A826" s="4">
        <v>1118</v>
      </c>
      <c r="B826" t="s">
        <v>651</v>
      </c>
      <c r="C826">
        <v>1.2804250135806099</v>
      </c>
      <c r="D826">
        <v>0.18948171955739701</v>
      </c>
      <c r="E826">
        <v>1.13096069514751</v>
      </c>
      <c r="F826">
        <v>0.15874204911139</v>
      </c>
      <c r="G826">
        <v>6.8940596871370205E-2</v>
      </c>
      <c r="H826">
        <v>0.23334213818885999</v>
      </c>
      <c r="I826">
        <v>2.3907801303177298</v>
      </c>
      <c r="J826">
        <v>0.47388790200561498</v>
      </c>
      <c r="K826">
        <v>1.5915493199305799</v>
      </c>
      <c r="L826">
        <v>0.244072261795999</v>
      </c>
    </row>
    <row r="827" spans="1:12" x14ac:dyDescent="0.25">
      <c r="A827" s="4">
        <v>1119</v>
      </c>
      <c r="B827" t="s">
        <v>652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25">
      <c r="A828" s="4">
        <v>1120</v>
      </c>
      <c r="B828" t="s">
        <v>653</v>
      </c>
      <c r="C828" s="1">
        <v>1.1410763855078299E-4</v>
      </c>
      <c r="D828" s="1">
        <v>2.11187056618758E-3</v>
      </c>
      <c r="E828" s="1">
        <v>3.4539389264389503E-5</v>
      </c>
      <c r="F828" s="1">
        <v>1.10911843244989E-3</v>
      </c>
      <c r="G828" s="1">
        <v>4.9804918890716101E-5</v>
      </c>
      <c r="H828" s="1">
        <v>1.4468933107630499E-3</v>
      </c>
      <c r="I828" s="1">
        <v>2.4050415517153401E-5</v>
      </c>
      <c r="J828">
        <v>1.70062119025335E-3</v>
      </c>
      <c r="K828" s="1">
        <v>6.2406529897583507E-5</v>
      </c>
      <c r="L828">
        <v>1.9747385021042698E-3</v>
      </c>
    </row>
    <row r="829" spans="1:12" x14ac:dyDescent="0.25">
      <c r="A829" s="4">
        <v>1121</v>
      </c>
      <c r="B829" t="s">
        <v>654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 x14ac:dyDescent="0.25">
      <c r="A830" s="4">
        <v>1122</v>
      </c>
      <c r="B830" t="s">
        <v>655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x14ac:dyDescent="0.25">
      <c r="A831" s="4">
        <v>1123</v>
      </c>
      <c r="B831" t="s">
        <v>656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25">
      <c r="A832" s="4">
        <v>1124</v>
      </c>
      <c r="B832" t="s">
        <v>657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 x14ac:dyDescent="0.25">
      <c r="A833" s="4">
        <v>1125</v>
      </c>
      <c r="B833" t="s">
        <v>658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25">
      <c r="A834" s="4">
        <v>1126</v>
      </c>
      <c r="B834" t="s">
        <v>659</v>
      </c>
      <c r="C834">
        <v>-1.5290761689936001</v>
      </c>
      <c r="D834">
        <v>0.39986698620760802</v>
      </c>
      <c r="E834">
        <v>-1.4547819781793101</v>
      </c>
      <c r="F834">
        <v>0.32215199646155201</v>
      </c>
      <c r="G834">
        <v>-1.41985384390878</v>
      </c>
      <c r="H834">
        <v>0.36609814529058099</v>
      </c>
      <c r="I834">
        <v>-2.6362066669816802</v>
      </c>
      <c r="J834">
        <v>0.63627689858588399</v>
      </c>
      <c r="K834">
        <v>-1.88476440562935</v>
      </c>
      <c r="L834">
        <v>0.417618994353599</v>
      </c>
    </row>
    <row r="835" spans="1:12" x14ac:dyDescent="0.25">
      <c r="A835" s="4">
        <v>1127</v>
      </c>
      <c r="B835" t="s">
        <v>659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 x14ac:dyDescent="0.25">
      <c r="A836" s="4">
        <v>1128</v>
      </c>
      <c r="B836" t="s">
        <v>659</v>
      </c>
      <c r="C836">
        <v>8.8671888340981705E-2</v>
      </c>
      <c r="D836">
        <v>8.5043920879081403E-3</v>
      </c>
      <c r="E836">
        <v>0.17539035560833599</v>
      </c>
      <c r="F836">
        <v>1.31858263917882E-2</v>
      </c>
      <c r="G836">
        <v>0.12503370639783401</v>
      </c>
      <c r="H836">
        <v>1.2012865063709501E-2</v>
      </c>
      <c r="I836">
        <v>5.3471253908947601E-2</v>
      </c>
      <c r="J836">
        <v>1.85046322844786E-2</v>
      </c>
      <c r="K836">
        <v>0.15329398540035899</v>
      </c>
      <c r="L836">
        <v>1.7679530091290099E-2</v>
      </c>
    </row>
    <row r="837" spans="1:12" x14ac:dyDescent="0.25">
      <c r="A837" s="4">
        <v>1129</v>
      </c>
      <c r="B837" t="s">
        <v>660</v>
      </c>
      <c r="C837">
        <v>3.2495430578324498E-2</v>
      </c>
      <c r="D837">
        <v>6.7593528838274398E-3</v>
      </c>
      <c r="E837">
        <v>1.04388240375697E-2</v>
      </c>
      <c r="F837">
        <v>1.2722951845919399E-3</v>
      </c>
      <c r="G837">
        <v>9.2389385902924594E-3</v>
      </c>
      <c r="H837">
        <v>8.3652692150424604E-4</v>
      </c>
      <c r="I837">
        <v>1.2939490242181099E-2</v>
      </c>
      <c r="J837">
        <v>2.1052289699991901E-3</v>
      </c>
      <c r="K837">
        <v>2.0088882036961801E-2</v>
      </c>
      <c r="L837">
        <v>5.4707579378869596E-3</v>
      </c>
    </row>
    <row r="838" spans="1:12" x14ac:dyDescent="0.25">
      <c r="A838" s="4">
        <v>1130</v>
      </c>
      <c r="B838" t="s">
        <v>661</v>
      </c>
      <c r="C838">
        <v>4.8605028031017099E-4</v>
      </c>
      <c r="D838">
        <v>3.1133346165632598E-3</v>
      </c>
      <c r="E838">
        <v>8.8618988202513404E-4</v>
      </c>
      <c r="F838">
        <v>3.7080922422572898E-3</v>
      </c>
      <c r="G838">
        <v>3.9563839801778802E-4</v>
      </c>
      <c r="H838">
        <v>2.5781608884631801E-3</v>
      </c>
      <c r="I838">
        <v>9.77770662505692E-4</v>
      </c>
      <c r="J838">
        <v>7.6906525142484998E-3</v>
      </c>
      <c r="K838">
        <v>6.7524081747771098E-4</v>
      </c>
      <c r="L838">
        <v>4.3265702613646496E-3</v>
      </c>
    </row>
    <row r="839" spans="1:12" x14ac:dyDescent="0.25">
      <c r="A839" s="4">
        <v>1131</v>
      </c>
      <c r="B839" t="s">
        <v>662</v>
      </c>
      <c r="C839" s="1">
        <v>1.6051669767895299E-5</v>
      </c>
      <c r="D839" s="1">
        <v>7.8233118512447298E-4</v>
      </c>
      <c r="E839" s="1">
        <v>2.8294765338124998E-5</v>
      </c>
      <c r="F839" s="1">
        <v>1.0309270338863699E-3</v>
      </c>
      <c r="G839" s="1">
        <v>3.5735693252288097E-5</v>
      </c>
      <c r="H839" s="1">
        <v>1.1279891811367699E-3</v>
      </c>
      <c r="I839" s="1">
        <v>5.6071154777999302E-5</v>
      </c>
      <c r="J839" s="1">
        <v>2.2852257510050499E-3</v>
      </c>
      <c r="K839" s="1">
        <v>2.69723624674598E-5</v>
      </c>
      <c r="L839">
        <v>1.0884483916499699E-3</v>
      </c>
    </row>
    <row r="840" spans="1:12" x14ac:dyDescent="0.25">
      <c r="A840" s="4">
        <v>1132</v>
      </c>
      <c r="B840" t="s">
        <v>663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 x14ac:dyDescent="0.25">
      <c r="A841" s="4">
        <v>1133</v>
      </c>
      <c r="B841" t="s">
        <v>664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 x14ac:dyDescent="0.25">
      <c r="A842" s="4">
        <v>1134</v>
      </c>
      <c r="B842" t="s">
        <v>665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x14ac:dyDescent="0.25">
      <c r="A843" s="4">
        <v>1135</v>
      </c>
      <c r="B843" t="s">
        <v>666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25">
      <c r="A844" s="4">
        <v>1136</v>
      </c>
      <c r="B844" t="s">
        <v>667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2" x14ac:dyDescent="0.25">
      <c r="A845" s="4">
        <v>1137</v>
      </c>
      <c r="B845" t="s">
        <v>667</v>
      </c>
      <c r="C845">
        <v>0.84418472607608097</v>
      </c>
      <c r="D845">
        <v>0.21390856753294701</v>
      </c>
      <c r="E845">
        <v>0.86655613978297397</v>
      </c>
      <c r="F845">
        <v>0.20801679658928701</v>
      </c>
      <c r="G845">
        <v>0.87498526689561595</v>
      </c>
      <c r="H845">
        <v>0.19813928949321</v>
      </c>
      <c r="I845">
        <v>0.71194711158924395</v>
      </c>
      <c r="J845">
        <v>0.184639022804299</v>
      </c>
      <c r="K845">
        <v>0.88119664349047</v>
      </c>
      <c r="L845">
        <v>0.187242776030522</v>
      </c>
    </row>
    <row r="846" spans="1:12" x14ac:dyDescent="0.25">
      <c r="A846" s="4">
        <v>1138</v>
      </c>
      <c r="B846" t="s">
        <v>668</v>
      </c>
      <c r="C846">
        <v>-0.84418472607608097</v>
      </c>
      <c r="D846">
        <v>0.21390856753294701</v>
      </c>
      <c r="E846">
        <v>-0.86655613978297397</v>
      </c>
      <c r="F846">
        <v>0.20801679658928701</v>
      </c>
      <c r="G846">
        <v>-0.87498526689561595</v>
      </c>
      <c r="H846">
        <v>0.19813928949321</v>
      </c>
      <c r="I846">
        <v>-0.71194711158924395</v>
      </c>
      <c r="J846">
        <v>0.184639022804299</v>
      </c>
      <c r="K846">
        <v>-0.88119664349047</v>
      </c>
      <c r="L846">
        <v>0.187242776030522</v>
      </c>
    </row>
    <row r="847" spans="1:12" x14ac:dyDescent="0.25">
      <c r="A847" s="4">
        <v>1139</v>
      </c>
      <c r="B847" t="s">
        <v>669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</row>
    <row r="848" spans="1:12" x14ac:dyDescent="0.25">
      <c r="A848" s="4">
        <v>1146</v>
      </c>
      <c r="B848" t="s">
        <v>670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</row>
    <row r="849" spans="1:12" x14ac:dyDescent="0.25">
      <c r="A849" s="4">
        <v>1147</v>
      </c>
      <c r="B849" t="s">
        <v>671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1:12" x14ac:dyDescent="0.25">
      <c r="A850" s="4">
        <v>1149</v>
      </c>
      <c r="B850" t="s">
        <v>672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 x14ac:dyDescent="0.25">
      <c r="A851" s="4">
        <v>1151</v>
      </c>
      <c r="B851" t="s">
        <v>673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1:12" x14ac:dyDescent="0.25">
      <c r="A852" s="4">
        <v>1161</v>
      </c>
      <c r="B852" t="s">
        <v>674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 x14ac:dyDescent="0.25">
      <c r="A853" s="4">
        <v>1164</v>
      </c>
      <c r="B853" t="s">
        <v>675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x14ac:dyDescent="0.25">
      <c r="A854" s="4">
        <v>1165</v>
      </c>
      <c r="B854" t="s">
        <v>676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25">
      <c r="A855" s="4">
        <v>1166</v>
      </c>
      <c r="B855" t="s">
        <v>677</v>
      </c>
      <c r="C855">
        <v>1</v>
      </c>
      <c r="D855">
        <v>0</v>
      </c>
      <c r="E855">
        <v>1</v>
      </c>
      <c r="F855">
        <v>0</v>
      </c>
      <c r="G855">
        <v>1</v>
      </c>
      <c r="H855">
        <v>0</v>
      </c>
      <c r="I855">
        <v>1</v>
      </c>
      <c r="J855">
        <v>0</v>
      </c>
      <c r="K855">
        <v>1</v>
      </c>
      <c r="L855">
        <v>0</v>
      </c>
    </row>
    <row r="856" spans="1:12" x14ac:dyDescent="0.25">
      <c r="A856" s="4">
        <v>1167</v>
      </c>
      <c r="B856" t="s">
        <v>678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 x14ac:dyDescent="0.25">
      <c r="A857" s="4">
        <v>1168</v>
      </c>
      <c r="B857" t="s">
        <v>678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 x14ac:dyDescent="0.25">
      <c r="A858" s="4">
        <v>1169</v>
      </c>
      <c r="B858" t="s">
        <v>679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 x14ac:dyDescent="0.25">
      <c r="A859" s="4">
        <v>1170</v>
      </c>
      <c r="B859" t="s">
        <v>680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 x14ac:dyDescent="0.25">
      <c r="A860" s="4">
        <v>1171</v>
      </c>
      <c r="B860" t="s">
        <v>681</v>
      </c>
      <c r="C860">
        <v>8.6667884007677904E-3</v>
      </c>
      <c r="D860">
        <v>0.136841887597033</v>
      </c>
      <c r="E860">
        <v>1.23540165374955E-2</v>
      </c>
      <c r="F860">
        <v>0.17098048720158199</v>
      </c>
      <c r="G860">
        <v>4.4735278159491899E-3</v>
      </c>
      <c r="H860">
        <v>0.111825103017797</v>
      </c>
      <c r="I860">
        <v>7.5052942022902497E-3</v>
      </c>
      <c r="J860">
        <v>0.153046769928325</v>
      </c>
      <c r="K860">
        <v>7.0497584670248803E-3</v>
      </c>
      <c r="L860">
        <v>0.150167167555427</v>
      </c>
    </row>
    <row r="861" spans="1:12" x14ac:dyDescent="0.25">
      <c r="A861" s="4">
        <v>1172</v>
      </c>
      <c r="B861" t="s">
        <v>682</v>
      </c>
      <c r="C861">
        <v>8.6667884007677904E-3</v>
      </c>
      <c r="D861">
        <v>0.136841887597033</v>
      </c>
      <c r="E861">
        <v>1.23540165374955E-2</v>
      </c>
      <c r="F861">
        <v>0.17098048720158199</v>
      </c>
      <c r="G861">
        <v>4.4735278159491899E-3</v>
      </c>
      <c r="H861">
        <v>0.111825103017797</v>
      </c>
      <c r="I861">
        <v>7.5052942022902497E-3</v>
      </c>
      <c r="J861">
        <v>0.153046769928325</v>
      </c>
      <c r="K861">
        <v>7.0497584670248803E-3</v>
      </c>
      <c r="L861">
        <v>0.150167167555427</v>
      </c>
    </row>
    <row r="862" spans="1:12" x14ac:dyDescent="0.25">
      <c r="A862" s="4">
        <v>1173</v>
      </c>
      <c r="B862" t="s">
        <v>683</v>
      </c>
      <c r="C862" s="1">
        <v>-2.1919447641659799E-4</v>
      </c>
      <c r="D862">
        <v>1.54864292734477E-3</v>
      </c>
      <c r="E862" s="1">
        <v>-2.9771222717177701E-5</v>
      </c>
      <c r="F862">
        <v>6.49079534231342E-4</v>
      </c>
      <c r="G862">
        <v>-1.03491781079608E-3</v>
      </c>
      <c r="H862">
        <v>6.02089511441058E-3</v>
      </c>
      <c r="I862">
        <v>-5.7626307502169104E-4</v>
      </c>
      <c r="J862">
        <v>5.8162718560933104E-3</v>
      </c>
      <c r="K862" s="1">
        <v>-3.2945741768042501E-5</v>
      </c>
      <c r="L862">
        <v>2.14845074678686E-4</v>
      </c>
    </row>
    <row r="863" spans="1:12" x14ac:dyDescent="0.25">
      <c r="A863" s="4">
        <v>1174</v>
      </c>
      <c r="B863" t="s">
        <v>684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x14ac:dyDescent="0.25">
      <c r="A864" s="4">
        <v>1175</v>
      </c>
      <c r="B864" t="s">
        <v>685</v>
      </c>
      <c r="C864">
        <v>1.75159689693831E-4</v>
      </c>
      <c r="D864">
        <v>3.3060185154844299E-3</v>
      </c>
      <c r="E864">
        <v>2.33142545264084E-4</v>
      </c>
      <c r="F864">
        <v>4.7856489457605801E-3</v>
      </c>
      <c r="G864" s="1">
        <v>1.18557551999062E-4</v>
      </c>
      <c r="H864" s="1">
        <v>2.16155717937885E-3</v>
      </c>
      <c r="I864">
        <v>2.1086841989838401E-4</v>
      </c>
      <c r="J864">
        <v>4.2997280241287598E-3</v>
      </c>
      <c r="K864" s="1">
        <v>6.0608820822049002E-5</v>
      </c>
      <c r="L864">
        <v>1.6188664827690301E-3</v>
      </c>
    </row>
    <row r="865" spans="1:12" x14ac:dyDescent="0.25">
      <c r="A865" s="4">
        <v>1176</v>
      </c>
      <c r="B865" t="s">
        <v>686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2" x14ac:dyDescent="0.25">
      <c r="A866" s="4">
        <v>1177</v>
      </c>
      <c r="B866" t="s">
        <v>687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2" x14ac:dyDescent="0.25">
      <c r="A867" s="4">
        <v>1179</v>
      </c>
      <c r="B867" t="s">
        <v>688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2" x14ac:dyDescent="0.25">
      <c r="A868" s="4">
        <v>1180</v>
      </c>
      <c r="B868" t="s">
        <v>689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2" x14ac:dyDescent="0.25">
      <c r="A869" s="4">
        <v>1182</v>
      </c>
      <c r="B869" t="s">
        <v>690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2" x14ac:dyDescent="0.25">
      <c r="A870" s="4">
        <v>1183</v>
      </c>
      <c r="B870" t="s">
        <v>691</v>
      </c>
      <c r="C870">
        <v>-5.6742495871017996E-3</v>
      </c>
      <c r="D870">
        <v>1.38442981374501E-2</v>
      </c>
      <c r="E870">
        <v>-2.2096439464904302E-3</v>
      </c>
      <c r="F870">
        <v>1.02723494665365E-2</v>
      </c>
      <c r="G870">
        <v>-1.5080057491797499E-2</v>
      </c>
      <c r="H870">
        <v>1.95460227969084E-2</v>
      </c>
      <c r="I870">
        <v>-3.5647769223915002E-4</v>
      </c>
      <c r="J870">
        <v>3.8758031090912501E-3</v>
      </c>
      <c r="K870">
        <v>-1.50717932268169E-2</v>
      </c>
      <c r="L870">
        <v>2.28285221837915E-2</v>
      </c>
    </row>
    <row r="871" spans="1:12" x14ac:dyDescent="0.25">
      <c r="A871" s="4">
        <v>1184</v>
      </c>
      <c r="B871" t="s">
        <v>692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1:12" x14ac:dyDescent="0.25">
      <c r="A872" s="4">
        <v>1186</v>
      </c>
      <c r="B872" t="s">
        <v>693</v>
      </c>
      <c r="C872" s="1">
        <v>-8.5394627838829797E-5</v>
      </c>
      <c r="D872">
        <v>2.11739043316287E-3</v>
      </c>
      <c r="E872">
        <v>-1.8651429356485801E-4</v>
      </c>
      <c r="F872">
        <v>3.9342736287762701E-3</v>
      </c>
      <c r="G872" s="1">
        <v>-4.4104923035045902E-5</v>
      </c>
      <c r="H872">
        <v>1.4965826644692799E-3</v>
      </c>
      <c r="I872" s="1">
        <v>-4.4250028906159602E-5</v>
      </c>
      <c r="J872" s="1">
        <v>1.1485622997485299E-3</v>
      </c>
      <c r="K872" s="1">
        <v>-1.16715718779501E-4</v>
      </c>
      <c r="L872">
        <v>3.2035108092057902E-3</v>
      </c>
    </row>
    <row r="873" spans="1:12" x14ac:dyDescent="0.25">
      <c r="A873" s="4">
        <v>1187</v>
      </c>
      <c r="B873" t="s">
        <v>693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 x14ac:dyDescent="0.25">
      <c r="A874" s="4">
        <v>1188</v>
      </c>
      <c r="B874" t="s">
        <v>694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1:12" x14ac:dyDescent="0.25">
      <c r="A875" s="4">
        <v>1189</v>
      </c>
      <c r="B875" t="s">
        <v>694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</row>
    <row r="876" spans="1:12" x14ac:dyDescent="0.25">
      <c r="A876" s="4">
        <v>1190</v>
      </c>
      <c r="B876" t="s">
        <v>694</v>
      </c>
      <c r="C876">
        <v>-2.3426499737125501E-4</v>
      </c>
      <c r="D876">
        <v>3.0075170212712299E-3</v>
      </c>
      <c r="E876">
        <v>-4.5697583663461896E-3</v>
      </c>
      <c r="F876">
        <v>1.4356101727288101E-2</v>
      </c>
      <c r="G876">
        <v>-3.1641077224626302E-4</v>
      </c>
      <c r="H876">
        <v>4.5241402266240002E-3</v>
      </c>
      <c r="I876" s="1">
        <v>-1.3318810383418801E-4</v>
      </c>
      <c r="J876" s="1">
        <v>2.1648590700319502E-3</v>
      </c>
      <c r="K876" s="1">
        <v>-1.15241849373164E-4</v>
      </c>
      <c r="L876">
        <v>3.14948824663072E-3</v>
      </c>
    </row>
    <row r="877" spans="1:12" x14ac:dyDescent="0.25">
      <c r="A877" s="4">
        <v>1191</v>
      </c>
      <c r="B877" t="s">
        <v>695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1:12" x14ac:dyDescent="0.25">
      <c r="A878" s="4">
        <v>1192</v>
      </c>
      <c r="B878" t="s">
        <v>696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</row>
    <row r="879" spans="1:12" x14ac:dyDescent="0.25">
      <c r="A879" s="4">
        <v>1194</v>
      </c>
      <c r="B879" t="s">
        <v>697</v>
      </c>
      <c r="C879">
        <v>2.83655586398938E-2</v>
      </c>
      <c r="D879">
        <v>0.18155473849102099</v>
      </c>
      <c r="E879">
        <v>2.29506060468797E-2</v>
      </c>
      <c r="F879">
        <v>0.15708722450979401</v>
      </c>
      <c r="G879">
        <v>0.810794442651809</v>
      </c>
      <c r="H879">
        <v>0.24262353982461099</v>
      </c>
      <c r="I879">
        <v>9.1907907506008801E-2</v>
      </c>
      <c r="J879">
        <v>0.46509143987065699</v>
      </c>
      <c r="K879">
        <v>3.70237957194842E-2</v>
      </c>
      <c r="L879">
        <v>0.2382083234124</v>
      </c>
    </row>
    <row r="880" spans="1:12" x14ac:dyDescent="0.25">
      <c r="A880" s="4">
        <v>1195</v>
      </c>
      <c r="B880" t="s">
        <v>697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 x14ac:dyDescent="0.25">
      <c r="A881" s="4">
        <v>1196</v>
      </c>
      <c r="B881" t="s">
        <v>697</v>
      </c>
      <c r="C881" s="1">
        <v>-1.19476657460705E-4</v>
      </c>
      <c r="D881" s="1">
        <v>1.18138026107443E-3</v>
      </c>
      <c r="E881">
        <v>-1.82156685851193E-4</v>
      </c>
      <c r="F881">
        <v>2.33963085595779E-3</v>
      </c>
      <c r="G881">
        <v>-0.24632323314044899</v>
      </c>
      <c r="H881">
        <v>1.0891902735050999E-2</v>
      </c>
      <c r="I881">
        <v>-1.63165847979796E-4</v>
      </c>
      <c r="J881">
        <v>2.0596857238662299E-3</v>
      </c>
      <c r="K881">
        <v>-2.2402823526938899E-4</v>
      </c>
      <c r="L881">
        <v>2.2661398092597902E-3</v>
      </c>
    </row>
    <row r="882" spans="1:12" x14ac:dyDescent="0.25">
      <c r="A882" s="4">
        <v>1197</v>
      </c>
      <c r="B882" t="s">
        <v>698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x14ac:dyDescent="0.25">
      <c r="A883" s="4">
        <v>1198</v>
      </c>
      <c r="B883" t="s">
        <v>698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2" x14ac:dyDescent="0.25">
      <c r="A884" s="4">
        <v>1199</v>
      </c>
      <c r="B884" t="s">
        <v>698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</row>
    <row r="885" spans="1:12" x14ac:dyDescent="0.25">
      <c r="A885" s="4">
        <v>1201</v>
      </c>
      <c r="B885" t="s">
        <v>699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 x14ac:dyDescent="0.25">
      <c r="A886" s="4">
        <v>1203</v>
      </c>
      <c r="B886" t="s">
        <v>700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</row>
    <row r="887" spans="1:12" x14ac:dyDescent="0.25">
      <c r="A887" s="4">
        <v>1204</v>
      </c>
      <c r="B887" t="s">
        <v>700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x14ac:dyDescent="0.25">
      <c r="A888" s="4">
        <v>1205</v>
      </c>
      <c r="B888" t="s">
        <v>700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1:12" x14ac:dyDescent="0.25">
      <c r="A889" s="4">
        <v>1206</v>
      </c>
      <c r="B889" t="s">
        <v>701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2" x14ac:dyDescent="0.25">
      <c r="A890" s="4">
        <v>1207</v>
      </c>
      <c r="B890" t="s">
        <v>701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 x14ac:dyDescent="0.25">
      <c r="A891" s="4">
        <v>1209</v>
      </c>
      <c r="B891" t="s">
        <v>702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2" x14ac:dyDescent="0.25">
      <c r="A892" s="4">
        <v>1210</v>
      </c>
      <c r="B892" t="s">
        <v>702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x14ac:dyDescent="0.25">
      <c r="A893" s="4">
        <v>1211</v>
      </c>
      <c r="B893" t="s">
        <v>703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2" x14ac:dyDescent="0.25">
      <c r="A894" s="4">
        <v>1213</v>
      </c>
      <c r="B894" t="s">
        <v>704</v>
      </c>
      <c r="C894" s="1">
        <v>-1.01395669718406E-5</v>
      </c>
      <c r="D894" s="1">
        <v>1.14725394844226E-4</v>
      </c>
      <c r="E894" s="1">
        <v>-4.0660946799775802E-5</v>
      </c>
      <c r="F894" s="1">
        <v>5.4579335547018002E-4</v>
      </c>
      <c r="G894" s="1">
        <v>-1.0788624877325E-4</v>
      </c>
      <c r="H894" s="1">
        <v>4.8899113247879099E-4</v>
      </c>
      <c r="I894" s="1">
        <v>-1.7995819946025E-5</v>
      </c>
      <c r="J894" s="1">
        <v>3.3964692860478701E-4</v>
      </c>
      <c r="K894" s="1">
        <v>-6.7146169787357197E-6</v>
      </c>
      <c r="L894" s="1">
        <v>8.2712119979856796E-5</v>
      </c>
    </row>
    <row r="895" spans="1:12" x14ac:dyDescent="0.25">
      <c r="A895" s="4">
        <v>1214</v>
      </c>
      <c r="B895" t="s">
        <v>705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x14ac:dyDescent="0.25">
      <c r="A896" s="4">
        <v>1215</v>
      </c>
      <c r="B896" t="s">
        <v>706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x14ac:dyDescent="0.25">
      <c r="A897" s="4">
        <v>1216</v>
      </c>
      <c r="B897" t="s">
        <v>707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 x14ac:dyDescent="0.25">
      <c r="A898" s="4">
        <v>1217</v>
      </c>
      <c r="B898" t="s">
        <v>708</v>
      </c>
      <c r="C898">
        <v>-6.3225769090507894E-2</v>
      </c>
      <c r="D898">
        <v>2.1510390612372001E-2</v>
      </c>
      <c r="E898">
        <v>-7.4161583076715499E-4</v>
      </c>
      <c r="F898">
        <v>4.6198466189688002E-3</v>
      </c>
      <c r="G898">
        <v>-7.3478008097184195E-4</v>
      </c>
      <c r="H898">
        <v>6.5344828655717604E-3</v>
      </c>
      <c r="I898">
        <v>-1.6716593139950799E-4</v>
      </c>
      <c r="J898">
        <v>1.3613733056593599E-3</v>
      </c>
      <c r="K898">
        <v>-3.76645813238412E-3</v>
      </c>
      <c r="L898">
        <v>2.22094630715584E-2</v>
      </c>
    </row>
    <row r="899" spans="1:12" x14ac:dyDescent="0.25">
      <c r="A899" s="4">
        <v>1218</v>
      </c>
      <c r="B899" t="s">
        <v>709</v>
      </c>
      <c r="C899" s="1">
        <v>-1.2873477623414099E-5</v>
      </c>
      <c r="D899" s="1">
        <v>4.0548363444098097E-4</v>
      </c>
      <c r="E899" s="1">
        <v>-1.07583732449298E-5</v>
      </c>
      <c r="F899" s="1">
        <v>4.5716982997024103E-4</v>
      </c>
      <c r="G899" s="1">
        <v>-3.5622180193609002E-6</v>
      </c>
      <c r="H899" s="1">
        <v>1.7809309400632301E-4</v>
      </c>
      <c r="I899" s="1">
        <v>-1.06671882550296E-5</v>
      </c>
      <c r="J899" s="1">
        <v>3.6638170916762202E-4</v>
      </c>
      <c r="K899" s="1">
        <v>-7.9136580252455801E-6</v>
      </c>
      <c r="L899">
        <v>1.20145238261296E-4</v>
      </c>
    </row>
    <row r="900" spans="1:12" x14ac:dyDescent="0.25">
      <c r="A900" s="4">
        <v>1219</v>
      </c>
      <c r="B900" t="s">
        <v>710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x14ac:dyDescent="0.25">
      <c r="A901" s="4">
        <v>1221</v>
      </c>
      <c r="B901" t="s">
        <v>711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25">
      <c r="A902" s="4">
        <v>1222</v>
      </c>
      <c r="B902" t="s">
        <v>711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25">
      <c r="A903" s="4">
        <v>1223</v>
      </c>
      <c r="B903" t="s">
        <v>711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25">
      <c r="A904" s="4">
        <v>1224</v>
      </c>
      <c r="B904" t="s">
        <v>712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25">
      <c r="A905" s="4">
        <v>1225</v>
      </c>
      <c r="B905" t="s">
        <v>713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25">
      <c r="A906" s="4">
        <v>1226</v>
      </c>
      <c r="B906" t="s">
        <v>714</v>
      </c>
      <c r="C906">
        <v>2.0614494281645E-4</v>
      </c>
      <c r="D906">
        <v>3.4304611154831002E-3</v>
      </c>
      <c r="E906">
        <v>8.4835552884234401E-4</v>
      </c>
      <c r="F906">
        <v>7.4252130189381201E-3</v>
      </c>
      <c r="G906">
        <v>1.38710252541704E-2</v>
      </c>
      <c r="H906">
        <v>3.5412531060899297E-2</v>
      </c>
      <c r="I906">
        <v>7.0321620686823597E-4</v>
      </c>
      <c r="J906">
        <v>7.9418175106094595E-3</v>
      </c>
      <c r="K906">
        <v>1.2067248158806601E-3</v>
      </c>
      <c r="L906">
        <v>1.3348038520798799E-2</v>
      </c>
    </row>
    <row r="907" spans="1:12" x14ac:dyDescent="0.25">
      <c r="A907" s="4">
        <v>1229</v>
      </c>
      <c r="B907" t="s">
        <v>715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 x14ac:dyDescent="0.25">
      <c r="A908" s="4">
        <v>1230</v>
      </c>
      <c r="B908" t="s">
        <v>715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 x14ac:dyDescent="0.25">
      <c r="A909" s="4">
        <v>1231</v>
      </c>
      <c r="B909" t="s">
        <v>715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2" x14ac:dyDescent="0.25">
      <c r="A910" s="4">
        <v>1232</v>
      </c>
      <c r="B910" t="s">
        <v>715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25">
      <c r="A911" s="4">
        <v>1235</v>
      </c>
      <c r="B911" t="s">
        <v>716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1:12" x14ac:dyDescent="0.25">
      <c r="A912" s="4">
        <v>1236</v>
      </c>
      <c r="B912" t="s">
        <v>717</v>
      </c>
      <c r="C912" s="1">
        <v>-3.0928402095099302E-5</v>
      </c>
      <c r="D912" s="1">
        <v>3.0238410076267099E-4</v>
      </c>
      <c r="E912" s="1">
        <v>-7.4063230104784198E-5</v>
      </c>
      <c r="F912" s="1">
        <v>5.3014652779908699E-4</v>
      </c>
      <c r="G912" s="1">
        <v>-6.9003649419256398E-5</v>
      </c>
      <c r="H912" s="1">
        <v>3.29041031019309E-4</v>
      </c>
      <c r="I912" s="1">
        <v>-1.5470495711674301E-4</v>
      </c>
      <c r="J912" s="1">
        <v>6.5859242394971599E-4</v>
      </c>
      <c r="K912" s="1">
        <v>-7.7942289946565299E-5</v>
      </c>
      <c r="L912">
        <v>4.5950415124402101E-4</v>
      </c>
    </row>
    <row r="913" spans="1:12" x14ac:dyDescent="0.25">
      <c r="A913" s="4">
        <v>1237</v>
      </c>
      <c r="B913" t="s">
        <v>718</v>
      </c>
      <c r="C913">
        <v>1.23145917911171E-2</v>
      </c>
      <c r="D913">
        <v>1.11132759353494E-3</v>
      </c>
      <c r="E913">
        <v>1.03917089056174E-2</v>
      </c>
      <c r="F913">
        <v>1.6807657580935401E-3</v>
      </c>
      <c r="G913">
        <v>7.6898575502880101E-3</v>
      </c>
      <c r="H913">
        <v>3.0295092216154202E-4</v>
      </c>
      <c r="I913">
        <v>1.06922596694625E-2</v>
      </c>
      <c r="J913">
        <v>9.1482123893354495E-4</v>
      </c>
      <c r="K913">
        <v>1.1595112950373901E-2</v>
      </c>
      <c r="L913">
        <v>2.6659023867218802E-3</v>
      </c>
    </row>
    <row r="914" spans="1:12" x14ac:dyDescent="0.25">
      <c r="A914" s="4">
        <v>1238</v>
      </c>
      <c r="B914" t="s">
        <v>719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 x14ac:dyDescent="0.25">
      <c r="A915" s="4">
        <v>1239</v>
      </c>
      <c r="B915" t="s">
        <v>720</v>
      </c>
      <c r="C915">
        <v>2.2500884722290301E-4</v>
      </c>
      <c r="D915">
        <v>4.0668330462250201E-3</v>
      </c>
      <c r="E915">
        <v>1.4388522207399001E-4</v>
      </c>
      <c r="F915">
        <v>3.3007763934351001E-3</v>
      </c>
      <c r="G915">
        <v>8.2454176231518096E-4</v>
      </c>
      <c r="H915">
        <v>9.1831498279916195E-3</v>
      </c>
      <c r="I915">
        <v>2.13248999220032E-4</v>
      </c>
      <c r="J915">
        <v>4.6987310498375701E-3</v>
      </c>
      <c r="K915">
        <v>6.6774906975839798E-4</v>
      </c>
      <c r="L915">
        <v>1.01232181522422E-2</v>
      </c>
    </row>
    <row r="916" spans="1:12" x14ac:dyDescent="0.25">
      <c r="A916" s="4">
        <v>1241</v>
      </c>
      <c r="B916" t="s">
        <v>721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 x14ac:dyDescent="0.25">
      <c r="A917" s="4">
        <v>1242</v>
      </c>
      <c r="B917" t="s">
        <v>722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1:12" x14ac:dyDescent="0.25">
      <c r="A918" s="4">
        <v>1244</v>
      </c>
      <c r="B918" t="s">
        <v>723</v>
      </c>
      <c r="C918">
        <v>2.70994872331062E-2</v>
      </c>
      <c r="D918">
        <v>2.5424129618004099E-4</v>
      </c>
      <c r="E918">
        <v>2.3905362037263799E-2</v>
      </c>
      <c r="F918">
        <v>2.07547288593606E-4</v>
      </c>
      <c r="G918">
        <v>1.9196427884688502E-2</v>
      </c>
      <c r="H918">
        <v>2.35152740377883E-4</v>
      </c>
      <c r="I918">
        <v>2.6464518220479301E-2</v>
      </c>
      <c r="J918">
        <v>2.2568405749255301E-4</v>
      </c>
      <c r="K918">
        <v>2.32033652339215E-2</v>
      </c>
      <c r="L918">
        <v>2.3366629593373099E-4</v>
      </c>
    </row>
    <row r="919" spans="1:12" x14ac:dyDescent="0.25">
      <c r="A919" s="4">
        <v>1245</v>
      </c>
      <c r="B919" t="s">
        <v>723</v>
      </c>
      <c r="C919">
        <v>5.78603443230159</v>
      </c>
      <c r="D919">
        <v>8.1604150015561205E-2</v>
      </c>
      <c r="E919">
        <v>5.95892916626378</v>
      </c>
      <c r="F919">
        <v>7.5787944438482899E-2</v>
      </c>
      <c r="G919">
        <v>6.2444702191874102</v>
      </c>
      <c r="H919">
        <v>8.9619207547274399E-2</v>
      </c>
      <c r="I919">
        <v>6.7315285732963002</v>
      </c>
      <c r="J919">
        <v>9.5264112861504102E-2</v>
      </c>
      <c r="K919">
        <v>6.8236746667350099</v>
      </c>
      <c r="L919">
        <v>8.0189216711755398E-2</v>
      </c>
    </row>
    <row r="920" spans="1:12" x14ac:dyDescent="0.25">
      <c r="A920" s="4">
        <v>1249</v>
      </c>
      <c r="B920" t="s">
        <v>724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2" x14ac:dyDescent="0.25">
      <c r="A921" s="4">
        <v>1251</v>
      </c>
      <c r="B921" t="s">
        <v>725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12" x14ac:dyDescent="0.25">
      <c r="A922" s="4">
        <v>1252</v>
      </c>
      <c r="B922" t="s">
        <v>725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2" x14ac:dyDescent="0.25">
      <c r="A923" s="4">
        <v>1254</v>
      </c>
      <c r="B923" t="s">
        <v>726</v>
      </c>
      <c r="C923">
        <v>0</v>
      </c>
      <c r="D923">
        <v>0</v>
      </c>
      <c r="E923" s="1">
        <v>0</v>
      </c>
      <c r="F923" s="1">
        <v>0</v>
      </c>
      <c r="G923" s="1">
        <v>-8.8863235893710101E-3</v>
      </c>
      <c r="H923" s="1">
        <v>1.07220041491441E-4</v>
      </c>
      <c r="I923">
        <v>-7.0319043183320303E-3</v>
      </c>
      <c r="J923">
        <v>1.04394615321905E-4</v>
      </c>
      <c r="K923" s="1">
        <v>-4.0416341400777702E-3</v>
      </c>
      <c r="L923" s="1">
        <v>9.9015614698562003E-5</v>
      </c>
    </row>
    <row r="924" spans="1:12" x14ac:dyDescent="0.25">
      <c r="A924" s="4">
        <v>1255</v>
      </c>
      <c r="B924" t="s">
        <v>727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 x14ac:dyDescent="0.25">
      <c r="A925" s="4">
        <v>1256</v>
      </c>
      <c r="B925" t="s">
        <v>727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 x14ac:dyDescent="0.25">
      <c r="A926" s="4">
        <v>1257</v>
      </c>
      <c r="B926" t="s">
        <v>728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 x14ac:dyDescent="0.25">
      <c r="A927" s="4">
        <v>1258</v>
      </c>
      <c r="B927" t="s">
        <v>729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1:12" x14ac:dyDescent="0.25">
      <c r="A928" s="4">
        <v>1260</v>
      </c>
      <c r="B928" t="s">
        <v>730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25">
      <c r="A929" s="4">
        <v>1261</v>
      </c>
      <c r="B929" t="s">
        <v>730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 x14ac:dyDescent="0.25">
      <c r="A930" s="4">
        <v>1262</v>
      </c>
      <c r="B930" t="s">
        <v>731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 x14ac:dyDescent="0.25">
      <c r="A931" s="4">
        <v>1263</v>
      </c>
      <c r="B931" t="s">
        <v>731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2" x14ac:dyDescent="0.25">
      <c r="A932" s="4">
        <v>1264</v>
      </c>
      <c r="B932" t="s">
        <v>732</v>
      </c>
      <c r="C932">
        <v>2.93563664398286E-4</v>
      </c>
      <c r="D932">
        <v>3.78827939272719E-3</v>
      </c>
      <c r="E932">
        <v>4.1424725382255701E-4</v>
      </c>
      <c r="F932">
        <v>3.99128323752331E-3</v>
      </c>
      <c r="G932">
        <v>8.1293041850735104E-2</v>
      </c>
      <c r="H932">
        <v>4.5625574452220298E-2</v>
      </c>
      <c r="I932">
        <v>7.6626308770399705E-4</v>
      </c>
      <c r="J932">
        <v>7.6815993088558999E-3</v>
      </c>
      <c r="K932">
        <v>1.1482159571512501E-4</v>
      </c>
      <c r="L932">
        <v>1.94563819571508E-3</v>
      </c>
    </row>
    <row r="933" spans="1:12" x14ac:dyDescent="0.25">
      <c r="A933" s="4">
        <v>1265</v>
      </c>
      <c r="B933" t="s">
        <v>733</v>
      </c>
      <c r="C933">
        <v>5.2481700266147603E-2</v>
      </c>
      <c r="D933">
        <v>6.1070240854366204E-3</v>
      </c>
      <c r="E933">
        <v>3.0762509916821501E-2</v>
      </c>
      <c r="F933">
        <v>7.5514840373174701E-3</v>
      </c>
      <c r="G933">
        <v>3.4445589420591199E-2</v>
      </c>
      <c r="H933">
        <v>4.5159962539924998E-2</v>
      </c>
      <c r="I933">
        <v>5.5533344573755701E-2</v>
      </c>
      <c r="J933">
        <v>2.1732845642181101E-2</v>
      </c>
      <c r="K933">
        <v>1.1115175898021299E-2</v>
      </c>
      <c r="L933">
        <v>7.1460232417858201E-3</v>
      </c>
    </row>
    <row r="934" spans="1:12" x14ac:dyDescent="0.25">
      <c r="A934" s="4">
        <v>1266</v>
      </c>
      <c r="B934" t="s">
        <v>734</v>
      </c>
      <c r="C934">
        <v>6.1730445263331298E-3</v>
      </c>
      <c r="D934" s="1">
        <v>5.7914115800553E-5</v>
      </c>
      <c r="E934">
        <v>5.4454485960686097E-3</v>
      </c>
      <c r="F934" s="1">
        <v>4.7277597784310403E-5</v>
      </c>
      <c r="G934">
        <v>4.1440026586435702E-3</v>
      </c>
      <c r="H934" s="1">
        <v>5.0763276749593201E-5</v>
      </c>
      <c r="I934">
        <v>5.7129917115850797E-3</v>
      </c>
      <c r="J934" s="1">
        <v>4.8719237552162198E-5</v>
      </c>
      <c r="K934">
        <v>5.0089947786771402E-3</v>
      </c>
      <c r="L934" s="1">
        <v>5.0442392493052303E-5</v>
      </c>
    </row>
    <row r="935" spans="1:12" x14ac:dyDescent="0.25">
      <c r="A935" s="4">
        <v>1267</v>
      </c>
      <c r="B935" t="s">
        <v>735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 x14ac:dyDescent="0.25">
      <c r="A936" s="4">
        <v>1268</v>
      </c>
      <c r="B936" t="s">
        <v>736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 x14ac:dyDescent="0.25">
      <c r="A937" s="4">
        <v>1269</v>
      </c>
      <c r="B937" t="s">
        <v>737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 x14ac:dyDescent="0.25">
      <c r="A938" s="4">
        <v>1270</v>
      </c>
      <c r="B938" t="s">
        <v>738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2" x14ac:dyDescent="0.25">
      <c r="A939" s="4">
        <v>1272</v>
      </c>
      <c r="B939" t="s">
        <v>739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2" x14ac:dyDescent="0.25">
      <c r="A940" s="4">
        <v>1273</v>
      </c>
      <c r="B940" t="s">
        <v>740</v>
      </c>
      <c r="C940" s="1">
        <v>-8.5155273200300795E-5</v>
      </c>
      <c r="D940" s="1">
        <v>5.6936656349525303E-4</v>
      </c>
      <c r="E940">
        <v>-1.00630285991134E-4</v>
      </c>
      <c r="F940">
        <v>7.37326691507629E-4</v>
      </c>
      <c r="G940" s="1">
        <v>-3.6955189627181898E-5</v>
      </c>
      <c r="H940" s="1">
        <v>2.1305441033379801E-4</v>
      </c>
      <c r="I940" s="1">
        <v>-4.3351227330594499E-5</v>
      </c>
      <c r="J940" s="1">
        <v>2.7402264955849397E-4</v>
      </c>
      <c r="K940">
        <v>-1.9481089212615099E-4</v>
      </c>
      <c r="L940">
        <v>6.8094223029402303E-4</v>
      </c>
    </row>
    <row r="941" spans="1:12" x14ac:dyDescent="0.25">
      <c r="A941" s="4">
        <v>1274</v>
      </c>
      <c r="B941" t="s">
        <v>741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 x14ac:dyDescent="0.25">
      <c r="A942" s="4">
        <v>1275</v>
      </c>
      <c r="B942" t="s">
        <v>742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2" x14ac:dyDescent="0.25">
      <c r="A943" s="4">
        <v>1276</v>
      </c>
      <c r="B943" t="s">
        <v>743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2" x14ac:dyDescent="0.25">
      <c r="A944" s="4">
        <v>1277</v>
      </c>
      <c r="B944" t="s">
        <v>744</v>
      </c>
      <c r="C944">
        <v>-7.8063080804482103</v>
      </c>
      <c r="D944">
        <v>5.5270643046899402E-2</v>
      </c>
      <c r="E944">
        <v>-8.1974720041350899</v>
      </c>
      <c r="F944">
        <v>5.6867437847272197E-2</v>
      </c>
      <c r="G944">
        <v>-8.8489805167245699</v>
      </c>
      <c r="H944">
        <v>6.0214953487066403E-2</v>
      </c>
      <c r="I944">
        <v>-8.7693483580879601</v>
      </c>
      <c r="J944">
        <v>5.5907326919127497E-2</v>
      </c>
      <c r="K944">
        <v>-9.2381576977971598</v>
      </c>
      <c r="L944">
        <v>4.6263531516128102E-2</v>
      </c>
    </row>
    <row r="945" spans="1:12" x14ac:dyDescent="0.25">
      <c r="A945" s="4">
        <v>1542</v>
      </c>
      <c r="B945" t="s">
        <v>745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2" x14ac:dyDescent="0.25">
      <c r="A946" s="4">
        <v>1543</v>
      </c>
      <c r="B946" t="s">
        <v>746</v>
      </c>
      <c r="C946">
        <v>8.5813541879975794E-2</v>
      </c>
      <c r="D946">
        <v>8.0508335562656796E-4</v>
      </c>
      <c r="E946">
        <v>7.5698989236283196E-2</v>
      </c>
      <c r="F946">
        <v>6.5722158655131299E-4</v>
      </c>
      <c r="G946">
        <v>5.7607157081285998E-2</v>
      </c>
      <c r="H946">
        <v>7.0567716735774999E-4</v>
      </c>
      <c r="I946">
        <v>7.9418194929703298E-2</v>
      </c>
      <c r="J946">
        <v>6.7726229969806799E-4</v>
      </c>
      <c r="K946">
        <v>6.9631699784922799E-2</v>
      </c>
      <c r="L946">
        <v>7.0121644874965696E-4</v>
      </c>
    </row>
    <row r="947" spans="1:12" x14ac:dyDescent="0.25">
      <c r="A947" s="4">
        <v>1545</v>
      </c>
      <c r="B947" t="s">
        <v>747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x14ac:dyDescent="0.25">
      <c r="A948" s="4">
        <v>1546</v>
      </c>
      <c r="B948" t="s">
        <v>748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2" x14ac:dyDescent="0.25">
      <c r="A949" s="4">
        <v>1547</v>
      </c>
      <c r="B949" t="s">
        <v>749</v>
      </c>
      <c r="C949">
        <v>2.09443354599274E-2</v>
      </c>
      <c r="D949">
        <v>6.0653155867366497E-3</v>
      </c>
      <c r="E949">
        <v>1.3783629968787799E-4</v>
      </c>
      <c r="F949">
        <v>9.9066552363971509E-4</v>
      </c>
      <c r="G949" s="1">
        <v>7.9676876137765501E-5</v>
      </c>
      <c r="H949">
        <v>7.9242700083692196E-4</v>
      </c>
      <c r="I949" s="1">
        <v>5.6749531118305702E-5</v>
      </c>
      <c r="J949" s="1">
        <v>8.5249452095272798E-4</v>
      </c>
      <c r="K949">
        <v>6.1574118974129502E-3</v>
      </c>
      <c r="L949">
        <v>5.2321734381995501E-3</v>
      </c>
    </row>
    <row r="950" spans="1:12" x14ac:dyDescent="0.25">
      <c r="A950" s="4">
        <v>1548</v>
      </c>
      <c r="B950" t="s">
        <v>750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 x14ac:dyDescent="0.25">
      <c r="A951" s="4">
        <v>1549</v>
      </c>
      <c r="B951" t="s">
        <v>751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 x14ac:dyDescent="0.25">
      <c r="A952" s="4">
        <v>1551</v>
      </c>
      <c r="B952" t="s">
        <v>752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x14ac:dyDescent="0.25">
      <c r="A953" s="4">
        <v>1552</v>
      </c>
      <c r="B953" t="s">
        <v>753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x14ac:dyDescent="0.25">
      <c r="A954" s="4">
        <v>1553</v>
      </c>
      <c r="B954" t="s">
        <v>754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 x14ac:dyDescent="0.25">
      <c r="A955" s="4">
        <v>1554</v>
      </c>
      <c r="B955" t="s">
        <v>755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2" x14ac:dyDescent="0.25">
      <c r="A956" s="4">
        <v>1560</v>
      </c>
      <c r="B956" t="s">
        <v>756</v>
      </c>
      <c r="C956" s="1">
        <v>5.2201406996179297E-6</v>
      </c>
      <c r="D956" s="1">
        <v>8.9383360625417503E-5</v>
      </c>
      <c r="E956" s="1">
        <v>5.4374332227725299E-6</v>
      </c>
      <c r="F956" s="1">
        <v>1.0262596699258501E-4</v>
      </c>
      <c r="G956" s="1">
        <v>6.8210184498690303E-6</v>
      </c>
      <c r="H956" s="1">
        <v>1.19767769184381E-4</v>
      </c>
      <c r="I956" s="1">
        <v>1.0124819443431399E-5</v>
      </c>
      <c r="J956" s="1">
        <v>1.5978500369943899E-4</v>
      </c>
      <c r="K956" s="1">
        <v>6.0816986800647599E-6</v>
      </c>
      <c r="L956" s="1">
        <v>9.8480476334734303E-5</v>
      </c>
    </row>
    <row r="957" spans="1:12" x14ac:dyDescent="0.25">
      <c r="A957" s="4">
        <v>1562</v>
      </c>
      <c r="B957" t="s">
        <v>757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 x14ac:dyDescent="0.25">
      <c r="A958" s="4">
        <v>1563</v>
      </c>
      <c r="B958" t="s">
        <v>758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 x14ac:dyDescent="0.25">
      <c r="A959" s="4">
        <v>1564</v>
      </c>
      <c r="B959" t="s">
        <v>759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25">
      <c r="A960" s="4">
        <v>1565</v>
      </c>
      <c r="B960" t="s">
        <v>760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12" x14ac:dyDescent="0.25">
      <c r="A961" s="4">
        <v>1566</v>
      </c>
      <c r="B961" t="s">
        <v>761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2" x14ac:dyDescent="0.25">
      <c r="A962" s="4">
        <v>1567</v>
      </c>
      <c r="B962" t="s">
        <v>762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1:12" x14ac:dyDescent="0.25">
      <c r="A963" s="4">
        <v>1568</v>
      </c>
      <c r="B963" t="s">
        <v>763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2" x14ac:dyDescent="0.25">
      <c r="A964" s="4">
        <v>1572</v>
      </c>
      <c r="B964" t="s">
        <v>764</v>
      </c>
      <c r="C964">
        <v>6.32771485095114E-4</v>
      </c>
      <c r="D964">
        <v>9.1130725627192196E-4</v>
      </c>
      <c r="E964" s="1">
        <v>6.9717849824188204E-5</v>
      </c>
      <c r="F964" s="1">
        <v>3.2768463525444699E-4</v>
      </c>
      <c r="G964">
        <v>3.43546639346474E-4</v>
      </c>
      <c r="H964">
        <v>1.81917505464715E-3</v>
      </c>
      <c r="I964">
        <v>1.1756389411648E-4</v>
      </c>
      <c r="J964">
        <v>9.2705492681405505E-4</v>
      </c>
      <c r="K964">
        <v>6.3890106516492498E-4</v>
      </c>
      <c r="L964">
        <v>7.7373285534050498E-4</v>
      </c>
    </row>
    <row r="965" spans="1:12" x14ac:dyDescent="0.25">
      <c r="A965" s="4">
        <v>1573</v>
      </c>
      <c r="B965" t="s">
        <v>765</v>
      </c>
      <c r="C965">
        <v>6.32771485095114E-4</v>
      </c>
      <c r="D965">
        <v>9.1130725627192196E-4</v>
      </c>
      <c r="E965" s="1">
        <v>6.9717849824188204E-5</v>
      </c>
      <c r="F965" s="1">
        <v>3.2768463525444699E-4</v>
      </c>
      <c r="G965">
        <v>3.43546639346474E-4</v>
      </c>
      <c r="H965">
        <v>1.81917505464715E-3</v>
      </c>
      <c r="I965">
        <v>1.1756389411648E-4</v>
      </c>
      <c r="J965">
        <v>9.2705492681405505E-4</v>
      </c>
      <c r="K965">
        <v>6.3890106516492498E-4</v>
      </c>
      <c r="L965">
        <v>7.7373285534050498E-4</v>
      </c>
    </row>
    <row r="966" spans="1:12" x14ac:dyDescent="0.25">
      <c r="A966" s="4">
        <v>1574</v>
      </c>
      <c r="B966" t="s">
        <v>765</v>
      </c>
      <c r="C966">
        <v>-1.8507084271940699E-2</v>
      </c>
      <c r="D966">
        <v>9.5839923012270504E-4</v>
      </c>
      <c r="E966">
        <v>-1.5744060989939399E-2</v>
      </c>
      <c r="F966">
        <v>4.7556930246218601E-4</v>
      </c>
      <c r="G966">
        <v>-1.2360957298483299E-2</v>
      </c>
      <c r="H966">
        <v>2.0186989207944699E-3</v>
      </c>
      <c r="I966">
        <v>-1.70469917932328E-2</v>
      </c>
      <c r="J966">
        <v>2.9214099345210801E-3</v>
      </c>
      <c r="K966">
        <v>-1.51568484062794E-2</v>
      </c>
      <c r="L966">
        <v>8.2194387472470402E-4</v>
      </c>
    </row>
    <row r="967" spans="1:12" x14ac:dyDescent="0.25">
      <c r="A967" s="4">
        <v>1585</v>
      </c>
      <c r="B967" t="s">
        <v>766</v>
      </c>
      <c r="C967">
        <v>8.1868001490644406E-3</v>
      </c>
      <c r="D967">
        <v>6.4195329506308596E-4</v>
      </c>
      <c r="E967">
        <v>7.2245812125613599E-3</v>
      </c>
      <c r="F967">
        <v>5.4787664401681599E-4</v>
      </c>
      <c r="G967">
        <v>5.5117669108724803E-3</v>
      </c>
      <c r="H967">
        <v>3.2160498538367702E-4</v>
      </c>
      <c r="I967">
        <v>7.5733431901950504E-3</v>
      </c>
      <c r="J967">
        <v>6.14628179507813E-4</v>
      </c>
      <c r="K967">
        <v>6.6528283960481599E-3</v>
      </c>
      <c r="L967">
        <v>4.5855509089818398E-4</v>
      </c>
    </row>
    <row r="968" spans="1:12" x14ac:dyDescent="0.25">
      <c r="A968" s="4">
        <v>1586</v>
      </c>
      <c r="B968" t="s">
        <v>767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 x14ac:dyDescent="0.25">
      <c r="A969" s="4">
        <v>1587</v>
      </c>
      <c r="B969" t="s">
        <v>768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 x14ac:dyDescent="0.25">
      <c r="A970" s="4">
        <v>1588</v>
      </c>
      <c r="B970" t="s">
        <v>768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 x14ac:dyDescent="0.25">
      <c r="A971" s="4">
        <v>1595</v>
      </c>
      <c r="B971" t="s">
        <v>769</v>
      </c>
      <c r="C971">
        <v>1.7874312786845498E-2</v>
      </c>
      <c r="D971">
        <v>6.1328694516984202E-4</v>
      </c>
      <c r="E971">
        <v>1.5674343140115201E-2</v>
      </c>
      <c r="F971">
        <v>3.60328579303167E-4</v>
      </c>
      <c r="G971">
        <v>1.2017410659136901E-2</v>
      </c>
      <c r="H971">
        <v>8.5224944013608005E-4</v>
      </c>
      <c r="I971">
        <v>1.69294278991164E-2</v>
      </c>
      <c r="J971">
        <v>2.7940205078883801E-3</v>
      </c>
      <c r="K971">
        <v>1.4517947341114499E-2</v>
      </c>
      <c r="L971">
        <v>5.0295291944984599E-4</v>
      </c>
    </row>
    <row r="972" spans="1:12" x14ac:dyDescent="0.25">
      <c r="A972" s="4">
        <v>1596</v>
      </c>
      <c r="B972" t="s">
        <v>770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 x14ac:dyDescent="0.25">
      <c r="A973" s="4">
        <v>1601</v>
      </c>
      <c r="B973" t="s">
        <v>771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2" x14ac:dyDescent="0.25">
      <c r="A974" s="4">
        <v>1603</v>
      </c>
      <c r="B974" t="s">
        <v>772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2" x14ac:dyDescent="0.25">
      <c r="A975" s="4">
        <v>1604</v>
      </c>
      <c r="B975" t="s">
        <v>773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25">
      <c r="A976" s="4">
        <v>1605</v>
      </c>
      <c r="B976" t="s">
        <v>774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x14ac:dyDescent="0.25">
      <c r="A977" s="4">
        <v>1606</v>
      </c>
      <c r="B977" t="s">
        <v>774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x14ac:dyDescent="0.25">
      <c r="A978" s="4">
        <v>1607</v>
      </c>
      <c r="B978" t="s">
        <v>775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 x14ac:dyDescent="0.25">
      <c r="A979" s="4">
        <v>1608</v>
      </c>
      <c r="B979" t="s">
        <v>637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</row>
    <row r="980" spans="1:12" x14ac:dyDescent="0.25">
      <c r="A980" s="4">
        <v>1609</v>
      </c>
      <c r="B980" t="s">
        <v>776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</row>
    <row r="981" spans="1:12" x14ac:dyDescent="0.25">
      <c r="A981" s="4">
        <v>1610</v>
      </c>
      <c r="B981" t="s">
        <v>776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2" x14ac:dyDescent="0.25">
      <c r="A982" s="4">
        <v>1611</v>
      </c>
      <c r="B982" t="s">
        <v>777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25">
      <c r="A983" s="4">
        <v>1613</v>
      </c>
      <c r="B983" t="s">
        <v>778</v>
      </c>
      <c r="C983">
        <v>3.3118392529504E-4</v>
      </c>
      <c r="D983">
        <v>5.16624643715343E-3</v>
      </c>
      <c r="E983">
        <v>2.82906808832331E-4</v>
      </c>
      <c r="F983">
        <v>5.1537592555895703E-3</v>
      </c>
      <c r="G983">
        <v>4.7988953201540699E-4</v>
      </c>
      <c r="H983">
        <v>6.5145070580419004E-3</v>
      </c>
      <c r="I983">
        <v>5.2875426931083599E-4</v>
      </c>
      <c r="J983">
        <v>8.2397735956832897E-3</v>
      </c>
      <c r="K983">
        <v>6.5233174346578104E-4</v>
      </c>
      <c r="L983">
        <v>8.2677095862766E-3</v>
      </c>
    </row>
    <row r="984" spans="1:12" x14ac:dyDescent="0.25">
      <c r="A984" s="4">
        <v>1614</v>
      </c>
      <c r="B984" t="s">
        <v>779</v>
      </c>
      <c r="C984" s="1">
        <v>2.0897934009397598E-5</v>
      </c>
      <c r="D984" s="1">
        <v>1.7820135522359499E-4</v>
      </c>
      <c r="E984" s="1">
        <v>1.5678620456109601E-5</v>
      </c>
      <c r="F984" s="1">
        <v>1.4187292085982801E-4</v>
      </c>
      <c r="G984" s="1">
        <v>1.1786687795391699E-5</v>
      </c>
      <c r="H984" s="1">
        <v>1.1643387440222E-4</v>
      </c>
      <c r="I984" s="1">
        <v>1.28728134527834E-5</v>
      </c>
      <c r="J984" s="1">
        <v>1.4964205978322699E-4</v>
      </c>
      <c r="K984" s="1">
        <v>9.09011969425746E-6</v>
      </c>
      <c r="L984">
        <v>1.0976637712543301E-4</v>
      </c>
    </row>
    <row r="985" spans="1:12" x14ac:dyDescent="0.25">
      <c r="A985" s="4">
        <v>1615</v>
      </c>
      <c r="B985" t="s">
        <v>780</v>
      </c>
      <c r="C985" s="1">
        <v>1.9972946557323198E-6</v>
      </c>
      <c r="D985" s="1">
        <v>5.3849401746747698E-5</v>
      </c>
      <c r="E985" s="1">
        <v>1.6173277194351101E-6</v>
      </c>
      <c r="F985" s="1">
        <v>4.3475515835855102E-5</v>
      </c>
      <c r="G985" s="1">
        <v>3.6939783142028398E-6</v>
      </c>
      <c r="H985" s="1">
        <v>6.8589572020818804E-5</v>
      </c>
      <c r="I985" s="1">
        <v>1.8696003724263201E-6</v>
      </c>
      <c r="J985" s="1">
        <v>5.9100152436810502E-5</v>
      </c>
      <c r="K985" s="1">
        <v>5.8135699185878299E-6</v>
      </c>
      <c r="L985" s="1">
        <v>1.03052421059328E-4</v>
      </c>
    </row>
    <row r="986" spans="1:12" x14ac:dyDescent="0.25">
      <c r="A986" s="4">
        <v>1616</v>
      </c>
      <c r="B986" t="s">
        <v>781</v>
      </c>
      <c r="C986" s="1">
        <v>2.51693175460456E-5</v>
      </c>
      <c r="D986" s="1">
        <v>2.1143742005409199E-4</v>
      </c>
      <c r="E986" s="1">
        <v>2.1126153798183499E-5</v>
      </c>
      <c r="F986" s="1">
        <v>1.8252180433671699E-4</v>
      </c>
      <c r="G986" s="1">
        <v>1.6542284543840701E-5</v>
      </c>
      <c r="H986" s="1">
        <v>1.4368060402616199E-4</v>
      </c>
      <c r="I986" s="1">
        <v>1.9036634236758299E-5</v>
      </c>
      <c r="J986" s="1">
        <v>1.8207523522139601E-4</v>
      </c>
      <c r="K986" s="1">
        <v>1.9938364761155001E-5</v>
      </c>
      <c r="L986">
        <v>1.6889365859709701E-4</v>
      </c>
    </row>
    <row r="987" spans="1:12" x14ac:dyDescent="0.25">
      <c r="A987" s="4">
        <v>1617</v>
      </c>
      <c r="B987" t="s">
        <v>782</v>
      </c>
      <c r="C987">
        <v>1.3958233067662E-4</v>
      </c>
      <c r="D987">
        <v>3.7339953001766899E-3</v>
      </c>
      <c r="E987">
        <v>2.4087253514561201E-4</v>
      </c>
      <c r="F987">
        <v>4.9113776308408498E-3</v>
      </c>
      <c r="G987" s="1">
        <v>1.8617194598649799E-4</v>
      </c>
      <c r="H987">
        <v>4.1614532241820304E-3</v>
      </c>
      <c r="I987">
        <v>3.9241246613830203E-4</v>
      </c>
      <c r="J987">
        <v>8.7667138745148501E-3</v>
      </c>
      <c r="K987">
        <v>2.0995697964914899E-4</v>
      </c>
      <c r="L987">
        <v>4.9447721046847496E-3</v>
      </c>
    </row>
    <row r="988" spans="1:12" x14ac:dyDescent="0.25">
      <c r="A988" s="4">
        <v>1618</v>
      </c>
      <c r="B988" t="s">
        <v>783</v>
      </c>
      <c r="C988" s="1">
        <v>1.9174354432928301E-4</v>
      </c>
      <c r="D988" s="1">
        <v>4.2877426429154897E-3</v>
      </c>
      <c r="E988">
        <v>1.9002085830682901E-4</v>
      </c>
      <c r="F988">
        <v>4.2457010406655501E-3</v>
      </c>
      <c r="G988">
        <v>1.8093690305974201E-4</v>
      </c>
      <c r="H988">
        <v>4.0422284947510302E-3</v>
      </c>
      <c r="I988">
        <v>3.78633732136278E-4</v>
      </c>
      <c r="J988">
        <v>8.2272715308155508E-3</v>
      </c>
      <c r="K988">
        <v>2.20499928411294E-4</v>
      </c>
      <c r="L988">
        <v>4.9289722623394698E-3</v>
      </c>
    </row>
    <row r="989" spans="1:12" x14ac:dyDescent="0.25">
      <c r="A989" s="4">
        <v>1619</v>
      </c>
      <c r="B989" t="s">
        <v>784</v>
      </c>
      <c r="C989">
        <v>3.5267780971584599E-4</v>
      </c>
      <c r="D989">
        <v>5.0748265022490897E-3</v>
      </c>
      <c r="E989">
        <v>2.9857852956720099E-4</v>
      </c>
      <c r="F989">
        <v>4.5639697662615301E-3</v>
      </c>
      <c r="G989">
        <v>1.9335998254016101E-4</v>
      </c>
      <c r="H989">
        <v>3.6581158498603101E-3</v>
      </c>
      <c r="I989">
        <v>5.1743629875868004E-4</v>
      </c>
      <c r="J989">
        <v>9.3758132378561707E-3</v>
      </c>
      <c r="K989">
        <v>4.4058896899227997E-4</v>
      </c>
      <c r="L989">
        <v>6.2870711451246501E-3</v>
      </c>
    </row>
    <row r="990" spans="1:12" x14ac:dyDescent="0.25">
      <c r="A990" s="4">
        <v>1620</v>
      </c>
      <c r="B990" t="s">
        <v>785</v>
      </c>
      <c r="C990" s="1">
        <v>7.6760621441394604E-5</v>
      </c>
      <c r="D990" s="1">
        <v>6.70336782919346E-4</v>
      </c>
      <c r="E990" s="1">
        <v>4.7036175206362603E-5</v>
      </c>
      <c r="F990" s="1">
        <v>4.75775988490315E-4</v>
      </c>
      <c r="G990" s="1">
        <v>2.3773922698654401E-5</v>
      </c>
      <c r="H990" s="1">
        <v>2.2693319440675899E-4</v>
      </c>
      <c r="I990" s="1">
        <v>3.00104461681033E-5</v>
      </c>
      <c r="J990" s="1">
        <v>2.9406772903779E-4</v>
      </c>
      <c r="K990" s="1">
        <v>1.10686926722872E-4</v>
      </c>
      <c r="L990">
        <v>4.8776677626793599E-4</v>
      </c>
    </row>
    <row r="991" spans="1:12" x14ac:dyDescent="0.25">
      <c r="A991" s="4">
        <v>1621</v>
      </c>
      <c r="B991" t="s">
        <v>786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 x14ac:dyDescent="0.25">
      <c r="A992" s="4">
        <v>1622</v>
      </c>
      <c r="B992" t="s">
        <v>638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 x14ac:dyDescent="0.25">
      <c r="A993" s="4">
        <v>1623</v>
      </c>
      <c r="B993" t="s">
        <v>56</v>
      </c>
      <c r="C993" s="1">
        <v>6.39449406133919E-6</v>
      </c>
      <c r="D993" s="1">
        <v>9.9854022991324701E-5</v>
      </c>
      <c r="E993" s="1">
        <v>1.0970387485976101E-5</v>
      </c>
      <c r="F993" s="1">
        <v>1.9886135874598999E-4</v>
      </c>
      <c r="G993" s="1">
        <v>7.39553516570644E-6</v>
      </c>
      <c r="H993" s="1">
        <v>1.2001686438084699E-4</v>
      </c>
      <c r="I993" s="1">
        <v>9.87000059585674E-6</v>
      </c>
      <c r="J993" s="1">
        <v>1.80112260172354E-4</v>
      </c>
      <c r="K993" s="1">
        <v>3.9828639724074802E-6</v>
      </c>
      <c r="L993" s="1">
        <v>6.4589398714331206E-5</v>
      </c>
    </row>
    <row r="994" spans="1:12" x14ac:dyDescent="0.25">
      <c r="A994" s="4">
        <v>1624</v>
      </c>
      <c r="B994" t="s">
        <v>787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2" x14ac:dyDescent="0.25">
      <c r="A995" s="4">
        <v>1625</v>
      </c>
      <c r="B995" t="s">
        <v>788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 x14ac:dyDescent="0.25">
      <c r="A996" s="4">
        <v>1627</v>
      </c>
      <c r="B996" t="s">
        <v>789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x14ac:dyDescent="0.25">
      <c r="A997" s="4">
        <v>1628</v>
      </c>
      <c r="B997" t="s">
        <v>790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</row>
    <row r="998" spans="1:12" x14ac:dyDescent="0.25">
      <c r="A998" s="4">
        <v>1629</v>
      </c>
      <c r="B998" t="s">
        <v>791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25">
      <c r="A999" s="4">
        <v>1630</v>
      </c>
      <c r="B999" t="s">
        <v>792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 x14ac:dyDescent="0.25">
      <c r="A1000" s="4">
        <v>1631</v>
      </c>
      <c r="B1000" t="s">
        <v>793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  <row r="1001" spans="1:12" x14ac:dyDescent="0.25">
      <c r="A1001" s="4">
        <v>1632</v>
      </c>
      <c r="B1001" t="s">
        <v>794</v>
      </c>
      <c r="C1001">
        <v>-7.5651689583381397E-4</v>
      </c>
      <c r="D1001">
        <v>9.2195580657012006E-3</v>
      </c>
      <c r="E1001">
        <v>-1.8781658758000399E-3</v>
      </c>
      <c r="F1001">
        <v>1.60695315996238E-2</v>
      </c>
      <c r="G1001">
        <v>-8.6988237877621698E-4</v>
      </c>
      <c r="H1001">
        <v>9.0522046576974706E-3</v>
      </c>
      <c r="I1001">
        <v>-3.58410770263486E-3</v>
      </c>
      <c r="J1001">
        <v>3.8579319322940502E-2</v>
      </c>
      <c r="K1001">
        <v>-4.7410000277642398E-4</v>
      </c>
      <c r="L1001">
        <v>6.6509667628840401E-3</v>
      </c>
    </row>
    <row r="1002" spans="1:12" x14ac:dyDescent="0.25">
      <c r="A1002" s="4">
        <v>1633</v>
      </c>
      <c r="B1002" t="s">
        <v>794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</row>
    <row r="1003" spans="1:12" x14ac:dyDescent="0.25">
      <c r="A1003" s="4">
        <v>1634</v>
      </c>
      <c r="B1003" t="s">
        <v>795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</row>
    <row r="1004" spans="1:12" x14ac:dyDescent="0.25">
      <c r="A1004" s="4">
        <v>1635</v>
      </c>
      <c r="B1004" t="s">
        <v>641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</row>
    <row r="1005" spans="1:12" x14ac:dyDescent="0.25">
      <c r="A1005" s="4">
        <v>1637</v>
      </c>
      <c r="B1005" t="s">
        <v>796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</row>
    <row r="1006" spans="1:12" x14ac:dyDescent="0.25">
      <c r="A1006" s="4">
        <v>1638</v>
      </c>
      <c r="B1006" t="s">
        <v>797</v>
      </c>
      <c r="C1006">
        <v>1.3716857146661501E-4</v>
      </c>
      <c r="D1006">
        <v>1.7566233916115699E-3</v>
      </c>
      <c r="E1006" s="1">
        <v>1.11995517397498E-4</v>
      </c>
      <c r="F1006">
        <v>1.3188913034939301E-3</v>
      </c>
      <c r="G1006" s="1">
        <v>9.6985150419772904E-5</v>
      </c>
      <c r="H1006" s="1">
        <v>1.1557473240708901E-3</v>
      </c>
      <c r="I1006" s="1">
        <v>4.5676312022023601E-4</v>
      </c>
      <c r="J1006" s="1">
        <v>2.73606815953231E-3</v>
      </c>
      <c r="K1006">
        <v>1.6023283112270999E-3</v>
      </c>
      <c r="L1006">
        <v>4.8281450435237201E-3</v>
      </c>
    </row>
    <row r="1007" spans="1:12" x14ac:dyDescent="0.25">
      <c r="A1007" s="4">
        <v>1639</v>
      </c>
      <c r="B1007" t="s">
        <v>798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</row>
    <row r="1008" spans="1:12" x14ac:dyDescent="0.25">
      <c r="A1008" s="4">
        <v>1640</v>
      </c>
      <c r="B1008" t="s">
        <v>642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</row>
    <row r="1009" spans="1:12" x14ac:dyDescent="0.25">
      <c r="A1009" s="4">
        <v>1641</v>
      </c>
      <c r="B1009" t="s">
        <v>799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</row>
    <row r="1010" spans="1:12" x14ac:dyDescent="0.25">
      <c r="A1010" s="4">
        <v>1642</v>
      </c>
      <c r="B1010" t="s">
        <v>800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</row>
    <row r="1011" spans="1:12" x14ac:dyDescent="0.25">
      <c r="A1011" s="4">
        <v>1643</v>
      </c>
      <c r="B1011" t="s">
        <v>801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</row>
    <row r="1012" spans="1:12" x14ac:dyDescent="0.25">
      <c r="A1012" s="4">
        <v>1644</v>
      </c>
      <c r="B1012" t="s">
        <v>802</v>
      </c>
      <c r="C1012">
        <v>2.6210031390080203E-4</v>
      </c>
      <c r="D1012">
        <v>8.8733580365983405E-4</v>
      </c>
      <c r="E1012" s="1">
        <v>7.6443983692266599E-5</v>
      </c>
      <c r="F1012" s="1">
        <v>7.81020995892414E-4</v>
      </c>
      <c r="G1012">
        <v>5.0350414801670804E-4</v>
      </c>
      <c r="H1012">
        <v>5.8020110204080595E-4</v>
      </c>
      <c r="I1012" s="1">
        <v>-2.0483056147524601E-5</v>
      </c>
      <c r="J1012" s="1">
        <v>8.0000768841483202E-4</v>
      </c>
      <c r="K1012" s="1">
        <v>9.6202324416074799E-5</v>
      </c>
      <c r="L1012">
        <v>8.7773456117440102E-4</v>
      </c>
    </row>
    <row r="1013" spans="1:12" x14ac:dyDescent="0.25">
      <c r="A1013" s="4">
        <v>1645</v>
      </c>
      <c r="B1013" t="s">
        <v>802</v>
      </c>
      <c r="C1013" s="1">
        <v>-2.74424001051478E-5</v>
      </c>
      <c r="D1013" s="1">
        <v>4.3335095422174398E-4</v>
      </c>
      <c r="E1013" s="1">
        <v>-3.1154718135114702E-5</v>
      </c>
      <c r="F1013" s="1">
        <v>4.6311507790422598E-4</v>
      </c>
      <c r="G1013" s="1">
        <v>-1.51045719296467E-5</v>
      </c>
      <c r="H1013" s="1">
        <v>2.4495456507713702E-4</v>
      </c>
      <c r="I1013" s="1">
        <v>-2.2279434091218301E-5</v>
      </c>
      <c r="J1013" s="1">
        <v>3.2823888032779998E-4</v>
      </c>
      <c r="K1013" s="1">
        <v>-2.80582310342982E-5</v>
      </c>
      <c r="L1013">
        <v>4.1363669664920799E-4</v>
      </c>
    </row>
    <row r="1014" spans="1:12" x14ac:dyDescent="0.25">
      <c r="A1014" s="4">
        <v>1647</v>
      </c>
      <c r="B1014" t="s">
        <v>803</v>
      </c>
      <c r="C1014">
        <v>3.8271423590287498E-2</v>
      </c>
      <c r="D1014">
        <v>3.8388860543623901E-3</v>
      </c>
      <c r="E1014">
        <v>1.9267807297067001E-2</v>
      </c>
      <c r="F1014">
        <v>1.5991497628918801E-3</v>
      </c>
      <c r="G1014">
        <v>6.4889999926509498E-2</v>
      </c>
      <c r="H1014">
        <v>6.7175919407095998E-3</v>
      </c>
      <c r="I1014">
        <v>5.1714698405422699E-2</v>
      </c>
      <c r="J1014">
        <v>1.9656457766835399E-2</v>
      </c>
      <c r="K1014" s="1">
        <v>-9.5486752879677008E-6</v>
      </c>
      <c r="L1014">
        <v>1.90711362541009E-4</v>
      </c>
    </row>
    <row r="1015" spans="1:12" x14ac:dyDescent="0.25">
      <c r="A1015" s="4">
        <v>1648</v>
      </c>
      <c r="B1015" t="s">
        <v>804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</row>
    <row r="1016" spans="1:12" x14ac:dyDescent="0.25">
      <c r="A1016" s="4">
        <v>1649</v>
      </c>
      <c r="B1016" t="s">
        <v>805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</row>
    <row r="1017" spans="1:12" x14ac:dyDescent="0.25">
      <c r="A1017" s="4">
        <v>1650</v>
      </c>
      <c r="B1017" t="s">
        <v>806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</row>
    <row r="1018" spans="1:12" x14ac:dyDescent="0.25">
      <c r="A1018" s="4">
        <v>1651</v>
      </c>
      <c r="B1018" t="s">
        <v>807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</row>
    <row r="1019" spans="1:12" x14ac:dyDescent="0.25">
      <c r="A1019" s="4">
        <v>1652</v>
      </c>
      <c r="B1019" t="s">
        <v>808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</row>
    <row r="1020" spans="1:12" x14ac:dyDescent="0.25">
      <c r="A1020" s="4">
        <v>1654</v>
      </c>
      <c r="B1020" t="s">
        <v>809</v>
      </c>
      <c r="C1020">
        <v>-0.68687258850923505</v>
      </c>
      <c r="D1020">
        <v>2.3217493579529899E-2</v>
      </c>
      <c r="E1020">
        <v>-0.55269799687601695</v>
      </c>
      <c r="F1020">
        <v>2.1340970328968801E-2</v>
      </c>
      <c r="G1020">
        <v>-0.67883892365102005</v>
      </c>
      <c r="H1020">
        <v>1.8215943227054901E-2</v>
      </c>
      <c r="I1020">
        <v>-0.57370007676766499</v>
      </c>
      <c r="J1020">
        <v>8.06728255837455E-3</v>
      </c>
      <c r="K1020">
        <v>-0.52144066433824199</v>
      </c>
      <c r="L1020">
        <v>3.1255580357725299E-2</v>
      </c>
    </row>
    <row r="1021" spans="1:12" x14ac:dyDescent="0.25">
      <c r="A1021" s="4">
        <v>1656</v>
      </c>
      <c r="B1021" t="s">
        <v>810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</row>
    <row r="1022" spans="1:12" x14ac:dyDescent="0.25">
      <c r="A1022" s="4">
        <v>1657</v>
      </c>
      <c r="B1022" t="s">
        <v>811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</row>
    <row r="1023" spans="1:12" x14ac:dyDescent="0.25">
      <c r="A1023" s="4">
        <v>1658</v>
      </c>
      <c r="B1023" t="s">
        <v>812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</row>
    <row r="1024" spans="1:12" x14ac:dyDescent="0.25">
      <c r="A1024" s="4">
        <v>1659</v>
      </c>
      <c r="B1024" t="s">
        <v>651</v>
      </c>
      <c r="C1024">
        <v>3.8271423590287498E-2</v>
      </c>
      <c r="D1024">
        <v>3.8388860543623901E-3</v>
      </c>
      <c r="E1024">
        <v>1.9267807297067001E-2</v>
      </c>
      <c r="F1024">
        <v>1.5991497628918801E-3</v>
      </c>
      <c r="G1024">
        <v>6.4889999926509498E-2</v>
      </c>
      <c r="H1024">
        <v>6.7175919407095998E-3</v>
      </c>
      <c r="I1024">
        <v>5.1714698405422699E-2</v>
      </c>
      <c r="J1024">
        <v>1.9656457766835399E-2</v>
      </c>
      <c r="K1024" s="1">
        <v>-9.5486752879677008E-6</v>
      </c>
      <c r="L1024">
        <v>1.90711362541009E-4</v>
      </c>
    </row>
    <row r="1025" spans="1:12" x14ac:dyDescent="0.25">
      <c r="A1025" s="4">
        <v>1660</v>
      </c>
      <c r="B1025" t="s">
        <v>813</v>
      </c>
      <c r="C1025">
        <v>-2.6210031390080203E-4</v>
      </c>
      <c r="D1025">
        <v>8.8733580365983405E-4</v>
      </c>
      <c r="E1025" s="1">
        <v>-7.6443983692266599E-5</v>
      </c>
      <c r="F1025" s="1">
        <v>7.81020995892414E-4</v>
      </c>
      <c r="G1025">
        <v>-5.0350414801670804E-4</v>
      </c>
      <c r="H1025">
        <v>5.8020110204080595E-4</v>
      </c>
      <c r="I1025" s="1">
        <v>2.0483056147524601E-5</v>
      </c>
      <c r="J1025" s="1">
        <v>8.0000768841483202E-4</v>
      </c>
      <c r="K1025" s="1">
        <v>-9.6202324416074799E-5</v>
      </c>
      <c r="L1025">
        <v>8.7773456117440102E-4</v>
      </c>
    </row>
    <row r="1026" spans="1:12" x14ac:dyDescent="0.25">
      <c r="A1026" s="4">
        <v>1661</v>
      </c>
      <c r="B1026" t="s">
        <v>814</v>
      </c>
      <c r="C1026" s="1">
        <v>2.74424001051478E-5</v>
      </c>
      <c r="D1026" s="1">
        <v>4.3335095422174398E-4</v>
      </c>
      <c r="E1026" s="1">
        <v>3.1154718135114702E-5</v>
      </c>
      <c r="F1026" s="1">
        <v>4.6311507790422598E-4</v>
      </c>
      <c r="G1026" s="1">
        <v>1.51045719296467E-5</v>
      </c>
      <c r="H1026" s="1">
        <v>2.4495456507713702E-4</v>
      </c>
      <c r="I1026" s="1">
        <v>2.2279434091218301E-5</v>
      </c>
      <c r="J1026" s="1">
        <v>3.2823888032779998E-4</v>
      </c>
      <c r="K1026" s="1">
        <v>2.80582310342982E-5</v>
      </c>
      <c r="L1026">
        <v>4.1363669664920799E-4</v>
      </c>
    </row>
    <row r="1027" spans="1:12" x14ac:dyDescent="0.25">
      <c r="A1027" s="4">
        <v>1663</v>
      </c>
      <c r="B1027" t="s">
        <v>815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</row>
    <row r="1028" spans="1:12" x14ac:dyDescent="0.25">
      <c r="A1028" s="4">
        <v>1664</v>
      </c>
      <c r="B1028" t="s">
        <v>816</v>
      </c>
      <c r="C1028" s="1">
        <v>1.77657526352356E-4</v>
      </c>
      <c r="D1028" s="1">
        <v>5.7742182147079595E-4</v>
      </c>
      <c r="E1028" s="1">
        <v>6.3532926082026305E-5</v>
      </c>
      <c r="F1028" s="1">
        <v>3.3253428543074799E-4</v>
      </c>
      <c r="G1028">
        <v>1.3753742385588501E-4</v>
      </c>
      <c r="H1028">
        <v>8.4859552732991395E-4</v>
      </c>
      <c r="I1028">
        <v>5.5163499729978698E-4</v>
      </c>
      <c r="J1028">
        <v>2.7856325636842799E-3</v>
      </c>
      <c r="K1028">
        <v>1.5834675477051E-4</v>
      </c>
      <c r="L1028">
        <v>4.9524928256860503E-4</v>
      </c>
    </row>
    <row r="1029" spans="1:12" x14ac:dyDescent="0.25">
      <c r="A1029" s="4">
        <v>1665</v>
      </c>
      <c r="B1029" t="s">
        <v>816</v>
      </c>
      <c r="C1029">
        <v>0.369261979300407</v>
      </c>
      <c r="D1029">
        <v>7.1919720983263505E-2</v>
      </c>
      <c r="E1029">
        <v>0.452878410807243</v>
      </c>
      <c r="F1029">
        <v>8.1269206778392597E-2</v>
      </c>
      <c r="G1029">
        <v>0.57223653215030501</v>
      </c>
      <c r="H1029">
        <v>9.8668305673780599E-2</v>
      </c>
      <c r="I1029">
        <v>1.9817185834493801E-2</v>
      </c>
      <c r="J1029">
        <v>9.3351129601811994E-2</v>
      </c>
      <c r="K1029">
        <v>5.2275513970643801E-3</v>
      </c>
      <c r="L1029">
        <v>5.7729133241007598E-2</v>
      </c>
    </row>
    <row r="1030" spans="1:12" x14ac:dyDescent="0.25">
      <c r="A1030" s="4">
        <v>1667</v>
      </c>
      <c r="B1030" t="s">
        <v>816</v>
      </c>
      <c r="C1030">
        <v>1.0716630196942E-2</v>
      </c>
      <c r="D1030">
        <v>6.9789300701177795E-2</v>
      </c>
      <c r="E1030">
        <v>1.27245936430687E-2</v>
      </c>
      <c r="F1030">
        <v>7.9187308192942299E-2</v>
      </c>
      <c r="G1030">
        <v>1.20176056994757E-2</v>
      </c>
      <c r="H1030">
        <v>8.8350896367380805E-2</v>
      </c>
      <c r="I1030">
        <v>0.37073159009420698</v>
      </c>
      <c r="J1030">
        <v>9.4838109698681006E-2</v>
      </c>
      <c r="K1030">
        <v>0.449529367159132</v>
      </c>
      <c r="L1030">
        <v>6.3685347179312096E-2</v>
      </c>
    </row>
    <row r="1031" spans="1:12" x14ac:dyDescent="0.25">
      <c r="A1031" s="4">
        <v>1668</v>
      </c>
      <c r="B1031" t="s">
        <v>816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2" x14ac:dyDescent="0.25">
      <c r="A1032" s="4">
        <v>1669</v>
      </c>
      <c r="B1032" t="s">
        <v>817</v>
      </c>
      <c r="C1032">
        <v>-0.369261979300407</v>
      </c>
      <c r="D1032">
        <v>7.1919720983263505E-2</v>
      </c>
      <c r="E1032">
        <v>-0.452878410807243</v>
      </c>
      <c r="F1032">
        <v>8.1269206778392597E-2</v>
      </c>
      <c r="G1032">
        <v>-0.57223653215030501</v>
      </c>
      <c r="H1032">
        <v>9.8668305673780599E-2</v>
      </c>
      <c r="I1032">
        <v>-1.9817185834493801E-2</v>
      </c>
      <c r="J1032">
        <v>9.3351129601811994E-2</v>
      </c>
      <c r="K1032">
        <v>-5.2275513970643801E-3</v>
      </c>
      <c r="L1032">
        <v>5.7729133241007598E-2</v>
      </c>
    </row>
    <row r="1033" spans="1:12" x14ac:dyDescent="0.25">
      <c r="A1033" s="4">
        <v>1671</v>
      </c>
      <c r="B1033" t="s">
        <v>818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</row>
    <row r="1034" spans="1:12" x14ac:dyDescent="0.25">
      <c r="A1034" s="4">
        <v>1672</v>
      </c>
      <c r="B1034" t="s">
        <v>819</v>
      </c>
      <c r="C1034">
        <v>2.1034147530569798</v>
      </c>
      <c r="D1034">
        <v>2.6370168032719299E-2</v>
      </c>
      <c r="E1034">
        <v>2.0269863472203702</v>
      </c>
      <c r="F1034">
        <v>1.87300273675443E-2</v>
      </c>
      <c r="G1034">
        <v>2.0926348856108499</v>
      </c>
      <c r="H1034">
        <v>2.28491920254172E-2</v>
      </c>
      <c r="I1034">
        <v>2.4048469820342802</v>
      </c>
      <c r="J1034">
        <v>2.4593396272358899E-2</v>
      </c>
      <c r="K1034">
        <v>2.2349829966625498</v>
      </c>
      <c r="L1034">
        <v>3.8352399212080501E-2</v>
      </c>
    </row>
    <row r="1035" spans="1:12" x14ac:dyDescent="0.25">
      <c r="A1035" s="4">
        <v>1673</v>
      </c>
      <c r="B1035" t="s">
        <v>820</v>
      </c>
      <c r="C1035">
        <v>1.3716857146661501E-4</v>
      </c>
      <c r="D1035">
        <v>1.7566233916115699E-3</v>
      </c>
      <c r="E1035" s="1">
        <v>1.11995517397498E-4</v>
      </c>
      <c r="F1035">
        <v>1.3188913034939301E-3</v>
      </c>
      <c r="G1035" s="1">
        <v>9.6985150419772904E-5</v>
      </c>
      <c r="H1035" s="1">
        <v>1.1557473240708901E-3</v>
      </c>
      <c r="I1035" s="1">
        <v>4.5676312022023601E-4</v>
      </c>
      <c r="J1035" s="1">
        <v>2.73606815953231E-3</v>
      </c>
      <c r="K1035">
        <v>1.6023283112270999E-3</v>
      </c>
      <c r="L1035">
        <v>4.8281450435237201E-3</v>
      </c>
    </row>
    <row r="1036" spans="1:12" x14ac:dyDescent="0.25">
      <c r="A1036" s="4">
        <v>1674</v>
      </c>
      <c r="B1036" t="s">
        <v>821</v>
      </c>
      <c r="C1036" s="1">
        <v>6.71304298841751E-4</v>
      </c>
      <c r="D1036" s="1">
        <v>2.6131637763787902E-3</v>
      </c>
      <c r="E1036">
        <v>8.3536978337256005E-4</v>
      </c>
      <c r="F1036">
        <v>2.5185956100812201E-3</v>
      </c>
      <c r="G1036" s="1">
        <v>1.5031384573332E-5</v>
      </c>
      <c r="H1036">
        <v>4.5482418204551299E-4</v>
      </c>
      <c r="I1036" s="1">
        <v>1.37674226326146E-5</v>
      </c>
      <c r="J1036">
        <v>5.4120699932753502E-4</v>
      </c>
      <c r="K1036" s="1">
        <v>1.5712947845675199E-5</v>
      </c>
      <c r="L1036">
        <v>6.0082330309020203E-4</v>
      </c>
    </row>
    <row r="1037" spans="1:12" x14ac:dyDescent="0.25">
      <c r="A1037" s="4">
        <v>1675</v>
      </c>
      <c r="B1037" t="s">
        <v>822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</row>
    <row r="1038" spans="1:12" x14ac:dyDescent="0.25">
      <c r="A1038" s="4">
        <v>1676</v>
      </c>
      <c r="B1038" t="s">
        <v>823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</row>
    <row r="1039" spans="1:12" x14ac:dyDescent="0.25">
      <c r="A1039" s="4">
        <v>1677</v>
      </c>
      <c r="B1039" t="s">
        <v>823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</row>
    <row r="1040" spans="1:12" x14ac:dyDescent="0.25">
      <c r="A1040" s="4">
        <v>1678</v>
      </c>
      <c r="B1040" t="s">
        <v>823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</row>
    <row r="1041" spans="1:12" x14ac:dyDescent="0.25">
      <c r="A1041" s="4">
        <v>1679</v>
      </c>
      <c r="B1041" t="s">
        <v>823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</row>
    <row r="1042" spans="1:12" x14ac:dyDescent="0.25">
      <c r="A1042" s="4">
        <v>1680</v>
      </c>
      <c r="B1042" t="s">
        <v>823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</row>
    <row r="1043" spans="1:12" x14ac:dyDescent="0.25">
      <c r="A1043" s="4">
        <v>1681</v>
      </c>
      <c r="B1043" t="s">
        <v>823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</row>
    <row r="1044" spans="1:12" x14ac:dyDescent="0.25">
      <c r="A1044" s="4">
        <v>1682</v>
      </c>
      <c r="B1044" t="s">
        <v>824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</row>
    <row r="1045" spans="1:12" x14ac:dyDescent="0.25">
      <c r="A1045" s="4">
        <v>1683</v>
      </c>
      <c r="B1045" t="s">
        <v>825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</row>
    <row r="1046" spans="1:12" x14ac:dyDescent="0.25">
      <c r="A1046" s="4">
        <v>1684</v>
      </c>
      <c r="B1046" t="s">
        <v>658</v>
      </c>
      <c r="C1046" s="1">
        <v>8.6758526541874702E-6</v>
      </c>
      <c r="D1046" s="1">
        <v>1.5219400027181599E-4</v>
      </c>
      <c r="E1046" s="1">
        <v>1.1093232883520401E-5</v>
      </c>
      <c r="F1046" s="1">
        <v>1.5352340435279401E-4</v>
      </c>
      <c r="G1046" s="1">
        <v>8.3871884920459508E-6</v>
      </c>
      <c r="H1046" s="1">
        <v>1.1384435406057399E-4</v>
      </c>
      <c r="I1046" s="1">
        <v>1.14147636872041E-5</v>
      </c>
      <c r="J1046" s="1">
        <v>1.62941366251974E-4</v>
      </c>
      <c r="K1046" s="1">
        <v>1.0762872021599E-5</v>
      </c>
      <c r="L1046">
        <v>1.4603473443270499E-4</v>
      </c>
    </row>
    <row r="1047" spans="1:12" x14ac:dyDescent="0.25">
      <c r="A1047" s="4">
        <v>1685</v>
      </c>
      <c r="B1047" t="s">
        <v>826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48" spans="1:12" x14ac:dyDescent="0.25">
      <c r="A1048" s="4">
        <v>1686</v>
      </c>
      <c r="B1048" t="s">
        <v>659</v>
      </c>
      <c r="C1048">
        <v>-7.8485095369309305E-4</v>
      </c>
      <c r="D1048" s="1">
        <v>1.70547696373245E-5</v>
      </c>
      <c r="E1048">
        <v>-9.4579830609656105E-4</v>
      </c>
      <c r="F1048" s="1">
        <v>9.2560524786805596E-6</v>
      </c>
      <c r="G1048">
        <v>-3.45759678505331E-3</v>
      </c>
      <c r="H1048" s="1">
        <v>5.86083505857122E-5</v>
      </c>
      <c r="I1048">
        <v>-2.5070343394493402E-3</v>
      </c>
      <c r="J1048" s="1">
        <v>4.1849652424657002E-5</v>
      </c>
      <c r="K1048">
        <v>-9.2694102659128703E-3</v>
      </c>
      <c r="L1048">
        <v>1.8925134126627E-4</v>
      </c>
    </row>
    <row r="1049" spans="1:12" x14ac:dyDescent="0.25">
      <c r="A1049" s="4">
        <v>1687</v>
      </c>
      <c r="B1049" t="s">
        <v>827</v>
      </c>
      <c r="C1049">
        <v>7.8485095369309305E-4</v>
      </c>
      <c r="D1049" s="1">
        <v>1.70547696373245E-5</v>
      </c>
      <c r="E1049">
        <v>9.4579830609656105E-4</v>
      </c>
      <c r="F1049" s="1">
        <v>9.2560524786805596E-6</v>
      </c>
      <c r="G1049">
        <v>3.45759678505331E-3</v>
      </c>
      <c r="H1049" s="1">
        <v>5.86083505857122E-5</v>
      </c>
      <c r="I1049">
        <v>2.5070343394493402E-3</v>
      </c>
      <c r="J1049" s="1">
        <v>4.1849652424657002E-5</v>
      </c>
      <c r="K1049">
        <v>9.2694102659128703E-3</v>
      </c>
      <c r="L1049">
        <v>1.8925134126627E-4</v>
      </c>
    </row>
    <row r="1050" spans="1:12" x14ac:dyDescent="0.25">
      <c r="A1050" s="4">
        <v>1688</v>
      </c>
      <c r="B1050" t="s">
        <v>828</v>
      </c>
      <c r="C1050">
        <v>-3.9643776450025897E-2</v>
      </c>
      <c r="D1050">
        <v>1.56897499559046E-3</v>
      </c>
      <c r="E1050">
        <v>-1.9315491012559902E-2</v>
      </c>
      <c r="F1050">
        <v>1.39945391425329E-3</v>
      </c>
      <c r="G1050">
        <v>-6.66929810871697E-2</v>
      </c>
      <c r="H1050">
        <v>4.0350664316491803E-3</v>
      </c>
      <c r="I1050">
        <v>-5.3302037719984298E-2</v>
      </c>
      <c r="J1050">
        <v>1.8622095700369001E-2</v>
      </c>
      <c r="K1050">
        <v>0</v>
      </c>
      <c r="L1050">
        <v>0</v>
      </c>
    </row>
    <row r="1051" spans="1:12" x14ac:dyDescent="0.25">
      <c r="A1051" s="4">
        <v>1689</v>
      </c>
      <c r="B1051" t="s">
        <v>829</v>
      </c>
      <c r="C1051" s="1">
        <v>-3.91489560696653E-2</v>
      </c>
      <c r="D1051" s="1">
        <v>3.13098243335702E-3</v>
      </c>
      <c r="E1051">
        <v>-1.8288370944722299E-2</v>
      </c>
      <c r="F1051">
        <v>3.94263848086114E-3</v>
      </c>
      <c r="G1051" s="1">
        <v>-6.6655560562800795E-2</v>
      </c>
      <c r="H1051" s="1">
        <v>4.1159058641787403E-3</v>
      </c>
      <c r="I1051" s="1">
        <v>-5.32126094610154E-2</v>
      </c>
      <c r="J1051" s="1">
        <v>1.8706064505376201E-2</v>
      </c>
      <c r="K1051">
        <v>1.3746618928520201E-3</v>
      </c>
      <c r="L1051">
        <v>5.0298316460293301E-3</v>
      </c>
    </row>
    <row r="1052" spans="1:12" x14ac:dyDescent="0.25">
      <c r="A1052" s="4">
        <v>1690</v>
      </c>
      <c r="B1052" t="s">
        <v>830</v>
      </c>
      <c r="C1052" s="1">
        <v>9.9978171113406404E-6</v>
      </c>
      <c r="D1052" s="1">
        <v>3.9208821650384601E-4</v>
      </c>
      <c r="E1052" s="1">
        <v>4.0104292309298702E-5</v>
      </c>
      <c r="F1052" s="1">
        <v>8.3584502818885196E-4</v>
      </c>
      <c r="G1052" s="1">
        <v>3.6968835125527301E-5</v>
      </c>
      <c r="H1052" s="1">
        <v>7.9723813129621004E-4</v>
      </c>
      <c r="I1052" s="1">
        <v>9.4912745425301999E-5</v>
      </c>
      <c r="J1052">
        <v>1.82187986894993E-3</v>
      </c>
      <c r="K1052" s="1">
        <v>2.9468483499316799E-5</v>
      </c>
      <c r="L1052">
        <v>7.6765724357434595E-4</v>
      </c>
    </row>
    <row r="1053" spans="1:12" x14ac:dyDescent="0.25">
      <c r="A1053" s="4">
        <v>1691</v>
      </c>
      <c r="B1053" t="s">
        <v>831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</row>
    <row r="1054" spans="1:12" x14ac:dyDescent="0.25">
      <c r="A1054" s="4">
        <v>1694</v>
      </c>
      <c r="B1054" t="s">
        <v>831</v>
      </c>
      <c r="C1054">
        <v>-0.369261979300407</v>
      </c>
      <c r="D1054">
        <v>7.1919720983263505E-2</v>
      </c>
      <c r="E1054">
        <v>-0.452878410807243</v>
      </c>
      <c r="F1054">
        <v>8.1269206778392597E-2</v>
      </c>
      <c r="G1054">
        <v>-0.57223653215030501</v>
      </c>
      <c r="H1054">
        <v>9.8668305673780599E-2</v>
      </c>
      <c r="I1054">
        <v>-1.9817185834493801E-2</v>
      </c>
      <c r="J1054">
        <v>9.3351129601811994E-2</v>
      </c>
      <c r="K1054">
        <v>-5.2275513970643801E-3</v>
      </c>
      <c r="L1054">
        <v>5.7729133241007598E-2</v>
      </c>
    </row>
    <row r="1055" spans="1:12" x14ac:dyDescent="0.25">
      <c r="A1055" s="4">
        <v>1695</v>
      </c>
      <c r="B1055" t="s">
        <v>831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</row>
    <row r="1056" spans="1:12" x14ac:dyDescent="0.25">
      <c r="A1056" s="4">
        <v>1696</v>
      </c>
      <c r="B1056" t="s">
        <v>831</v>
      </c>
      <c r="C1056">
        <v>-1.8503250422324</v>
      </c>
      <c r="D1056">
        <v>2.6747040437243599E-2</v>
      </c>
      <c r="E1056">
        <v>-1.9403994459187599</v>
      </c>
      <c r="F1056">
        <v>2.69616966393375E-2</v>
      </c>
      <c r="G1056">
        <v>-2.1327581375021598</v>
      </c>
      <c r="H1056">
        <v>4.0529761015984898E-2</v>
      </c>
      <c r="I1056">
        <v>-1.4099016286577</v>
      </c>
      <c r="J1056">
        <v>3.9621643666464798E-2</v>
      </c>
      <c r="K1056">
        <v>-1.96452557319332</v>
      </c>
      <c r="L1056">
        <v>3.4476434484457599E-2</v>
      </c>
    </row>
    <row r="1057" spans="1:12" x14ac:dyDescent="0.25">
      <c r="A1057" s="4">
        <v>1697</v>
      </c>
      <c r="B1057" t="s">
        <v>831</v>
      </c>
      <c r="C1057">
        <v>2.1034147530569798</v>
      </c>
      <c r="D1057">
        <v>2.6370168032719299E-2</v>
      </c>
      <c r="E1057">
        <v>2.0269863472203702</v>
      </c>
      <c r="F1057">
        <v>1.87300273675443E-2</v>
      </c>
      <c r="G1057">
        <v>2.0926348856108499</v>
      </c>
      <c r="H1057">
        <v>2.28491920254172E-2</v>
      </c>
      <c r="I1057">
        <v>2.4048469820342802</v>
      </c>
      <c r="J1057">
        <v>2.4593396272358899E-2</v>
      </c>
      <c r="K1057">
        <v>2.2349829966625498</v>
      </c>
      <c r="L1057">
        <v>3.8352399212080501E-2</v>
      </c>
    </row>
    <row r="1058" spans="1:12" x14ac:dyDescent="0.25">
      <c r="A1058" s="4">
        <v>1698</v>
      </c>
      <c r="B1058" t="s">
        <v>660</v>
      </c>
      <c r="C1058">
        <v>-4.3692076398720199E-4</v>
      </c>
      <c r="D1058">
        <v>5.2510018290602197E-3</v>
      </c>
      <c r="E1058">
        <v>-4.82800869044194E-4</v>
      </c>
      <c r="F1058">
        <v>5.6490280058317799E-3</v>
      </c>
      <c r="G1058">
        <v>-6.1668544558874403E-4</v>
      </c>
      <c r="H1058">
        <v>5.7945412614680497E-3</v>
      </c>
      <c r="I1058">
        <v>-1.2486160673294E-3</v>
      </c>
      <c r="J1058">
        <v>1.15257963559189E-2</v>
      </c>
      <c r="K1058">
        <v>-2.0851950826087599E-4</v>
      </c>
      <c r="L1058">
        <v>1.9265289379542601E-3</v>
      </c>
    </row>
    <row r="1059" spans="1:12" x14ac:dyDescent="0.25">
      <c r="A1059" s="4">
        <v>1699</v>
      </c>
      <c r="B1059" t="s">
        <v>660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</row>
    <row r="1060" spans="1:12" x14ac:dyDescent="0.25">
      <c r="A1060" s="4">
        <v>1700</v>
      </c>
      <c r="B1060" t="s">
        <v>660</v>
      </c>
      <c r="C1060">
        <v>6.2456738112046095E-4</v>
      </c>
      <c r="D1060">
        <v>1.5507712457822299E-3</v>
      </c>
      <c r="E1060">
        <v>4.9483617078739997E-4</v>
      </c>
      <c r="F1060">
        <v>1.4745618290758101E-3</v>
      </c>
      <c r="G1060">
        <v>4.9691889539257297E-4</v>
      </c>
      <c r="H1060">
        <v>1.2153249653453001E-3</v>
      </c>
      <c r="I1060">
        <v>7.3884931599776699E-4</v>
      </c>
      <c r="J1060">
        <v>1.9646395806420199E-3</v>
      </c>
      <c r="K1060">
        <v>6.52723954274193E-4</v>
      </c>
      <c r="L1060">
        <v>1.60195943718843E-3</v>
      </c>
    </row>
    <row r="1061" spans="1:12" x14ac:dyDescent="0.25">
      <c r="A1061" s="4">
        <v>1701</v>
      </c>
      <c r="B1061" t="s">
        <v>832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</row>
    <row r="1062" spans="1:12" x14ac:dyDescent="0.25">
      <c r="A1062" s="4">
        <v>1702</v>
      </c>
      <c r="B1062" t="s">
        <v>833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</row>
    <row r="1063" spans="1:12" x14ac:dyDescent="0.25">
      <c r="A1063" s="4">
        <v>1703</v>
      </c>
      <c r="B1063" t="s">
        <v>834</v>
      </c>
      <c r="C1063">
        <v>-2.0277483528281402E-3</v>
      </c>
      <c r="D1063">
        <v>3.0739938415500902E-3</v>
      </c>
      <c r="E1063">
        <v>-1.3619140288694E-3</v>
      </c>
      <c r="F1063">
        <v>3.6750639454223299E-3</v>
      </c>
      <c r="G1063">
        <v>-4.6435365881227701E-4</v>
      </c>
      <c r="H1063">
        <v>2.6012335170248701E-3</v>
      </c>
      <c r="I1063">
        <v>-1.9300127334431099E-4</v>
      </c>
      <c r="J1063">
        <v>7.8155322673929498E-3</v>
      </c>
      <c r="K1063">
        <v>-3.8642326498276403E-4</v>
      </c>
      <c r="L1063">
        <v>4.2357119339478796E-3</v>
      </c>
    </row>
    <row r="1064" spans="1:12" x14ac:dyDescent="0.25">
      <c r="A1064" s="4">
        <v>1704</v>
      </c>
      <c r="B1064" t="s">
        <v>835</v>
      </c>
      <c r="C1064">
        <v>-9.3619451112710603E-4</v>
      </c>
      <c r="D1064">
        <v>2.16025484457339E-4</v>
      </c>
      <c r="E1064">
        <v>-8.1975568484677405E-4</v>
      </c>
      <c r="F1064">
        <v>2.1358212741767E-4</v>
      </c>
      <c r="G1064">
        <v>-6.1585963185721603E-4</v>
      </c>
      <c r="H1064">
        <v>1.9043230709655899E-4</v>
      </c>
      <c r="I1064">
        <v>-8.4628173639398003E-4</v>
      </c>
      <c r="J1064">
        <v>3.1483356034998401E-4</v>
      </c>
      <c r="K1064">
        <v>-7.2790649686970104E-4</v>
      </c>
      <c r="L1064">
        <v>2.9728273102287201E-4</v>
      </c>
    </row>
    <row r="1065" spans="1:12" x14ac:dyDescent="0.25">
      <c r="A1065" s="4">
        <v>1705</v>
      </c>
      <c r="B1065" t="s">
        <v>836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25">
      <c r="A1066" s="4">
        <v>1706</v>
      </c>
      <c r="B1066" t="s">
        <v>837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25">
      <c r="A1067" s="4">
        <v>1707</v>
      </c>
      <c r="B1067" t="s">
        <v>838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25">
      <c r="A1068" s="4">
        <v>1708</v>
      </c>
      <c r="B1068" t="s">
        <v>839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25">
      <c r="A1069" s="4">
        <v>1709</v>
      </c>
      <c r="B1069" t="s">
        <v>840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25">
      <c r="A1070" s="4">
        <v>1710</v>
      </c>
      <c r="B1070" t="s">
        <v>841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25">
      <c r="A1071" s="4">
        <v>1711</v>
      </c>
      <c r="B1071" t="s">
        <v>842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25">
      <c r="A1072" s="4">
        <v>1712</v>
      </c>
      <c r="B1072" t="s">
        <v>843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25">
      <c r="A1073" s="4">
        <v>1713</v>
      </c>
      <c r="B1073" t="s">
        <v>844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25">
      <c r="A1074" s="4">
        <v>1714</v>
      </c>
      <c r="B1074" t="s">
        <v>845</v>
      </c>
      <c r="C1074">
        <v>-1</v>
      </c>
      <c r="D1074">
        <v>0</v>
      </c>
      <c r="E1074">
        <v>-1</v>
      </c>
      <c r="F1074">
        <v>0</v>
      </c>
      <c r="G1074">
        <v>-1</v>
      </c>
      <c r="H1074">
        <v>0</v>
      </c>
      <c r="I1074">
        <v>-1</v>
      </c>
      <c r="J1074">
        <v>0</v>
      </c>
      <c r="K1074">
        <v>-1</v>
      </c>
      <c r="L1074">
        <v>0</v>
      </c>
    </row>
    <row r="1075" spans="1:12" x14ac:dyDescent="0.25">
      <c r="A1075" s="4">
        <v>1715</v>
      </c>
      <c r="B1075" t="s">
        <v>846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1:12" x14ac:dyDescent="0.25">
      <c r="A1076" s="4">
        <v>1716</v>
      </c>
      <c r="B1076" t="s">
        <v>847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2" x14ac:dyDescent="0.25">
      <c r="A1077" s="4">
        <v>1717</v>
      </c>
      <c r="B1077" t="s">
        <v>848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8" spans="1:12" x14ac:dyDescent="0.25">
      <c r="A1078" s="4">
        <v>1718</v>
      </c>
      <c r="B1078" t="s">
        <v>849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</row>
    <row r="1079" spans="1:12" x14ac:dyDescent="0.25">
      <c r="A1079" s="4">
        <v>1719</v>
      </c>
      <c r="B1079" t="s">
        <v>850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</row>
    <row r="1080" spans="1:12" x14ac:dyDescent="0.25">
      <c r="A1080" s="4">
        <v>1720</v>
      </c>
      <c r="B1080" t="s">
        <v>851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</row>
    <row r="1081" spans="1:12" x14ac:dyDescent="0.25">
      <c r="A1081" s="4">
        <v>1721</v>
      </c>
      <c r="B1081" t="s">
        <v>852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</row>
    <row r="1082" spans="1:12" x14ac:dyDescent="0.25">
      <c r="A1082" s="4">
        <v>1722</v>
      </c>
      <c r="B1082" t="s">
        <v>853</v>
      </c>
      <c r="C1082" s="1">
        <v>4.0573093502859798E-5</v>
      </c>
      <c r="D1082" s="1">
        <v>8.18234281326415E-4</v>
      </c>
      <c r="E1082" s="1">
        <v>4.1187941090179801E-5</v>
      </c>
      <c r="F1082" s="1">
        <v>1.0289808821333901E-3</v>
      </c>
      <c r="G1082" s="1">
        <v>2.0922794822135599E-5</v>
      </c>
      <c r="H1082" s="1">
        <v>5.2270704545380204E-4</v>
      </c>
      <c r="I1082" s="1">
        <v>1.6899316072022002E-5</v>
      </c>
      <c r="J1082" s="1">
        <v>4.8759722162191102E-4</v>
      </c>
      <c r="K1082" s="1">
        <v>4.8679985417029699E-5</v>
      </c>
      <c r="L1082">
        <v>9.2509347917714803E-4</v>
      </c>
    </row>
    <row r="1083" spans="1:12" x14ac:dyDescent="0.25">
      <c r="A1083" s="4">
        <v>1723</v>
      </c>
      <c r="B1083" t="s">
        <v>854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4" spans="1:12" x14ac:dyDescent="0.25">
      <c r="A1084" s="4">
        <v>1724</v>
      </c>
      <c r="B1084" t="s">
        <v>855</v>
      </c>
      <c r="C1084" s="1">
        <v>4.3617898968605698E-5</v>
      </c>
      <c r="D1084" s="1">
        <v>8.2622973862001101E-4</v>
      </c>
      <c r="E1084" s="1">
        <v>7.6160610567459604E-5</v>
      </c>
      <c r="F1084" s="1">
        <v>1.3775003465233101E-3</v>
      </c>
      <c r="G1084" s="1">
        <v>4.5957940725375603E-5</v>
      </c>
      <c r="H1084" s="1">
        <v>7.6870613988781105E-4</v>
      </c>
      <c r="I1084" s="1">
        <v>7.6842098062215297E-5</v>
      </c>
      <c r="J1084" s="1">
        <v>1.01874862355406E-3</v>
      </c>
      <c r="K1084" s="1">
        <v>6.1099323527396895E-5</v>
      </c>
      <c r="L1084">
        <v>1.0461691479060899E-3</v>
      </c>
    </row>
    <row r="1085" spans="1:12" x14ac:dyDescent="0.25">
      <c r="A1085" s="4">
        <v>1725</v>
      </c>
      <c r="B1085" t="s">
        <v>856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1:12" x14ac:dyDescent="0.25">
      <c r="A1086" s="4">
        <v>1726</v>
      </c>
      <c r="B1086" t="s">
        <v>857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7" spans="1:12" x14ac:dyDescent="0.25">
      <c r="A1087" s="4">
        <v>1727</v>
      </c>
      <c r="B1087" t="s">
        <v>858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</row>
    <row r="1088" spans="1:12" x14ac:dyDescent="0.25">
      <c r="A1088" s="4">
        <v>1728</v>
      </c>
      <c r="B1088" t="s">
        <v>859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</row>
    <row r="1089" spans="1:12" x14ac:dyDescent="0.25">
      <c r="A1089" s="4">
        <v>1729</v>
      </c>
      <c r="B1089" t="s">
        <v>860</v>
      </c>
      <c r="C1089">
        <v>-9.3688517879566397E-4</v>
      </c>
      <c r="D1089">
        <v>1.7907255596011801E-4</v>
      </c>
      <c r="E1089">
        <v>-8.2370153927037199E-4</v>
      </c>
      <c r="F1089">
        <v>1.4257088735832499E-4</v>
      </c>
      <c r="G1089">
        <v>-6.2669454428102402E-4</v>
      </c>
      <c r="H1089" s="1">
        <v>1.1739100711831E-4</v>
      </c>
      <c r="I1089">
        <v>-8.6059511888220304E-4</v>
      </c>
      <c r="J1089">
        <v>1.50378558844565E-4</v>
      </c>
      <c r="K1089">
        <v>-7.5234983649962199E-4</v>
      </c>
      <c r="L1089">
        <v>1.10613887949509E-4</v>
      </c>
    </row>
    <row r="1090" spans="1:12" x14ac:dyDescent="0.25">
      <c r="A1090" s="4">
        <v>1730</v>
      </c>
      <c r="B1090" t="s">
        <v>861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</row>
    <row r="1091" spans="1:12" x14ac:dyDescent="0.25">
      <c r="A1091" s="4">
        <v>1731</v>
      </c>
      <c r="B1091" t="s">
        <v>862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</row>
    <row r="1092" spans="1:12" x14ac:dyDescent="0.25">
      <c r="A1092" s="4">
        <v>1732</v>
      </c>
      <c r="B1092" t="s">
        <v>863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3" spans="1:12" x14ac:dyDescent="0.25">
      <c r="A1093" s="4">
        <v>1733</v>
      </c>
      <c r="B1093" t="s">
        <v>864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1:12" x14ac:dyDescent="0.25">
      <c r="A1094" s="4">
        <v>1734</v>
      </c>
      <c r="B1094" t="s">
        <v>865</v>
      </c>
      <c r="C1094" s="1">
        <v>2.3980809054045799E-4</v>
      </c>
      <c r="D1094" s="1">
        <v>4.2946974486005804E-3</v>
      </c>
      <c r="E1094">
        <v>2.2844296028055701E-4</v>
      </c>
      <c r="F1094">
        <v>4.2504678264376596E-3</v>
      </c>
      <c r="G1094">
        <v>2.1295985371317701E-4</v>
      </c>
      <c r="H1094">
        <v>4.0455317005946203E-3</v>
      </c>
      <c r="I1094">
        <v>4.1241278019824598E-4</v>
      </c>
      <c r="J1094">
        <v>8.2292672437009606E-3</v>
      </c>
      <c r="K1094">
        <v>2.5534198278529398E-4</v>
      </c>
      <c r="L1094">
        <v>4.9326815838014303E-3</v>
      </c>
    </row>
    <row r="1095" spans="1:12" x14ac:dyDescent="0.25">
      <c r="A1095" s="4">
        <v>1735</v>
      </c>
      <c r="B1095" t="s">
        <v>866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</row>
    <row r="1096" spans="1:12" x14ac:dyDescent="0.25">
      <c r="A1096" s="4">
        <v>1736</v>
      </c>
      <c r="B1096" t="s">
        <v>240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</row>
    <row r="1097" spans="1:12" x14ac:dyDescent="0.25">
      <c r="A1097" s="4">
        <v>1737</v>
      </c>
      <c r="B1097" t="s">
        <v>867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</row>
    <row r="1098" spans="1:12" x14ac:dyDescent="0.25">
      <c r="A1098" s="4">
        <v>1738</v>
      </c>
      <c r="B1098" t="s">
        <v>868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099" spans="1:12" x14ac:dyDescent="0.25">
      <c r="A1099" s="4">
        <v>1739</v>
      </c>
      <c r="B1099" t="s">
        <v>869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</row>
    <row r="1100" spans="1:12" x14ac:dyDescent="0.25">
      <c r="A1100" s="4">
        <v>1743</v>
      </c>
      <c r="B1100" t="s">
        <v>870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</row>
    <row r="1101" spans="1:12" x14ac:dyDescent="0.25">
      <c r="A1101" s="4">
        <v>1744</v>
      </c>
      <c r="B1101" t="s">
        <v>871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</row>
    <row r="1102" spans="1:12" x14ac:dyDescent="0.25">
      <c r="A1102" s="4">
        <v>1745</v>
      </c>
      <c r="B1102" t="s">
        <v>872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</row>
    <row r="1103" spans="1:12" x14ac:dyDescent="0.25">
      <c r="A1103" s="4">
        <v>1746</v>
      </c>
      <c r="B1103" t="s">
        <v>873</v>
      </c>
      <c r="C1103">
        <v>1.5837605232634801E-3</v>
      </c>
      <c r="D1103">
        <v>1.09535684771759E-2</v>
      </c>
      <c r="E1103">
        <v>9.4886538589754104E-4</v>
      </c>
      <c r="F1103">
        <v>1.05569848236628E-2</v>
      </c>
      <c r="G1103">
        <v>0.13274832559439501</v>
      </c>
      <c r="H1103">
        <v>6.2235292678100802E-2</v>
      </c>
      <c r="I1103">
        <v>3.6478814549458401E-3</v>
      </c>
      <c r="J1103">
        <v>3.4913556624545997E-2</v>
      </c>
      <c r="K1103">
        <v>1.8229972424411801E-2</v>
      </c>
      <c r="L1103">
        <v>4.6208302075265502E-2</v>
      </c>
    </row>
    <row r="1104" spans="1:12" x14ac:dyDescent="0.25">
      <c r="A1104" s="4">
        <v>1747</v>
      </c>
      <c r="B1104" t="s">
        <v>874</v>
      </c>
      <c r="C1104" s="1">
        <v>-9.1319869506744394E-5</v>
      </c>
      <c r="D1104" s="1">
        <v>8.6740084485522901E-4</v>
      </c>
      <c r="E1104" s="1">
        <v>-7.8464221604046406E-5</v>
      </c>
      <c r="F1104" s="1">
        <v>8.2326764542181596E-4</v>
      </c>
      <c r="G1104" s="1">
        <v>-6.4006584169963904E-5</v>
      </c>
      <c r="H1104" s="1">
        <v>6.0088934898785799E-4</v>
      </c>
      <c r="I1104">
        <v>-1.04526145192677E-4</v>
      </c>
      <c r="J1104">
        <v>9.1259101249827903E-4</v>
      </c>
      <c r="K1104" s="1">
        <v>-9.7588472619241894E-5</v>
      </c>
      <c r="L1104">
        <v>7.60789278453762E-4</v>
      </c>
    </row>
    <row r="1105" spans="1:12" x14ac:dyDescent="0.25">
      <c r="A1105" s="4">
        <v>1748</v>
      </c>
      <c r="B1105" t="s">
        <v>875</v>
      </c>
      <c r="C1105">
        <v>-2.1453385469993799E-2</v>
      </c>
      <c r="D1105">
        <v>2.0127083890664001E-4</v>
      </c>
      <c r="E1105">
        <v>-1.8924747309070799E-2</v>
      </c>
      <c r="F1105">
        <v>1.64305396637828E-4</v>
      </c>
      <c r="G1105">
        <v>-1.4401789270321401E-2</v>
      </c>
      <c r="H1105">
        <v>1.7641929183943601E-4</v>
      </c>
      <c r="I1105">
        <v>-1.98545487324257E-2</v>
      </c>
      <c r="J1105">
        <v>1.69315574924516E-4</v>
      </c>
      <c r="K1105">
        <v>-1.74079249462307E-2</v>
      </c>
      <c r="L1105">
        <v>1.7530411218741199E-4</v>
      </c>
    </row>
    <row r="1106" spans="1:12" x14ac:dyDescent="0.25">
      <c r="A1106" s="4">
        <v>1749</v>
      </c>
      <c r="B1106" t="s">
        <v>876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</row>
    <row r="1107" spans="1:12" x14ac:dyDescent="0.25">
      <c r="A1107" s="4">
        <v>1750</v>
      </c>
      <c r="B1107" t="s">
        <v>877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08" spans="1:12" x14ac:dyDescent="0.25">
      <c r="A1108" s="4">
        <v>1751</v>
      </c>
      <c r="B1108" t="s">
        <v>878</v>
      </c>
      <c r="C1108">
        <v>2.8865827006841101E-4</v>
      </c>
      <c r="D1108">
        <v>8.2879336520840798E-4</v>
      </c>
      <c r="E1108">
        <v>1.0622423770822199E-4</v>
      </c>
      <c r="F1108">
        <v>6.9455712358843099E-4</v>
      </c>
      <c r="G1108">
        <v>5.4008748820882598E-4</v>
      </c>
      <c r="H1108">
        <v>4.0414430302806E-4</v>
      </c>
      <c r="I1108" s="1">
        <v>1.39404374856447E-5</v>
      </c>
      <c r="J1108" s="1">
        <v>6.4334337138950703E-4</v>
      </c>
      <c r="K1108">
        <v>1.34313060832036E-4</v>
      </c>
      <c r="L1108">
        <v>7.4551072740431496E-4</v>
      </c>
    </row>
    <row r="1109" spans="1:12" x14ac:dyDescent="0.25">
      <c r="A1109" s="4">
        <v>1752</v>
      </c>
      <c r="B1109" t="s">
        <v>879</v>
      </c>
      <c r="C1109">
        <v>-2.8865827006841101E-4</v>
      </c>
      <c r="D1109">
        <v>8.2879336520840798E-4</v>
      </c>
      <c r="E1109">
        <v>-1.0622423770822199E-4</v>
      </c>
      <c r="F1109">
        <v>6.9455712358843099E-4</v>
      </c>
      <c r="G1109">
        <v>-5.4008748820882598E-4</v>
      </c>
      <c r="H1109">
        <v>4.0414430302806E-4</v>
      </c>
      <c r="I1109" s="1">
        <v>-1.39404374856447E-5</v>
      </c>
      <c r="J1109" s="1">
        <v>6.4334337138950703E-4</v>
      </c>
      <c r="K1109">
        <v>-1.34313060832036E-4</v>
      </c>
      <c r="L1109">
        <v>7.4551072740431496E-4</v>
      </c>
    </row>
    <row r="1110" spans="1:12" x14ac:dyDescent="0.25">
      <c r="A1110" s="4">
        <v>1753</v>
      </c>
      <c r="B1110" t="s">
        <v>880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</row>
    <row r="1111" spans="1:12" x14ac:dyDescent="0.25">
      <c r="A1111" s="4">
        <v>1754</v>
      </c>
      <c r="B1111" t="s">
        <v>881</v>
      </c>
      <c r="C1111">
        <v>1.9630506448058598E-3</v>
      </c>
      <c r="D1111" s="1">
        <v>1.8416899777842401E-5</v>
      </c>
      <c r="E1111">
        <v>1.73167257320844E-3</v>
      </c>
      <c r="F1111" s="1">
        <v>1.50344490386663E-5</v>
      </c>
      <c r="G1111">
        <v>1.9372577449861201E-3</v>
      </c>
      <c r="H1111" s="1">
        <v>2.3731054042376701E-5</v>
      </c>
      <c r="I1111">
        <v>2.6707360454264199E-3</v>
      </c>
      <c r="J1111" s="1">
        <v>2.2775496693334199E-5</v>
      </c>
      <c r="K1111">
        <v>2.3416282526093702E-3</v>
      </c>
      <c r="L1111" s="1">
        <v>2.3581045021999099E-5</v>
      </c>
    </row>
    <row r="1112" spans="1:12" x14ac:dyDescent="0.25">
      <c r="A1112" s="4">
        <v>1757</v>
      </c>
      <c r="B1112" t="s">
        <v>882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</row>
    <row r="1113" spans="1:12" x14ac:dyDescent="0.25">
      <c r="A1113" s="4">
        <v>1758</v>
      </c>
      <c r="B1113" t="s">
        <v>671</v>
      </c>
      <c r="C1113">
        <v>1.9630506448058598E-3</v>
      </c>
      <c r="D1113" s="1">
        <v>1.8416899777842401E-5</v>
      </c>
      <c r="E1113">
        <v>1.73166610697912E-3</v>
      </c>
      <c r="F1113" s="1">
        <v>1.50452099165322E-5</v>
      </c>
      <c r="G1113">
        <v>1.93725054811542E-3</v>
      </c>
      <c r="H1113" s="1">
        <v>2.3742512969787399E-5</v>
      </c>
      <c r="I1113">
        <v>2.6706661538384402E-3</v>
      </c>
      <c r="J1113" s="1">
        <v>2.2883723969780698E-5</v>
      </c>
      <c r="K1113">
        <v>2.3416107434754102E-3</v>
      </c>
      <c r="L1113" s="1">
        <v>2.3604078083924698E-5</v>
      </c>
    </row>
    <row r="1114" spans="1:12" x14ac:dyDescent="0.25">
      <c r="A1114" s="4">
        <v>1759</v>
      </c>
      <c r="B1114" t="s">
        <v>671</v>
      </c>
      <c r="C1114">
        <v>-1.97570194690521E-4</v>
      </c>
      <c r="D1114">
        <v>2.5905176056160301E-3</v>
      </c>
      <c r="E1114">
        <v>-1.5837122001241199E-4</v>
      </c>
      <c r="F1114">
        <v>2.2337908776853101E-3</v>
      </c>
      <c r="G1114">
        <v>-2.27796666734924E-4</v>
      </c>
      <c r="H1114">
        <v>2.62801662559097E-3</v>
      </c>
      <c r="I1114">
        <v>-4.3218892483864302E-4</v>
      </c>
      <c r="J1114">
        <v>4.9253800550183796E-3</v>
      </c>
      <c r="K1114">
        <v>-2.7553487581423398E-4</v>
      </c>
      <c r="L1114">
        <v>3.4032516310356599E-3</v>
      </c>
    </row>
    <row r="1115" spans="1:12" x14ac:dyDescent="0.25">
      <c r="A1115" s="4">
        <v>1760</v>
      </c>
      <c r="B1115" t="s">
        <v>671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</row>
    <row r="1116" spans="1:12" x14ac:dyDescent="0.25">
      <c r="A1116" s="4">
        <v>1761</v>
      </c>
      <c r="B1116" t="s">
        <v>883</v>
      </c>
      <c r="C1116">
        <v>1.4479677180564201E-2</v>
      </c>
      <c r="D1116">
        <v>2.7536720515274402E-4</v>
      </c>
      <c r="E1116">
        <v>7.5332536593142901E-2</v>
      </c>
      <c r="F1116">
        <v>1.03127852891626E-3</v>
      </c>
      <c r="G1116">
        <v>9.7532727126097094E-3</v>
      </c>
      <c r="H1116">
        <v>3.9948184242305501E-4</v>
      </c>
      <c r="I1116">
        <v>1.1639744181705301E-2</v>
      </c>
      <c r="J1116">
        <v>1.7027353243518999E-4</v>
      </c>
      <c r="K1116">
        <v>1.75304869612899E-2</v>
      </c>
      <c r="L1116">
        <v>3.1866180421719802E-4</v>
      </c>
    </row>
    <row r="1117" spans="1:12" x14ac:dyDescent="0.25">
      <c r="A1117" s="4">
        <v>1762</v>
      </c>
      <c r="B1117" t="s">
        <v>884</v>
      </c>
      <c r="C1117">
        <v>1.4479677180564201E-2</v>
      </c>
      <c r="D1117">
        <v>2.7536720515274402E-4</v>
      </c>
      <c r="E1117">
        <v>7.5332536593142901E-2</v>
      </c>
      <c r="F1117">
        <v>1.03127852891626E-3</v>
      </c>
      <c r="G1117">
        <v>9.7532727126097094E-3</v>
      </c>
      <c r="H1117">
        <v>3.9948184242305501E-4</v>
      </c>
      <c r="I1117">
        <v>1.1639744181705301E-2</v>
      </c>
      <c r="J1117">
        <v>1.7027353243518999E-4</v>
      </c>
      <c r="K1117">
        <v>1.75304869612899E-2</v>
      </c>
      <c r="L1117">
        <v>3.1866180421719802E-4</v>
      </c>
    </row>
    <row r="1118" spans="1:12" x14ac:dyDescent="0.25">
      <c r="A1118" s="4">
        <v>1763</v>
      </c>
      <c r="B1118" t="s">
        <v>885</v>
      </c>
      <c r="C1118" s="1">
        <v>-6.4387367386954599E-4</v>
      </c>
      <c r="D1118" s="1">
        <v>9.1960799327312007E-3</v>
      </c>
      <c r="E1118">
        <v>-1.8131931346426901E-3</v>
      </c>
      <c r="F1118">
        <v>1.60628713030623E-2</v>
      </c>
      <c r="G1118">
        <v>-8.2380511461340497E-4</v>
      </c>
      <c r="H1118">
        <v>9.0448562726909796E-3</v>
      </c>
      <c r="I1118">
        <v>-3.42860840660866E-3</v>
      </c>
      <c r="J1118">
        <v>3.85774851507776E-2</v>
      </c>
      <c r="K1118">
        <v>-3.6444083851153701E-4</v>
      </c>
      <c r="L1118">
        <v>6.5558273010373896E-3</v>
      </c>
    </row>
    <row r="1119" spans="1:12" x14ac:dyDescent="0.25">
      <c r="A1119" s="4">
        <v>1764</v>
      </c>
      <c r="B1119" t="s">
        <v>886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</row>
    <row r="1120" spans="1:12" x14ac:dyDescent="0.25">
      <c r="A1120" s="4">
        <v>1766</v>
      </c>
      <c r="B1120" t="s">
        <v>887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</row>
    <row r="1121" spans="1:12" x14ac:dyDescent="0.25">
      <c r="A1121" s="4">
        <v>1770</v>
      </c>
      <c r="B1121" t="s">
        <v>888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</row>
    <row r="1122" spans="1:12" x14ac:dyDescent="0.25">
      <c r="A1122" s="4">
        <v>1771</v>
      </c>
      <c r="B1122" t="s">
        <v>889</v>
      </c>
      <c r="C1122" s="1">
        <v>-2.7502754816017499E-5</v>
      </c>
      <c r="D1122" s="1">
        <v>3.9700784238018698E-4</v>
      </c>
      <c r="E1122" s="1">
        <v>-3.5562970539324603E-5</v>
      </c>
      <c r="F1122" s="1">
        <v>4.8520942366704698E-4</v>
      </c>
      <c r="G1122" s="1">
        <v>-2.0767835655455E-5</v>
      </c>
      <c r="H1122" s="1">
        <v>2.51592635338211E-4</v>
      </c>
      <c r="I1122" s="1">
        <v>-4.1733924895061399E-5</v>
      </c>
      <c r="J1122" s="1">
        <v>4.9774115837921101E-4</v>
      </c>
      <c r="K1122" s="1">
        <v>-2.74778306738748E-5</v>
      </c>
      <c r="L1122">
        <v>3.3737805085753302E-4</v>
      </c>
    </row>
    <row r="1123" spans="1:12" x14ac:dyDescent="0.25">
      <c r="A1123" s="4">
        <v>1772</v>
      </c>
      <c r="B1123" t="s">
        <v>890</v>
      </c>
      <c r="C1123" s="1">
        <v>-8.4089763119900605E-5</v>
      </c>
      <c r="D1123" s="1">
        <v>5.0564296385829498E-4</v>
      </c>
      <c r="E1123" s="1">
        <v>-4.3293614432125899E-5</v>
      </c>
      <c r="F1123" s="1">
        <v>4.7003811528345801E-4</v>
      </c>
      <c r="G1123" s="1">
        <v>-2.95264624013482E-5</v>
      </c>
      <c r="H1123" s="1">
        <v>3.1784781011990801E-4</v>
      </c>
      <c r="I1123" s="1">
        <v>-6.1508454834216495E-5</v>
      </c>
      <c r="J1123" s="1">
        <v>6.2681493484121795E-4</v>
      </c>
      <c r="K1123" s="1">
        <v>-5.29393291015935E-5</v>
      </c>
      <c r="L1123">
        <v>4.4557333574630603E-4</v>
      </c>
    </row>
    <row r="1124" spans="1:12" x14ac:dyDescent="0.25">
      <c r="A1124" s="4">
        <v>1774</v>
      </c>
      <c r="B1124" t="s">
        <v>891</v>
      </c>
      <c r="C1124" s="1">
        <v>-1.39502506691448E-4</v>
      </c>
      <c r="D1124" s="1">
        <v>6.40954066101564E-4</v>
      </c>
      <c r="E1124" s="1">
        <v>-6.1192248282994797E-5</v>
      </c>
      <c r="F1124" s="1">
        <v>4.6512767704594401E-4</v>
      </c>
      <c r="G1124" s="1">
        <v>-1.1440588997786101E-4</v>
      </c>
      <c r="H1124" s="1">
        <v>5.0530240285487805E-4</v>
      </c>
      <c r="I1124">
        <v>-1.8037359992429099E-4</v>
      </c>
      <c r="J1124">
        <v>8.4522145404023201E-4</v>
      </c>
      <c r="K1124" s="1">
        <v>-1.28658528698373E-4</v>
      </c>
      <c r="L1124">
        <v>5.8737161791117399E-4</v>
      </c>
    </row>
    <row r="1125" spans="1:12" x14ac:dyDescent="0.25">
      <c r="A1125" s="4">
        <v>1775</v>
      </c>
      <c r="B1125" t="s">
        <v>892</v>
      </c>
      <c r="C1125" s="1">
        <v>-3.3325265217794399E-5</v>
      </c>
      <c r="D1125" s="1">
        <v>5.8064944501936796E-4</v>
      </c>
      <c r="E1125" s="1">
        <v>-3.5356917649618299E-5</v>
      </c>
      <c r="F1125" s="1">
        <v>6.3735274039116601E-4</v>
      </c>
      <c r="G1125" s="1">
        <v>-2.2787734699363702E-5</v>
      </c>
      <c r="H1125" s="1">
        <v>3.9105056966686098E-4</v>
      </c>
      <c r="I1125" s="1">
        <v>-3.3451453308214203E-5</v>
      </c>
      <c r="J1125" s="1">
        <v>6.1694526288210902E-4</v>
      </c>
      <c r="K1125" s="1">
        <v>-1.3435185233962799E-5</v>
      </c>
      <c r="L1125">
        <v>3.2778038554571602E-4</v>
      </c>
    </row>
    <row r="1126" spans="1:12" x14ac:dyDescent="0.25">
      <c r="A1126" s="4">
        <v>1776</v>
      </c>
      <c r="B1126" t="s">
        <v>893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</row>
    <row r="1127" spans="1:12" x14ac:dyDescent="0.25">
      <c r="A1127" s="4">
        <v>1777</v>
      </c>
      <c r="B1127" t="s">
        <v>894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</row>
    <row r="1128" spans="1:12" x14ac:dyDescent="0.25">
      <c r="A1128" s="4">
        <v>1788</v>
      </c>
      <c r="B1128" t="s">
        <v>895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</row>
    <row r="1129" spans="1:12" x14ac:dyDescent="0.25">
      <c r="A1129" s="4">
        <v>1790</v>
      </c>
      <c r="B1129" t="s">
        <v>275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</row>
    <row r="1130" spans="1:12" x14ac:dyDescent="0.25">
      <c r="A1130" s="4">
        <v>1791</v>
      </c>
      <c r="B1130" t="s">
        <v>896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</row>
    <row r="1131" spans="1:12" x14ac:dyDescent="0.25">
      <c r="A1131" s="4">
        <v>1792</v>
      </c>
      <c r="B1131" t="s">
        <v>897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</row>
    <row r="1132" spans="1:12" x14ac:dyDescent="0.25">
      <c r="A1132" s="4">
        <v>1793</v>
      </c>
      <c r="B1132" t="s">
        <v>898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</row>
    <row r="1133" spans="1:12" x14ac:dyDescent="0.25">
      <c r="A1133" s="4">
        <v>1794</v>
      </c>
      <c r="B1133" t="s">
        <v>899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</row>
    <row r="1134" spans="1:12" x14ac:dyDescent="0.25">
      <c r="A1134" s="4">
        <v>1795</v>
      </c>
      <c r="B1134" t="s">
        <v>899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</row>
    <row r="1135" spans="1:12" x14ac:dyDescent="0.25">
      <c r="A1135" s="4">
        <v>1796</v>
      </c>
      <c r="B1135" t="s">
        <v>899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</row>
    <row r="1136" spans="1:12" x14ac:dyDescent="0.25">
      <c r="A1136" s="4">
        <v>1797</v>
      </c>
      <c r="B1136" t="s">
        <v>900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</row>
    <row r="1137" spans="1:12" x14ac:dyDescent="0.25">
      <c r="A1137" s="4">
        <v>1798</v>
      </c>
      <c r="B1137" t="s">
        <v>901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</row>
    <row r="1138" spans="1:12" x14ac:dyDescent="0.25">
      <c r="A1138" s="4">
        <v>1800</v>
      </c>
      <c r="B1138" t="s">
        <v>902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</row>
    <row r="1139" spans="1:12" x14ac:dyDescent="0.25">
      <c r="A1139" s="4">
        <v>1801</v>
      </c>
      <c r="B1139" t="s">
        <v>903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</row>
    <row r="1140" spans="1:12" x14ac:dyDescent="0.25">
      <c r="A1140" s="4">
        <v>1802</v>
      </c>
      <c r="B1140" t="s">
        <v>903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</row>
    <row r="1141" spans="1:12" x14ac:dyDescent="0.25">
      <c r="A1141" s="4">
        <v>1803</v>
      </c>
      <c r="B1141" t="s">
        <v>904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</row>
    <row r="1142" spans="1:12" x14ac:dyDescent="0.25">
      <c r="A1142" s="4">
        <v>1805</v>
      </c>
      <c r="B1142" t="s">
        <v>905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</row>
    <row r="1143" spans="1:12" x14ac:dyDescent="0.25">
      <c r="A1143" s="4">
        <v>1806</v>
      </c>
      <c r="B1143" t="s">
        <v>906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4" spans="1:12" x14ac:dyDescent="0.25">
      <c r="A1144" s="4">
        <v>1807</v>
      </c>
      <c r="B1144" t="s">
        <v>907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25">
      <c r="A1145" s="4">
        <v>1808</v>
      </c>
      <c r="B1145" t="s">
        <v>908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2" x14ac:dyDescent="0.25">
      <c r="A1146" s="4">
        <v>1809</v>
      </c>
      <c r="B1146" t="s">
        <v>909</v>
      </c>
      <c r="C1146">
        <v>1.66035051952539E-3</v>
      </c>
      <c r="D1146">
        <v>1.0953439633247099E-2</v>
      </c>
      <c r="E1146">
        <v>1.01642797846094E-3</v>
      </c>
      <c r="F1146">
        <v>1.0556899712645699E-2</v>
      </c>
      <c r="G1146">
        <v>0.132823909798751</v>
      </c>
      <c r="H1146">
        <v>6.2234941170793499E-2</v>
      </c>
      <c r="I1146">
        <v>3.7520831127347801E-3</v>
      </c>
      <c r="J1146">
        <v>3.4913376691484803E-2</v>
      </c>
      <c r="K1146">
        <v>1.8321333581385602E-2</v>
      </c>
      <c r="L1146">
        <v>4.6208190135970897E-2</v>
      </c>
    </row>
    <row r="1147" spans="1:12" x14ac:dyDescent="0.25">
      <c r="A1147" s="4">
        <v>1810</v>
      </c>
      <c r="B1147" t="s">
        <v>910</v>
      </c>
      <c r="C1147" s="1">
        <v>2.1919447641659799E-4</v>
      </c>
      <c r="D1147">
        <v>1.54864292734477E-3</v>
      </c>
      <c r="E1147" s="1">
        <v>2.9771222717177701E-5</v>
      </c>
      <c r="F1147">
        <v>6.49079534231342E-4</v>
      </c>
      <c r="G1147">
        <v>1.03491781079608E-3</v>
      </c>
      <c r="H1147">
        <v>6.02089511441058E-3</v>
      </c>
      <c r="I1147">
        <v>5.7626307502169104E-4</v>
      </c>
      <c r="J1147">
        <v>5.8162718560933104E-3</v>
      </c>
      <c r="K1147" s="1">
        <v>3.2945741768042501E-5</v>
      </c>
      <c r="L1147">
        <v>2.14845074678686E-4</v>
      </c>
    </row>
    <row r="1148" spans="1:12" x14ac:dyDescent="0.25">
      <c r="A1148" s="4">
        <v>1811</v>
      </c>
      <c r="B1148" t="s">
        <v>683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x14ac:dyDescent="0.25">
      <c r="A1149" s="4">
        <v>1812</v>
      </c>
      <c r="B1149" t="s">
        <v>911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x14ac:dyDescent="0.25">
      <c r="A1150" s="4">
        <v>1813</v>
      </c>
      <c r="B1150" t="s">
        <v>911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x14ac:dyDescent="0.25">
      <c r="A1151" s="4">
        <v>1814</v>
      </c>
      <c r="B1151" t="s">
        <v>912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25">
      <c r="A1152" s="4">
        <v>1815</v>
      </c>
      <c r="B1152" t="s">
        <v>913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 x14ac:dyDescent="0.25">
      <c r="A1153" s="4">
        <v>1816</v>
      </c>
      <c r="B1153" t="s">
        <v>914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 x14ac:dyDescent="0.25">
      <c r="A1154" s="4">
        <v>1817</v>
      </c>
      <c r="B1154" t="s">
        <v>914</v>
      </c>
      <c r="C1154">
        <v>-3.8271423590287498E-2</v>
      </c>
      <c r="D1154">
        <v>3.8388860543623901E-3</v>
      </c>
      <c r="E1154">
        <v>-1.9267807297067001E-2</v>
      </c>
      <c r="F1154">
        <v>1.5991497628918801E-3</v>
      </c>
      <c r="G1154">
        <v>-6.4889999926509498E-2</v>
      </c>
      <c r="H1154">
        <v>6.7175919407095998E-3</v>
      </c>
      <c r="I1154">
        <v>-5.1714698405422699E-2</v>
      </c>
      <c r="J1154">
        <v>1.9656457766835399E-2</v>
      </c>
      <c r="K1154" s="1">
        <v>9.5486752879677195E-6</v>
      </c>
      <c r="L1154">
        <v>1.9071136254101E-4</v>
      </c>
    </row>
    <row r="1155" spans="1:12" x14ac:dyDescent="0.25">
      <c r="A1155" s="4">
        <v>1818</v>
      </c>
      <c r="B1155" t="s">
        <v>915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x14ac:dyDescent="0.25">
      <c r="A1156" s="4">
        <v>1819</v>
      </c>
      <c r="B1156" t="s">
        <v>686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7" spans="1:12" x14ac:dyDescent="0.25">
      <c r="A1157" s="4">
        <v>1820</v>
      </c>
      <c r="B1157" t="s">
        <v>916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</row>
    <row r="1158" spans="1:12" x14ac:dyDescent="0.25">
      <c r="A1158" s="4">
        <v>1821</v>
      </c>
      <c r="B1158" t="s">
        <v>917</v>
      </c>
      <c r="C1158" s="1">
        <v>2.8128082217221498E-4</v>
      </c>
      <c r="D1158" s="1">
        <v>4.8659222006270002E-3</v>
      </c>
      <c r="E1158">
        <v>2.19537691463915E-4</v>
      </c>
      <c r="F1158">
        <v>4.2118733971753704E-3</v>
      </c>
      <c r="G1158">
        <v>1.6805207932241501E-4</v>
      </c>
      <c r="H1158">
        <v>3.4888998266530001E-3</v>
      </c>
      <c r="I1158">
        <v>4.8808506042427499E-4</v>
      </c>
      <c r="J1158">
        <v>9.2929960296990605E-3</v>
      </c>
      <c r="K1158">
        <v>3.7375103225370201E-4</v>
      </c>
      <c r="L1158">
        <v>6.0246429092699399E-3</v>
      </c>
    </row>
    <row r="1159" spans="1:12" x14ac:dyDescent="0.25">
      <c r="A1159" s="4">
        <v>1822</v>
      </c>
      <c r="B1159" t="s">
        <v>918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</row>
    <row r="1160" spans="1:12" x14ac:dyDescent="0.25">
      <c r="A1160" s="4">
        <v>1823</v>
      </c>
      <c r="B1160" t="s">
        <v>918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</row>
    <row r="1161" spans="1:12" x14ac:dyDescent="0.25">
      <c r="A1161" s="4">
        <v>1824</v>
      </c>
      <c r="B1161" t="s">
        <v>919</v>
      </c>
      <c r="C1161">
        <v>2.1511238445048901</v>
      </c>
      <c r="D1161">
        <v>0.14259985081503601</v>
      </c>
      <c r="E1161">
        <v>2.36846874785767</v>
      </c>
      <c r="F1161">
        <v>0.18115123716371101</v>
      </c>
      <c r="G1161">
        <v>2.7754365632678399</v>
      </c>
      <c r="H1161">
        <v>0.12761997344557999</v>
      </c>
      <c r="I1161">
        <v>3.1332273051191</v>
      </c>
      <c r="J1161">
        <v>0.15798778834034399</v>
      </c>
      <c r="K1161">
        <v>3.2106710879013698</v>
      </c>
      <c r="L1161">
        <v>0.16828822530307899</v>
      </c>
    </row>
    <row r="1162" spans="1:12" x14ac:dyDescent="0.25">
      <c r="A1162" s="4">
        <v>1825</v>
      </c>
      <c r="B1162" t="s">
        <v>919</v>
      </c>
      <c r="C1162">
        <v>-1.7991647344474501E-2</v>
      </c>
      <c r="D1162">
        <v>5.2493197004577904E-3</v>
      </c>
      <c r="E1162">
        <v>-1.5975357749833202E-2</v>
      </c>
      <c r="F1162">
        <v>5.6489311261963696E-3</v>
      </c>
      <c r="G1162">
        <v>-1.1159063797867399E-2</v>
      </c>
      <c r="H1162">
        <v>5.79262074054875E-3</v>
      </c>
      <c r="I1162">
        <v>-1.5783972142993499E-2</v>
      </c>
      <c r="J1162">
        <v>1.1515083022625499E-2</v>
      </c>
      <c r="K1162">
        <v>-1.2961246180306901E-2</v>
      </c>
      <c r="L1162">
        <v>1.9726311854272702E-3</v>
      </c>
    </row>
    <row r="1163" spans="1:12" x14ac:dyDescent="0.25">
      <c r="A1163" s="4">
        <v>1826</v>
      </c>
      <c r="B1163" t="s">
        <v>919</v>
      </c>
      <c r="C1163">
        <v>-7.0409858645988695E-4</v>
      </c>
      <c r="D1163">
        <v>1.28377510459324E-2</v>
      </c>
      <c r="E1163">
        <v>-4.8933890628074096E-4</v>
      </c>
      <c r="F1163">
        <v>1.1324709176519499E-2</v>
      </c>
      <c r="G1163">
        <v>-9.7380437244979808E-3</v>
      </c>
      <c r="H1163">
        <v>3.1811706338838001E-2</v>
      </c>
      <c r="I1163">
        <v>-2.2441116159116299E-3</v>
      </c>
      <c r="J1163">
        <v>3.7643675025682E-2</v>
      </c>
      <c r="K1163">
        <v>-1.00065730644339E-2</v>
      </c>
      <c r="L1163">
        <v>3.6215705803608798E-2</v>
      </c>
    </row>
    <row r="1164" spans="1:12" x14ac:dyDescent="0.25">
      <c r="A1164" s="4">
        <v>1827</v>
      </c>
      <c r="B1164" t="s">
        <v>919</v>
      </c>
      <c r="C1164">
        <v>-1.7315749850090501E-3</v>
      </c>
      <c r="D1164">
        <v>8.5057929093409999E-3</v>
      </c>
      <c r="E1164">
        <v>-1.58198895802686E-3</v>
      </c>
      <c r="F1164">
        <v>7.9995916428699607E-3</v>
      </c>
      <c r="G1164">
        <v>-9.3683668429441098E-4</v>
      </c>
      <c r="H1164">
        <v>4.0790447886753E-3</v>
      </c>
      <c r="I1164">
        <v>-1.68385566938861E-3</v>
      </c>
      <c r="J1164">
        <v>7.4514785438390303E-3</v>
      </c>
      <c r="K1164">
        <v>-1.1787285468959001E-3</v>
      </c>
      <c r="L1164">
        <v>5.3193158196010899E-3</v>
      </c>
    </row>
    <row r="1165" spans="1:12" x14ac:dyDescent="0.25">
      <c r="A1165" s="4">
        <v>1829</v>
      </c>
      <c r="B1165" t="s">
        <v>919</v>
      </c>
      <c r="C1165">
        <v>-0.369278096975175</v>
      </c>
      <c r="D1165">
        <v>7.1921825779602502E-2</v>
      </c>
      <c r="E1165">
        <v>-0.45289731619481399</v>
      </c>
      <c r="F1165">
        <v>8.1270827324651906E-2</v>
      </c>
      <c r="G1165">
        <v>-0.57225947345359696</v>
      </c>
      <c r="H1165">
        <v>9.8664915268770706E-2</v>
      </c>
      <c r="I1165">
        <v>-1.9831359689240099E-2</v>
      </c>
      <c r="J1165">
        <v>9.3354798039024994E-2</v>
      </c>
      <c r="K1165">
        <v>-5.2534987361202096E-3</v>
      </c>
      <c r="L1165">
        <v>5.7728603124791E-2</v>
      </c>
    </row>
    <row r="1166" spans="1:12" x14ac:dyDescent="0.25">
      <c r="A1166" s="4">
        <v>1830</v>
      </c>
      <c r="B1166" t="s">
        <v>919</v>
      </c>
      <c r="C1166">
        <v>-2.2073907257094999E-3</v>
      </c>
      <c r="D1166">
        <v>5.5419313078915204E-3</v>
      </c>
      <c r="E1166">
        <v>-1.3452461431796999E-3</v>
      </c>
      <c r="F1166">
        <v>4.0111417275713098E-3</v>
      </c>
      <c r="G1166">
        <v>-2.1295934891574302E-3</v>
      </c>
      <c r="H1166">
        <v>5.62182670278287E-3</v>
      </c>
      <c r="I1166">
        <v>-2.2013144108579698E-3</v>
      </c>
      <c r="J1166">
        <v>6.08361000259272E-3</v>
      </c>
      <c r="K1166">
        <v>-1.71029942393301E-3</v>
      </c>
      <c r="L1166">
        <v>5.2761098105157597E-3</v>
      </c>
    </row>
    <row r="1167" spans="1:12" x14ac:dyDescent="0.25">
      <c r="A1167" s="4">
        <v>1831</v>
      </c>
      <c r="B1167" t="s">
        <v>919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</row>
    <row r="1168" spans="1:12" x14ac:dyDescent="0.25">
      <c r="A1168" s="4">
        <v>1832</v>
      </c>
      <c r="B1168" t="s">
        <v>920</v>
      </c>
      <c r="C1168">
        <v>-2.1171063404938102</v>
      </c>
      <c r="D1168">
        <v>4.2849699001755899E-2</v>
      </c>
      <c r="E1168">
        <v>-2.3965265003498999</v>
      </c>
      <c r="F1168">
        <v>5.2708260217172398E-2</v>
      </c>
      <c r="G1168">
        <v>-2.5264592627597899</v>
      </c>
      <c r="H1168">
        <v>6.0209684821226898E-2</v>
      </c>
      <c r="I1168">
        <v>-3.15853575722742</v>
      </c>
      <c r="J1168">
        <v>3.6788246242957401E-2</v>
      </c>
      <c r="K1168">
        <v>-3.21711638790911</v>
      </c>
      <c r="L1168">
        <v>5.5885701990364703E-2</v>
      </c>
    </row>
    <row r="1169" spans="1:12" x14ac:dyDescent="0.25">
      <c r="A1169" s="4">
        <v>1833</v>
      </c>
      <c r="B1169" t="s">
        <v>921</v>
      </c>
      <c r="C1169">
        <v>1.5467964388610799E-4</v>
      </c>
      <c r="D1169">
        <v>3.08304899776298E-3</v>
      </c>
      <c r="E1169">
        <v>2.16481139767938E-4</v>
      </c>
      <c r="F1169">
        <v>3.8215701782998998E-3</v>
      </c>
      <c r="G1169">
        <v>2.6066480269211901E-4</v>
      </c>
      <c r="H1169">
        <v>4.0198138427915402E-3</v>
      </c>
      <c r="I1169">
        <v>3.38291652985034E-4</v>
      </c>
      <c r="J1169">
        <v>6.1676951393655702E-3</v>
      </c>
      <c r="K1169" s="1">
        <v>6.2322503895097703E-5</v>
      </c>
      <c r="L1169">
        <v>1.06711033763623E-3</v>
      </c>
    </row>
    <row r="1170" spans="1:12" x14ac:dyDescent="0.25">
      <c r="A1170" s="4">
        <v>1834</v>
      </c>
      <c r="B1170" t="s">
        <v>922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</row>
    <row r="1171" spans="1:12" x14ac:dyDescent="0.25">
      <c r="A1171" s="4">
        <v>1835</v>
      </c>
      <c r="B1171" t="s">
        <v>923</v>
      </c>
      <c r="C1171" s="1">
        <v>-2.2979071380237599E-5</v>
      </c>
      <c r="D1171" s="1">
        <v>3.0338875803559803E-4</v>
      </c>
      <c r="E1171" s="1">
        <v>-7.5324356058691002E-6</v>
      </c>
      <c r="F1171" s="1">
        <v>1.21184476565704E-4</v>
      </c>
      <c r="G1171" s="1">
        <v>-2.0871865642179601E-5</v>
      </c>
      <c r="H1171" s="1">
        <v>1.5970738002865401E-4</v>
      </c>
      <c r="I1171" s="1">
        <v>-8.0235625910282798E-5</v>
      </c>
      <c r="J1171" s="1">
        <v>4.8635251624228E-4</v>
      </c>
      <c r="K1171" s="1">
        <v>-4.1912323296054303E-5</v>
      </c>
      <c r="L1171">
        <v>3.5646104739083602E-4</v>
      </c>
    </row>
    <row r="1172" spans="1:12" x14ac:dyDescent="0.25">
      <c r="A1172" s="4">
        <v>1836</v>
      </c>
      <c r="B1172" t="s">
        <v>924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</row>
    <row r="1173" spans="1:12" x14ac:dyDescent="0.25">
      <c r="A1173" s="4">
        <v>1837</v>
      </c>
      <c r="B1173" t="s">
        <v>925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</row>
    <row r="1174" spans="1:12" x14ac:dyDescent="0.25">
      <c r="A1174" s="4">
        <v>1838</v>
      </c>
      <c r="B1174" t="s">
        <v>353</v>
      </c>
      <c r="C1174">
        <v>2.5026576532416502E-2</v>
      </c>
      <c r="D1174">
        <v>2.6955612840180802E-4</v>
      </c>
      <c r="E1174">
        <v>2.2109337229142201E-2</v>
      </c>
      <c r="F1174">
        <v>5.71607775864681E-4</v>
      </c>
      <c r="G1174">
        <v>1.6907823345581399E-2</v>
      </c>
      <c r="H1174">
        <v>5.2278535476982604E-4</v>
      </c>
      <c r="I1174">
        <v>2.31724782876391E-2</v>
      </c>
      <c r="J1174">
        <v>3.9568181610188301E-4</v>
      </c>
      <c r="K1174">
        <v>2.03095593720008E-2</v>
      </c>
      <c r="L1174">
        <v>2.28104701745394E-4</v>
      </c>
    </row>
    <row r="1175" spans="1:12" x14ac:dyDescent="0.25">
      <c r="A1175" s="4">
        <v>1839</v>
      </c>
      <c r="B1175" t="s">
        <v>926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</row>
    <row r="1176" spans="1:12" x14ac:dyDescent="0.25">
      <c r="A1176" s="4">
        <v>1840</v>
      </c>
      <c r="B1176" t="s">
        <v>927</v>
      </c>
      <c r="C1176">
        <v>-3.2495430578324498E-2</v>
      </c>
      <c r="D1176">
        <v>6.7593528838274398E-3</v>
      </c>
      <c r="E1176">
        <v>-1.04388240375696E-2</v>
      </c>
      <c r="F1176">
        <v>1.2722951845919399E-3</v>
      </c>
      <c r="G1176">
        <v>-9.2389385902924594E-3</v>
      </c>
      <c r="H1176">
        <v>8.3652692150424496E-4</v>
      </c>
      <c r="I1176">
        <v>-1.2939490242181099E-2</v>
      </c>
      <c r="J1176">
        <v>2.1052289699991901E-3</v>
      </c>
      <c r="K1176">
        <v>-2.0088882036961801E-2</v>
      </c>
      <c r="L1176">
        <v>5.4707579378868903E-3</v>
      </c>
    </row>
    <row r="1177" spans="1:12" x14ac:dyDescent="0.25">
      <c r="A1177" s="4">
        <v>1841</v>
      </c>
      <c r="B1177" t="s">
        <v>928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</row>
    <row r="1178" spans="1:12" x14ac:dyDescent="0.25">
      <c r="A1178" s="4">
        <v>1842</v>
      </c>
      <c r="B1178" t="s">
        <v>929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</row>
    <row r="1179" spans="1:12" x14ac:dyDescent="0.25">
      <c r="A1179" s="4">
        <v>1846</v>
      </c>
      <c r="B1179" t="s">
        <v>930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</row>
    <row r="1180" spans="1:12" x14ac:dyDescent="0.25">
      <c r="A1180" s="4">
        <v>1847</v>
      </c>
      <c r="B1180" t="s">
        <v>931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</row>
    <row r="1181" spans="1:12" x14ac:dyDescent="0.25">
      <c r="A1181" s="4">
        <v>1848</v>
      </c>
      <c r="B1181" t="s">
        <v>932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</row>
    <row r="1182" spans="1:12" x14ac:dyDescent="0.25">
      <c r="A1182" s="4">
        <v>1849</v>
      </c>
      <c r="B1182" t="s">
        <v>933</v>
      </c>
      <c r="C1182" s="1">
        <v>-5.2201406996179297E-6</v>
      </c>
      <c r="D1182" s="1">
        <v>8.9383360625417503E-5</v>
      </c>
      <c r="E1182" s="1">
        <v>-5.4374332227725299E-6</v>
      </c>
      <c r="F1182" s="1">
        <v>1.0262596699258501E-4</v>
      </c>
      <c r="G1182" s="1">
        <v>-6.8210184498690303E-6</v>
      </c>
      <c r="H1182" s="1">
        <v>1.19767769184381E-4</v>
      </c>
      <c r="I1182" s="1">
        <v>-1.0124819443431399E-5</v>
      </c>
      <c r="J1182" s="1">
        <v>1.5978500369943899E-4</v>
      </c>
      <c r="K1182" s="1">
        <v>-6.0816986800647599E-6</v>
      </c>
      <c r="L1182" s="1">
        <v>9.8480476334734303E-5</v>
      </c>
    </row>
    <row r="1183" spans="1:12" x14ac:dyDescent="0.25">
      <c r="A1183" s="4">
        <v>1850</v>
      </c>
      <c r="B1183" t="s">
        <v>934</v>
      </c>
      <c r="C1183" s="1">
        <v>9.2304802913850694E-6</v>
      </c>
      <c r="D1183" s="1">
        <v>1.0152645286732E-4</v>
      </c>
      <c r="E1183" s="1">
        <v>7.0483807148628499E-6</v>
      </c>
      <c r="F1183" s="1">
        <v>8.6482793548426097E-5</v>
      </c>
      <c r="G1183" s="1">
        <v>6.1047485770565298E-6</v>
      </c>
      <c r="H1183" s="1">
        <v>9.4294992630260501E-5</v>
      </c>
      <c r="I1183" s="1">
        <v>4.0260028003201201E-6</v>
      </c>
      <c r="J1183" s="1">
        <v>9.0164135326714E-5</v>
      </c>
      <c r="K1183" s="1">
        <v>3.7352774223723901E-6</v>
      </c>
      <c r="L1183" s="1">
        <v>7.9556690036971907E-5</v>
      </c>
    </row>
    <row r="1184" spans="1:12" x14ac:dyDescent="0.25">
      <c r="A1184" s="4">
        <v>1851</v>
      </c>
      <c r="B1184" t="s">
        <v>935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</row>
    <row r="1185" spans="1:12" x14ac:dyDescent="0.25">
      <c r="A1185" s="4">
        <v>1852</v>
      </c>
      <c r="B1185" t="s">
        <v>935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</row>
    <row r="1186" spans="1:12" x14ac:dyDescent="0.25">
      <c r="A1186" s="4">
        <v>1853</v>
      </c>
      <c r="B1186" t="s">
        <v>935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</row>
    <row r="1187" spans="1:12" x14ac:dyDescent="0.25">
      <c r="A1187" s="4">
        <v>1854</v>
      </c>
      <c r="B1187" t="s">
        <v>935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</row>
    <row r="1188" spans="1:12" x14ac:dyDescent="0.25">
      <c r="A1188" s="4">
        <v>1855</v>
      </c>
      <c r="B1188" t="s">
        <v>935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</row>
    <row r="1189" spans="1:12" x14ac:dyDescent="0.25">
      <c r="A1189" s="4">
        <v>1856</v>
      </c>
      <c r="B1189" t="s">
        <v>935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</row>
    <row r="1190" spans="1:12" x14ac:dyDescent="0.25">
      <c r="A1190" s="4">
        <v>1857</v>
      </c>
      <c r="B1190" t="s">
        <v>935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</row>
    <row r="1191" spans="1:12" x14ac:dyDescent="0.25">
      <c r="A1191" s="4">
        <v>1858</v>
      </c>
      <c r="B1191" t="s">
        <v>935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</row>
    <row r="1192" spans="1:12" x14ac:dyDescent="0.25">
      <c r="A1192" s="4">
        <v>1859</v>
      </c>
      <c r="B1192" t="s">
        <v>935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</row>
    <row r="1193" spans="1:12" x14ac:dyDescent="0.25">
      <c r="A1193" s="4">
        <v>1860</v>
      </c>
      <c r="B1193" t="s">
        <v>935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</row>
    <row r="1194" spans="1:12" x14ac:dyDescent="0.25">
      <c r="A1194" s="4">
        <v>1861</v>
      </c>
      <c r="B1194" t="s">
        <v>936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</row>
    <row r="1195" spans="1:12" x14ac:dyDescent="0.25">
      <c r="A1195" s="4">
        <v>1862</v>
      </c>
      <c r="B1195" t="s">
        <v>937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</row>
    <row r="1196" spans="1:12" x14ac:dyDescent="0.25">
      <c r="A1196" s="4">
        <v>1863</v>
      </c>
      <c r="B1196" t="s">
        <v>938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</row>
    <row r="1197" spans="1:12" x14ac:dyDescent="0.25">
      <c r="A1197" s="4">
        <v>1864</v>
      </c>
      <c r="B1197" t="s">
        <v>938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</row>
    <row r="1198" spans="1:12" x14ac:dyDescent="0.25">
      <c r="A1198" s="4">
        <v>1865</v>
      </c>
      <c r="B1198" t="s">
        <v>939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</row>
    <row r="1199" spans="1:12" x14ac:dyDescent="0.25">
      <c r="A1199" s="4">
        <v>1871</v>
      </c>
      <c r="B1199" t="s">
        <v>940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</row>
    <row r="1200" spans="1:12" x14ac:dyDescent="0.25">
      <c r="A1200" s="4">
        <v>1872</v>
      </c>
      <c r="B1200" t="s">
        <v>941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</row>
    <row r="1201" spans="1:12" x14ac:dyDescent="0.25">
      <c r="A1201" s="4">
        <v>1873</v>
      </c>
      <c r="B1201" t="s">
        <v>942</v>
      </c>
      <c r="C1201">
        <v>5.6742495871017996E-3</v>
      </c>
      <c r="D1201">
        <v>1.38442981374501E-2</v>
      </c>
      <c r="E1201">
        <v>2.2096439464904302E-3</v>
      </c>
      <c r="F1201">
        <v>1.02723494665365E-2</v>
      </c>
      <c r="G1201">
        <v>1.5080057491797499E-2</v>
      </c>
      <c r="H1201">
        <v>1.95460227969084E-2</v>
      </c>
      <c r="I1201">
        <v>3.5647769223915002E-4</v>
      </c>
      <c r="J1201">
        <v>3.8758031090912501E-3</v>
      </c>
      <c r="K1201">
        <v>1.50717932268169E-2</v>
      </c>
      <c r="L1201">
        <v>2.28285221837915E-2</v>
      </c>
    </row>
    <row r="1202" spans="1:12" x14ac:dyDescent="0.25">
      <c r="A1202" s="4">
        <v>1874</v>
      </c>
      <c r="B1202" t="s">
        <v>691</v>
      </c>
      <c r="C1202">
        <v>1.35233124160122E-3</v>
      </c>
      <c r="D1202">
        <v>8.5518496105935499E-3</v>
      </c>
      <c r="E1202">
        <v>1.7777633889084299E-3</v>
      </c>
      <c r="F1202">
        <v>1.04170691407835E-2</v>
      </c>
      <c r="G1202">
        <v>2.3372879023591002E-3</v>
      </c>
      <c r="H1202">
        <v>1.2230820218750899E-2</v>
      </c>
      <c r="I1202">
        <v>8.9966872248214904E-4</v>
      </c>
      <c r="J1202">
        <v>9.1278964079774295E-3</v>
      </c>
      <c r="K1202">
        <v>1.4414201333164899E-3</v>
      </c>
      <c r="L1202">
        <v>1.0054029728867001E-2</v>
      </c>
    </row>
    <row r="1203" spans="1:12" x14ac:dyDescent="0.25">
      <c r="A1203" s="4">
        <v>1875</v>
      </c>
      <c r="B1203" t="s">
        <v>943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</row>
    <row r="1204" spans="1:12" x14ac:dyDescent="0.25">
      <c r="A1204" s="4">
        <v>1876</v>
      </c>
      <c r="B1204" t="s">
        <v>944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</row>
    <row r="1205" spans="1:12" x14ac:dyDescent="0.25">
      <c r="A1205" s="4">
        <v>1877</v>
      </c>
      <c r="B1205" t="s">
        <v>945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</row>
    <row r="1206" spans="1:12" x14ac:dyDescent="0.25">
      <c r="A1206" s="4">
        <v>1878</v>
      </c>
      <c r="B1206" t="s">
        <v>946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</row>
    <row r="1207" spans="1:12" x14ac:dyDescent="0.25">
      <c r="A1207" s="4">
        <v>1879</v>
      </c>
      <c r="B1207" t="s">
        <v>947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</row>
    <row r="1208" spans="1:12" x14ac:dyDescent="0.25">
      <c r="A1208" s="4">
        <v>1880</v>
      </c>
      <c r="B1208" t="s">
        <v>948</v>
      </c>
      <c r="C1208" s="1">
        <v>8.5394627838829797E-5</v>
      </c>
      <c r="D1208">
        <v>2.11739043316287E-3</v>
      </c>
      <c r="E1208">
        <v>1.8651429356485801E-4</v>
      </c>
      <c r="F1208">
        <v>3.9342736287762701E-3</v>
      </c>
      <c r="G1208" s="1">
        <v>4.4104923035045902E-5</v>
      </c>
      <c r="H1208">
        <v>1.4965826644692799E-3</v>
      </c>
      <c r="I1208" s="1">
        <v>4.4250028906159602E-5</v>
      </c>
      <c r="J1208" s="1">
        <v>1.1485622997485299E-3</v>
      </c>
      <c r="K1208" s="1">
        <v>1.16715718779501E-4</v>
      </c>
      <c r="L1208">
        <v>3.2035108092057902E-3</v>
      </c>
    </row>
    <row r="1209" spans="1:12" x14ac:dyDescent="0.25">
      <c r="A1209" s="4">
        <v>1881</v>
      </c>
      <c r="B1209" t="s">
        <v>949</v>
      </c>
      <c r="C1209">
        <v>2.3426499737125501E-4</v>
      </c>
      <c r="D1209">
        <v>3.0075170212712299E-3</v>
      </c>
      <c r="E1209">
        <v>4.5697583663461896E-3</v>
      </c>
      <c r="F1209">
        <v>1.4356101727288101E-2</v>
      </c>
      <c r="G1209">
        <v>3.1641077224626302E-4</v>
      </c>
      <c r="H1209">
        <v>4.5241402266240002E-3</v>
      </c>
      <c r="I1209" s="1">
        <v>1.3318810383418801E-4</v>
      </c>
      <c r="J1209" s="1">
        <v>2.1648590700319502E-3</v>
      </c>
      <c r="K1209" s="1">
        <v>1.15241849373164E-4</v>
      </c>
      <c r="L1209">
        <v>3.14948824663072E-3</v>
      </c>
    </row>
    <row r="1210" spans="1:12" x14ac:dyDescent="0.25">
      <c r="A1210" s="4">
        <v>1882</v>
      </c>
      <c r="B1210" t="s">
        <v>695</v>
      </c>
      <c r="C1210">
        <v>1.81533185703616E-4</v>
      </c>
      <c r="D1210">
        <v>2.55010765313548E-3</v>
      </c>
      <c r="E1210" s="1">
        <v>1.7064290254725499E-4</v>
      </c>
      <c r="F1210" s="1">
        <v>2.2963673904366302E-3</v>
      </c>
      <c r="G1210">
        <v>1.8299363836637501E-4</v>
      </c>
      <c r="H1210">
        <v>2.5869656043686802E-3</v>
      </c>
      <c r="I1210">
        <v>4.4297988559683998E-4</v>
      </c>
      <c r="J1210">
        <v>6.7163170700132203E-3</v>
      </c>
      <c r="K1210">
        <v>3.8039895132732502E-4</v>
      </c>
      <c r="L1210">
        <v>4.0931883037547403E-3</v>
      </c>
    </row>
    <row r="1211" spans="1:12" x14ac:dyDescent="0.25">
      <c r="A1211" s="4">
        <v>1883</v>
      </c>
      <c r="B1211" t="s">
        <v>950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</row>
    <row r="1212" spans="1:12" x14ac:dyDescent="0.25">
      <c r="A1212" s="4">
        <v>1884</v>
      </c>
      <c r="B1212" t="s">
        <v>951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</row>
    <row r="1213" spans="1:12" x14ac:dyDescent="0.25">
      <c r="A1213" s="4">
        <v>1885</v>
      </c>
      <c r="B1213" t="s">
        <v>951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</row>
    <row r="1214" spans="1:12" x14ac:dyDescent="0.25">
      <c r="A1214" s="4">
        <v>1886</v>
      </c>
      <c r="B1214" t="s">
        <v>952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</row>
    <row r="1215" spans="1:12" x14ac:dyDescent="0.25">
      <c r="A1215" s="4">
        <v>1887</v>
      </c>
      <c r="B1215" t="s">
        <v>953</v>
      </c>
      <c r="C1215">
        <v>2.2141641210516299E-2</v>
      </c>
      <c r="D1215">
        <v>1.54314811886785E-2</v>
      </c>
      <c r="E1215">
        <v>1.6906447534471999E-2</v>
      </c>
      <c r="F1215">
        <v>3.9092411473503402E-3</v>
      </c>
      <c r="G1215">
        <v>3.3667690672614298E-2</v>
      </c>
      <c r="H1215">
        <v>2.74669633226379E-2</v>
      </c>
      <c r="I1215">
        <v>2.10510445311918E-2</v>
      </c>
      <c r="J1215">
        <v>1.8893777849599599E-2</v>
      </c>
      <c r="K1215">
        <v>2.25642635002818E-2</v>
      </c>
      <c r="L1215">
        <v>1.7724062301145399E-2</v>
      </c>
    </row>
    <row r="1216" spans="1:12" x14ac:dyDescent="0.25">
      <c r="A1216" s="4">
        <v>1889</v>
      </c>
      <c r="B1216" t="s">
        <v>954</v>
      </c>
      <c r="C1216" s="1">
        <v>1.19476657460705E-4</v>
      </c>
      <c r="D1216" s="1">
        <v>1.18138026107443E-3</v>
      </c>
      <c r="E1216">
        <v>1.82156685851193E-4</v>
      </c>
      <c r="F1216">
        <v>2.33963085595779E-3</v>
      </c>
      <c r="G1216">
        <v>0.24632323314044899</v>
      </c>
      <c r="H1216">
        <v>1.0891902735050999E-2</v>
      </c>
      <c r="I1216">
        <v>1.63165847979796E-4</v>
      </c>
      <c r="J1216">
        <v>2.0596857238662299E-3</v>
      </c>
      <c r="K1216">
        <v>2.2402823526938899E-4</v>
      </c>
      <c r="L1216">
        <v>2.2661398092597902E-3</v>
      </c>
    </row>
    <row r="1217" spans="1:12" x14ac:dyDescent="0.25">
      <c r="A1217" s="4">
        <v>1890</v>
      </c>
      <c r="B1217" t="s">
        <v>697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</row>
    <row r="1218" spans="1:12" x14ac:dyDescent="0.25">
      <c r="A1218" s="4">
        <v>1891</v>
      </c>
      <c r="B1218" t="s">
        <v>955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</row>
    <row r="1219" spans="1:12" x14ac:dyDescent="0.25">
      <c r="A1219" s="4">
        <v>1892</v>
      </c>
      <c r="B1219" t="s">
        <v>698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</row>
    <row r="1220" spans="1:12" x14ac:dyDescent="0.25">
      <c r="A1220" s="4">
        <v>1893</v>
      </c>
      <c r="B1220" t="s">
        <v>956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</row>
    <row r="1221" spans="1:12" x14ac:dyDescent="0.25">
      <c r="A1221" s="4">
        <v>1895</v>
      </c>
      <c r="B1221" t="s">
        <v>957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</row>
    <row r="1222" spans="1:12" x14ac:dyDescent="0.25">
      <c r="A1222" s="4">
        <v>1896</v>
      </c>
      <c r="B1222" t="s">
        <v>957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</row>
    <row r="1223" spans="1:12" x14ac:dyDescent="0.25">
      <c r="A1223" s="4">
        <v>1897</v>
      </c>
      <c r="B1223" t="s">
        <v>958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</row>
    <row r="1224" spans="1:12" x14ac:dyDescent="0.25">
      <c r="A1224" s="4">
        <v>1898</v>
      </c>
      <c r="B1224" t="s">
        <v>700</v>
      </c>
      <c r="C1224">
        <v>8.2380636356814592E-3</v>
      </c>
      <c r="D1224" s="1">
        <v>7.7287660786173697E-5</v>
      </c>
      <c r="E1224">
        <v>7.2670708704401597E-3</v>
      </c>
      <c r="F1224" s="1">
        <v>6.3092993648088098E-5</v>
      </c>
      <c r="G1224">
        <v>5.5302626544665298E-3</v>
      </c>
      <c r="H1224" s="1">
        <v>6.7744708860421906E-5</v>
      </c>
      <c r="I1224">
        <v>7.6241130400715E-3</v>
      </c>
      <c r="J1224" s="1">
        <v>6.5016893612948194E-5</v>
      </c>
      <c r="K1224">
        <v>6.6846136556298801E-3</v>
      </c>
      <c r="L1224" s="1">
        <v>6.7316481765381105E-5</v>
      </c>
    </row>
    <row r="1225" spans="1:12" x14ac:dyDescent="0.25">
      <c r="A1225" s="4">
        <v>1899</v>
      </c>
      <c r="B1225" t="s">
        <v>959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</row>
    <row r="1226" spans="1:12" x14ac:dyDescent="0.25">
      <c r="A1226" s="4">
        <v>1900</v>
      </c>
      <c r="B1226" t="s">
        <v>960</v>
      </c>
      <c r="C1226" s="1">
        <v>1.01395669718406E-5</v>
      </c>
      <c r="D1226" s="1">
        <v>1.14725394844226E-4</v>
      </c>
      <c r="E1226" s="1">
        <v>4.0660946799775802E-5</v>
      </c>
      <c r="F1226" s="1">
        <v>5.4579335547018002E-4</v>
      </c>
      <c r="G1226" s="1">
        <v>1.0788624877325E-4</v>
      </c>
      <c r="H1226" s="1">
        <v>4.8899113247879099E-4</v>
      </c>
      <c r="I1226" s="1">
        <v>1.7995819946025E-5</v>
      </c>
      <c r="J1226" s="1">
        <v>3.3964692860478701E-4</v>
      </c>
      <c r="K1226" s="1">
        <v>6.7146169787357197E-6</v>
      </c>
      <c r="L1226" s="1">
        <v>8.2712119979856796E-5</v>
      </c>
    </row>
    <row r="1227" spans="1:12" x14ac:dyDescent="0.25">
      <c r="A1227" s="4">
        <v>1901</v>
      </c>
      <c r="B1227" t="s">
        <v>961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</row>
    <row r="1228" spans="1:12" x14ac:dyDescent="0.25">
      <c r="A1228" s="4">
        <v>1902</v>
      </c>
      <c r="B1228" t="s">
        <v>962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</row>
    <row r="1229" spans="1:12" x14ac:dyDescent="0.25">
      <c r="A1229" s="4">
        <v>1903</v>
      </c>
      <c r="B1229" t="s">
        <v>963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</row>
    <row r="1230" spans="1:12" x14ac:dyDescent="0.25">
      <c r="A1230" s="4">
        <v>1904</v>
      </c>
      <c r="B1230" t="s">
        <v>964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 x14ac:dyDescent="0.25">
      <c r="A1231" s="4">
        <v>1905</v>
      </c>
      <c r="B1231" t="s">
        <v>707</v>
      </c>
      <c r="C1231">
        <v>3.3698152217833E-3</v>
      </c>
      <c r="D1231">
        <v>1.54169245170703E-2</v>
      </c>
      <c r="E1231">
        <v>3.47193338275562E-4</v>
      </c>
      <c r="F1231">
        <v>3.9068629941113901E-3</v>
      </c>
      <c r="G1231">
        <v>2.10660487319052E-2</v>
      </c>
      <c r="H1231">
        <v>2.7423102740764899E-2</v>
      </c>
      <c r="I1231">
        <v>3.6782091616317501E-3</v>
      </c>
      <c r="J1231">
        <v>1.8902023114556001E-2</v>
      </c>
      <c r="K1231">
        <v>7.33223691069708E-3</v>
      </c>
      <c r="L1231">
        <v>1.77232208424799E-2</v>
      </c>
    </row>
    <row r="1232" spans="1:12" x14ac:dyDescent="0.25">
      <c r="A1232" s="4">
        <v>1906</v>
      </c>
      <c r="B1232" t="s">
        <v>965</v>
      </c>
      <c r="C1232">
        <v>6.3225769090507894E-2</v>
      </c>
      <c r="D1232">
        <v>2.1510390612372001E-2</v>
      </c>
      <c r="E1232">
        <v>7.4161583076715499E-4</v>
      </c>
      <c r="F1232">
        <v>4.6198466189688002E-3</v>
      </c>
      <c r="G1232">
        <v>7.3478008097184195E-4</v>
      </c>
      <c r="H1232">
        <v>6.5344828655717604E-3</v>
      </c>
      <c r="I1232">
        <v>1.6716593139950799E-4</v>
      </c>
      <c r="J1232">
        <v>1.3613733056593599E-3</v>
      </c>
      <c r="K1232">
        <v>3.76645813238412E-3</v>
      </c>
      <c r="L1232">
        <v>2.22094630715584E-2</v>
      </c>
    </row>
    <row r="1233" spans="1:12" x14ac:dyDescent="0.25">
      <c r="A1233" s="4">
        <v>1907</v>
      </c>
      <c r="B1233" t="s">
        <v>708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25">
      <c r="A1234" s="4">
        <v>1908</v>
      </c>
      <c r="B1234" t="s">
        <v>966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25">
      <c r="A1235" s="4">
        <v>1909</v>
      </c>
      <c r="B1235" t="s">
        <v>967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 x14ac:dyDescent="0.25">
      <c r="A1236" s="4">
        <v>1910</v>
      </c>
      <c r="B1236" t="s">
        <v>968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x14ac:dyDescent="0.25">
      <c r="A1237" s="4">
        <v>1911</v>
      </c>
      <c r="B1237" t="s">
        <v>969</v>
      </c>
      <c r="C1237" s="1">
        <v>1.2873477623414099E-5</v>
      </c>
      <c r="D1237" s="1">
        <v>4.0548363444098097E-4</v>
      </c>
      <c r="E1237" s="1">
        <v>1.07583732449298E-5</v>
      </c>
      <c r="F1237" s="1">
        <v>4.5716982997024103E-4</v>
      </c>
      <c r="G1237" s="1">
        <v>3.5622180193609002E-6</v>
      </c>
      <c r="H1237" s="1">
        <v>1.7809309400632301E-4</v>
      </c>
      <c r="I1237" s="1">
        <v>1.06671882550296E-5</v>
      </c>
      <c r="J1237" s="1">
        <v>3.6638170916762202E-4</v>
      </c>
      <c r="K1237" s="1">
        <v>7.9136580252455801E-6</v>
      </c>
      <c r="L1237">
        <v>1.20145238261296E-4</v>
      </c>
    </row>
    <row r="1238" spans="1:12" x14ac:dyDescent="0.25">
      <c r="A1238" s="4">
        <v>1912</v>
      </c>
      <c r="B1238" t="s">
        <v>970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x14ac:dyDescent="0.25">
      <c r="A1239" s="4">
        <v>1913</v>
      </c>
      <c r="B1239" t="s">
        <v>971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25">
      <c r="A1240" s="4">
        <v>1914</v>
      </c>
      <c r="B1240" t="s">
        <v>972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25">
      <c r="A1241" s="4">
        <v>1915</v>
      </c>
      <c r="B1241" t="s">
        <v>973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25">
      <c r="A1242" s="4">
        <v>1916</v>
      </c>
      <c r="B1242" t="s">
        <v>974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3" spans="1:12" x14ac:dyDescent="0.25">
      <c r="A1243" s="4">
        <v>1919</v>
      </c>
      <c r="B1243" t="s">
        <v>975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</row>
    <row r="1244" spans="1:12" x14ac:dyDescent="0.25">
      <c r="A1244" s="4">
        <v>1920</v>
      </c>
      <c r="B1244" t="s">
        <v>976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</row>
    <row r="1245" spans="1:12" x14ac:dyDescent="0.25">
      <c r="A1245" s="4">
        <v>1921</v>
      </c>
      <c r="B1245" t="s">
        <v>976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</row>
    <row r="1246" spans="1:12" x14ac:dyDescent="0.25">
      <c r="A1246" s="4">
        <v>1922</v>
      </c>
      <c r="B1246" t="s">
        <v>976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</row>
    <row r="1247" spans="1:12" x14ac:dyDescent="0.25">
      <c r="A1247" s="4">
        <v>1923</v>
      </c>
      <c r="B1247" t="s">
        <v>976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</row>
    <row r="1248" spans="1:12" x14ac:dyDescent="0.25">
      <c r="A1248" s="4">
        <v>1924</v>
      </c>
      <c r="B1248" t="s">
        <v>976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</row>
    <row r="1249" spans="1:12" x14ac:dyDescent="0.25">
      <c r="A1249" s="4">
        <v>1925</v>
      </c>
      <c r="B1249" t="s">
        <v>976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</row>
    <row r="1250" spans="1:12" x14ac:dyDescent="0.25">
      <c r="A1250" s="4">
        <v>1926</v>
      </c>
      <c r="B1250" t="s">
        <v>976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</row>
    <row r="1251" spans="1:12" x14ac:dyDescent="0.25">
      <c r="A1251" s="4">
        <v>1927</v>
      </c>
      <c r="B1251" t="s">
        <v>976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</row>
    <row r="1252" spans="1:12" x14ac:dyDescent="0.25">
      <c r="A1252" s="4">
        <v>1928</v>
      </c>
      <c r="B1252" t="s">
        <v>976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</row>
    <row r="1253" spans="1:12" x14ac:dyDescent="0.25">
      <c r="A1253" s="4">
        <v>1929</v>
      </c>
      <c r="B1253" t="s">
        <v>976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</row>
    <row r="1254" spans="1:12" x14ac:dyDescent="0.25">
      <c r="A1254" s="4">
        <v>1930</v>
      </c>
      <c r="B1254" t="s">
        <v>977</v>
      </c>
      <c r="C1254">
        <v>-3.5385306995029502E-2</v>
      </c>
      <c r="D1254">
        <v>1.1515039205203101E-2</v>
      </c>
      <c r="E1254">
        <v>-1.6442911956067102E-2</v>
      </c>
      <c r="F1254">
        <v>9.0732732392642002E-3</v>
      </c>
      <c r="G1254">
        <v>-6.3107888273382706E-2</v>
      </c>
      <c r="H1254">
        <v>1.0909300670386901E-2</v>
      </c>
      <c r="I1254">
        <v>-4.9692274508740697E-2</v>
      </c>
      <c r="J1254">
        <v>2.2342001918536102E-2</v>
      </c>
      <c r="K1254">
        <v>4.05982729687159E-3</v>
      </c>
      <c r="L1254">
        <v>1.2925497129718799E-2</v>
      </c>
    </row>
    <row r="1255" spans="1:12" x14ac:dyDescent="0.25">
      <c r="A1255" s="4">
        <v>1931</v>
      </c>
      <c r="B1255" t="s">
        <v>978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</row>
    <row r="1256" spans="1:12" x14ac:dyDescent="0.25">
      <c r="A1256" s="4">
        <v>1932</v>
      </c>
      <c r="B1256" t="s">
        <v>979</v>
      </c>
      <c r="C1256">
        <v>-2.1453385469993799E-2</v>
      </c>
      <c r="D1256">
        <v>2.0127083890664001E-4</v>
      </c>
      <c r="E1256">
        <v>-1.8924747309070799E-2</v>
      </c>
      <c r="F1256">
        <v>1.64305396637828E-4</v>
      </c>
      <c r="G1256">
        <v>-1.4401789270321401E-2</v>
      </c>
      <c r="H1256">
        <v>1.7641929183943601E-4</v>
      </c>
      <c r="I1256">
        <v>-1.98545487324257E-2</v>
      </c>
      <c r="J1256">
        <v>1.69315574924516E-4</v>
      </c>
      <c r="K1256">
        <v>-1.74079249462307E-2</v>
      </c>
      <c r="L1256">
        <v>1.7530411218741199E-4</v>
      </c>
    </row>
    <row r="1257" spans="1:12" x14ac:dyDescent="0.25">
      <c r="A1257" s="4">
        <v>1935</v>
      </c>
      <c r="B1257" t="s">
        <v>980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</row>
    <row r="1258" spans="1:12" x14ac:dyDescent="0.25">
      <c r="A1258" s="4">
        <v>1937</v>
      </c>
      <c r="B1258" t="s">
        <v>981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</row>
    <row r="1259" spans="1:12" x14ac:dyDescent="0.25">
      <c r="A1259" s="4">
        <v>1938</v>
      </c>
      <c r="B1259" t="s">
        <v>981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</row>
    <row r="1260" spans="1:12" x14ac:dyDescent="0.25">
      <c r="A1260" s="4">
        <v>1939</v>
      </c>
      <c r="B1260" t="s">
        <v>981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</row>
    <row r="1261" spans="1:12" x14ac:dyDescent="0.25">
      <c r="A1261" s="4">
        <v>1940</v>
      </c>
      <c r="B1261" t="s">
        <v>981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</row>
    <row r="1262" spans="1:12" x14ac:dyDescent="0.25">
      <c r="A1262" s="4">
        <v>1941</v>
      </c>
      <c r="B1262" t="s">
        <v>981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</row>
    <row r="1263" spans="1:12" x14ac:dyDescent="0.25">
      <c r="A1263" s="4">
        <v>1942</v>
      </c>
      <c r="B1263" t="s">
        <v>981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</row>
    <row r="1264" spans="1:12" x14ac:dyDescent="0.25">
      <c r="A1264" s="4">
        <v>1943</v>
      </c>
      <c r="B1264" t="s">
        <v>981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</row>
    <row r="1265" spans="1:12" x14ac:dyDescent="0.25">
      <c r="A1265" s="4">
        <v>1944</v>
      </c>
      <c r="B1265" t="s">
        <v>981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</row>
    <row r="1266" spans="1:12" x14ac:dyDescent="0.25">
      <c r="A1266" s="4">
        <v>1945</v>
      </c>
      <c r="B1266" t="s">
        <v>981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</row>
    <row r="1267" spans="1:12" x14ac:dyDescent="0.25">
      <c r="A1267" s="4">
        <v>1946</v>
      </c>
      <c r="B1267" t="s">
        <v>981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</row>
    <row r="1268" spans="1:12" x14ac:dyDescent="0.25">
      <c r="A1268" s="4">
        <v>1947</v>
      </c>
      <c r="B1268" t="s">
        <v>982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</row>
    <row r="1269" spans="1:12" x14ac:dyDescent="0.25">
      <c r="A1269" s="4">
        <v>1963</v>
      </c>
      <c r="B1269" t="s">
        <v>983</v>
      </c>
      <c r="C1269">
        <v>-3.9261012896117196E-3</v>
      </c>
      <c r="D1269" s="1">
        <v>3.68337995556847E-5</v>
      </c>
      <c r="E1269">
        <v>-3.46334514641688E-3</v>
      </c>
      <c r="F1269" s="1">
        <v>3.0068898077332601E-5</v>
      </c>
      <c r="G1269">
        <v>-3.8745154899722301E-3</v>
      </c>
      <c r="H1269" s="1">
        <v>4.74621080847533E-5</v>
      </c>
      <c r="I1269">
        <v>-5.3414720908528503E-3</v>
      </c>
      <c r="J1269" s="1">
        <v>4.55509933866685E-5</v>
      </c>
      <c r="K1269">
        <v>-4.6832565052187299E-3</v>
      </c>
      <c r="L1269" s="1">
        <v>4.7162090043998198E-5</v>
      </c>
    </row>
    <row r="1270" spans="1:12" x14ac:dyDescent="0.25">
      <c r="A1270" s="4">
        <v>1964</v>
      </c>
      <c r="B1270" t="s">
        <v>984</v>
      </c>
      <c r="C1270">
        <v>3.9261012896117196E-3</v>
      </c>
      <c r="D1270" s="1">
        <v>3.68337995556847E-5</v>
      </c>
      <c r="E1270">
        <v>3.46334514641688E-3</v>
      </c>
      <c r="F1270" s="1">
        <v>3.0068898077332601E-5</v>
      </c>
      <c r="G1270">
        <v>3.8745154899722301E-3</v>
      </c>
      <c r="H1270" s="1">
        <v>4.74621080847533E-5</v>
      </c>
      <c r="I1270">
        <v>5.3414720908528503E-3</v>
      </c>
      <c r="J1270" s="1">
        <v>4.55509933866685E-5</v>
      </c>
      <c r="K1270">
        <v>4.6832565052187299E-3</v>
      </c>
      <c r="L1270" s="1">
        <v>4.7162090043998198E-5</v>
      </c>
    </row>
    <row r="1271" spans="1:12" x14ac:dyDescent="0.25">
      <c r="A1271" s="4">
        <v>1965</v>
      </c>
      <c r="B1271" t="s">
        <v>985</v>
      </c>
      <c r="C1271" s="1">
        <v>-5.1263486617020903E-5</v>
      </c>
      <c r="D1271" s="1">
        <v>6.3895994501706095E-4</v>
      </c>
      <c r="E1271" s="1">
        <v>-4.2489657878806302E-5</v>
      </c>
      <c r="F1271" s="1">
        <v>5.4475268380345995E-4</v>
      </c>
      <c r="G1271" s="1">
        <v>-1.84957435940502E-5</v>
      </c>
      <c r="H1271" s="1">
        <v>3.1688120746578699E-4</v>
      </c>
      <c r="I1271" s="1">
        <v>-5.0769849876451503E-5</v>
      </c>
      <c r="J1271" s="1">
        <v>6.1386692618806604E-4</v>
      </c>
      <c r="K1271" s="1">
        <v>-3.1785259581715601E-5</v>
      </c>
      <c r="L1271">
        <v>4.5795813427940098E-4</v>
      </c>
    </row>
    <row r="1272" spans="1:12" x14ac:dyDescent="0.25">
      <c r="A1272" s="4">
        <v>1966</v>
      </c>
      <c r="B1272" t="s">
        <v>986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</row>
    <row r="1273" spans="1:12" x14ac:dyDescent="0.25">
      <c r="A1273" s="4">
        <v>1967</v>
      </c>
      <c r="B1273" t="s">
        <v>987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</row>
    <row r="1274" spans="1:12" x14ac:dyDescent="0.25">
      <c r="A1274" s="4">
        <v>1968</v>
      </c>
      <c r="B1274" t="s">
        <v>988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</row>
    <row r="1275" spans="1:12" x14ac:dyDescent="0.25">
      <c r="A1275" s="4">
        <v>1970</v>
      </c>
      <c r="B1275" t="s">
        <v>989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</row>
    <row r="1276" spans="1:12" x14ac:dyDescent="0.25">
      <c r="A1276" s="4">
        <v>1971</v>
      </c>
      <c r="B1276" t="s">
        <v>989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</row>
    <row r="1277" spans="1:12" x14ac:dyDescent="0.25">
      <c r="A1277" s="4">
        <v>1972</v>
      </c>
      <c r="B1277" t="s">
        <v>989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 x14ac:dyDescent="0.25">
      <c r="A1278" s="4">
        <v>1974</v>
      </c>
      <c r="B1278" t="s">
        <v>990</v>
      </c>
      <c r="C1278">
        <v>1.01949019905167E-3</v>
      </c>
      <c r="D1278">
        <v>5.1938888308650701E-3</v>
      </c>
      <c r="E1278">
        <v>9.4761358285377895E-4</v>
      </c>
      <c r="F1278">
        <v>5.1124010407091599E-3</v>
      </c>
      <c r="G1278">
        <v>7.0167335549484102E-4</v>
      </c>
      <c r="H1278">
        <v>4.7214223286550202E-3</v>
      </c>
      <c r="I1278">
        <v>1.0056087535893099E-3</v>
      </c>
      <c r="J1278">
        <v>7.6312055598129003E-3</v>
      </c>
      <c r="K1278">
        <v>7.6602999843546201E-4</v>
      </c>
      <c r="L1278">
        <v>4.0910538673796402E-3</v>
      </c>
    </row>
    <row r="1279" spans="1:12" x14ac:dyDescent="0.25">
      <c r="A1279" s="4">
        <v>1975</v>
      </c>
      <c r="B1279" t="s">
        <v>991</v>
      </c>
      <c r="C1279">
        <v>2.2981937183100699E-4</v>
      </c>
      <c r="D1279">
        <v>4.9590532503008301E-3</v>
      </c>
      <c r="E1279" s="1">
        <v>1.8943741973125299E-4</v>
      </c>
      <c r="F1279" s="1">
        <v>4.5813394401578297E-3</v>
      </c>
      <c r="G1279">
        <v>2.3047321568877901E-4</v>
      </c>
      <c r="H1279">
        <v>4.91849715125303E-3</v>
      </c>
      <c r="I1279">
        <v>6.8064233952997105E-4</v>
      </c>
      <c r="J1279">
        <v>1.28560292846941E-2</v>
      </c>
      <c r="K1279">
        <v>2.5741940917081902E-4</v>
      </c>
      <c r="L1279">
        <v>5.76603382469965E-3</v>
      </c>
    </row>
    <row r="1280" spans="1:12" x14ac:dyDescent="0.25">
      <c r="A1280" s="4">
        <v>1976</v>
      </c>
      <c r="B1280" t="s">
        <v>992</v>
      </c>
      <c r="C1280">
        <v>1.81533185703616E-4</v>
      </c>
      <c r="D1280">
        <v>2.55010765313548E-3</v>
      </c>
      <c r="E1280" s="1">
        <v>1.7064290254725499E-4</v>
      </c>
      <c r="F1280" s="1">
        <v>2.2963673904366302E-3</v>
      </c>
      <c r="G1280">
        <v>1.8299363836637501E-4</v>
      </c>
      <c r="H1280">
        <v>2.5869656043686802E-3</v>
      </c>
      <c r="I1280">
        <v>4.4297988559683998E-4</v>
      </c>
      <c r="J1280">
        <v>6.7163170700132203E-3</v>
      </c>
      <c r="K1280">
        <v>3.8039895132732502E-4</v>
      </c>
      <c r="L1280">
        <v>4.0931883037547403E-3</v>
      </c>
    </row>
    <row r="1281" spans="1:12" x14ac:dyDescent="0.25">
      <c r="A1281" s="4">
        <v>1977</v>
      </c>
      <c r="B1281" t="s">
        <v>993</v>
      </c>
      <c r="C1281">
        <v>1.9630506448058598E-3</v>
      </c>
      <c r="D1281" s="1">
        <v>1.8416899777842401E-5</v>
      </c>
      <c r="E1281">
        <v>1.73167257320844E-3</v>
      </c>
      <c r="F1281" s="1">
        <v>1.50344490386663E-5</v>
      </c>
      <c r="G1281">
        <v>1.9372577449861201E-3</v>
      </c>
      <c r="H1281" s="1">
        <v>2.3731054042376701E-5</v>
      </c>
      <c r="I1281">
        <v>2.6707360454264199E-3</v>
      </c>
      <c r="J1281" s="1">
        <v>2.2775496693334199E-5</v>
      </c>
      <c r="K1281">
        <v>2.3416282526093702E-3</v>
      </c>
      <c r="L1281" s="1">
        <v>2.3581045021999099E-5</v>
      </c>
    </row>
    <row r="1282" spans="1:12" x14ac:dyDescent="0.25">
      <c r="A1282" s="4">
        <v>1978</v>
      </c>
      <c r="B1282" t="s">
        <v>993</v>
      </c>
      <c r="C1282">
        <v>2.07121424253915</v>
      </c>
      <c r="D1282">
        <v>1.55923653600132E-2</v>
      </c>
      <c r="E1282">
        <v>2.10503621335278</v>
      </c>
      <c r="F1282">
        <v>1.4443942774208501E-2</v>
      </c>
      <c r="G1282">
        <v>2.2187702037110202</v>
      </c>
      <c r="H1282">
        <v>2.13489308169677E-2</v>
      </c>
      <c r="I1282">
        <v>2.3398463083491499</v>
      </c>
      <c r="J1282">
        <v>2.43949812418497E-2</v>
      </c>
      <c r="K1282">
        <v>2.3649481045983101</v>
      </c>
      <c r="L1282">
        <v>2.5739646393709702E-2</v>
      </c>
    </row>
    <row r="1283" spans="1:12" x14ac:dyDescent="0.25">
      <c r="A1283" s="4">
        <v>1979</v>
      </c>
      <c r="B1283" t="s">
        <v>993</v>
      </c>
      <c r="C1283">
        <v>2.11634960304418</v>
      </c>
      <c r="D1283">
        <v>1.6809606814288901E-2</v>
      </c>
      <c r="E1283">
        <v>2.140585907138</v>
      </c>
      <c r="F1283">
        <v>1.42460277030277E-2</v>
      </c>
      <c r="G1283">
        <v>2.2574405353083802</v>
      </c>
      <c r="H1283">
        <v>2.1586275421006398E-2</v>
      </c>
      <c r="I1283">
        <v>2.3912296342957302</v>
      </c>
      <c r="J1283">
        <v>2.4041895956606E-2</v>
      </c>
      <c r="K1283">
        <v>2.4057159612631298</v>
      </c>
      <c r="L1283">
        <v>2.6361141177194899E-2</v>
      </c>
    </row>
    <row r="1284" spans="1:12" x14ac:dyDescent="0.25">
      <c r="A1284" s="4">
        <v>1980</v>
      </c>
      <c r="B1284" t="s">
        <v>993</v>
      </c>
      <c r="C1284">
        <v>1.15664587599057E-3</v>
      </c>
      <c r="D1284">
        <v>3.1988841261705102E-3</v>
      </c>
      <c r="E1284">
        <v>8.34243755240502E-4</v>
      </c>
      <c r="F1284">
        <v>2.4746381330299399E-3</v>
      </c>
      <c r="G1284">
        <v>7.9957652825653701E-4</v>
      </c>
      <c r="H1284">
        <v>2.2084094297298898E-3</v>
      </c>
      <c r="I1284">
        <v>9.1430277860152405E-4</v>
      </c>
      <c r="J1284">
        <v>2.6508001511271898E-3</v>
      </c>
      <c r="K1284">
        <v>1.2582336904782001E-3</v>
      </c>
      <c r="L1284">
        <v>3.8813161318664701E-3</v>
      </c>
    </row>
    <row r="1285" spans="1:12" x14ac:dyDescent="0.25">
      <c r="A1285" s="4">
        <v>1981</v>
      </c>
      <c r="B1285" t="s">
        <v>717</v>
      </c>
      <c r="C1285" s="1">
        <v>-3.3959679572835001E-6</v>
      </c>
      <c r="D1285" s="1">
        <v>9.8629953208312297E-5</v>
      </c>
      <c r="E1285" s="1">
        <v>-1.4956818945561799E-6</v>
      </c>
      <c r="F1285" s="1">
        <v>5.42024657543336E-5</v>
      </c>
      <c r="G1285" s="1">
        <v>-3.9678926115869399E-5</v>
      </c>
      <c r="H1285" s="1">
        <v>2.0477283656720701E-4</v>
      </c>
      <c r="I1285" s="1">
        <v>-1.00277554620866E-4</v>
      </c>
      <c r="J1285" s="1">
        <v>4.9561490709270001E-4</v>
      </c>
      <c r="K1285" s="1">
        <v>-2.2980365192247201E-5</v>
      </c>
      <c r="L1285">
        <v>2.24817347983089E-4</v>
      </c>
    </row>
    <row r="1286" spans="1:12" x14ac:dyDescent="0.25">
      <c r="A1286" s="4">
        <v>1984</v>
      </c>
      <c r="B1286" t="s">
        <v>994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x14ac:dyDescent="0.25">
      <c r="A1287" s="4">
        <v>1987</v>
      </c>
      <c r="B1287" t="s">
        <v>995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25">
      <c r="A1288" s="4">
        <v>1988</v>
      </c>
      <c r="B1288" t="s">
        <v>720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25">
      <c r="A1289" s="4">
        <v>1989</v>
      </c>
      <c r="B1289" t="s">
        <v>996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0" spans="1:12" x14ac:dyDescent="0.25">
      <c r="A1290" s="4">
        <v>1990</v>
      </c>
      <c r="B1290" t="s">
        <v>997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</row>
    <row r="1291" spans="1:12" x14ac:dyDescent="0.25">
      <c r="A1291" s="4">
        <v>1991</v>
      </c>
      <c r="B1291" t="s">
        <v>998</v>
      </c>
      <c r="C1291" s="1">
        <v>-3.0525655811944203E-5</v>
      </c>
      <c r="D1291" s="1">
        <v>7.6582007305037397E-4</v>
      </c>
      <c r="E1291" s="1">
        <v>-1.68442021263772E-5</v>
      </c>
      <c r="F1291" s="1">
        <v>5.3458146347413798E-4</v>
      </c>
      <c r="G1291" s="1">
        <v>-7.42023567975271E-6</v>
      </c>
      <c r="H1291" s="1">
        <v>3.6561358653380897E-4</v>
      </c>
      <c r="I1291" s="1">
        <v>-4.2487263244438802E-5</v>
      </c>
      <c r="J1291" s="1">
        <v>9.2579629728368204E-4</v>
      </c>
      <c r="K1291" s="1">
        <v>-5.8471391188407401E-5</v>
      </c>
      <c r="L1291">
        <v>1.33458919680763E-3</v>
      </c>
    </row>
    <row r="1292" spans="1:12" x14ac:dyDescent="0.25">
      <c r="A1292" s="4">
        <v>1992</v>
      </c>
      <c r="B1292" t="s">
        <v>999</v>
      </c>
      <c r="C1292">
        <v>-2.11634960304418</v>
      </c>
      <c r="D1292">
        <v>1.6809606814288901E-2</v>
      </c>
      <c r="E1292">
        <v>-2.140585907138</v>
      </c>
      <c r="F1292">
        <v>1.42460277030277E-2</v>
      </c>
      <c r="G1292">
        <v>-2.2574405353083802</v>
      </c>
      <c r="H1292">
        <v>2.1586275421006398E-2</v>
      </c>
      <c r="I1292">
        <v>-2.3912296342957302</v>
      </c>
      <c r="J1292">
        <v>2.4041895956606E-2</v>
      </c>
      <c r="K1292">
        <v>-2.4057159612631298</v>
      </c>
      <c r="L1292">
        <v>2.6361141177194899E-2</v>
      </c>
    </row>
    <row r="1293" spans="1:12" x14ac:dyDescent="0.25">
      <c r="A1293" s="4">
        <v>1993</v>
      </c>
      <c r="B1293" t="s">
        <v>1000</v>
      </c>
      <c r="C1293" s="1">
        <v>2.2979071380237599E-5</v>
      </c>
      <c r="D1293" s="1">
        <v>3.0338875803559803E-4</v>
      </c>
      <c r="E1293" s="1">
        <v>7.5324356058691002E-6</v>
      </c>
      <c r="F1293" s="1">
        <v>1.21184476565704E-4</v>
      </c>
      <c r="G1293" s="1">
        <v>2.0871865642179601E-5</v>
      </c>
      <c r="H1293" s="1">
        <v>1.5970738002865401E-4</v>
      </c>
      <c r="I1293" s="1">
        <v>8.0235625910282798E-5</v>
      </c>
      <c r="J1293" s="1">
        <v>4.8635251624228E-4</v>
      </c>
      <c r="K1293" s="1">
        <v>4.1912323296054303E-5</v>
      </c>
      <c r="L1293">
        <v>3.5646104739083602E-4</v>
      </c>
    </row>
    <row r="1294" spans="1:12" x14ac:dyDescent="0.25">
      <c r="A1294" s="4">
        <v>1994</v>
      </c>
      <c r="B1294" t="s">
        <v>1001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</row>
    <row r="1295" spans="1:12" x14ac:dyDescent="0.25">
      <c r="A1295" s="4">
        <v>1995</v>
      </c>
      <c r="B1295" t="s">
        <v>1002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</row>
    <row r="1296" spans="1:12" x14ac:dyDescent="0.25">
      <c r="A1296" s="4">
        <v>1996</v>
      </c>
      <c r="B1296" t="s">
        <v>1003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</row>
    <row r="1297" spans="1:12" x14ac:dyDescent="0.25">
      <c r="A1297" s="4">
        <v>1997</v>
      </c>
      <c r="B1297" t="s">
        <v>1004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</row>
    <row r="1298" spans="1:12" x14ac:dyDescent="0.25">
      <c r="A1298" s="4">
        <v>1998</v>
      </c>
      <c r="B1298" t="s">
        <v>1005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</row>
    <row r="1299" spans="1:12" x14ac:dyDescent="0.25">
      <c r="A1299" s="4">
        <v>1999</v>
      </c>
      <c r="B1299" t="s">
        <v>1006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</row>
    <row r="1300" spans="1:12" x14ac:dyDescent="0.25">
      <c r="A1300" s="4">
        <v>2004</v>
      </c>
      <c r="B1300" t="s">
        <v>1007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</row>
    <row r="1301" spans="1:12" x14ac:dyDescent="0.25">
      <c r="A1301" s="4">
        <v>2005</v>
      </c>
      <c r="B1301" t="s">
        <v>1008</v>
      </c>
      <c r="C1301">
        <v>-2.70994872331062E-2</v>
      </c>
      <c r="D1301">
        <v>2.5424129618004099E-4</v>
      </c>
      <c r="E1301">
        <v>-2.3905362037263799E-2</v>
      </c>
      <c r="F1301">
        <v>2.07547288593606E-4</v>
      </c>
      <c r="G1301">
        <v>-1.9196427884688502E-2</v>
      </c>
      <c r="H1301">
        <v>2.35152740377883E-4</v>
      </c>
      <c r="I1301">
        <v>-2.6464518220479301E-2</v>
      </c>
      <c r="J1301">
        <v>2.2568405749255301E-4</v>
      </c>
      <c r="K1301">
        <v>-2.32033652339215E-2</v>
      </c>
      <c r="L1301">
        <v>2.3366629593373099E-4</v>
      </c>
    </row>
    <row r="1302" spans="1:12" x14ac:dyDescent="0.25">
      <c r="A1302" s="4">
        <v>2008</v>
      </c>
      <c r="B1302" t="s">
        <v>723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</row>
    <row r="1303" spans="1:12" x14ac:dyDescent="0.25">
      <c r="A1303" s="4">
        <v>2020</v>
      </c>
      <c r="B1303" t="s">
        <v>1009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</row>
    <row r="1304" spans="1:12" x14ac:dyDescent="0.25">
      <c r="A1304" s="4">
        <v>2022</v>
      </c>
      <c r="B1304" t="s">
        <v>1010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</row>
    <row r="1305" spans="1:12" x14ac:dyDescent="0.25">
      <c r="A1305" s="4">
        <v>2023</v>
      </c>
      <c r="B1305" t="s">
        <v>1011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</row>
    <row r="1306" spans="1:12" x14ac:dyDescent="0.25">
      <c r="A1306" s="4">
        <v>2024</v>
      </c>
      <c r="B1306" t="s">
        <v>1012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</row>
    <row r="1307" spans="1:12" x14ac:dyDescent="0.25">
      <c r="A1307" s="4">
        <v>2025</v>
      </c>
      <c r="B1307" t="s">
        <v>1013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</row>
    <row r="1308" spans="1:12" x14ac:dyDescent="0.25">
      <c r="A1308" s="4">
        <v>2026</v>
      </c>
      <c r="B1308" t="s">
        <v>1014</v>
      </c>
      <c r="C1308">
        <v>1.3356256616626599E-4</v>
      </c>
      <c r="D1308">
        <v>3.5727232878696798E-3</v>
      </c>
      <c r="E1308" s="1">
        <v>2.0450262606422901E-4</v>
      </c>
      <c r="F1308" s="1">
        <v>4.3692807905868301E-3</v>
      </c>
      <c r="G1308">
        <v>1.69536233160559E-4</v>
      </c>
      <c r="H1308">
        <v>3.8316493082427299E-3</v>
      </c>
      <c r="I1308">
        <v>4.3666358419882203E-4</v>
      </c>
      <c r="J1308">
        <v>8.9057970660669904E-3</v>
      </c>
      <c r="K1308">
        <v>3.9447631200569498E-4</v>
      </c>
      <c r="L1308">
        <v>6.5750928024221498E-3</v>
      </c>
    </row>
    <row r="1309" spans="1:12" x14ac:dyDescent="0.25">
      <c r="A1309" s="4">
        <v>2027</v>
      </c>
      <c r="B1309" t="s">
        <v>1015</v>
      </c>
      <c r="C1309">
        <v>1.3356256616626599E-4</v>
      </c>
      <c r="D1309">
        <v>3.5727232878696798E-3</v>
      </c>
      <c r="E1309" s="1">
        <v>2.0450262606422901E-4</v>
      </c>
      <c r="F1309" s="1">
        <v>4.3692807905868301E-3</v>
      </c>
      <c r="G1309">
        <v>1.69536233160559E-4</v>
      </c>
      <c r="H1309">
        <v>3.8316493082427299E-3</v>
      </c>
      <c r="I1309">
        <v>4.3666358419882203E-4</v>
      </c>
      <c r="J1309">
        <v>8.9057970660669904E-3</v>
      </c>
      <c r="K1309">
        <v>3.9447631200569498E-4</v>
      </c>
      <c r="L1309">
        <v>6.5750928024221498E-3</v>
      </c>
    </row>
    <row r="1310" spans="1:12" x14ac:dyDescent="0.25">
      <c r="A1310" s="4">
        <v>2028</v>
      </c>
      <c r="B1310" t="s">
        <v>1016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</row>
    <row r="1311" spans="1:12" x14ac:dyDescent="0.25">
      <c r="A1311" s="4">
        <v>2029</v>
      </c>
      <c r="B1311" t="s">
        <v>1017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2" spans="1:12" x14ac:dyDescent="0.25">
      <c r="A1312" s="4">
        <v>2030</v>
      </c>
      <c r="B1312" t="s">
        <v>1018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</row>
    <row r="1313" spans="1:12" x14ac:dyDescent="0.25">
      <c r="A1313" s="4">
        <v>2031</v>
      </c>
      <c r="B1313" t="s">
        <v>1019</v>
      </c>
      <c r="C1313" s="1">
        <v>-8.4758332575390896E-5</v>
      </c>
      <c r="D1313" s="1">
        <v>4.0005951334171801E-3</v>
      </c>
      <c r="E1313" s="1">
        <v>3.2339962449813202E-5</v>
      </c>
      <c r="F1313" s="1">
        <v>3.2089834481401299E-3</v>
      </c>
      <c r="G1313" s="1">
        <v>2.9972975541707799E-5</v>
      </c>
      <c r="H1313" s="1">
        <v>3.6686133174788399E-3</v>
      </c>
      <c r="I1313" s="1">
        <v>8.7383286674382502E-5</v>
      </c>
      <c r="J1313" s="1">
        <v>6.5268223809437798E-3</v>
      </c>
      <c r="K1313" s="1">
        <v>2.1587516349387999E-5</v>
      </c>
      <c r="L1313">
        <v>3.9352609467835104E-3</v>
      </c>
    </row>
    <row r="1314" spans="1:12" x14ac:dyDescent="0.25">
      <c r="A1314" s="4">
        <v>2032</v>
      </c>
      <c r="B1314" t="s">
        <v>1020</v>
      </c>
      <c r="C1314">
        <v>0.27050457012194201</v>
      </c>
      <c r="D1314">
        <v>4.0166644526261203E-2</v>
      </c>
      <c r="E1314">
        <v>0.23542665218647901</v>
      </c>
      <c r="F1314">
        <v>3.3724430389994099E-2</v>
      </c>
      <c r="G1314">
        <v>0.18887107456895499</v>
      </c>
      <c r="H1314">
        <v>2.3660133019708599E-2</v>
      </c>
      <c r="I1314">
        <v>0.25849629889824</v>
      </c>
      <c r="J1314">
        <v>3.9516612053297401E-2</v>
      </c>
      <c r="K1314">
        <v>0.22258046480202801</v>
      </c>
      <c r="L1314">
        <v>2.5394105386052301E-2</v>
      </c>
    </row>
    <row r="1315" spans="1:12" x14ac:dyDescent="0.25">
      <c r="A1315" s="4">
        <v>2033</v>
      </c>
      <c r="B1315" t="s">
        <v>1021</v>
      </c>
      <c r="C1315">
        <v>0</v>
      </c>
      <c r="D1315">
        <v>0</v>
      </c>
      <c r="E1315">
        <v>0</v>
      </c>
      <c r="F1315">
        <v>0</v>
      </c>
      <c r="G1315">
        <v>8.8863235893710101E-3</v>
      </c>
      <c r="H1315">
        <v>1.07220041491441E-4</v>
      </c>
      <c r="I1315">
        <v>7.0319043183320303E-3</v>
      </c>
      <c r="J1315">
        <v>1.04394615321905E-4</v>
      </c>
      <c r="K1315">
        <v>4.0416341400777702E-3</v>
      </c>
      <c r="L1315" s="1">
        <v>9.9015614698562003E-5</v>
      </c>
    </row>
    <row r="1316" spans="1:12" x14ac:dyDescent="0.25">
      <c r="A1316" s="4">
        <v>2034</v>
      </c>
      <c r="B1316" t="s">
        <v>726</v>
      </c>
      <c r="C1316">
        <v>5.3333568876948997E-2</v>
      </c>
      <c r="D1316">
        <v>0.21162728857836899</v>
      </c>
      <c r="E1316">
        <v>4.92130703773467E-2</v>
      </c>
      <c r="F1316">
        <v>0.20569940770996201</v>
      </c>
      <c r="G1316">
        <v>4.3868240122157301E-2</v>
      </c>
      <c r="H1316">
        <v>0.19651543562304999</v>
      </c>
      <c r="I1316">
        <v>4.6461174538358102E-2</v>
      </c>
      <c r="J1316">
        <v>0.18125679551757001</v>
      </c>
      <c r="K1316">
        <v>3.8490569386974101E-2</v>
      </c>
      <c r="L1316">
        <v>0.183281581747886</v>
      </c>
    </row>
    <row r="1317" spans="1:12" x14ac:dyDescent="0.25">
      <c r="A1317" s="4">
        <v>2036</v>
      </c>
      <c r="B1317" t="s">
        <v>1022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</row>
    <row r="1318" spans="1:12" x14ac:dyDescent="0.25">
      <c r="A1318" s="4">
        <v>2037</v>
      </c>
      <c r="B1318" t="s">
        <v>1023</v>
      </c>
      <c r="C1318" s="1">
        <v>3.0525655811944203E-5</v>
      </c>
      <c r="D1318" s="1">
        <v>7.6582007305037397E-4</v>
      </c>
      <c r="E1318" s="1">
        <v>1.68442021263772E-5</v>
      </c>
      <c r="F1318" s="1">
        <v>5.3458146347413798E-4</v>
      </c>
      <c r="G1318" s="1">
        <v>7.42023567975271E-6</v>
      </c>
      <c r="H1318" s="1">
        <v>3.6561358653380897E-4</v>
      </c>
      <c r="I1318" s="1">
        <v>4.2487263244438802E-5</v>
      </c>
      <c r="J1318" s="1">
        <v>9.2579629728368204E-4</v>
      </c>
      <c r="K1318" s="1">
        <v>5.8471391188407401E-5</v>
      </c>
      <c r="L1318">
        <v>1.33458919680763E-3</v>
      </c>
    </row>
    <row r="1319" spans="1:12" x14ac:dyDescent="0.25">
      <c r="A1319" s="4">
        <v>2038</v>
      </c>
      <c r="B1319" t="s">
        <v>1024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</row>
    <row r="1320" spans="1:12" x14ac:dyDescent="0.25">
      <c r="A1320" s="4">
        <v>2039</v>
      </c>
      <c r="B1320" t="s">
        <v>1025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</row>
    <row r="1321" spans="1:12" x14ac:dyDescent="0.25">
      <c r="A1321" s="4">
        <v>2040</v>
      </c>
      <c r="B1321" t="s">
        <v>1025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</row>
    <row r="1322" spans="1:12" x14ac:dyDescent="0.25">
      <c r="A1322" s="4">
        <v>2041</v>
      </c>
      <c r="B1322" t="s">
        <v>1026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</row>
    <row r="1323" spans="1:12" x14ac:dyDescent="0.25">
      <c r="A1323" s="4">
        <v>2042</v>
      </c>
      <c r="B1323" t="s">
        <v>1027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</row>
    <row r="1324" spans="1:12" x14ac:dyDescent="0.25">
      <c r="A1324" s="4">
        <v>2043</v>
      </c>
      <c r="B1324" t="s">
        <v>1028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</row>
    <row r="1325" spans="1:12" x14ac:dyDescent="0.25">
      <c r="A1325" s="4">
        <v>2044</v>
      </c>
      <c r="B1325" t="s">
        <v>1029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</row>
    <row r="1326" spans="1:12" x14ac:dyDescent="0.25">
      <c r="A1326" s="4">
        <v>2045</v>
      </c>
      <c r="B1326" t="s">
        <v>1030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</row>
    <row r="1327" spans="1:12" x14ac:dyDescent="0.25">
      <c r="A1327" s="4">
        <v>2046</v>
      </c>
      <c r="B1327" t="s">
        <v>1031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</row>
    <row r="1328" spans="1:12" x14ac:dyDescent="0.25">
      <c r="A1328" s="4">
        <v>2049</v>
      </c>
      <c r="B1328" t="s">
        <v>1032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</row>
    <row r="1329" spans="1:12" x14ac:dyDescent="0.25">
      <c r="A1329" s="4">
        <v>2050</v>
      </c>
      <c r="B1329" t="s">
        <v>1033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</row>
    <row r="1330" spans="1:12" x14ac:dyDescent="0.25">
      <c r="A1330" s="4">
        <v>2051</v>
      </c>
      <c r="B1330" t="s">
        <v>1034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</row>
    <row r="1331" spans="1:12" x14ac:dyDescent="0.25">
      <c r="A1331" s="4">
        <v>2052</v>
      </c>
      <c r="B1331" t="s">
        <v>1035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</row>
    <row r="1332" spans="1:12" x14ac:dyDescent="0.25">
      <c r="A1332" s="4">
        <v>2053</v>
      </c>
      <c r="B1332" t="s">
        <v>1036</v>
      </c>
      <c r="C1332">
        <v>1.9630506448058598E-3</v>
      </c>
      <c r="D1332" s="1">
        <v>1.8416899777842401E-5</v>
      </c>
      <c r="E1332">
        <v>1.73167257320844E-3</v>
      </c>
      <c r="F1332" s="1">
        <v>1.50344490386663E-5</v>
      </c>
      <c r="G1332">
        <v>1.9372577449861201E-3</v>
      </c>
      <c r="H1332" s="1">
        <v>2.3731054042376701E-5</v>
      </c>
      <c r="I1332">
        <v>2.6707360454264199E-3</v>
      </c>
      <c r="J1332" s="1">
        <v>2.2775496693334199E-5</v>
      </c>
      <c r="K1332">
        <v>2.3416282526093702E-3</v>
      </c>
      <c r="L1332" s="1">
        <v>2.3581045021999099E-5</v>
      </c>
    </row>
    <row r="1333" spans="1:12" x14ac:dyDescent="0.25">
      <c r="A1333" s="4">
        <v>2054</v>
      </c>
      <c r="B1333" t="s">
        <v>1037</v>
      </c>
      <c r="C1333">
        <v>1.9630506448058598E-3</v>
      </c>
      <c r="D1333" s="1">
        <v>1.8416899777842401E-5</v>
      </c>
      <c r="E1333">
        <v>1.73167257320844E-3</v>
      </c>
      <c r="F1333" s="1">
        <v>1.50344490386663E-5</v>
      </c>
      <c r="G1333">
        <v>1.9372577449861201E-3</v>
      </c>
      <c r="H1333" s="1">
        <v>2.3731054042376701E-5</v>
      </c>
      <c r="I1333">
        <v>2.6707360454264199E-3</v>
      </c>
      <c r="J1333" s="1">
        <v>2.2775496693334199E-5</v>
      </c>
      <c r="K1333">
        <v>2.3416282526093702E-3</v>
      </c>
      <c r="L1333" s="1">
        <v>2.3581045021999099E-5</v>
      </c>
    </row>
    <row r="1334" spans="1:12" x14ac:dyDescent="0.25">
      <c r="A1334" s="4">
        <v>2055</v>
      </c>
      <c r="B1334" t="s">
        <v>1038</v>
      </c>
      <c r="C1334" s="1">
        <v>3.3959679572835001E-6</v>
      </c>
      <c r="D1334" s="1">
        <v>9.8629953208312297E-5</v>
      </c>
      <c r="E1334" s="1">
        <v>1.4956818945561799E-6</v>
      </c>
      <c r="F1334" s="1">
        <v>5.42024657543336E-5</v>
      </c>
      <c r="G1334" s="1">
        <v>3.9678926115869399E-5</v>
      </c>
      <c r="H1334" s="1">
        <v>2.0477283656720701E-4</v>
      </c>
      <c r="I1334" s="1">
        <v>1.00277554620866E-4</v>
      </c>
      <c r="J1334" s="1">
        <v>4.9561490709270001E-4</v>
      </c>
      <c r="K1334" s="1">
        <v>2.2980365192247201E-5</v>
      </c>
      <c r="L1334">
        <v>2.24817347983089E-4</v>
      </c>
    </row>
    <row r="1335" spans="1:12" x14ac:dyDescent="0.25">
      <c r="A1335" s="4">
        <v>2056</v>
      </c>
      <c r="B1335" t="s">
        <v>1039</v>
      </c>
      <c r="C1335">
        <v>0</v>
      </c>
      <c r="D1335">
        <v>0</v>
      </c>
      <c r="E1335">
        <v>0</v>
      </c>
      <c r="F1335">
        <v>0</v>
      </c>
      <c r="G1335">
        <v>1.7766731034800701E-4</v>
      </c>
      <c r="H1335" s="1">
        <v>2.34571533875868E-6</v>
      </c>
      <c r="I1335">
        <v>9.2862397250221707E-3</v>
      </c>
      <c r="J1335">
        <v>1.05309275859176E-4</v>
      </c>
      <c r="K1335">
        <v>0</v>
      </c>
      <c r="L1335">
        <v>0</v>
      </c>
    </row>
    <row r="1336" spans="1:12" x14ac:dyDescent="0.25">
      <c r="A1336" s="4">
        <v>2057</v>
      </c>
      <c r="B1336" t="s">
        <v>732</v>
      </c>
      <c r="C1336">
        <v>0</v>
      </c>
      <c r="D1336">
        <v>0</v>
      </c>
      <c r="E1336">
        <v>0</v>
      </c>
      <c r="F1336">
        <v>0</v>
      </c>
      <c r="G1336">
        <v>-1.7766731034800701E-4</v>
      </c>
      <c r="H1336" s="1">
        <v>2.34571533875868E-6</v>
      </c>
      <c r="I1336">
        <v>-9.2862397250221707E-3</v>
      </c>
      <c r="J1336">
        <v>1.05309275859176E-4</v>
      </c>
      <c r="K1336">
        <v>0</v>
      </c>
      <c r="L1336">
        <v>0</v>
      </c>
    </row>
    <row r="1337" spans="1:12" x14ac:dyDescent="0.25">
      <c r="A1337" s="4">
        <v>2058</v>
      </c>
      <c r="B1337" t="s">
        <v>1040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</row>
    <row r="1338" spans="1:12" x14ac:dyDescent="0.25">
      <c r="A1338" s="4">
        <v>2060</v>
      </c>
      <c r="B1338" t="s">
        <v>1041</v>
      </c>
      <c r="C1338">
        <v>-6.1730445263331298E-3</v>
      </c>
      <c r="D1338" s="1">
        <v>5.7914115800553E-5</v>
      </c>
      <c r="E1338">
        <v>-5.4454485960686097E-3</v>
      </c>
      <c r="F1338" s="1">
        <v>4.7277597784310403E-5</v>
      </c>
      <c r="G1338">
        <v>-4.1440026586435702E-3</v>
      </c>
      <c r="H1338" s="1">
        <v>5.0763276749593201E-5</v>
      </c>
      <c r="I1338">
        <v>-5.7129917115850797E-3</v>
      </c>
      <c r="J1338" s="1">
        <v>4.8719237552162198E-5</v>
      </c>
      <c r="K1338">
        <v>-5.0089947786771402E-3</v>
      </c>
      <c r="L1338" s="1">
        <v>5.0442392493052303E-5</v>
      </c>
    </row>
    <row r="1339" spans="1:12" x14ac:dyDescent="0.25">
      <c r="A1339" s="4">
        <v>2061</v>
      </c>
      <c r="B1339" t="s">
        <v>1042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</row>
    <row r="1340" spans="1:12" x14ac:dyDescent="0.25">
      <c r="A1340" s="4">
        <v>2062</v>
      </c>
      <c r="B1340" t="s">
        <v>1043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</row>
    <row r="1341" spans="1:12" x14ac:dyDescent="0.25">
      <c r="A1341" s="4">
        <v>2063</v>
      </c>
      <c r="B1341" t="s">
        <v>1044</v>
      </c>
      <c r="C1341">
        <v>2.8224112010109402E-4</v>
      </c>
      <c r="D1341">
        <v>4.26088728604222E-3</v>
      </c>
      <c r="E1341">
        <v>2.6631972927625602E-4</v>
      </c>
      <c r="F1341">
        <v>4.1740206331504397E-3</v>
      </c>
      <c r="G1341">
        <v>3.5602064289662501E-4</v>
      </c>
      <c r="H1341">
        <v>4.1956461158769599E-3</v>
      </c>
      <c r="I1341">
        <v>9.1032441434436503E-4</v>
      </c>
      <c r="J1341">
        <v>9.7682931883939696E-3</v>
      </c>
      <c r="K1341" s="1">
        <v>1.4619700436577801E-4</v>
      </c>
      <c r="L1341">
        <v>1.6096632095278899E-3</v>
      </c>
    </row>
    <row r="1342" spans="1:12" x14ac:dyDescent="0.25">
      <c r="A1342" s="4">
        <v>2064</v>
      </c>
      <c r="B1342" t="s">
        <v>587</v>
      </c>
      <c r="C1342" s="1">
        <v>1.50241655110263E-5</v>
      </c>
      <c r="D1342" s="1">
        <v>2.1196612499831301E-4</v>
      </c>
      <c r="E1342" s="1">
        <v>1.9044716322721699E-5</v>
      </c>
      <c r="F1342" s="1">
        <v>2.37352666068736E-4</v>
      </c>
      <c r="G1342" s="1">
        <v>1.9076420376293202E-5</v>
      </c>
      <c r="H1342" s="1">
        <v>2.2724517222440799E-4</v>
      </c>
      <c r="I1342" s="1">
        <v>3.6094912393518299E-5</v>
      </c>
      <c r="J1342" s="1">
        <v>4.3627074255434201E-4</v>
      </c>
      <c r="K1342" s="1">
        <v>2.4285743523569301E-5</v>
      </c>
      <c r="L1342">
        <v>3.0262906944262201E-4</v>
      </c>
    </row>
    <row r="1343" spans="1:12" x14ac:dyDescent="0.25">
      <c r="A1343" s="4">
        <v>2065</v>
      </c>
      <c r="B1343" t="s">
        <v>1045</v>
      </c>
      <c r="C1343" s="1">
        <v>1.50241655110263E-5</v>
      </c>
      <c r="D1343" s="1">
        <v>2.1196612499831301E-4</v>
      </c>
      <c r="E1343" s="1">
        <v>1.9044716322721699E-5</v>
      </c>
      <c r="F1343" s="1">
        <v>2.37352666068736E-4</v>
      </c>
      <c r="G1343" s="1">
        <v>1.9076420376293202E-5</v>
      </c>
      <c r="H1343" s="1">
        <v>2.2724517222440799E-4</v>
      </c>
      <c r="I1343" s="1">
        <v>3.6094912393518299E-5</v>
      </c>
      <c r="J1343" s="1">
        <v>4.3627074255434201E-4</v>
      </c>
      <c r="K1343" s="1">
        <v>2.4285743523569301E-5</v>
      </c>
      <c r="L1343">
        <v>3.0262906944262201E-4</v>
      </c>
    </row>
    <row r="1344" spans="1:12" x14ac:dyDescent="0.25">
      <c r="A1344" s="4">
        <v>2066</v>
      </c>
      <c r="B1344" t="s">
        <v>1046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</row>
    <row r="1345" spans="1:12" x14ac:dyDescent="0.25">
      <c r="A1345" s="4">
        <v>2067</v>
      </c>
      <c r="B1345" t="s">
        <v>1047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</row>
    <row r="1346" spans="1:12" x14ac:dyDescent="0.25">
      <c r="A1346" s="4">
        <v>2068</v>
      </c>
      <c r="B1346" t="s">
        <v>1048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</row>
    <row r="1347" spans="1:12" x14ac:dyDescent="0.25">
      <c r="A1347" s="4">
        <v>2069</v>
      </c>
      <c r="B1347" t="s">
        <v>1049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</row>
    <row r="1348" spans="1:12" x14ac:dyDescent="0.25">
      <c r="A1348" s="4">
        <v>2070</v>
      </c>
      <c r="B1348" t="s">
        <v>1050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</row>
    <row r="1349" spans="1:12" x14ac:dyDescent="0.25">
      <c r="A1349" s="4">
        <v>2071</v>
      </c>
      <c r="B1349" t="s">
        <v>1051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</row>
    <row r="1350" spans="1:12" x14ac:dyDescent="0.25">
      <c r="A1350" s="4">
        <v>2072</v>
      </c>
      <c r="B1350" t="s">
        <v>1052</v>
      </c>
      <c r="C1350" s="1">
        <v>5.1263486617020903E-5</v>
      </c>
      <c r="D1350" s="1">
        <v>6.3895994501706095E-4</v>
      </c>
      <c r="E1350" s="1">
        <v>4.2489657878806302E-5</v>
      </c>
      <c r="F1350" s="1">
        <v>5.4475268380345995E-4</v>
      </c>
      <c r="G1350" s="1">
        <v>1.84957435940502E-5</v>
      </c>
      <c r="H1350" s="1">
        <v>3.1688120746578699E-4</v>
      </c>
      <c r="I1350" s="1">
        <v>5.0769849876451503E-5</v>
      </c>
      <c r="J1350" s="1">
        <v>6.1386692618806604E-4</v>
      </c>
      <c r="K1350" s="1">
        <v>3.1785259581715601E-5</v>
      </c>
      <c r="L1350">
        <v>4.5795813427940098E-4</v>
      </c>
    </row>
    <row r="1351" spans="1:12" x14ac:dyDescent="0.25">
      <c r="A1351" s="4">
        <v>2073</v>
      </c>
      <c r="B1351" t="s">
        <v>1053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</row>
    <row r="1352" spans="1:12" x14ac:dyDescent="0.25">
      <c r="A1352" s="4">
        <v>2074</v>
      </c>
      <c r="B1352" t="s">
        <v>1054</v>
      </c>
      <c r="C1352">
        <v>1.3958233067662E-4</v>
      </c>
      <c r="D1352">
        <v>3.7339953001766899E-3</v>
      </c>
      <c r="E1352">
        <v>2.4087253514561201E-4</v>
      </c>
      <c r="F1352">
        <v>4.9113776308408498E-3</v>
      </c>
      <c r="G1352" s="1">
        <v>1.8617194598649799E-4</v>
      </c>
      <c r="H1352">
        <v>4.1614532241820304E-3</v>
      </c>
      <c r="I1352">
        <v>3.9241246613830203E-4</v>
      </c>
      <c r="J1352">
        <v>8.7667138745148501E-3</v>
      </c>
      <c r="K1352">
        <v>2.0995697964914899E-4</v>
      </c>
      <c r="L1352">
        <v>4.9447721046847496E-3</v>
      </c>
    </row>
    <row r="1353" spans="1:12" x14ac:dyDescent="0.25">
      <c r="A1353" s="4">
        <v>2075</v>
      </c>
      <c r="B1353" t="s">
        <v>1055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</row>
    <row r="1354" spans="1:12" x14ac:dyDescent="0.25">
      <c r="A1354" s="4">
        <v>2079</v>
      </c>
      <c r="B1354" t="s">
        <v>1056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</row>
    <row r="1355" spans="1:12" x14ac:dyDescent="0.25">
      <c r="A1355" s="4">
        <v>2080</v>
      </c>
      <c r="B1355" t="s">
        <v>1057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</row>
    <row r="1356" spans="1:12" x14ac:dyDescent="0.25">
      <c r="A1356" s="4">
        <v>2082</v>
      </c>
      <c r="B1356" t="s">
        <v>1058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</row>
    <row r="1357" spans="1:12" x14ac:dyDescent="0.25">
      <c r="A1357" s="4">
        <v>2086</v>
      </c>
      <c r="B1357" t="s">
        <v>1059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</row>
    <row r="1358" spans="1:12" x14ac:dyDescent="0.25">
      <c r="A1358" s="4">
        <v>2087</v>
      </c>
      <c r="B1358" t="s">
        <v>1059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</row>
    <row r="1359" spans="1:12" x14ac:dyDescent="0.25">
      <c r="A1359" s="4">
        <v>2089</v>
      </c>
      <c r="B1359" t="s">
        <v>1060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</row>
    <row r="1360" spans="1:12" x14ac:dyDescent="0.25">
      <c r="A1360" s="4">
        <v>2090</v>
      </c>
      <c r="B1360" t="s">
        <v>1061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</row>
    <row r="1361" spans="1:12" x14ac:dyDescent="0.25">
      <c r="A1361" s="4">
        <v>2091</v>
      </c>
      <c r="B1361" t="s">
        <v>1062</v>
      </c>
      <c r="C1361" s="1">
        <v>8.5155273200300795E-5</v>
      </c>
      <c r="D1361" s="1">
        <v>5.6936656349525303E-4</v>
      </c>
      <c r="E1361">
        <v>1.00630285991134E-4</v>
      </c>
      <c r="F1361">
        <v>7.37326691507629E-4</v>
      </c>
      <c r="G1361" s="1">
        <v>3.6955189627181898E-5</v>
      </c>
      <c r="H1361" s="1">
        <v>2.1305441033379801E-4</v>
      </c>
      <c r="I1361" s="1">
        <v>4.3351227330594499E-5</v>
      </c>
      <c r="J1361" s="1">
        <v>2.7402264955849397E-4</v>
      </c>
      <c r="K1361">
        <v>1.9481089212615099E-4</v>
      </c>
      <c r="L1361">
        <v>6.8094223029402303E-4</v>
      </c>
    </row>
    <row r="1362" spans="1:12" x14ac:dyDescent="0.25">
      <c r="A1362" s="4">
        <v>2092</v>
      </c>
      <c r="B1362" t="s">
        <v>1063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</row>
    <row r="1363" spans="1:12" x14ac:dyDescent="0.25">
      <c r="A1363" s="4">
        <v>2093</v>
      </c>
      <c r="B1363" t="s">
        <v>1064</v>
      </c>
      <c r="C1363">
        <v>-1.5715503106427199E-2</v>
      </c>
      <c r="D1363">
        <v>1.4743931667543199E-4</v>
      </c>
      <c r="E1363">
        <v>-1.38631697798948E-2</v>
      </c>
      <c r="F1363">
        <v>1.20360582476648E-4</v>
      </c>
      <c r="G1363">
        <v>-1.05499136410152E-2</v>
      </c>
      <c r="H1363">
        <v>1.2923451791859101E-4</v>
      </c>
      <c r="I1363">
        <v>-1.45442882531322E-2</v>
      </c>
      <c r="J1363">
        <v>1.2403074784697401E-4</v>
      </c>
      <c r="K1363">
        <v>-1.2752033890015901E-2</v>
      </c>
      <c r="L1363">
        <v>1.2841760213109699E-4</v>
      </c>
    </row>
    <row r="1364" spans="1:12" x14ac:dyDescent="0.25">
      <c r="A1364" s="4">
        <v>2094</v>
      </c>
      <c r="B1364" t="s">
        <v>744</v>
      </c>
      <c r="C1364">
        <v>-1.9356082447007099E-3</v>
      </c>
      <c r="D1364">
        <v>4.3338832370030098E-4</v>
      </c>
      <c r="E1364">
        <v>-1.70051785507332E-3</v>
      </c>
      <c r="F1364">
        <v>4.62907918856714E-4</v>
      </c>
      <c r="G1364">
        <v>-1.92215317305647E-3</v>
      </c>
      <c r="H1364">
        <v>2.4583710383453602E-4</v>
      </c>
      <c r="I1364">
        <v>-2.6484566113351999E-3</v>
      </c>
      <c r="J1364">
        <v>3.2866805863969402E-4</v>
      </c>
      <c r="K1364">
        <v>-2.3135700215750699E-3</v>
      </c>
      <c r="L1364">
        <v>4.1382828262370399E-4</v>
      </c>
    </row>
    <row r="1365" spans="1:12" x14ac:dyDescent="0.25">
      <c r="A1365" s="4">
        <v>2095</v>
      </c>
      <c r="B1365" t="s">
        <v>744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</row>
    <row r="1366" spans="1:12" x14ac:dyDescent="0.25">
      <c r="A1366" s="4">
        <v>2096</v>
      </c>
      <c r="B1366" t="s">
        <v>744</v>
      </c>
      <c r="C1366">
        <v>-8.7026059908612794</v>
      </c>
      <c r="D1366">
        <v>6.5916774053961E-2</v>
      </c>
      <c r="E1366">
        <v>-8.7449758246407097</v>
      </c>
      <c r="F1366">
        <v>6.5997615833184295E-2</v>
      </c>
      <c r="G1366">
        <v>-9.1196862497681597</v>
      </c>
      <c r="H1366">
        <v>9.00817652937623E-2</v>
      </c>
      <c r="I1366">
        <v>-10.644990736509399</v>
      </c>
      <c r="J1366">
        <v>0.104513638613819</v>
      </c>
      <c r="K1366">
        <v>-10.0825358471304</v>
      </c>
      <c r="L1366">
        <v>0.105094305153255</v>
      </c>
    </row>
    <row r="1367" spans="1:12" x14ac:dyDescent="0.25">
      <c r="A1367" s="4">
        <v>2097</v>
      </c>
      <c r="B1367" t="s">
        <v>744</v>
      </c>
      <c r="C1367">
        <v>0.369261979300407</v>
      </c>
      <c r="D1367">
        <v>7.1919720983263505E-2</v>
      </c>
      <c r="E1367">
        <v>0.452878410807243</v>
      </c>
      <c r="F1367">
        <v>8.1269206778392597E-2</v>
      </c>
      <c r="G1367">
        <v>0.57223653215030501</v>
      </c>
      <c r="H1367">
        <v>9.8668305673780599E-2</v>
      </c>
      <c r="I1367">
        <v>1.9817185834493801E-2</v>
      </c>
      <c r="J1367">
        <v>9.3351129601811994E-2</v>
      </c>
      <c r="K1367">
        <v>5.2275513970643801E-3</v>
      </c>
      <c r="L1367">
        <v>5.7729133241007598E-2</v>
      </c>
    </row>
    <row r="1368" spans="1:12" x14ac:dyDescent="0.25">
      <c r="A1368" s="4">
        <v>2098</v>
      </c>
      <c r="B1368" t="s">
        <v>744</v>
      </c>
      <c r="C1368">
        <v>2.3767150581325198E-3</v>
      </c>
      <c r="D1368">
        <v>5.8748398055146599E-3</v>
      </c>
      <c r="E1368">
        <v>1.5529981274651E-3</v>
      </c>
      <c r="F1368">
        <v>4.5730575245316301E-3</v>
      </c>
      <c r="G1368">
        <v>2.3391381455722801E-3</v>
      </c>
      <c r="H1368">
        <v>6.0803486719799901E-3</v>
      </c>
      <c r="I1368">
        <v>2.4102306365606598E-3</v>
      </c>
      <c r="J1368">
        <v>6.5463929788465297E-3</v>
      </c>
      <c r="K1368">
        <v>1.9670372443274498E-3</v>
      </c>
      <c r="L1368">
        <v>5.9561123735841102E-3</v>
      </c>
    </row>
    <row r="1369" spans="1:12" x14ac:dyDescent="0.25">
      <c r="A1369" s="4">
        <v>2099</v>
      </c>
      <c r="B1369" t="s">
        <v>744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</row>
    <row r="1370" spans="1:12" x14ac:dyDescent="0.25">
      <c r="A1370" s="4">
        <v>2100</v>
      </c>
      <c r="B1370" t="s">
        <v>1065</v>
      </c>
      <c r="C1370">
        <v>7.8063080804482103</v>
      </c>
      <c r="D1370">
        <v>5.5270643046899402E-2</v>
      </c>
      <c r="E1370">
        <v>8.1974720041350899</v>
      </c>
      <c r="F1370">
        <v>5.6867437847272197E-2</v>
      </c>
      <c r="G1370">
        <v>8.8489805167245699</v>
      </c>
      <c r="H1370">
        <v>6.0214953487066403E-2</v>
      </c>
      <c r="I1370">
        <v>8.7693483580879601</v>
      </c>
      <c r="J1370">
        <v>5.5907326919127497E-2</v>
      </c>
      <c r="K1370">
        <v>9.2381576977971598</v>
      </c>
      <c r="L1370">
        <v>4.6263531516128102E-2</v>
      </c>
    </row>
    <row r="1371" spans="1:12" x14ac:dyDescent="0.25">
      <c r="A1371" s="4">
        <v>2101</v>
      </c>
      <c r="B1371" t="s">
        <v>1066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</row>
    <row r="1372" spans="1:12" x14ac:dyDescent="0.25">
      <c r="A1372" s="4">
        <v>2102</v>
      </c>
      <c r="B1372" t="s">
        <v>1067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</row>
    <row r="1373" spans="1:12" x14ac:dyDescent="0.25">
      <c r="A1373" s="4">
        <v>2103</v>
      </c>
      <c r="B1373" t="s">
        <v>1068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</row>
    <row r="1374" spans="1:12" x14ac:dyDescent="0.25">
      <c r="A1374" s="4">
        <v>2104</v>
      </c>
      <c r="B1374" t="s">
        <v>1069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</row>
    <row r="1375" spans="1:12" x14ac:dyDescent="0.25">
      <c r="A1375" s="4">
        <v>2105</v>
      </c>
      <c r="B1375" t="s">
        <v>1070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</row>
    <row r="1376" spans="1:12" x14ac:dyDescent="0.25">
      <c r="A1376" s="4">
        <v>2106</v>
      </c>
      <c r="B1376" t="s">
        <v>1071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</row>
    <row r="1377" spans="1:12" x14ac:dyDescent="0.25">
      <c r="A1377" s="4">
        <v>2107</v>
      </c>
      <c r="B1377" t="s">
        <v>1072</v>
      </c>
      <c r="C1377" s="1">
        <v>3.4682313957612198E-5</v>
      </c>
      <c r="D1377" s="1">
        <v>1.09420205297863E-3</v>
      </c>
      <c r="E1377" s="1">
        <v>5.1124861236776902E-5</v>
      </c>
      <c r="F1377" s="1">
        <v>1.2816755088242099E-3</v>
      </c>
      <c r="G1377" s="1">
        <v>5.1605642073870503E-5</v>
      </c>
      <c r="H1377" s="1">
        <v>1.28612190465591E-3</v>
      </c>
      <c r="I1377" s="1">
        <v>8.7279185489161807E-5</v>
      </c>
      <c r="J1377" s="1">
        <v>2.1804831426326401E-3</v>
      </c>
      <c r="K1377" s="1">
        <v>5.2440031102754398E-5</v>
      </c>
      <c r="L1377">
        <v>1.41365972441937E-3</v>
      </c>
    </row>
    <row r="1378" spans="1:12" x14ac:dyDescent="0.25">
      <c r="A1378" s="4">
        <v>2111</v>
      </c>
      <c r="B1378" t="s">
        <v>1073</v>
      </c>
      <c r="C1378">
        <v>9.0961990544811896E-2</v>
      </c>
      <c r="D1378">
        <v>8.5338494342439102E-4</v>
      </c>
      <c r="E1378">
        <v>8.0240607628029703E-2</v>
      </c>
      <c r="F1378">
        <v>6.9665209513601102E-4</v>
      </c>
      <c r="G1378">
        <v>6.1063342252794001E-2</v>
      </c>
      <c r="H1378">
        <v>7.4801480533999605E-4</v>
      </c>
      <c r="I1378">
        <v>8.4182949893685702E-2</v>
      </c>
      <c r="J1378">
        <v>7.1789516609928805E-4</v>
      </c>
      <c r="K1378">
        <v>7.3809306534792202E-2</v>
      </c>
      <c r="L1378">
        <v>7.43286462528773E-4</v>
      </c>
    </row>
    <row r="1379" spans="1:12" x14ac:dyDescent="0.25">
      <c r="A1379" s="4">
        <v>2112</v>
      </c>
      <c r="B1379" t="s">
        <v>1074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</row>
    <row r="1380" spans="1:12" x14ac:dyDescent="0.25">
      <c r="A1380" s="4">
        <v>2113</v>
      </c>
      <c r="B1380" t="s">
        <v>1075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</row>
    <row r="1381" spans="1:12" x14ac:dyDescent="0.25">
      <c r="A1381" s="4">
        <v>2114</v>
      </c>
      <c r="B1381" t="s">
        <v>1076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</row>
    <row r="1382" spans="1:12" x14ac:dyDescent="0.25">
      <c r="A1382" s="4">
        <v>2115</v>
      </c>
      <c r="B1382" t="s">
        <v>1077</v>
      </c>
      <c r="C1382">
        <v>0.49116314817389201</v>
      </c>
      <c r="D1382">
        <v>5.7394393661427197</v>
      </c>
      <c r="E1382">
        <v>8.7224382868798897E-2</v>
      </c>
      <c r="F1382">
        <v>0.16272305884976301</v>
      </c>
      <c r="G1382">
        <v>3.0016623277276899E-2</v>
      </c>
      <c r="H1382">
        <v>0.26006356205333298</v>
      </c>
      <c r="I1382">
        <v>0.31682716584355403</v>
      </c>
      <c r="J1382">
        <v>4.0089962611174901</v>
      </c>
      <c r="K1382">
        <v>0.46786390706483</v>
      </c>
      <c r="L1382">
        <v>5.75997484369727</v>
      </c>
    </row>
    <row r="1383" spans="1:12" x14ac:dyDescent="0.25">
      <c r="A1383" s="4">
        <v>2116</v>
      </c>
      <c r="B1383" t="s">
        <v>1078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</row>
    <row r="1384" spans="1:12" x14ac:dyDescent="0.25">
      <c r="A1384" s="4">
        <v>2117</v>
      </c>
      <c r="B1384" t="s">
        <v>474</v>
      </c>
      <c r="C1384">
        <v>7.2990066218751107E-2</v>
      </c>
      <c r="D1384">
        <v>2.3090112016220399E-2</v>
      </c>
      <c r="E1384">
        <v>5.9198622958752702E-2</v>
      </c>
      <c r="F1384">
        <v>1.7761754758045398E-2</v>
      </c>
      <c r="G1384">
        <v>5.95631524691667E-2</v>
      </c>
      <c r="H1384">
        <v>2.5436998928930199E-2</v>
      </c>
      <c r="I1384">
        <v>6.4563711247926703E-2</v>
      </c>
      <c r="J1384">
        <v>1.3738299006319401E-2</v>
      </c>
      <c r="K1384">
        <v>5.37791112959412E-2</v>
      </c>
      <c r="L1384">
        <v>2.5718204661503E-2</v>
      </c>
    </row>
    <row r="1385" spans="1:12" x14ac:dyDescent="0.25">
      <c r="A1385" s="4">
        <v>2118</v>
      </c>
      <c r="B1385" t="s">
        <v>604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</row>
    <row r="1386" spans="1:12" x14ac:dyDescent="0.25">
      <c r="A1386" s="4">
        <v>2119</v>
      </c>
      <c r="B1386" t="s">
        <v>606</v>
      </c>
      <c r="C1386">
        <v>-3.6433197235767401E-3</v>
      </c>
      <c r="D1386">
        <v>1.7773204416084099E-2</v>
      </c>
      <c r="E1386">
        <v>-1.7080505414727499E-3</v>
      </c>
      <c r="F1386">
        <v>1.2176015523258501E-2</v>
      </c>
      <c r="G1386">
        <v>-1.5093710787148699E-3</v>
      </c>
      <c r="H1386">
        <v>1.02237634721786E-2</v>
      </c>
      <c r="I1386">
        <v>-7.1838398611541703E-4</v>
      </c>
      <c r="J1386">
        <v>7.6894570142800201E-3</v>
      </c>
      <c r="K1386">
        <v>-1.62653436863333E-3</v>
      </c>
      <c r="L1386">
        <v>1.4273274745087199E-2</v>
      </c>
    </row>
    <row r="1387" spans="1:12" x14ac:dyDescent="0.25">
      <c r="A1387" s="4">
        <v>2125</v>
      </c>
      <c r="B1387" t="s">
        <v>1079</v>
      </c>
      <c r="C1387">
        <v>-9.7681324979958899E-3</v>
      </c>
      <c r="D1387">
        <v>5.8682124517499398E-3</v>
      </c>
      <c r="E1387">
        <v>-8.5192083304796197E-3</v>
      </c>
      <c r="F1387">
        <v>6.0398060943167298E-3</v>
      </c>
      <c r="G1387">
        <v>-5.7349006384870196E-3</v>
      </c>
      <c r="H1387">
        <v>5.5123326041478298E-3</v>
      </c>
      <c r="I1387">
        <v>-7.8819034399263393E-3</v>
      </c>
      <c r="J1387">
        <v>9.0625066434408593E-3</v>
      </c>
      <c r="K1387">
        <v>-7.1576563329617997E-3</v>
      </c>
      <c r="L1387">
        <v>4.4346916710248704E-3</v>
      </c>
    </row>
    <row r="1388" spans="1:12" x14ac:dyDescent="0.25">
      <c r="A1388" s="4">
        <v>2126</v>
      </c>
      <c r="B1388" t="s">
        <v>1080</v>
      </c>
      <c r="C1388" s="1">
        <v>2.7024546443042902E-4</v>
      </c>
      <c r="D1388" s="1">
        <v>4.8529352558376298E-3</v>
      </c>
      <c r="E1388">
        <v>3.7755562945939402E-4</v>
      </c>
      <c r="F1388">
        <v>6.2069538002876099E-3</v>
      </c>
      <c r="G1388">
        <v>1.5124174757877301E-4</v>
      </c>
      <c r="H1388">
        <v>3.5577849841176598E-3</v>
      </c>
      <c r="I1388">
        <v>2.65858635263158E-4</v>
      </c>
      <c r="J1388">
        <v>6.6420866370949299E-3</v>
      </c>
      <c r="K1388" s="1">
        <v>8.9487314627895696E-5</v>
      </c>
      <c r="L1388">
        <v>3.2405234761521602E-3</v>
      </c>
    </row>
    <row r="1389" spans="1:12" x14ac:dyDescent="0.25">
      <c r="A1389" s="4">
        <v>2129</v>
      </c>
      <c r="B1389" t="s">
        <v>1081</v>
      </c>
      <c r="C1389">
        <v>6.34354826603796E-4</v>
      </c>
      <c r="D1389">
        <v>1.8313089533384001E-2</v>
      </c>
      <c r="E1389">
        <v>1.0590304408495399E-3</v>
      </c>
      <c r="F1389">
        <v>2.4954536256024999E-2</v>
      </c>
      <c r="G1389">
        <v>5.1032491785704996E-4</v>
      </c>
      <c r="H1389">
        <v>1.61317376808446E-2</v>
      </c>
      <c r="I1389">
        <v>1.20059930732131E-3</v>
      </c>
      <c r="J1389">
        <v>4.2167288304905098E-2</v>
      </c>
      <c r="K1389">
        <v>9.76284047910778E-4</v>
      </c>
      <c r="L1389">
        <v>2.4749663235401401E-2</v>
      </c>
    </row>
    <row r="1390" spans="1:12" x14ac:dyDescent="0.25">
      <c r="A1390" s="4">
        <v>2131</v>
      </c>
      <c r="B1390" t="s">
        <v>1082</v>
      </c>
      <c r="C1390">
        <v>5.4713172463556198E-2</v>
      </c>
      <c r="D1390">
        <v>2.1297604872185299E-3</v>
      </c>
      <c r="E1390">
        <v>4.7197160021809299E-2</v>
      </c>
      <c r="F1390">
        <v>2.28536137555872E-3</v>
      </c>
      <c r="G1390">
        <v>3.5867205385500499E-2</v>
      </c>
      <c r="H1390">
        <v>4.0761480800107896E-3</v>
      </c>
      <c r="I1390">
        <v>4.9639422208104099E-2</v>
      </c>
      <c r="J1390">
        <v>5.6238562797576502E-3</v>
      </c>
      <c r="K1390">
        <v>4.6156048200819602E-2</v>
      </c>
      <c r="L1390">
        <v>3.4851830681112798E-3</v>
      </c>
    </row>
    <row r="1391" spans="1:12" x14ac:dyDescent="0.25">
      <c r="A1391" s="4">
        <v>2132</v>
      </c>
      <c r="B1391" t="s">
        <v>1083</v>
      </c>
      <c r="C1391">
        <v>0.114664487472584</v>
      </c>
      <c r="D1391">
        <v>0.39614749395113902</v>
      </c>
      <c r="E1391">
        <v>8.17490126976642E-2</v>
      </c>
      <c r="F1391">
        <v>0.31986122627094199</v>
      </c>
      <c r="G1391">
        <v>0.105125124131536</v>
      </c>
      <c r="H1391">
        <v>0.36169319347388701</v>
      </c>
      <c r="I1391">
        <v>0.15936743106107801</v>
      </c>
      <c r="J1391">
        <v>0.62663252524437796</v>
      </c>
      <c r="K1391">
        <v>9.9306240813114594E-2</v>
      </c>
      <c r="L1391">
        <v>0.41102632078982199</v>
      </c>
    </row>
    <row r="1392" spans="1:12" x14ac:dyDescent="0.25">
      <c r="A1392" s="4">
        <v>2134</v>
      </c>
      <c r="B1392" t="s">
        <v>1084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</row>
    <row r="1393" spans="1:12" x14ac:dyDescent="0.25">
      <c r="A1393" s="4">
        <v>2136</v>
      </c>
      <c r="B1393" t="s">
        <v>1085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</row>
    <row r="1394" spans="1:12" x14ac:dyDescent="0.25">
      <c r="A1394" s="4">
        <v>2137</v>
      </c>
      <c r="B1394" t="s">
        <v>1086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</row>
    <row r="1395" spans="1:12" x14ac:dyDescent="0.25">
      <c r="A1395" s="4">
        <v>2139</v>
      </c>
      <c r="B1395" t="s">
        <v>1087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</row>
    <row r="1396" spans="1:12" x14ac:dyDescent="0.25">
      <c r="A1396" s="4">
        <v>2140</v>
      </c>
      <c r="B1396" t="s">
        <v>1088</v>
      </c>
      <c r="C1396">
        <v>1.92256924791492E-3</v>
      </c>
      <c r="D1396">
        <v>8.7745657507838995E-4</v>
      </c>
      <c r="E1396">
        <v>1.6431647818262801E-3</v>
      </c>
      <c r="F1396">
        <v>6.4555480272125904E-4</v>
      </c>
      <c r="G1396">
        <v>1.77508548503981E-3</v>
      </c>
      <c r="H1396">
        <v>6.4118617083006198E-4</v>
      </c>
      <c r="I1396">
        <v>2.0769305595440398E-3</v>
      </c>
      <c r="J1396">
        <v>7.7549979392282204E-4</v>
      </c>
      <c r="K1396">
        <v>2.0390276841845698E-3</v>
      </c>
      <c r="L1396">
        <v>1.0231533340355999E-3</v>
      </c>
    </row>
    <row r="1397" spans="1:12" x14ac:dyDescent="0.25">
      <c r="A1397" s="4">
        <v>2141</v>
      </c>
      <c r="B1397" t="s">
        <v>1089</v>
      </c>
      <c r="C1397">
        <v>8.5088338684449205E-3</v>
      </c>
      <c r="D1397">
        <v>8.6117041862011001E-4</v>
      </c>
      <c r="E1397">
        <v>7.5378033301581196E-3</v>
      </c>
      <c r="F1397">
        <v>5.5231878533647195E-4</v>
      </c>
      <c r="G1397">
        <v>5.0945779909763499E-3</v>
      </c>
      <c r="H1397">
        <v>7.0240045182209704E-4</v>
      </c>
      <c r="I1397">
        <v>7.4186664674059204E-3</v>
      </c>
      <c r="J1397">
        <v>1.1523686262622001E-3</v>
      </c>
      <c r="K1397">
        <v>6.3318160140771202E-3</v>
      </c>
      <c r="L1397">
        <v>9.4996519680662296E-4</v>
      </c>
    </row>
    <row r="1398" spans="1:12" x14ac:dyDescent="0.25">
      <c r="A1398" s="4">
        <v>2142</v>
      </c>
      <c r="B1398" t="s">
        <v>1090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</row>
    <row r="1399" spans="1:12" x14ac:dyDescent="0.25">
      <c r="A1399" s="4">
        <v>2143</v>
      </c>
      <c r="B1399" t="s">
        <v>1091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</row>
    <row r="1400" spans="1:12" x14ac:dyDescent="0.25">
      <c r="A1400" s="4">
        <v>2144</v>
      </c>
      <c r="B1400" t="s">
        <v>1092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</row>
    <row r="1401" spans="1:12" x14ac:dyDescent="0.25">
      <c r="A1401" s="4">
        <v>2145</v>
      </c>
      <c r="B1401" t="s">
        <v>1093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</row>
    <row r="1402" spans="1:12" x14ac:dyDescent="0.25">
      <c r="A1402" s="4">
        <v>2146</v>
      </c>
      <c r="B1402" t="s">
        <v>1094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</row>
    <row r="1403" spans="1:12" x14ac:dyDescent="0.25">
      <c r="A1403" s="4">
        <v>2147</v>
      </c>
      <c r="B1403" t="s">
        <v>1095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</row>
    <row r="1404" spans="1:12" x14ac:dyDescent="0.25">
      <c r="A1404" s="4">
        <v>2148</v>
      </c>
      <c r="B1404" t="s">
        <v>1096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</row>
    <row r="1405" spans="1:12" x14ac:dyDescent="0.25">
      <c r="A1405" s="4">
        <v>2149</v>
      </c>
      <c r="B1405" t="s">
        <v>1097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</row>
    <row r="1406" spans="1:12" x14ac:dyDescent="0.25">
      <c r="A1406" s="4">
        <v>2150</v>
      </c>
      <c r="B1406" t="s">
        <v>1098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</row>
    <row r="1407" spans="1:12" x14ac:dyDescent="0.25">
      <c r="A1407" s="4">
        <v>2151</v>
      </c>
      <c r="B1407" t="s">
        <v>1099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</row>
    <row r="1408" spans="1:12" x14ac:dyDescent="0.25">
      <c r="A1408" s="4">
        <v>2152</v>
      </c>
      <c r="B1408" t="s">
        <v>1100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</row>
    <row r="1409" spans="1:12" x14ac:dyDescent="0.25">
      <c r="A1409" s="4">
        <v>2153</v>
      </c>
      <c r="B1409" t="s">
        <v>1101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</row>
    <row r="1410" spans="1:12" x14ac:dyDescent="0.25">
      <c r="A1410" s="4">
        <v>2154</v>
      </c>
      <c r="B1410" t="s">
        <v>1102</v>
      </c>
      <c r="C1410" s="1">
        <v>3.3973208621635698E-6</v>
      </c>
      <c r="D1410" s="1">
        <v>4.16847423729194E-5</v>
      </c>
      <c r="E1410" s="1">
        <v>5.7915584379728297E-6</v>
      </c>
      <c r="F1410" s="1">
        <v>5.1879499555415598E-5</v>
      </c>
      <c r="G1410" s="1">
        <v>6.2722615913860304E-6</v>
      </c>
      <c r="H1410" s="1">
        <v>6.5277218299565902E-5</v>
      </c>
      <c r="I1410" s="1">
        <v>9.2690257695641497E-6</v>
      </c>
      <c r="J1410" s="1">
        <v>9.9056113936276194E-5</v>
      </c>
      <c r="K1410" s="1">
        <v>6.8279685251001902E-6</v>
      </c>
      <c r="L1410" s="1">
        <v>7.0398201773504005E-5</v>
      </c>
    </row>
    <row r="1411" spans="1:12" x14ac:dyDescent="0.25">
      <c r="A1411" s="4">
        <v>2155</v>
      </c>
      <c r="B1411" t="s">
        <v>1103</v>
      </c>
      <c r="C1411" s="1">
        <v>5.7185482284813E-5</v>
      </c>
      <c r="D1411" s="1">
        <v>2.9467387085955397E-4</v>
      </c>
      <c r="E1411" s="1">
        <v>2.26995459760144E-5</v>
      </c>
      <c r="F1411" s="1">
        <v>2.45007040828801E-4</v>
      </c>
      <c r="G1411" s="1">
        <v>2.2065780278685098E-5</v>
      </c>
      <c r="H1411" s="1">
        <v>2.7532544305223198E-4</v>
      </c>
      <c r="I1411" s="1">
        <v>3.4123889008339998E-5</v>
      </c>
      <c r="J1411" s="1">
        <v>4.7660769940218502E-4</v>
      </c>
      <c r="K1411" s="1">
        <v>4.3652910998520301E-5</v>
      </c>
      <c r="L1411">
        <v>4.0315252083937E-4</v>
      </c>
    </row>
    <row r="1412" spans="1:12" x14ac:dyDescent="0.25">
      <c r="A1412" s="4">
        <v>2156</v>
      </c>
      <c r="B1412" t="s">
        <v>1104</v>
      </c>
      <c r="C1412" s="1">
        <v>6.1268482809639203E-6</v>
      </c>
      <c r="D1412" s="1">
        <v>5.5482277393488999E-5</v>
      </c>
      <c r="E1412" s="1">
        <v>9.6739762146729401E-6</v>
      </c>
      <c r="F1412" s="1">
        <v>6.6973309198474601E-5</v>
      </c>
      <c r="G1412" s="1">
        <v>1.1880210258814901E-5</v>
      </c>
      <c r="H1412" s="1">
        <v>8.6499045523315206E-5</v>
      </c>
      <c r="I1412" s="1">
        <v>1.8934078696765601E-5</v>
      </c>
      <c r="J1412" s="1">
        <v>1.4098711830289501E-4</v>
      </c>
      <c r="K1412" s="1">
        <v>1.2495066216566499E-5</v>
      </c>
      <c r="L1412" s="1">
        <v>9.61363024608355E-5</v>
      </c>
    </row>
    <row r="1413" spans="1:12" x14ac:dyDescent="0.25">
      <c r="A1413" s="4">
        <v>2157</v>
      </c>
      <c r="B1413" t="s">
        <v>1105</v>
      </c>
      <c r="C1413" s="1">
        <v>2.6741251866498601E-5</v>
      </c>
      <c r="D1413" s="1">
        <v>1.63583070049556E-4</v>
      </c>
      <c r="E1413" s="1">
        <v>4.6697361398267097E-5</v>
      </c>
      <c r="F1413" s="1">
        <v>3.3049977022574998E-4</v>
      </c>
      <c r="G1413" s="1">
        <v>5.1859034724014997E-5</v>
      </c>
      <c r="H1413" s="1">
        <v>4.02514209146227E-4</v>
      </c>
      <c r="I1413" s="1">
        <v>9.3334602755195593E-5</v>
      </c>
      <c r="J1413" s="1">
        <v>6.53773299955033E-4</v>
      </c>
      <c r="K1413" s="1">
        <v>7.0560682450303302E-5</v>
      </c>
      <c r="L1413">
        <v>5.4776635778195596E-4</v>
      </c>
    </row>
    <row r="1414" spans="1:12" x14ac:dyDescent="0.25">
      <c r="A1414" s="4">
        <v>2158</v>
      </c>
      <c r="B1414" t="s">
        <v>1106</v>
      </c>
      <c r="C1414" s="1">
        <v>1.31808703387258E-5</v>
      </c>
      <c r="D1414" s="1">
        <v>7.9354009463702906E-5</v>
      </c>
      <c r="E1414" s="1">
        <v>1.2416372416268599E-5</v>
      </c>
      <c r="F1414" s="1">
        <v>7.7514391309986994E-5</v>
      </c>
      <c r="G1414" s="1">
        <v>1.68098129187618E-5</v>
      </c>
      <c r="H1414" s="1">
        <v>1.0998630493238001E-4</v>
      </c>
      <c r="I1414" s="1">
        <v>3.4594335623775097E-5</v>
      </c>
      <c r="J1414" s="1">
        <v>1.8805741455737101E-4</v>
      </c>
      <c r="K1414" s="1">
        <v>1.6505458915230699E-5</v>
      </c>
      <c r="L1414">
        <v>1.1326222353073501E-4</v>
      </c>
    </row>
    <row r="1415" spans="1:12" x14ac:dyDescent="0.25">
      <c r="A1415" s="4">
        <v>2159</v>
      </c>
      <c r="B1415" t="s">
        <v>1107</v>
      </c>
      <c r="C1415" s="1">
        <v>6.9941280970040703E-6</v>
      </c>
      <c r="D1415" s="1">
        <v>5.3719420387029202E-5</v>
      </c>
      <c r="E1415" s="1">
        <v>6.3023614696782497E-6</v>
      </c>
      <c r="F1415" s="1">
        <v>5.38485605206414E-5</v>
      </c>
      <c r="G1415" s="1">
        <v>8.4682261824801592E-6</v>
      </c>
      <c r="H1415" s="1">
        <v>7.6079164534846605E-5</v>
      </c>
      <c r="I1415" s="1">
        <v>2.1470002136027001E-5</v>
      </c>
      <c r="J1415" s="1">
        <v>1.4297970185980099E-4</v>
      </c>
      <c r="K1415" s="1">
        <v>9.9689552303303193E-6</v>
      </c>
      <c r="L1415" s="1">
        <v>8.6621000174892798E-5</v>
      </c>
    </row>
    <row r="1416" spans="1:12" x14ac:dyDescent="0.25">
      <c r="A1416" s="4">
        <v>2160</v>
      </c>
      <c r="B1416" t="s">
        <v>1108</v>
      </c>
      <c r="C1416" s="1">
        <v>2.6453936577829501E-6</v>
      </c>
      <c r="D1416" s="1">
        <v>2.6486287482764001E-5</v>
      </c>
      <c r="E1416" s="1">
        <v>1.2870562195527199E-6</v>
      </c>
      <c r="F1416" s="1">
        <v>1.7804052867902501E-5</v>
      </c>
      <c r="G1416" s="1">
        <v>1.8785387520363399E-6</v>
      </c>
      <c r="H1416" s="1">
        <v>2.6178729172266701E-5</v>
      </c>
      <c r="I1416" s="1">
        <v>7.2642856204055399E-6</v>
      </c>
      <c r="J1416" s="1">
        <v>6.3390226879059703E-5</v>
      </c>
      <c r="K1416" s="1">
        <v>1.75825169676974E-6</v>
      </c>
      <c r="L1416" s="1">
        <v>2.6450908835582102E-5</v>
      </c>
    </row>
    <row r="1417" spans="1:12" x14ac:dyDescent="0.25">
      <c r="A1417" s="4">
        <v>2161</v>
      </c>
      <c r="B1417" t="s">
        <v>1109</v>
      </c>
      <c r="C1417" s="1">
        <v>3.3973208621635698E-6</v>
      </c>
      <c r="D1417" s="1">
        <v>4.16847423729194E-5</v>
      </c>
      <c r="E1417" s="1">
        <v>5.7915584379728297E-6</v>
      </c>
      <c r="F1417" s="1">
        <v>5.1879499555415598E-5</v>
      </c>
      <c r="G1417" s="1">
        <v>6.2722615913860304E-6</v>
      </c>
      <c r="H1417" s="1">
        <v>6.5277218299565902E-5</v>
      </c>
      <c r="I1417" s="1">
        <v>9.2690257695641497E-6</v>
      </c>
      <c r="J1417" s="1">
        <v>9.9056113936276194E-5</v>
      </c>
      <c r="K1417" s="1">
        <v>6.8279685251001902E-6</v>
      </c>
      <c r="L1417" s="1">
        <v>7.0398201773504005E-5</v>
      </c>
    </row>
    <row r="1418" spans="1:12" x14ac:dyDescent="0.25">
      <c r="A1418" s="4">
        <v>2162</v>
      </c>
      <c r="B1418" t="s">
        <v>1110</v>
      </c>
      <c r="C1418" s="1">
        <v>5.7185482284813E-5</v>
      </c>
      <c r="D1418" s="1">
        <v>2.9467387085955397E-4</v>
      </c>
      <c r="E1418" s="1">
        <v>2.26995459760144E-5</v>
      </c>
      <c r="F1418" s="1">
        <v>2.45007040828801E-4</v>
      </c>
      <c r="G1418" s="1">
        <v>2.2065780278685098E-5</v>
      </c>
      <c r="H1418" s="1">
        <v>2.7532544305223198E-4</v>
      </c>
      <c r="I1418" s="1">
        <v>3.4123889008339998E-5</v>
      </c>
      <c r="J1418" s="1">
        <v>4.7660769940218502E-4</v>
      </c>
      <c r="K1418" s="1">
        <v>4.3652910998520301E-5</v>
      </c>
      <c r="L1418">
        <v>4.0315252083937E-4</v>
      </c>
    </row>
    <row r="1419" spans="1:12" x14ac:dyDescent="0.25">
      <c r="A1419" s="4">
        <v>2163</v>
      </c>
      <c r="B1419" t="s">
        <v>1111</v>
      </c>
      <c r="C1419" s="1">
        <v>6.1268482809639203E-6</v>
      </c>
      <c r="D1419" s="1">
        <v>5.5482277393488999E-5</v>
      </c>
      <c r="E1419" s="1">
        <v>9.6739762146729401E-6</v>
      </c>
      <c r="F1419" s="1">
        <v>6.6973309198474601E-5</v>
      </c>
      <c r="G1419" s="1">
        <v>1.1880210258814901E-5</v>
      </c>
      <c r="H1419" s="1">
        <v>8.6499045523315206E-5</v>
      </c>
      <c r="I1419" s="1">
        <v>1.8934078696765601E-5</v>
      </c>
      <c r="J1419" s="1">
        <v>1.4098711830289501E-4</v>
      </c>
      <c r="K1419" s="1">
        <v>1.2495066216566499E-5</v>
      </c>
      <c r="L1419" s="1">
        <v>9.61363024608355E-5</v>
      </c>
    </row>
    <row r="1420" spans="1:12" x14ac:dyDescent="0.25">
      <c r="A1420" s="4">
        <v>2164</v>
      </c>
      <c r="B1420" t="s">
        <v>1112</v>
      </c>
      <c r="C1420" s="1">
        <v>2.6741251866498601E-5</v>
      </c>
      <c r="D1420" s="1">
        <v>1.63583070049556E-4</v>
      </c>
      <c r="E1420" s="1">
        <v>4.6697361398267097E-5</v>
      </c>
      <c r="F1420" s="1">
        <v>3.3049977022574998E-4</v>
      </c>
      <c r="G1420" s="1">
        <v>5.1859034724014997E-5</v>
      </c>
      <c r="H1420" s="1">
        <v>4.02514209146227E-4</v>
      </c>
      <c r="I1420" s="1">
        <v>9.3334602755195593E-5</v>
      </c>
      <c r="J1420" s="1">
        <v>6.5377329995503397E-4</v>
      </c>
      <c r="K1420" s="1">
        <v>7.0560682450303302E-5</v>
      </c>
      <c r="L1420">
        <v>5.4776635778195596E-4</v>
      </c>
    </row>
    <row r="1421" spans="1:12" x14ac:dyDescent="0.25">
      <c r="A1421" s="4">
        <v>2165</v>
      </c>
      <c r="B1421" t="s">
        <v>1113</v>
      </c>
      <c r="C1421" s="1">
        <v>1.31808703387258E-5</v>
      </c>
      <c r="D1421" s="1">
        <v>7.9354009463702906E-5</v>
      </c>
      <c r="E1421" s="1">
        <v>1.2416372416268599E-5</v>
      </c>
      <c r="F1421" s="1">
        <v>7.7514391309986994E-5</v>
      </c>
      <c r="G1421" s="1">
        <v>1.68098129187618E-5</v>
      </c>
      <c r="H1421" s="1">
        <v>1.0998630493238001E-4</v>
      </c>
      <c r="I1421" s="1">
        <v>3.4594335623775097E-5</v>
      </c>
      <c r="J1421" s="1">
        <v>1.8805741455737101E-4</v>
      </c>
      <c r="K1421" s="1">
        <v>1.6505458915230699E-5</v>
      </c>
      <c r="L1421">
        <v>1.1326222353073501E-4</v>
      </c>
    </row>
    <row r="1422" spans="1:12" x14ac:dyDescent="0.25">
      <c r="A1422" s="4">
        <v>2166</v>
      </c>
      <c r="B1422" t="s">
        <v>1114</v>
      </c>
      <c r="C1422" s="1">
        <v>6.9941280970040703E-6</v>
      </c>
      <c r="D1422" s="1">
        <v>5.3719420387029202E-5</v>
      </c>
      <c r="E1422" s="1">
        <v>6.3023614696782497E-6</v>
      </c>
      <c r="F1422" s="1">
        <v>5.38485605206414E-5</v>
      </c>
      <c r="G1422" s="1">
        <v>8.4682261824801694E-6</v>
      </c>
      <c r="H1422" s="1">
        <v>7.6079164534846605E-5</v>
      </c>
      <c r="I1422" s="1">
        <v>2.1470002136027001E-5</v>
      </c>
      <c r="J1422" s="1">
        <v>1.4297970185980099E-4</v>
      </c>
      <c r="K1422" s="1">
        <v>9.9689552303303193E-6</v>
      </c>
      <c r="L1422" s="1">
        <v>8.6621000174892798E-5</v>
      </c>
    </row>
    <row r="1423" spans="1:12" x14ac:dyDescent="0.25">
      <c r="A1423" s="4">
        <v>2167</v>
      </c>
      <c r="B1423" t="s">
        <v>1115</v>
      </c>
      <c r="C1423" s="1">
        <v>2.6453936577829501E-6</v>
      </c>
      <c r="D1423" s="1">
        <v>2.6486287482764001E-5</v>
      </c>
      <c r="E1423" s="1">
        <v>1.2870562195527199E-6</v>
      </c>
      <c r="F1423" s="1">
        <v>1.7804052867902501E-5</v>
      </c>
      <c r="G1423" s="1">
        <v>1.8785387520363399E-6</v>
      </c>
      <c r="H1423" s="1">
        <v>2.6178729172266701E-5</v>
      </c>
      <c r="I1423" s="1">
        <v>7.2642856204055399E-6</v>
      </c>
      <c r="J1423" s="1">
        <v>6.3390226879059703E-5</v>
      </c>
      <c r="K1423" s="1">
        <v>1.75825169676974E-6</v>
      </c>
      <c r="L1423" s="1">
        <v>2.6450908835582102E-5</v>
      </c>
    </row>
    <row r="1424" spans="1:12" x14ac:dyDescent="0.25">
      <c r="A1424" s="4">
        <v>2168</v>
      </c>
      <c r="B1424" t="s">
        <v>1116</v>
      </c>
      <c r="C1424" s="1">
        <v>3.3973208621635698E-6</v>
      </c>
      <c r="D1424" s="1">
        <v>4.16847423729194E-5</v>
      </c>
      <c r="E1424" s="1">
        <v>5.7915584379728297E-6</v>
      </c>
      <c r="F1424" s="1">
        <v>5.1879499555415598E-5</v>
      </c>
      <c r="G1424" s="1">
        <v>6.2722615913860304E-6</v>
      </c>
      <c r="H1424" s="1">
        <v>6.5277218299565902E-5</v>
      </c>
      <c r="I1424" s="1">
        <v>9.2690257695641497E-6</v>
      </c>
      <c r="J1424" s="1">
        <v>9.9056113936276194E-5</v>
      </c>
      <c r="K1424" s="1">
        <v>6.8279685251001902E-6</v>
      </c>
      <c r="L1424" s="1">
        <v>7.0398201773504005E-5</v>
      </c>
    </row>
    <row r="1425" spans="1:12" x14ac:dyDescent="0.25">
      <c r="A1425" s="4">
        <v>2169</v>
      </c>
      <c r="B1425" t="s">
        <v>1117</v>
      </c>
      <c r="C1425" s="1">
        <v>5.7185482284813E-5</v>
      </c>
      <c r="D1425" s="1">
        <v>2.9467387085955397E-4</v>
      </c>
      <c r="E1425" s="1">
        <v>2.26995459760144E-5</v>
      </c>
      <c r="F1425" s="1">
        <v>2.45007040828801E-4</v>
      </c>
      <c r="G1425" s="1">
        <v>2.2065780278685098E-5</v>
      </c>
      <c r="H1425" s="1">
        <v>2.7532544305223198E-4</v>
      </c>
      <c r="I1425" s="1">
        <v>3.4123889008339998E-5</v>
      </c>
      <c r="J1425" s="1">
        <v>4.7660769940218502E-4</v>
      </c>
      <c r="K1425" s="1">
        <v>4.3652910998520301E-5</v>
      </c>
      <c r="L1425">
        <v>4.0315252083937E-4</v>
      </c>
    </row>
    <row r="1426" spans="1:12" x14ac:dyDescent="0.25">
      <c r="A1426" s="4">
        <v>2170</v>
      </c>
      <c r="B1426" t="s">
        <v>1118</v>
      </c>
      <c r="C1426" s="1">
        <v>6.1268482809639203E-6</v>
      </c>
      <c r="D1426" s="1">
        <v>5.5482277393488999E-5</v>
      </c>
      <c r="E1426" s="1">
        <v>9.6739762146729401E-6</v>
      </c>
      <c r="F1426" s="1">
        <v>6.6973309198474601E-5</v>
      </c>
      <c r="G1426" s="1">
        <v>1.1880210258814901E-5</v>
      </c>
      <c r="H1426" s="1">
        <v>8.6499045523315206E-5</v>
      </c>
      <c r="I1426" s="1">
        <v>1.8934078696765601E-5</v>
      </c>
      <c r="J1426" s="1">
        <v>1.4098711830289501E-4</v>
      </c>
      <c r="K1426" s="1">
        <v>1.2495066216566499E-5</v>
      </c>
      <c r="L1426" s="1">
        <v>9.61363024608355E-5</v>
      </c>
    </row>
    <row r="1427" spans="1:12" x14ac:dyDescent="0.25">
      <c r="A1427" s="4">
        <v>2171</v>
      </c>
      <c r="B1427" t="s">
        <v>1119</v>
      </c>
      <c r="C1427" s="1">
        <v>2.6741251866498601E-5</v>
      </c>
      <c r="D1427" s="1">
        <v>1.63583070049556E-4</v>
      </c>
      <c r="E1427" s="1">
        <v>4.6697361398267097E-5</v>
      </c>
      <c r="F1427" s="1">
        <v>3.3049977022574998E-4</v>
      </c>
      <c r="G1427" s="1">
        <v>5.1859034724014997E-5</v>
      </c>
      <c r="H1427" s="1">
        <v>4.02514209146227E-4</v>
      </c>
      <c r="I1427" s="1">
        <v>9.3334602755195593E-5</v>
      </c>
      <c r="J1427" s="1">
        <v>6.5377329995503397E-4</v>
      </c>
      <c r="K1427" s="1">
        <v>7.0560682450303302E-5</v>
      </c>
      <c r="L1427">
        <v>5.4776635778195596E-4</v>
      </c>
    </row>
    <row r="1428" spans="1:12" x14ac:dyDescent="0.25">
      <c r="A1428" s="4">
        <v>2172</v>
      </c>
      <c r="B1428" t="s">
        <v>1120</v>
      </c>
      <c r="C1428" s="1">
        <v>1.31808703387258E-5</v>
      </c>
      <c r="D1428" s="1">
        <v>7.9354009463702906E-5</v>
      </c>
      <c r="E1428" s="1">
        <v>1.2416372416268599E-5</v>
      </c>
      <c r="F1428" s="1">
        <v>7.7514391309986994E-5</v>
      </c>
      <c r="G1428" s="1">
        <v>1.68098129187618E-5</v>
      </c>
      <c r="H1428" s="1">
        <v>1.0998630493238001E-4</v>
      </c>
      <c r="I1428" s="1">
        <v>3.4594335623775097E-5</v>
      </c>
      <c r="J1428" s="1">
        <v>1.8805741455737101E-4</v>
      </c>
      <c r="K1428" s="1">
        <v>1.6505458915230699E-5</v>
      </c>
      <c r="L1428">
        <v>1.1326222353073501E-4</v>
      </c>
    </row>
    <row r="1429" spans="1:12" x14ac:dyDescent="0.25">
      <c r="A1429" s="4">
        <v>2173</v>
      </c>
      <c r="B1429" t="s">
        <v>1121</v>
      </c>
      <c r="C1429" s="1">
        <v>6.9941280970040703E-6</v>
      </c>
      <c r="D1429" s="1">
        <v>5.3719420387029202E-5</v>
      </c>
      <c r="E1429" s="1">
        <v>6.3023614696782497E-6</v>
      </c>
      <c r="F1429" s="1">
        <v>5.38485605206414E-5</v>
      </c>
      <c r="G1429" s="1">
        <v>8.4682261824801694E-6</v>
      </c>
      <c r="H1429" s="1">
        <v>7.6079164534846605E-5</v>
      </c>
      <c r="I1429" s="1">
        <v>2.1470002136027001E-5</v>
      </c>
      <c r="J1429" s="1">
        <v>1.4297970185980099E-4</v>
      </c>
      <c r="K1429" s="1">
        <v>9.9689552303303193E-6</v>
      </c>
      <c r="L1429" s="1">
        <v>8.6621000174892798E-5</v>
      </c>
    </row>
    <row r="1430" spans="1:12" x14ac:dyDescent="0.25">
      <c r="A1430" s="4">
        <v>2174</v>
      </c>
      <c r="B1430" t="s">
        <v>1122</v>
      </c>
      <c r="C1430" s="1">
        <v>2.6453936577829501E-6</v>
      </c>
      <c r="D1430" s="1">
        <v>2.6486287482764001E-5</v>
      </c>
      <c r="E1430" s="1">
        <v>1.2870562195527199E-6</v>
      </c>
      <c r="F1430" s="1">
        <v>1.7804052867902501E-5</v>
      </c>
      <c r="G1430" s="1">
        <v>1.8785387520363399E-6</v>
      </c>
      <c r="H1430" s="1">
        <v>2.6178729172266701E-5</v>
      </c>
      <c r="I1430" s="1">
        <v>7.2642856204055399E-6</v>
      </c>
      <c r="J1430" s="1">
        <v>6.3390226879059703E-5</v>
      </c>
      <c r="K1430" s="1">
        <v>1.75825169676974E-6</v>
      </c>
      <c r="L1430" s="1">
        <v>2.6450908835582102E-5</v>
      </c>
    </row>
    <row r="1431" spans="1:12" x14ac:dyDescent="0.25">
      <c r="A1431" s="4">
        <v>2175</v>
      </c>
      <c r="B1431" t="s">
        <v>1123</v>
      </c>
      <c r="C1431" s="1">
        <v>3.3973208621635698E-6</v>
      </c>
      <c r="D1431" s="1">
        <v>4.16847423729194E-5</v>
      </c>
      <c r="E1431" s="1">
        <v>5.7915584379728297E-6</v>
      </c>
      <c r="F1431" s="1">
        <v>5.1879499555415598E-5</v>
      </c>
      <c r="G1431" s="1">
        <v>6.2722615913860304E-6</v>
      </c>
      <c r="H1431" s="1">
        <v>6.5277218299565902E-5</v>
      </c>
      <c r="I1431" s="1">
        <v>9.2690257695641497E-6</v>
      </c>
      <c r="J1431" s="1">
        <v>9.9056113936276302E-5</v>
      </c>
      <c r="K1431" s="1">
        <v>6.8279685251001902E-6</v>
      </c>
      <c r="L1431" s="1">
        <v>7.0398201773504005E-5</v>
      </c>
    </row>
    <row r="1432" spans="1:12" x14ac:dyDescent="0.25">
      <c r="A1432" s="4">
        <v>2176</v>
      </c>
      <c r="B1432" t="s">
        <v>1124</v>
      </c>
      <c r="C1432" s="1">
        <v>5.7185482284813E-5</v>
      </c>
      <c r="D1432" s="1">
        <v>2.9467387085955397E-4</v>
      </c>
      <c r="E1432" s="1">
        <v>2.26995459760144E-5</v>
      </c>
      <c r="F1432" s="1">
        <v>2.45007040828801E-4</v>
      </c>
      <c r="G1432" s="1">
        <v>2.2065780278685098E-5</v>
      </c>
      <c r="H1432" s="1">
        <v>2.7532544305223198E-4</v>
      </c>
      <c r="I1432" s="1">
        <v>3.4123889008339998E-5</v>
      </c>
      <c r="J1432" s="1">
        <v>4.7660769940218502E-4</v>
      </c>
      <c r="K1432" s="1">
        <v>4.3652910998520301E-5</v>
      </c>
      <c r="L1432">
        <v>4.0315252083937E-4</v>
      </c>
    </row>
    <row r="1433" spans="1:12" x14ac:dyDescent="0.25">
      <c r="A1433" s="4">
        <v>2177</v>
      </c>
      <c r="B1433" t="s">
        <v>1125</v>
      </c>
      <c r="C1433" s="1">
        <v>6.1268482809639203E-6</v>
      </c>
      <c r="D1433" s="1">
        <v>5.5482277393488999E-5</v>
      </c>
      <c r="E1433" s="1">
        <v>9.6739762146729401E-6</v>
      </c>
      <c r="F1433" s="1">
        <v>6.6973309198474601E-5</v>
      </c>
      <c r="G1433" s="1">
        <v>1.1880210258814901E-5</v>
      </c>
      <c r="H1433" s="1">
        <v>8.6499045523315206E-5</v>
      </c>
      <c r="I1433" s="1">
        <v>1.8934078696765601E-5</v>
      </c>
      <c r="J1433" s="1">
        <v>1.4098711830289501E-4</v>
      </c>
      <c r="K1433" s="1">
        <v>1.2495066216566499E-5</v>
      </c>
      <c r="L1433" s="1">
        <v>9.61363024608355E-5</v>
      </c>
    </row>
    <row r="1434" spans="1:12" x14ac:dyDescent="0.25">
      <c r="A1434" s="4">
        <v>2178</v>
      </c>
      <c r="B1434" t="s">
        <v>1126</v>
      </c>
      <c r="C1434" s="1">
        <v>2.6741251866498601E-5</v>
      </c>
      <c r="D1434" s="1">
        <v>1.63583070049556E-4</v>
      </c>
      <c r="E1434" s="1">
        <v>4.6697361398267097E-5</v>
      </c>
      <c r="F1434" s="1">
        <v>3.3049977022574998E-4</v>
      </c>
      <c r="G1434" s="1">
        <v>5.1859034724014997E-5</v>
      </c>
      <c r="H1434" s="1">
        <v>4.02514209146227E-4</v>
      </c>
      <c r="I1434" s="1">
        <v>9.3334602755195593E-5</v>
      </c>
      <c r="J1434" s="1">
        <v>6.5377329995503397E-4</v>
      </c>
      <c r="K1434" s="1">
        <v>7.0560682450303302E-5</v>
      </c>
      <c r="L1434">
        <v>5.4776635778195596E-4</v>
      </c>
    </row>
    <row r="1435" spans="1:12" x14ac:dyDescent="0.25">
      <c r="A1435" s="4">
        <v>2179</v>
      </c>
      <c r="B1435" t="s">
        <v>1127</v>
      </c>
      <c r="C1435" s="1">
        <v>1.31808703387258E-5</v>
      </c>
      <c r="D1435" s="1">
        <v>7.9354009463702906E-5</v>
      </c>
      <c r="E1435" s="1">
        <v>1.2416372416268599E-5</v>
      </c>
      <c r="F1435" s="1">
        <v>7.7514391309986994E-5</v>
      </c>
      <c r="G1435" s="1">
        <v>1.68098129187618E-5</v>
      </c>
      <c r="H1435" s="1">
        <v>1.0998630493238001E-4</v>
      </c>
      <c r="I1435" s="1">
        <v>3.4594335623775097E-5</v>
      </c>
      <c r="J1435" s="1">
        <v>1.8805741455737101E-4</v>
      </c>
      <c r="K1435" s="1">
        <v>1.6505458915230699E-5</v>
      </c>
      <c r="L1435">
        <v>1.1326222353073501E-4</v>
      </c>
    </row>
    <row r="1436" spans="1:12" x14ac:dyDescent="0.25">
      <c r="A1436" s="4">
        <v>2180</v>
      </c>
      <c r="B1436" t="s">
        <v>1128</v>
      </c>
      <c r="C1436" s="1">
        <v>6.9941280970040703E-6</v>
      </c>
      <c r="D1436" s="1">
        <v>5.3719420387029202E-5</v>
      </c>
      <c r="E1436" s="1">
        <v>6.3023614696782497E-6</v>
      </c>
      <c r="F1436" s="1">
        <v>5.38485605206414E-5</v>
      </c>
      <c r="G1436" s="1">
        <v>8.4682261824801694E-6</v>
      </c>
      <c r="H1436" s="1">
        <v>7.6079164534846605E-5</v>
      </c>
      <c r="I1436" s="1">
        <v>2.1470002136027001E-5</v>
      </c>
      <c r="J1436" s="1">
        <v>1.4297970185980099E-4</v>
      </c>
      <c r="K1436" s="1">
        <v>9.9689552303303193E-6</v>
      </c>
      <c r="L1436" s="1">
        <v>8.6621000174892798E-5</v>
      </c>
    </row>
    <row r="1437" spans="1:12" x14ac:dyDescent="0.25">
      <c r="A1437" s="4">
        <v>2181</v>
      </c>
      <c r="B1437" t="s">
        <v>1129</v>
      </c>
      <c r="C1437" s="1">
        <v>2.6453936577829501E-6</v>
      </c>
      <c r="D1437" s="1">
        <v>2.6486287482764001E-5</v>
      </c>
      <c r="E1437" s="1">
        <v>1.2870562195527199E-6</v>
      </c>
      <c r="F1437" s="1">
        <v>1.7804052867902501E-5</v>
      </c>
      <c r="G1437" s="1">
        <v>1.8785387520363399E-6</v>
      </c>
      <c r="H1437" s="1">
        <v>2.6178729172266701E-5</v>
      </c>
      <c r="I1437" s="1">
        <v>7.2642856204055399E-6</v>
      </c>
      <c r="J1437" s="1">
        <v>6.3390226879059703E-5</v>
      </c>
      <c r="K1437" s="1">
        <v>1.75825169676974E-6</v>
      </c>
      <c r="L1437" s="1">
        <v>2.6450908835582102E-5</v>
      </c>
    </row>
    <row r="1438" spans="1:12" x14ac:dyDescent="0.25">
      <c r="A1438" s="4">
        <v>2182</v>
      </c>
      <c r="B1438" t="s">
        <v>1130</v>
      </c>
      <c r="C1438">
        <v>6.3949066251549303E-4</v>
      </c>
      <c r="D1438">
        <v>2.7909800195832199E-4</v>
      </c>
      <c r="E1438">
        <v>5.8342594732840197E-4</v>
      </c>
      <c r="F1438">
        <v>5.2794008987067098E-4</v>
      </c>
      <c r="G1438">
        <v>5.2418035662625301E-4</v>
      </c>
      <c r="H1438">
        <v>4.5470031631436499E-4</v>
      </c>
      <c r="I1438">
        <v>4.0163677370824599E-4</v>
      </c>
      <c r="J1438">
        <v>4.7562275353424898E-4</v>
      </c>
      <c r="K1438">
        <v>8.3010076086966996E-4</v>
      </c>
      <c r="L1438">
        <v>7.3896771173440805E-4</v>
      </c>
    </row>
    <row r="1439" spans="1:12" x14ac:dyDescent="0.25">
      <c r="A1439" s="4">
        <v>2183</v>
      </c>
      <c r="B1439" t="s">
        <v>1131</v>
      </c>
      <c r="C1439">
        <v>7.7947943713141399E-3</v>
      </c>
      <c r="D1439">
        <v>3.15105827202903E-4</v>
      </c>
      <c r="E1439">
        <v>6.9724062935508698E-3</v>
      </c>
      <c r="F1439">
        <v>3.5943584144088498E-4</v>
      </c>
      <c r="G1439">
        <v>4.6932900913942404E-3</v>
      </c>
      <c r="H1439">
        <v>3.0660487196506502E-4</v>
      </c>
      <c r="I1439">
        <v>6.8331550371176601E-3</v>
      </c>
      <c r="J1439">
        <v>3.3559843727889901E-4</v>
      </c>
      <c r="K1439">
        <v>5.9702105359760796E-3</v>
      </c>
      <c r="L1439">
        <v>5.1482074852508104E-4</v>
      </c>
    </row>
    <row r="1440" spans="1:12" x14ac:dyDescent="0.25">
      <c r="A1440" s="4">
        <v>2184</v>
      </c>
      <c r="B1440" t="s">
        <v>1132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</row>
    <row r="1441" spans="1:12" x14ac:dyDescent="0.25">
      <c r="A1441" s="4">
        <v>2185</v>
      </c>
      <c r="B1441" t="s">
        <v>1133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</row>
    <row r="1442" spans="1:12" x14ac:dyDescent="0.25">
      <c r="A1442" s="4">
        <v>2186</v>
      </c>
      <c r="B1442" t="s">
        <v>1134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</row>
    <row r="1443" spans="1:12" x14ac:dyDescent="0.25">
      <c r="A1443" s="4">
        <v>2187</v>
      </c>
      <c r="B1443" t="s">
        <v>1135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</row>
    <row r="1444" spans="1:12" x14ac:dyDescent="0.25">
      <c r="A1444" s="4">
        <v>2188</v>
      </c>
      <c r="B1444" t="s">
        <v>1136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</row>
    <row r="1445" spans="1:12" x14ac:dyDescent="0.25">
      <c r="A1445" s="4">
        <v>2189</v>
      </c>
      <c r="B1445" t="s">
        <v>1137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</row>
    <row r="1446" spans="1:12" x14ac:dyDescent="0.25">
      <c r="A1446" s="4">
        <v>2190</v>
      </c>
      <c r="B1446" t="s">
        <v>1138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</row>
    <row r="1447" spans="1:12" x14ac:dyDescent="0.25">
      <c r="A1447" s="4">
        <v>2191</v>
      </c>
      <c r="B1447" t="s">
        <v>1139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</row>
    <row r="1448" spans="1:12" x14ac:dyDescent="0.25">
      <c r="A1448" s="4">
        <v>2192</v>
      </c>
      <c r="B1448" t="s">
        <v>1140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</row>
    <row r="1449" spans="1:12" x14ac:dyDescent="0.25">
      <c r="A1449" s="4">
        <v>2193</v>
      </c>
      <c r="B1449" t="s">
        <v>1141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</row>
    <row r="1450" spans="1:12" x14ac:dyDescent="0.25">
      <c r="A1450" s="4">
        <v>2194</v>
      </c>
      <c r="B1450" t="s">
        <v>1142</v>
      </c>
      <c r="C1450" s="1">
        <v>2.3004249004313502E-5</v>
      </c>
      <c r="D1450" s="1">
        <v>3.63848390738896E-4</v>
      </c>
      <c r="E1450" s="1">
        <v>2.3312098975892399E-5</v>
      </c>
      <c r="F1450" s="1">
        <v>3.8367066791779802E-4</v>
      </c>
      <c r="G1450" s="1">
        <v>1.30075758959227E-5</v>
      </c>
      <c r="H1450" s="1">
        <v>1.97616487800297E-4</v>
      </c>
      <c r="I1450" s="1">
        <v>3.2666070306383499E-5</v>
      </c>
      <c r="J1450" s="1">
        <v>4.2757251756098602E-4</v>
      </c>
      <c r="K1450" s="1">
        <v>1.6540002171035901E-5</v>
      </c>
      <c r="L1450">
        <v>2.5252267807670902E-4</v>
      </c>
    </row>
    <row r="1451" spans="1:12" x14ac:dyDescent="0.25">
      <c r="A1451" s="4">
        <v>2195</v>
      </c>
      <c r="B1451" t="s">
        <v>1143</v>
      </c>
      <c r="C1451" s="1">
        <v>7.5724855168326596E-5</v>
      </c>
      <c r="D1451" s="1">
        <v>4.5499540583654799E-4</v>
      </c>
      <c r="E1451" s="1">
        <v>3.0372286644862401E-5</v>
      </c>
      <c r="F1451" s="1">
        <v>3.5715592966613298E-4</v>
      </c>
      <c r="G1451" s="1">
        <v>2.4183717960440701E-5</v>
      </c>
      <c r="H1451" s="1">
        <v>2.8435319622918703E-4</v>
      </c>
      <c r="I1451" s="1">
        <v>1.2205063326954201E-5</v>
      </c>
      <c r="J1451" s="1">
        <v>2.8744993951148701E-4</v>
      </c>
      <c r="K1451" s="1">
        <v>5.1037717681094403E-5</v>
      </c>
      <c r="L1451">
        <v>4.3553353872563999E-4</v>
      </c>
    </row>
    <row r="1452" spans="1:12" x14ac:dyDescent="0.25">
      <c r="A1452" s="4">
        <v>2196</v>
      </c>
      <c r="B1452" t="s">
        <v>1144</v>
      </c>
      <c r="C1452" s="1">
        <v>4.9391017346335199E-5</v>
      </c>
      <c r="D1452" s="1">
        <v>6.5875183279909396E-4</v>
      </c>
      <c r="E1452" s="1">
        <v>8.5532577927671302E-5</v>
      </c>
      <c r="F1452" s="1">
        <v>7.5953660915785101E-4</v>
      </c>
      <c r="G1452" s="1">
        <v>2.6880641648616401E-5</v>
      </c>
      <c r="H1452" s="1">
        <v>3.28794084406603E-4</v>
      </c>
      <c r="I1452" s="1">
        <v>9.1634509358693702E-5</v>
      </c>
      <c r="J1452" s="1">
        <v>6.6007576533109796E-4</v>
      </c>
      <c r="K1452" s="1">
        <v>7.2200389350768904E-5</v>
      </c>
      <c r="L1452">
        <v>4.5283727942473301E-4</v>
      </c>
    </row>
    <row r="1453" spans="1:12" x14ac:dyDescent="0.25">
      <c r="A1453" s="4">
        <v>2197</v>
      </c>
      <c r="B1453" t="s">
        <v>1145</v>
      </c>
      <c r="C1453" s="1">
        <v>2.7478941613932602E-4</v>
      </c>
      <c r="D1453">
        <v>2.6894239197177202E-3</v>
      </c>
      <c r="E1453" s="1">
        <v>2.0078610107992299E-4</v>
      </c>
      <c r="F1453" s="1">
        <v>2.4488037967395899E-3</v>
      </c>
      <c r="G1453">
        <v>2.68557379725977E-4</v>
      </c>
      <c r="H1453">
        <v>2.77788027295503E-3</v>
      </c>
      <c r="I1453" s="1">
        <v>7.6176441613968007E-5</v>
      </c>
      <c r="J1453" s="1">
        <v>2.0787859303783899E-3</v>
      </c>
      <c r="K1453" s="1">
        <v>8.7699727251418702E-5</v>
      </c>
      <c r="L1453">
        <v>1.8860644135618801E-3</v>
      </c>
    </row>
    <row r="1454" spans="1:12" x14ac:dyDescent="0.25">
      <c r="A1454" s="4">
        <v>2198</v>
      </c>
      <c r="B1454" t="s">
        <v>1146</v>
      </c>
      <c r="C1454" s="1">
        <v>3.3986895643703101E-6</v>
      </c>
      <c r="D1454" s="1">
        <v>1.5385658082732901E-4</v>
      </c>
      <c r="E1454" s="1">
        <v>9.7939793061526496E-5</v>
      </c>
      <c r="F1454" s="1">
        <v>6.0900678357294301E-4</v>
      </c>
      <c r="G1454" s="1">
        <v>4.5181221312096304E-6</v>
      </c>
      <c r="H1454" s="1">
        <v>1.17670791458811E-4</v>
      </c>
      <c r="I1454" s="1">
        <v>4.6195889131444097E-5</v>
      </c>
      <c r="J1454" s="1">
        <v>3.8365594621060298E-4</v>
      </c>
      <c r="K1454" s="1">
        <v>5.5984817786829301E-5</v>
      </c>
      <c r="L1454">
        <v>3.9100743336187098E-4</v>
      </c>
    </row>
    <row r="1455" spans="1:12" x14ac:dyDescent="0.25">
      <c r="A1455" s="4">
        <v>2199</v>
      </c>
      <c r="B1455" t="s">
        <v>1147</v>
      </c>
      <c r="C1455">
        <v>4.2225411040094099E-4</v>
      </c>
      <c r="D1455">
        <v>3.6174586628305899E-3</v>
      </c>
      <c r="E1455">
        <v>3.61164696474478E-4</v>
      </c>
      <c r="F1455">
        <v>3.2873450440365601E-3</v>
      </c>
      <c r="G1455">
        <v>1.9799493054419099E-4</v>
      </c>
      <c r="H1455">
        <v>2.2916613361697899E-3</v>
      </c>
      <c r="I1455">
        <v>4.2529059145355002E-4</v>
      </c>
      <c r="J1455">
        <v>4.5678549373397099E-3</v>
      </c>
      <c r="K1455" s="1">
        <v>1.61893474263592E-4</v>
      </c>
      <c r="L1455">
        <v>2.2544650035226099E-3</v>
      </c>
    </row>
    <row r="1456" spans="1:12" x14ac:dyDescent="0.25">
      <c r="A1456" s="4">
        <v>2200</v>
      </c>
      <c r="B1456" t="s">
        <v>1148</v>
      </c>
      <c r="C1456" s="1">
        <v>4.4985058117039803E-6</v>
      </c>
      <c r="D1456" s="1">
        <v>1.59488514840231E-4</v>
      </c>
      <c r="E1456" s="1">
        <v>1.22508715634322E-5</v>
      </c>
      <c r="F1456" s="1">
        <v>2.9781558713480301E-4</v>
      </c>
      <c r="G1456" s="1">
        <v>7.7602597595323097E-6</v>
      </c>
      <c r="H1456" s="1">
        <v>1.56360169565119E-4</v>
      </c>
      <c r="I1456" s="1">
        <v>9.0678545886778399E-6</v>
      </c>
      <c r="J1456" s="1">
        <v>2.5596981038875598E-4</v>
      </c>
      <c r="K1456" s="1">
        <v>1.0937828502838901E-5</v>
      </c>
      <c r="L1456">
        <v>2.2453984512981501E-4</v>
      </c>
    </row>
    <row r="1457" spans="1:12" x14ac:dyDescent="0.25">
      <c r="A1457" s="4">
        <v>2201</v>
      </c>
      <c r="B1457" t="s">
        <v>1149</v>
      </c>
      <c r="C1457" s="1">
        <v>8.3649079515740104E-6</v>
      </c>
      <c r="D1457" s="1">
        <v>2.23430311006704E-4</v>
      </c>
      <c r="E1457" s="1">
        <v>1.29213277872635E-5</v>
      </c>
      <c r="F1457" s="1">
        <v>3.0462376843916198E-4</v>
      </c>
      <c r="G1457" s="1">
        <v>5.3427444409074797E-6</v>
      </c>
      <c r="H1457" s="1">
        <v>1.4273718953897901E-4</v>
      </c>
      <c r="I1457" s="1">
        <v>4.9303391507262399E-5</v>
      </c>
      <c r="J1457" s="1">
        <v>5.5809787456553004E-4</v>
      </c>
      <c r="K1457" s="1">
        <v>1.9016114204991199E-6</v>
      </c>
      <c r="L1457" s="1">
        <v>9.5080391333738504E-5</v>
      </c>
    </row>
    <row r="1458" spans="1:12" x14ac:dyDescent="0.25">
      <c r="A1458" s="4">
        <v>2202</v>
      </c>
      <c r="B1458" t="s">
        <v>1150</v>
      </c>
      <c r="C1458" s="1">
        <v>2.03048023108687E-4</v>
      </c>
      <c r="D1458" s="1">
        <v>1.0367983341571399E-3</v>
      </c>
      <c r="E1458" s="1">
        <v>7.5756627426136597E-5</v>
      </c>
      <c r="F1458">
        <v>6.9010818313664695E-4</v>
      </c>
      <c r="G1458" s="1">
        <v>1.08017899716473E-4</v>
      </c>
      <c r="H1458" s="1">
        <v>5.2394488457295995E-4</v>
      </c>
      <c r="I1458" s="1">
        <v>8.8986766407191201E-5</v>
      </c>
      <c r="J1458" s="1">
        <v>6.0123555279276001E-4</v>
      </c>
      <c r="K1458" s="1">
        <v>5.7567939343754798E-5</v>
      </c>
      <c r="L1458">
        <v>4.3341236948513898E-4</v>
      </c>
    </row>
    <row r="1459" spans="1:12" x14ac:dyDescent="0.25">
      <c r="A1459" s="4">
        <v>2203</v>
      </c>
      <c r="B1459" t="s">
        <v>1151</v>
      </c>
      <c r="C1459" s="1">
        <v>4.9728077551702801E-5</v>
      </c>
      <c r="D1459" s="1">
        <v>1.24532894374385E-3</v>
      </c>
      <c r="E1459" s="1">
        <v>1.15481631341447E-4</v>
      </c>
      <c r="F1459">
        <v>1.6416225812850801E-3</v>
      </c>
      <c r="G1459" s="1">
        <v>6.5356974541439994E-5</v>
      </c>
      <c r="H1459" s="1">
        <v>1.46256800846851E-3</v>
      </c>
      <c r="I1459">
        <v>4.2686778519319198E-4</v>
      </c>
      <c r="J1459">
        <v>4.74936364610095E-3</v>
      </c>
      <c r="K1459" s="1">
        <v>2.41197570382778E-4</v>
      </c>
      <c r="L1459">
        <v>2.8922054090414801E-3</v>
      </c>
    </row>
    <row r="1460" spans="1:12" x14ac:dyDescent="0.25">
      <c r="A1460" s="4">
        <v>2204</v>
      </c>
      <c r="B1460" t="s">
        <v>1152</v>
      </c>
      <c r="C1460" s="1">
        <v>7.5036500167846096E-5</v>
      </c>
      <c r="D1460" s="1">
        <v>4.9544757728784198E-4</v>
      </c>
      <c r="E1460" s="1">
        <v>2.4471392469709499E-5</v>
      </c>
      <c r="F1460" s="1">
        <v>3.8095332120137199E-4</v>
      </c>
      <c r="G1460" s="1">
        <v>3.2571629736804997E-5</v>
      </c>
      <c r="H1460" s="1">
        <v>2.5343821600050501E-4</v>
      </c>
      <c r="I1460" s="1">
        <v>2.3724009519351499E-5</v>
      </c>
      <c r="J1460" s="1">
        <v>2.8200628397078602E-4</v>
      </c>
      <c r="K1460" s="1">
        <v>5.5092618129019197E-6</v>
      </c>
      <c r="L1460">
        <v>1.4078852399813501E-4</v>
      </c>
    </row>
    <row r="1461" spans="1:12" x14ac:dyDescent="0.25">
      <c r="A1461" s="4">
        <v>2205</v>
      </c>
      <c r="B1461" t="s">
        <v>1153</v>
      </c>
      <c r="C1461">
        <v>3.32306572627477E-4</v>
      </c>
      <c r="D1461">
        <v>3.1883021426082898E-3</v>
      </c>
      <c r="E1461">
        <v>3.9698783960959698E-4</v>
      </c>
      <c r="F1461">
        <v>3.4862526843192198E-3</v>
      </c>
      <c r="G1461" s="1">
        <v>6.4647550007909598E-5</v>
      </c>
      <c r="H1461" s="1">
        <v>1.3693960875373399E-3</v>
      </c>
      <c r="I1461" s="1">
        <v>1.85545343457761E-4</v>
      </c>
      <c r="J1461" s="1">
        <v>2.95901179013073E-3</v>
      </c>
      <c r="K1461">
        <v>2.3269493320451901E-4</v>
      </c>
      <c r="L1461">
        <v>2.8654740442636299E-3</v>
      </c>
    </row>
    <row r="1462" spans="1:12" x14ac:dyDescent="0.25">
      <c r="A1462" s="4">
        <v>2206</v>
      </c>
      <c r="B1462" t="s">
        <v>1154</v>
      </c>
      <c r="C1462" s="1">
        <v>8.8610047105608399E-6</v>
      </c>
      <c r="D1462" s="1">
        <v>2.1275526161067799E-4</v>
      </c>
      <c r="E1462" s="1">
        <v>6.8982884403557802E-6</v>
      </c>
      <c r="F1462" s="1">
        <v>1.90463689575129E-4</v>
      </c>
      <c r="G1462" s="1">
        <v>5.1534448065956901E-6</v>
      </c>
      <c r="H1462" s="1">
        <v>1.4830317033975E-4</v>
      </c>
      <c r="I1462" s="1">
        <v>1.2486550160107399E-5</v>
      </c>
      <c r="J1462" s="1">
        <v>3.2772018242937102E-4</v>
      </c>
      <c r="K1462" s="1">
        <v>6.5407373763052596E-6</v>
      </c>
      <c r="L1462">
        <v>1.7856077414288001E-4</v>
      </c>
    </row>
    <row r="1463" spans="1:12" x14ac:dyDescent="0.25">
      <c r="A1463" s="4">
        <v>2207</v>
      </c>
      <c r="B1463" t="s">
        <v>1155</v>
      </c>
      <c r="C1463" s="1">
        <v>5.2571215588151901E-6</v>
      </c>
      <c r="D1463" s="1">
        <v>1.40549952910356E-4</v>
      </c>
      <c r="E1463" s="1">
        <v>5.1780562010386004E-6</v>
      </c>
      <c r="F1463" s="1">
        <v>1.2936319417358499E-4</v>
      </c>
      <c r="G1463" s="1">
        <v>2.8104263710375399E-6</v>
      </c>
      <c r="H1463" s="1">
        <v>9.9065149524091704E-5</v>
      </c>
      <c r="I1463" s="1">
        <v>3.5552265244181699E-6</v>
      </c>
      <c r="J1463" s="1">
        <v>1.3697406602889599E-4</v>
      </c>
      <c r="K1463" s="1">
        <v>6.4209156534430301E-6</v>
      </c>
      <c r="L1463" s="1">
        <v>1.48145401736831E-4</v>
      </c>
    </row>
    <row r="1464" spans="1:12" x14ac:dyDescent="0.25">
      <c r="A1464" s="4">
        <v>2208</v>
      </c>
      <c r="B1464" t="s">
        <v>1156</v>
      </c>
      <c r="C1464" s="1">
        <v>5.9488576411481197E-6</v>
      </c>
      <c r="D1464" s="1">
        <v>1.5584779294394699E-4</v>
      </c>
      <c r="E1464" s="1">
        <v>3.9403779413402996E-6</v>
      </c>
      <c r="F1464" s="1">
        <v>1.13342964431244E-4</v>
      </c>
      <c r="G1464" s="1">
        <v>3.2762654970224099E-6</v>
      </c>
      <c r="H1464" s="1">
        <v>1.02912028077167E-4</v>
      </c>
      <c r="I1464" s="1">
        <v>1.17213359764229E-5</v>
      </c>
      <c r="J1464" s="1">
        <v>2.3872232143415701E-4</v>
      </c>
      <c r="K1464" s="1">
        <v>5.3819160082391103E-6</v>
      </c>
      <c r="L1464">
        <v>1.3655985548703301E-4</v>
      </c>
    </row>
    <row r="1465" spans="1:12" x14ac:dyDescent="0.25">
      <c r="A1465" s="4">
        <v>2209</v>
      </c>
      <c r="B1465" t="s">
        <v>1157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</row>
    <row r="1466" spans="1:12" x14ac:dyDescent="0.25">
      <c r="A1466" s="4">
        <v>2210</v>
      </c>
      <c r="B1466" t="s">
        <v>1158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</row>
    <row r="1467" spans="1:12" x14ac:dyDescent="0.25">
      <c r="A1467" s="4">
        <v>2211</v>
      </c>
      <c r="B1467" t="s">
        <v>1159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</row>
    <row r="1468" spans="1:12" x14ac:dyDescent="0.25">
      <c r="A1468" s="4">
        <v>2212</v>
      </c>
      <c r="B1468" t="s">
        <v>1160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</row>
    <row r="1469" spans="1:12" x14ac:dyDescent="0.25">
      <c r="A1469" s="4">
        <v>2213</v>
      </c>
      <c r="B1469" t="s">
        <v>1161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</row>
    <row r="1470" spans="1:12" x14ac:dyDescent="0.25">
      <c r="A1470" s="4">
        <v>2214</v>
      </c>
      <c r="B1470" t="s">
        <v>1162</v>
      </c>
      <c r="C1470" s="1">
        <v>2.0510783448391001E-4</v>
      </c>
      <c r="D1470" s="1">
        <v>3.6323371433731998E-3</v>
      </c>
      <c r="E1470" s="1">
        <v>2.1527729444133101E-4</v>
      </c>
      <c r="F1470" s="1">
        <v>3.76108381626079E-3</v>
      </c>
      <c r="G1470" s="1">
        <v>8.7926021179899399E-5</v>
      </c>
      <c r="H1470">
        <v>2.14074755687374E-3</v>
      </c>
      <c r="I1470">
        <v>5.1039203954277804E-4</v>
      </c>
      <c r="J1470">
        <v>7.29170540062041E-3</v>
      </c>
      <c r="K1470" s="1">
        <v>1.2444000659841501E-4</v>
      </c>
      <c r="L1470">
        <v>1.46909520933524E-3</v>
      </c>
    </row>
    <row r="1471" spans="1:12" x14ac:dyDescent="0.25">
      <c r="A1471" s="4">
        <v>2215</v>
      </c>
      <c r="B1471" t="s">
        <v>1163</v>
      </c>
      <c r="C1471" s="1">
        <v>2.1161842604398601E-5</v>
      </c>
      <c r="D1471" s="1">
        <v>1.0896351805207199E-3</v>
      </c>
      <c r="E1471" s="1">
        <v>5.4424585203374901E-5</v>
      </c>
      <c r="F1471" s="1">
        <v>1.9236222010049499E-3</v>
      </c>
      <c r="G1471" s="1">
        <v>6.3001181950798194E-5</v>
      </c>
      <c r="H1471">
        <v>1.99147507462811E-3</v>
      </c>
      <c r="I1471" s="1">
        <v>2.7049766281729901E-4</v>
      </c>
      <c r="J1471" s="1">
        <v>5.5154481283135699E-3</v>
      </c>
      <c r="K1471" s="1">
        <v>2.4640457929390701E-5</v>
      </c>
      <c r="L1471">
        <v>6.3307563318060298E-4</v>
      </c>
    </row>
    <row r="1472" spans="1:12" x14ac:dyDescent="0.25">
      <c r="A1472" s="4">
        <v>2216</v>
      </c>
      <c r="B1472" t="s">
        <v>1164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</row>
    <row r="1473" spans="1:12" x14ac:dyDescent="0.25">
      <c r="A1473" s="4">
        <v>2217</v>
      </c>
      <c r="B1473" t="s">
        <v>1165</v>
      </c>
      <c r="C1473" s="1">
        <v>7.7133285617183599E-5</v>
      </c>
      <c r="D1473">
        <v>2.2344876265285702E-3</v>
      </c>
      <c r="E1473" s="1">
        <v>5.10424348349249E-5</v>
      </c>
      <c r="F1473">
        <v>1.8162262314377899E-3</v>
      </c>
      <c r="G1473" s="1">
        <v>2.6809462171672598E-4</v>
      </c>
      <c r="H1473" s="1">
        <v>3.60314197146218E-3</v>
      </c>
      <c r="I1473" s="1">
        <v>3.9993237480158699E-4</v>
      </c>
      <c r="J1473">
        <v>6.5313789073325502E-3</v>
      </c>
      <c r="K1473" s="1">
        <v>2.1756997767362601E-5</v>
      </c>
      <c r="L1473">
        <v>6.0858857389268302E-4</v>
      </c>
    </row>
    <row r="1474" spans="1:12" x14ac:dyDescent="0.25">
      <c r="A1474" s="4">
        <v>2218</v>
      </c>
      <c r="B1474" t="s">
        <v>1166</v>
      </c>
      <c r="C1474" s="1">
        <v>1.33517801281709E-4</v>
      </c>
      <c r="D1474">
        <v>2.8850543134903298E-3</v>
      </c>
      <c r="E1474" s="1">
        <v>1.6205655456456299E-4</v>
      </c>
      <c r="F1474" s="1">
        <v>3.3048024911703001E-3</v>
      </c>
      <c r="G1474" s="1">
        <v>1.9766362074131999E-4</v>
      </c>
      <c r="H1474" s="1">
        <v>3.4954028985965699E-3</v>
      </c>
      <c r="I1474" s="1">
        <v>6.77939901677353E-5</v>
      </c>
      <c r="J1474">
        <v>2.7671246528726801E-3</v>
      </c>
      <c r="K1474" s="1">
        <v>3.7682045965706999E-5</v>
      </c>
      <c r="L1474">
        <v>7.9936045747151796E-4</v>
      </c>
    </row>
    <row r="1475" spans="1:12" x14ac:dyDescent="0.25">
      <c r="A1475" s="4">
        <v>2219</v>
      </c>
      <c r="B1475" t="s">
        <v>1167</v>
      </c>
      <c r="C1475" s="1">
        <v>2.41054339538539E-5</v>
      </c>
      <c r="D1475" s="1">
        <v>3.9041737912339902E-4</v>
      </c>
      <c r="E1475" s="1">
        <v>2.9771412101351799E-5</v>
      </c>
      <c r="F1475" s="1">
        <v>4.8278527014612298E-4</v>
      </c>
      <c r="G1475" s="1">
        <v>1.4495574064069001E-5</v>
      </c>
      <c r="H1475" s="1">
        <v>2.4139014476936099E-4</v>
      </c>
      <c r="I1475" s="1">
        <v>3.24648991254972E-5</v>
      </c>
      <c r="J1475" s="1">
        <v>4.8840158005579405E-4</v>
      </c>
      <c r="K1475" s="1">
        <v>2.0649862148774699E-5</v>
      </c>
      <c r="L1475">
        <v>3.2620547832860799E-4</v>
      </c>
    </row>
    <row r="1476" spans="1:12" x14ac:dyDescent="0.25">
      <c r="A1476" s="4">
        <v>2220</v>
      </c>
      <c r="B1476" t="s">
        <v>1168</v>
      </c>
      <c r="C1476" s="1">
        <v>3.0301601697251201E-5</v>
      </c>
      <c r="D1476" s="1">
        <v>3.9485759787421301E-4</v>
      </c>
      <c r="E1476" s="1">
        <v>2.6385626894084301E-5</v>
      </c>
      <c r="F1476" s="1">
        <v>4.1244984128388501E-4</v>
      </c>
      <c r="G1476" s="1">
        <v>1.3732943714049099E-5</v>
      </c>
      <c r="H1476" s="1">
        <v>1.9551897785842899E-4</v>
      </c>
      <c r="I1476" s="1">
        <v>3.6653591595440702E-5</v>
      </c>
      <c r="J1476" s="1">
        <v>4.5744196830014802E-4</v>
      </c>
      <c r="K1476" s="1">
        <v>1.6114386628173401E-5</v>
      </c>
      <c r="L1476">
        <v>2.3584749190387901E-4</v>
      </c>
    </row>
    <row r="1477" spans="1:12" x14ac:dyDescent="0.25">
      <c r="A1477" s="4">
        <v>2221</v>
      </c>
      <c r="B1477" t="s">
        <v>1169</v>
      </c>
      <c r="C1477">
        <v>1.4480355920762399E-4</v>
      </c>
      <c r="D1477">
        <v>7.8167556123545103E-4</v>
      </c>
      <c r="E1477" s="1">
        <v>7.5339970610501997E-5</v>
      </c>
      <c r="F1477" s="1">
        <v>5.5447764166322304E-4</v>
      </c>
      <c r="G1477" s="1">
        <v>6.0657368791306601E-5</v>
      </c>
      <c r="H1477" s="1">
        <v>4.6338094743541202E-4</v>
      </c>
      <c r="I1477" s="1">
        <v>1.0267338231843501E-4</v>
      </c>
      <c r="J1477" s="1">
        <v>7.3942875032458196E-4</v>
      </c>
      <c r="K1477" s="1">
        <v>1.14306234856779E-4</v>
      </c>
      <c r="L1477">
        <v>7.1270677240022702E-4</v>
      </c>
    </row>
    <row r="1478" spans="1:12" x14ac:dyDescent="0.25">
      <c r="A1478" s="4">
        <v>2222</v>
      </c>
      <c r="B1478" t="s">
        <v>1170</v>
      </c>
      <c r="C1478" s="1">
        <v>7.8857091276072401E-5</v>
      </c>
      <c r="D1478" s="1">
        <v>6.7972773072522597E-4</v>
      </c>
      <c r="E1478">
        <v>1.3647821155895299E-4</v>
      </c>
      <c r="F1478">
        <v>8.4975753870100798E-4</v>
      </c>
      <c r="G1478" s="1">
        <v>1.23081291967343E-4</v>
      </c>
      <c r="H1478" s="1">
        <v>6.1363002633677997E-4</v>
      </c>
      <c r="I1478">
        <v>1.26755892485165E-4</v>
      </c>
      <c r="J1478">
        <v>7.9676626431960502E-4</v>
      </c>
      <c r="K1478">
        <v>1.5817867700809501E-4</v>
      </c>
      <c r="L1478">
        <v>8.2695264778651903E-4</v>
      </c>
    </row>
    <row r="1479" spans="1:12" x14ac:dyDescent="0.25">
      <c r="A1479" s="4">
        <v>2223</v>
      </c>
      <c r="B1479" t="s">
        <v>1171</v>
      </c>
      <c r="C1479">
        <v>2.31891356779029E-4</v>
      </c>
      <c r="D1479">
        <v>7.9809160268743903E-4</v>
      </c>
      <c r="E1479" s="1">
        <v>1.14179538485472E-4</v>
      </c>
      <c r="F1479" s="1">
        <v>6.3214081782240995E-4</v>
      </c>
      <c r="G1479">
        <v>1.47727699500009E-4</v>
      </c>
      <c r="H1479">
        <v>6.4462610600639705E-4</v>
      </c>
      <c r="I1479">
        <v>2.40619595891609E-4</v>
      </c>
      <c r="J1479">
        <v>1.0818835398854699E-3</v>
      </c>
      <c r="K1479">
        <v>1.74401171853946E-4</v>
      </c>
      <c r="L1479">
        <v>8.1836231858351102E-4</v>
      </c>
    </row>
    <row r="1480" spans="1:12" x14ac:dyDescent="0.25">
      <c r="A1480" s="4">
        <v>2224</v>
      </c>
      <c r="B1480" t="s">
        <v>1172</v>
      </c>
      <c r="C1480" s="1">
        <v>7.9921568561985195E-5</v>
      </c>
      <c r="D1480" s="1">
        <v>4.8524515531805001E-4</v>
      </c>
      <c r="E1480" s="1">
        <v>6.2465207308415503E-5</v>
      </c>
      <c r="F1480" s="1">
        <v>5.6129543424934705E-4</v>
      </c>
      <c r="G1480" s="1">
        <v>7.6252978411208593E-5</v>
      </c>
      <c r="H1480" s="1">
        <v>5.0179323986075696E-4</v>
      </c>
      <c r="I1480" s="1">
        <v>9.2038196897448502E-5</v>
      </c>
      <c r="J1480" s="1">
        <v>7.6473141176483105E-4</v>
      </c>
      <c r="K1480" s="1">
        <v>8.3758641987919605E-5</v>
      </c>
      <c r="L1480">
        <v>5.9257773555975498E-4</v>
      </c>
    </row>
    <row r="1481" spans="1:12" x14ac:dyDescent="0.25">
      <c r="A1481" s="4">
        <v>2225</v>
      </c>
      <c r="B1481" t="s">
        <v>1173</v>
      </c>
      <c r="C1481" s="1">
        <v>1.35603815277728E-5</v>
      </c>
      <c r="D1481" s="1">
        <v>1.43750971698339E-4</v>
      </c>
      <c r="E1481" s="1">
        <v>3.4280988981998601E-5</v>
      </c>
      <c r="F1481" s="1">
        <v>3.22603593599609E-4</v>
      </c>
      <c r="G1481" s="1">
        <v>3.5049221805253197E-5</v>
      </c>
      <c r="H1481" s="1">
        <v>3.88714906750968E-4</v>
      </c>
      <c r="I1481" s="1">
        <v>5.8740267131420401E-5</v>
      </c>
      <c r="J1481" s="1">
        <v>6.2937978247672101E-4</v>
      </c>
      <c r="K1481" s="1">
        <v>5.4055223535072603E-5</v>
      </c>
      <c r="L1481">
        <v>5.3759131404339299E-4</v>
      </c>
    </row>
    <row r="1482" spans="1:12" x14ac:dyDescent="0.25">
      <c r="A1482" s="4">
        <v>2226</v>
      </c>
      <c r="B1482" t="s">
        <v>1174</v>
      </c>
      <c r="C1482" s="1">
        <v>6.18674224172176E-6</v>
      </c>
      <c r="D1482" s="1">
        <v>5.8742573987177701E-5</v>
      </c>
      <c r="E1482" s="1">
        <v>6.1140109465903404E-6</v>
      </c>
      <c r="F1482" s="1">
        <v>5.6443726136823598E-5</v>
      </c>
      <c r="G1482" s="1">
        <v>8.3415867362816207E-6</v>
      </c>
      <c r="H1482" s="1">
        <v>8.0313468010008801E-5</v>
      </c>
      <c r="I1482" s="1">
        <v>1.3124333487748099E-5</v>
      </c>
      <c r="J1482" s="1">
        <v>1.2444302992313999E-4</v>
      </c>
      <c r="K1482" s="1">
        <v>6.5365036849004098E-6</v>
      </c>
      <c r="L1482" s="1">
        <v>7.3861247640977104E-5</v>
      </c>
    </row>
    <row r="1483" spans="1:12" x14ac:dyDescent="0.25">
      <c r="A1483" s="4">
        <v>2227</v>
      </c>
      <c r="B1483" t="s">
        <v>1175</v>
      </c>
      <c r="C1483" s="1">
        <v>4.3487344392211201E-6</v>
      </c>
      <c r="D1483" s="1">
        <v>4.6870185661223297E-5</v>
      </c>
      <c r="E1483" s="1">
        <v>5.0153052501255297E-6</v>
      </c>
      <c r="F1483" s="1">
        <v>5.09469892511891E-5</v>
      </c>
      <c r="G1483" s="1">
        <v>6.5896874304438301E-6</v>
      </c>
      <c r="H1483" s="1">
        <v>7.1606398696156498E-5</v>
      </c>
      <c r="I1483" s="1">
        <v>1.42057165156214E-5</v>
      </c>
      <c r="J1483" s="1">
        <v>1.2896241441045001E-4</v>
      </c>
      <c r="K1483" s="1">
        <v>8.2107035335605893E-6</v>
      </c>
      <c r="L1483" s="1">
        <v>8.2658489192933104E-5</v>
      </c>
    </row>
    <row r="1484" spans="1:12" x14ac:dyDescent="0.25">
      <c r="A1484" s="4">
        <v>2228</v>
      </c>
      <c r="B1484" t="s">
        <v>1176</v>
      </c>
      <c r="C1484" s="1">
        <v>2.6453936577829501E-6</v>
      </c>
      <c r="D1484" s="1">
        <v>2.6486287482764001E-5</v>
      </c>
      <c r="E1484" s="1">
        <v>1.2870562195527199E-6</v>
      </c>
      <c r="F1484" s="1">
        <v>1.7804052867902501E-5</v>
      </c>
      <c r="G1484" s="1">
        <v>1.8785387520363399E-6</v>
      </c>
      <c r="H1484" s="1">
        <v>2.6178729172266701E-5</v>
      </c>
      <c r="I1484" s="1">
        <v>7.2642856204055399E-6</v>
      </c>
      <c r="J1484" s="1">
        <v>6.3390226879059703E-5</v>
      </c>
      <c r="K1484" s="1">
        <v>1.75825169676974E-6</v>
      </c>
      <c r="L1484" s="1">
        <v>2.6450908835582102E-5</v>
      </c>
    </row>
    <row r="1485" spans="1:12" x14ac:dyDescent="0.25">
      <c r="A1485" s="4">
        <v>2229</v>
      </c>
      <c r="B1485" t="s">
        <v>1177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</row>
    <row r="1486" spans="1:12" x14ac:dyDescent="0.25">
      <c r="A1486" s="4">
        <v>2230</v>
      </c>
      <c r="B1486" t="s">
        <v>1178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</row>
    <row r="1487" spans="1:12" x14ac:dyDescent="0.25">
      <c r="A1487" s="4">
        <v>2231</v>
      </c>
      <c r="B1487" t="s">
        <v>1179</v>
      </c>
      <c r="C1487" s="1">
        <v>-1.69232758920475E-5</v>
      </c>
      <c r="D1487" s="1">
        <v>3.8300139993570402E-4</v>
      </c>
      <c r="E1487" s="1">
        <v>-1.7454536410020398E-5</v>
      </c>
      <c r="F1487" s="1">
        <v>4.4426131210690097E-4</v>
      </c>
      <c r="G1487" s="1">
        <v>-2.3588227754548699E-5</v>
      </c>
      <c r="H1487" s="1">
        <v>3.6893049739535202E-4</v>
      </c>
      <c r="I1487" s="1">
        <v>-3.8465292319952998E-5</v>
      </c>
      <c r="J1487" s="1">
        <v>6.6354039228624202E-4</v>
      </c>
      <c r="K1487" s="1">
        <v>-1.08813947984526E-5</v>
      </c>
      <c r="L1487">
        <v>2.7852960981037197E-4</v>
      </c>
    </row>
    <row r="1488" spans="1:12" x14ac:dyDescent="0.25">
      <c r="A1488" s="4">
        <v>2232</v>
      </c>
      <c r="B1488" t="s">
        <v>1180</v>
      </c>
      <c r="C1488" s="1">
        <v>3.1940929448580697E-5</v>
      </c>
      <c r="D1488" s="1">
        <v>5.6380759877728301E-4</v>
      </c>
      <c r="E1488" s="1">
        <v>3.9465396767370297E-5</v>
      </c>
      <c r="F1488" s="1">
        <v>6.9679592796073001E-4</v>
      </c>
      <c r="G1488" s="1">
        <v>1.89795075856401E-5</v>
      </c>
      <c r="H1488" s="1">
        <v>3.4603174731922799E-4</v>
      </c>
      <c r="I1488" s="1">
        <v>2.7625575307750099E-5</v>
      </c>
      <c r="J1488" s="1">
        <v>5.63289451606032E-4</v>
      </c>
      <c r="K1488" s="1">
        <v>3.1999969453488403E-5</v>
      </c>
      <c r="L1488">
        <v>5.0710023598291997E-4</v>
      </c>
    </row>
    <row r="1489" spans="1:12" x14ac:dyDescent="0.25">
      <c r="A1489" s="4">
        <v>2233</v>
      </c>
      <c r="B1489" t="s">
        <v>1181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</row>
    <row r="1490" spans="1:12" x14ac:dyDescent="0.25">
      <c r="A1490" s="4">
        <v>2234</v>
      </c>
      <c r="B1490" t="s">
        <v>1182</v>
      </c>
      <c r="C1490" s="1">
        <v>4.2186269928355301E-5</v>
      </c>
      <c r="D1490" s="1">
        <v>6.0971544318360899E-4</v>
      </c>
      <c r="E1490" s="1">
        <v>4.2255206089974101E-5</v>
      </c>
      <c r="F1490" s="1">
        <v>6.68052111442805E-4</v>
      </c>
      <c r="G1490" s="1">
        <v>2.7941179505959399E-5</v>
      </c>
      <c r="H1490" s="1">
        <v>4.0083315476655403E-4</v>
      </c>
      <c r="I1490" s="1">
        <v>4.5938003468321597E-5</v>
      </c>
      <c r="J1490" s="1">
        <v>6.9102252151680903E-4</v>
      </c>
      <c r="K1490" s="1">
        <v>1.9975922610268E-5</v>
      </c>
      <c r="L1490">
        <v>3.5023677171030999E-4</v>
      </c>
    </row>
    <row r="1491" spans="1:12" x14ac:dyDescent="0.25">
      <c r="A1491" s="4">
        <v>2235</v>
      </c>
      <c r="B1491" t="s">
        <v>1183</v>
      </c>
      <c r="C1491" s="1">
        <v>2.28721335331956E-5</v>
      </c>
      <c r="D1491" s="1">
        <v>4.1313678880967598E-4</v>
      </c>
      <c r="E1491" s="1">
        <v>2.1394914351360799E-5</v>
      </c>
      <c r="F1491" s="1">
        <v>4.59034092934358E-4</v>
      </c>
      <c r="G1491" s="1">
        <v>2.68644932515711E-5</v>
      </c>
      <c r="H1491" s="1">
        <v>3.8499641884944999E-4</v>
      </c>
      <c r="I1491" s="1">
        <v>5.0186628296375901E-5</v>
      </c>
      <c r="J1491" s="1">
        <v>6.9518546676980604E-4</v>
      </c>
      <c r="K1491" s="1">
        <v>1.62633108066917E-5</v>
      </c>
      <c r="L1491">
        <v>3.0640813728004398E-4</v>
      </c>
    </row>
    <row r="1492" spans="1:12" x14ac:dyDescent="0.25">
      <c r="A1492" s="4">
        <v>2236</v>
      </c>
      <c r="B1492" t="s">
        <v>1184</v>
      </c>
      <c r="C1492">
        <v>2.8434989551000798E-4</v>
      </c>
      <c r="D1492">
        <v>8.4811145377729604E-4</v>
      </c>
      <c r="E1492">
        <v>2.2439381093818E-4</v>
      </c>
      <c r="F1492">
        <v>7.1746931137865798E-4</v>
      </c>
      <c r="G1492">
        <v>2.0772709126416701E-4</v>
      </c>
      <c r="H1492">
        <v>6.1005154047985295E-4</v>
      </c>
      <c r="I1492">
        <v>2.14302478670313E-4</v>
      </c>
      <c r="J1492">
        <v>6.6969449136791205E-4</v>
      </c>
      <c r="K1492">
        <v>3.2663509848116997E-4</v>
      </c>
      <c r="L1492">
        <v>1.0716428199205299E-3</v>
      </c>
    </row>
    <row r="1493" spans="1:12" x14ac:dyDescent="0.25">
      <c r="A1493" s="4">
        <v>2237</v>
      </c>
      <c r="B1493" t="s">
        <v>1185</v>
      </c>
      <c r="C1493">
        <v>2.8434989551000798E-4</v>
      </c>
      <c r="D1493">
        <v>8.4811145377729604E-4</v>
      </c>
      <c r="E1493">
        <v>2.2439381093818E-4</v>
      </c>
      <c r="F1493">
        <v>7.1746931137865798E-4</v>
      </c>
      <c r="G1493">
        <v>2.0772709126416701E-4</v>
      </c>
      <c r="H1493">
        <v>6.1005154047985295E-4</v>
      </c>
      <c r="I1493">
        <v>2.14302478670313E-4</v>
      </c>
      <c r="J1493">
        <v>6.6969449136791205E-4</v>
      </c>
      <c r="K1493">
        <v>3.2663509848116997E-4</v>
      </c>
      <c r="L1493">
        <v>1.0716428199205299E-3</v>
      </c>
    </row>
    <row r="1494" spans="1:12" x14ac:dyDescent="0.25">
      <c r="A1494" s="4">
        <v>2238</v>
      </c>
      <c r="B1494" t="s">
        <v>1186</v>
      </c>
      <c r="C1494">
        <v>2.8434989551000798E-4</v>
      </c>
      <c r="D1494">
        <v>8.4811145377729495E-4</v>
      </c>
      <c r="E1494">
        <v>2.24393810938179E-4</v>
      </c>
      <c r="F1494">
        <v>7.17469311378657E-4</v>
      </c>
      <c r="G1494">
        <v>2.0772709126416701E-4</v>
      </c>
      <c r="H1494">
        <v>6.1005154047985295E-4</v>
      </c>
      <c r="I1494">
        <v>2.14302478670313E-4</v>
      </c>
      <c r="J1494">
        <v>6.6969449136791205E-4</v>
      </c>
      <c r="K1494">
        <v>3.2663509848116997E-4</v>
      </c>
      <c r="L1494">
        <v>1.0716428199205299E-3</v>
      </c>
    </row>
    <row r="1495" spans="1:12" x14ac:dyDescent="0.25">
      <c r="A1495" s="4">
        <v>2239</v>
      </c>
      <c r="B1495" t="s">
        <v>1187</v>
      </c>
      <c r="C1495" s="1">
        <v>2.6741251866498601E-5</v>
      </c>
      <c r="D1495" s="1">
        <v>1.63583070049556E-4</v>
      </c>
      <c r="E1495" s="1">
        <v>4.6697361398267097E-5</v>
      </c>
      <c r="F1495" s="1">
        <v>3.3049977022574998E-4</v>
      </c>
      <c r="G1495" s="1">
        <v>5.1859034724014902E-5</v>
      </c>
      <c r="H1495" s="1">
        <v>4.02514209146227E-4</v>
      </c>
      <c r="I1495" s="1">
        <v>9.3334602755195498E-5</v>
      </c>
      <c r="J1495" s="1">
        <v>6.5377329995503202E-4</v>
      </c>
      <c r="K1495" s="1">
        <v>7.0560682450303302E-5</v>
      </c>
      <c r="L1495">
        <v>5.4776635778195596E-4</v>
      </c>
    </row>
    <row r="1496" spans="1:12" x14ac:dyDescent="0.25">
      <c r="A1496" s="4">
        <v>2240</v>
      </c>
      <c r="B1496" t="s">
        <v>1188</v>
      </c>
      <c r="C1496" s="1">
        <v>1.31808703387258E-5</v>
      </c>
      <c r="D1496" s="1">
        <v>7.9354009463702906E-5</v>
      </c>
      <c r="E1496" s="1">
        <v>1.2416372416268599E-5</v>
      </c>
      <c r="F1496" s="1">
        <v>7.7514391309986994E-5</v>
      </c>
      <c r="G1496" s="1">
        <v>1.68098129187618E-5</v>
      </c>
      <c r="H1496" s="1">
        <v>1.0998630493238001E-4</v>
      </c>
      <c r="I1496" s="1">
        <v>3.4594335623775097E-5</v>
      </c>
      <c r="J1496" s="1">
        <v>1.8805741455737201E-4</v>
      </c>
      <c r="K1496" s="1">
        <v>1.6505458915230699E-5</v>
      </c>
      <c r="L1496">
        <v>1.1326222353073501E-4</v>
      </c>
    </row>
    <row r="1497" spans="1:12" x14ac:dyDescent="0.25">
      <c r="A1497" s="4">
        <v>2241</v>
      </c>
      <c r="B1497" t="s">
        <v>1189</v>
      </c>
      <c r="C1497" s="1">
        <v>6.9941280970040703E-6</v>
      </c>
      <c r="D1497" s="1">
        <v>5.3719420387029202E-5</v>
      </c>
      <c r="E1497" s="1">
        <v>6.3023614696782497E-6</v>
      </c>
      <c r="F1497" s="1">
        <v>5.38485605206414E-5</v>
      </c>
      <c r="G1497" s="1">
        <v>8.4682261824801694E-6</v>
      </c>
      <c r="H1497" s="1">
        <v>7.6079164534846605E-5</v>
      </c>
      <c r="I1497" s="1">
        <v>2.1470002136027001E-5</v>
      </c>
      <c r="J1497" s="1">
        <v>1.4297970185979999E-4</v>
      </c>
      <c r="K1497" s="1">
        <v>9.9689552303303193E-6</v>
      </c>
      <c r="L1497" s="1">
        <v>8.6621000174892798E-5</v>
      </c>
    </row>
    <row r="1498" spans="1:12" x14ac:dyDescent="0.25">
      <c r="A1498" s="4">
        <v>2242</v>
      </c>
      <c r="B1498" t="s">
        <v>1190</v>
      </c>
      <c r="C1498" s="1">
        <v>4.5531826058277901E-5</v>
      </c>
      <c r="D1498" s="1">
        <v>2.79109327346878E-4</v>
      </c>
      <c r="E1498" s="1">
        <v>1.01121293909335E-4</v>
      </c>
      <c r="F1498" s="1">
        <v>5.2879384169403701E-4</v>
      </c>
      <c r="G1498" s="1">
        <v>1.0029355726797901E-4</v>
      </c>
      <c r="H1498" s="1">
        <v>4.5506084269675301E-4</v>
      </c>
      <c r="I1498" s="1">
        <v>9.3304439176951004E-5</v>
      </c>
      <c r="J1498" s="1">
        <v>4.7580487969063802E-4</v>
      </c>
      <c r="K1498">
        <v>1.4474349177413199E-4</v>
      </c>
      <c r="L1498">
        <v>7.3939147901238601E-4</v>
      </c>
    </row>
    <row r="1499" spans="1:12" x14ac:dyDescent="0.25">
      <c r="A1499" s="4">
        <v>2243</v>
      </c>
      <c r="B1499" t="s">
        <v>1191</v>
      </c>
      <c r="C1499" s="1">
        <v>4.5531826058277901E-5</v>
      </c>
      <c r="D1499" s="1">
        <v>2.79109327346878E-4</v>
      </c>
      <c r="E1499" s="1">
        <v>1.01121293909335E-4</v>
      </c>
      <c r="F1499" s="1">
        <v>5.2879384169403701E-4</v>
      </c>
      <c r="G1499" s="1">
        <v>1.0029355726797901E-4</v>
      </c>
      <c r="H1499" s="1">
        <v>4.5506084269675002E-4</v>
      </c>
      <c r="I1499" s="1">
        <v>9.3304439176951004E-5</v>
      </c>
      <c r="J1499" s="1">
        <v>4.7580487969063802E-4</v>
      </c>
      <c r="K1499">
        <v>1.4474349177413199E-4</v>
      </c>
      <c r="L1499">
        <v>7.3939147901238601E-4</v>
      </c>
    </row>
    <row r="1500" spans="1:12" x14ac:dyDescent="0.25">
      <c r="A1500" s="4">
        <v>2244</v>
      </c>
      <c r="B1500" t="s">
        <v>1192</v>
      </c>
      <c r="C1500" s="1">
        <v>4.5531826058277901E-5</v>
      </c>
      <c r="D1500" s="1">
        <v>2.79109327346878E-4</v>
      </c>
      <c r="E1500" s="1">
        <v>1.01121293909335E-4</v>
      </c>
      <c r="F1500" s="1">
        <v>5.2879384169403701E-4</v>
      </c>
      <c r="G1500" s="1">
        <v>1.0029355726797901E-4</v>
      </c>
      <c r="H1500" s="1">
        <v>4.5506084269675002E-4</v>
      </c>
      <c r="I1500" s="1">
        <v>9.3304439176951004E-5</v>
      </c>
      <c r="J1500" s="1">
        <v>4.7580487969063802E-4</v>
      </c>
      <c r="K1500">
        <v>1.4474349177413199E-4</v>
      </c>
      <c r="L1500">
        <v>7.3939147901238601E-4</v>
      </c>
    </row>
    <row r="1501" spans="1:12" x14ac:dyDescent="0.25">
      <c r="A1501" s="4">
        <v>2245</v>
      </c>
      <c r="B1501" t="s">
        <v>1193</v>
      </c>
      <c r="C1501" s="1">
        <v>6.29982926699378E-5</v>
      </c>
      <c r="D1501" s="1">
        <v>3.0061301603839498E-4</v>
      </c>
      <c r="E1501" s="1">
        <v>4.5010670898395003E-5</v>
      </c>
      <c r="F1501" s="1">
        <v>3.2008076974093802E-4</v>
      </c>
      <c r="G1501" s="1">
        <v>5.26647506566598E-5</v>
      </c>
      <c r="H1501" s="1">
        <v>3.03675966699617E-4</v>
      </c>
      <c r="I1501" s="1">
        <v>5.3572904577495599E-5</v>
      </c>
      <c r="J1501" s="1">
        <v>3.3542303325543102E-4</v>
      </c>
      <c r="K1501" s="1">
        <v>7.2877247189467097E-5</v>
      </c>
      <c r="L1501">
        <v>5.1429993288972799E-4</v>
      </c>
    </row>
    <row r="1502" spans="1:12" x14ac:dyDescent="0.25">
      <c r="A1502" s="4">
        <v>2246</v>
      </c>
      <c r="B1502" t="s">
        <v>1194</v>
      </c>
      <c r="C1502" s="1">
        <v>6.29982926699378E-5</v>
      </c>
      <c r="D1502" s="1">
        <v>3.0061301603839498E-4</v>
      </c>
      <c r="E1502" s="1">
        <v>4.5010670898395098E-5</v>
      </c>
      <c r="F1502" s="1">
        <v>3.2008076974093802E-4</v>
      </c>
      <c r="G1502" s="1">
        <v>5.26647506566598E-5</v>
      </c>
      <c r="H1502" s="1">
        <v>3.03675966699617E-4</v>
      </c>
      <c r="I1502" s="1">
        <v>5.3572904577495599E-5</v>
      </c>
      <c r="J1502" s="1">
        <v>3.3542303325543102E-4</v>
      </c>
      <c r="K1502" s="1">
        <v>7.28772471894673E-5</v>
      </c>
      <c r="L1502">
        <v>5.1429993288972897E-4</v>
      </c>
    </row>
    <row r="1503" spans="1:12" x14ac:dyDescent="0.25">
      <c r="A1503" s="4">
        <v>2247</v>
      </c>
      <c r="B1503" t="s">
        <v>1195</v>
      </c>
      <c r="C1503" s="1">
        <v>6.29982926699378E-5</v>
      </c>
      <c r="D1503" s="1">
        <v>3.0061301603839498E-4</v>
      </c>
      <c r="E1503" s="1">
        <v>4.5010670898395199E-5</v>
      </c>
      <c r="F1503" s="1">
        <v>3.20080769740939E-4</v>
      </c>
      <c r="G1503" s="1">
        <v>5.26647506566598E-5</v>
      </c>
      <c r="H1503" s="1">
        <v>3.03675966699617E-4</v>
      </c>
      <c r="I1503" s="1">
        <v>5.3572904577495599E-5</v>
      </c>
      <c r="J1503" s="1">
        <v>3.3542303325543102E-4</v>
      </c>
      <c r="K1503" s="1">
        <v>7.28772471894673E-5</v>
      </c>
      <c r="L1503">
        <v>5.1429993288972897E-4</v>
      </c>
    </row>
    <row r="1504" spans="1:12" x14ac:dyDescent="0.25">
      <c r="A1504" s="4">
        <v>2248</v>
      </c>
      <c r="B1504" t="s">
        <v>1196</v>
      </c>
      <c r="C1504">
        <v>2.8434989551000701E-4</v>
      </c>
      <c r="D1504">
        <v>8.4811145377729495E-4</v>
      </c>
      <c r="E1504">
        <v>2.24393810938179E-4</v>
      </c>
      <c r="F1504">
        <v>7.1746931137865603E-4</v>
      </c>
      <c r="G1504">
        <v>2.0772709126416701E-4</v>
      </c>
      <c r="H1504">
        <v>6.1005154047985295E-4</v>
      </c>
      <c r="I1504">
        <v>2.14302478670313E-4</v>
      </c>
      <c r="J1504">
        <v>6.6969449136791205E-4</v>
      </c>
      <c r="K1504">
        <v>3.2663509848116997E-4</v>
      </c>
      <c r="L1504">
        <v>1.0716428199205299E-3</v>
      </c>
    </row>
    <row r="1505" spans="1:12" x14ac:dyDescent="0.25">
      <c r="A1505" s="4">
        <v>2249</v>
      </c>
      <c r="B1505" t="s">
        <v>1197</v>
      </c>
      <c r="C1505">
        <v>2.3881806945173E-4</v>
      </c>
      <c r="D1505">
        <v>8.0054215190318405E-4</v>
      </c>
      <c r="E1505" s="1">
        <v>1.2327251702884301E-4</v>
      </c>
      <c r="F1505">
        <v>5.0975375693566296E-4</v>
      </c>
      <c r="G1505">
        <v>1.0743353399618801E-4</v>
      </c>
      <c r="H1505">
        <v>4.3097618097968698E-4</v>
      </c>
      <c r="I1505">
        <v>1.20998039493362E-4</v>
      </c>
      <c r="J1505">
        <v>4.9381985087277604E-4</v>
      </c>
      <c r="K1505">
        <v>1.8189160670703801E-4</v>
      </c>
      <c r="L1505">
        <v>7.8033934130632403E-4</v>
      </c>
    </row>
    <row r="1506" spans="1:12" x14ac:dyDescent="0.25">
      <c r="A1506" s="4">
        <v>2250</v>
      </c>
      <c r="B1506" t="s">
        <v>1198</v>
      </c>
      <c r="C1506">
        <v>1.79217097643955E-4</v>
      </c>
      <c r="D1506">
        <v>7.4660062672057695E-4</v>
      </c>
      <c r="E1506" s="1">
        <v>8.40534045684208E-5</v>
      </c>
      <c r="F1506" s="1">
        <v>4.1344438117324602E-4</v>
      </c>
      <c r="G1506" s="1">
        <v>6.1041044930914404E-5</v>
      </c>
      <c r="H1506" s="1">
        <v>3.2749999310725803E-4</v>
      </c>
      <c r="I1506" s="1">
        <v>7.66941606854306E-5</v>
      </c>
      <c r="J1506" s="1">
        <v>3.8869632539277501E-4</v>
      </c>
      <c r="K1506">
        <v>1.1584232804266999E-4</v>
      </c>
      <c r="L1506">
        <v>6.1425165623247104E-4</v>
      </c>
    </row>
    <row r="1507" spans="1:12" x14ac:dyDescent="0.25">
      <c r="A1507" s="4">
        <v>2251</v>
      </c>
      <c r="B1507" t="s">
        <v>1199</v>
      </c>
      <c r="C1507">
        <v>2.3300525906660399E-4</v>
      </c>
      <c r="D1507">
        <v>8.1841631207381295E-4</v>
      </c>
      <c r="E1507" s="1">
        <v>1.00961392106462E-4</v>
      </c>
      <c r="F1507" s="1">
        <v>4.8744420187387403E-4</v>
      </c>
      <c r="G1507" s="1">
        <v>7.6834563618213505E-5</v>
      </c>
      <c r="H1507" s="1">
        <v>4.42069321984894E-4</v>
      </c>
      <c r="I1507" s="1">
        <v>1.01549023924206E-4</v>
      </c>
      <c r="J1507" s="1">
        <v>6.1528482251166599E-4</v>
      </c>
      <c r="K1507">
        <v>1.5266727051608999E-4</v>
      </c>
      <c r="L1507">
        <v>7.5813780539235002E-4</v>
      </c>
    </row>
    <row r="1508" spans="1:12" x14ac:dyDescent="0.25">
      <c r="A1508" s="4">
        <v>2252</v>
      </c>
      <c r="B1508" t="s">
        <v>1200</v>
      </c>
      <c r="C1508" s="1">
        <v>2.2770420655042801E-4</v>
      </c>
      <c r="D1508" s="1">
        <v>7.5167848246232398E-4</v>
      </c>
      <c r="E1508" s="1">
        <v>8.6813669778955101E-5</v>
      </c>
      <c r="F1508" s="1">
        <v>4.3374799955822201E-4</v>
      </c>
      <c r="G1508">
        <v>1.3058308480476801E-4</v>
      </c>
      <c r="H1508">
        <v>6.4244826959829898E-4</v>
      </c>
      <c r="I1508">
        <v>1.7924924153006199E-4</v>
      </c>
      <c r="J1508">
        <v>9.6746453940137797E-4</v>
      </c>
      <c r="K1508">
        <v>1.6701956435768401E-4</v>
      </c>
      <c r="L1508">
        <v>7.6359070504861798E-4</v>
      </c>
    </row>
    <row r="1509" spans="1:12" x14ac:dyDescent="0.25">
      <c r="A1509" s="4">
        <v>2253</v>
      </c>
      <c r="B1509" t="s">
        <v>1201</v>
      </c>
      <c r="C1509" s="1">
        <v>2.6453936577829501E-6</v>
      </c>
      <c r="D1509" s="1">
        <v>2.6486287482764001E-5</v>
      </c>
      <c r="E1509" s="1">
        <v>1.2870562195527199E-6</v>
      </c>
      <c r="F1509" s="1">
        <v>1.7804052867902501E-5</v>
      </c>
      <c r="G1509" s="1">
        <v>1.8785387520363399E-6</v>
      </c>
      <c r="H1509" s="1">
        <v>2.6178729172266701E-5</v>
      </c>
      <c r="I1509" s="1">
        <v>7.2642856204055399E-6</v>
      </c>
      <c r="J1509" s="1">
        <v>6.3390226879059703E-5</v>
      </c>
      <c r="K1509" s="1">
        <v>1.75825169676974E-6</v>
      </c>
      <c r="L1509" s="1">
        <v>2.6450908835582102E-5</v>
      </c>
    </row>
    <row r="1510" spans="1:12" x14ac:dyDescent="0.25">
      <c r="A1510" s="4">
        <v>2254</v>
      </c>
      <c r="B1510" t="s">
        <v>1202</v>
      </c>
      <c r="C1510">
        <v>2.8434989551000798E-4</v>
      </c>
      <c r="D1510">
        <v>8.4811145377729604E-4</v>
      </c>
      <c r="E1510">
        <v>2.2439381093818E-4</v>
      </c>
      <c r="F1510">
        <v>7.1746931137865798E-4</v>
      </c>
      <c r="G1510">
        <v>2.0772709126416701E-4</v>
      </c>
      <c r="H1510">
        <v>6.1005154047985295E-4</v>
      </c>
      <c r="I1510">
        <v>2.14302478670313E-4</v>
      </c>
      <c r="J1510">
        <v>6.6969449136791205E-4</v>
      </c>
      <c r="K1510">
        <v>3.2663509848116997E-4</v>
      </c>
      <c r="L1510">
        <v>1.0716428199205299E-3</v>
      </c>
    </row>
    <row r="1511" spans="1:12" x14ac:dyDescent="0.25">
      <c r="A1511" s="4">
        <v>2255</v>
      </c>
      <c r="B1511" t="s">
        <v>1203</v>
      </c>
      <c r="C1511">
        <v>2.8434989551000798E-4</v>
      </c>
      <c r="D1511">
        <v>8.4811145377729604E-4</v>
      </c>
      <c r="E1511">
        <v>2.2439381093818E-4</v>
      </c>
      <c r="F1511">
        <v>7.1746931137865798E-4</v>
      </c>
      <c r="G1511">
        <v>2.0772709126416701E-4</v>
      </c>
      <c r="H1511">
        <v>6.1005154047985295E-4</v>
      </c>
      <c r="I1511">
        <v>2.14302478670313E-4</v>
      </c>
      <c r="J1511">
        <v>6.6969449136791205E-4</v>
      </c>
      <c r="K1511">
        <v>3.2663509848116997E-4</v>
      </c>
      <c r="L1511">
        <v>1.0716428199205299E-3</v>
      </c>
    </row>
    <row r="1512" spans="1:12" x14ac:dyDescent="0.25">
      <c r="A1512" s="4">
        <v>2256</v>
      </c>
      <c r="B1512" t="s">
        <v>1204</v>
      </c>
      <c r="C1512">
        <v>2.8434989551000798E-4</v>
      </c>
      <c r="D1512">
        <v>8.4811145377729495E-4</v>
      </c>
      <c r="E1512">
        <v>2.24393810938179E-4</v>
      </c>
      <c r="F1512">
        <v>7.17469311378657E-4</v>
      </c>
      <c r="G1512">
        <v>2.0772709126416701E-4</v>
      </c>
      <c r="H1512">
        <v>6.1005154047985295E-4</v>
      </c>
      <c r="I1512">
        <v>2.14302478670313E-4</v>
      </c>
      <c r="J1512">
        <v>6.6969449136791205E-4</v>
      </c>
      <c r="K1512">
        <v>3.2663509848116997E-4</v>
      </c>
      <c r="L1512">
        <v>1.0716428199205299E-3</v>
      </c>
    </row>
    <row r="1513" spans="1:12" x14ac:dyDescent="0.25">
      <c r="A1513" s="4">
        <v>2257</v>
      </c>
      <c r="B1513" t="s">
        <v>1205</v>
      </c>
      <c r="C1513" s="1">
        <v>2.6741251866498601E-5</v>
      </c>
      <c r="D1513" s="1">
        <v>1.63583070049556E-4</v>
      </c>
      <c r="E1513" s="1">
        <v>4.6697361398267097E-5</v>
      </c>
      <c r="F1513" s="1">
        <v>3.3049977022574998E-4</v>
      </c>
      <c r="G1513" s="1">
        <v>5.1859034724014902E-5</v>
      </c>
      <c r="H1513" s="1">
        <v>4.02514209146227E-4</v>
      </c>
      <c r="I1513" s="1">
        <v>9.3334602755195498E-5</v>
      </c>
      <c r="J1513" s="1">
        <v>6.5377329995503202E-4</v>
      </c>
      <c r="K1513" s="1">
        <v>7.0560682450303302E-5</v>
      </c>
      <c r="L1513">
        <v>5.4776635778195596E-4</v>
      </c>
    </row>
    <row r="1514" spans="1:12" x14ac:dyDescent="0.25">
      <c r="A1514" s="4">
        <v>2258</v>
      </c>
      <c r="B1514" t="s">
        <v>1206</v>
      </c>
      <c r="C1514" s="1">
        <v>1.31808703387258E-5</v>
      </c>
      <c r="D1514" s="1">
        <v>7.9354009463702906E-5</v>
      </c>
      <c r="E1514" s="1">
        <v>1.2416372416268599E-5</v>
      </c>
      <c r="F1514" s="1">
        <v>7.7514391309986994E-5</v>
      </c>
      <c r="G1514" s="1">
        <v>1.68098129187618E-5</v>
      </c>
      <c r="H1514" s="1">
        <v>1.0998630493238001E-4</v>
      </c>
      <c r="I1514" s="1">
        <v>3.4594335623775097E-5</v>
      </c>
      <c r="J1514" s="1">
        <v>1.8805741455737201E-4</v>
      </c>
      <c r="K1514" s="1">
        <v>1.6505458915230699E-5</v>
      </c>
      <c r="L1514">
        <v>1.1326222353073501E-4</v>
      </c>
    </row>
    <row r="1515" spans="1:12" x14ac:dyDescent="0.25">
      <c r="A1515" s="4">
        <v>2259</v>
      </c>
      <c r="B1515" t="s">
        <v>1207</v>
      </c>
      <c r="C1515" s="1">
        <v>6.9941280970040703E-6</v>
      </c>
      <c r="D1515" s="1">
        <v>5.3719420387029202E-5</v>
      </c>
      <c r="E1515" s="1">
        <v>6.3023614696782497E-6</v>
      </c>
      <c r="F1515" s="1">
        <v>5.38485605206414E-5</v>
      </c>
      <c r="G1515" s="1">
        <v>8.4682261824801694E-6</v>
      </c>
      <c r="H1515" s="1">
        <v>7.6079164534846605E-5</v>
      </c>
      <c r="I1515" s="1">
        <v>2.1470002136027001E-5</v>
      </c>
      <c r="J1515" s="1">
        <v>1.4297970185979999E-4</v>
      </c>
      <c r="K1515" s="1">
        <v>9.9689552303303193E-6</v>
      </c>
      <c r="L1515" s="1">
        <v>8.6621000174892798E-5</v>
      </c>
    </row>
    <row r="1516" spans="1:12" x14ac:dyDescent="0.25">
      <c r="A1516" s="4">
        <v>2260</v>
      </c>
      <c r="B1516" t="s">
        <v>1208</v>
      </c>
      <c r="C1516" s="1">
        <v>4.5531826058277901E-5</v>
      </c>
      <c r="D1516" s="1">
        <v>2.79109327346878E-4</v>
      </c>
      <c r="E1516" s="1">
        <v>1.01121293909335E-4</v>
      </c>
      <c r="F1516" s="1">
        <v>5.2879384169403701E-4</v>
      </c>
      <c r="G1516" s="1">
        <v>1.0029355726797901E-4</v>
      </c>
      <c r="H1516" s="1">
        <v>4.5506084269675301E-4</v>
      </c>
      <c r="I1516" s="1">
        <v>9.3304439176951004E-5</v>
      </c>
      <c r="J1516" s="1">
        <v>4.7580487969063802E-4</v>
      </c>
      <c r="K1516">
        <v>1.4474349177413199E-4</v>
      </c>
      <c r="L1516">
        <v>7.3939147901238601E-4</v>
      </c>
    </row>
    <row r="1517" spans="1:12" x14ac:dyDescent="0.25">
      <c r="A1517" s="4">
        <v>2261</v>
      </c>
      <c r="B1517" t="s">
        <v>1209</v>
      </c>
      <c r="C1517" s="1">
        <v>4.5531826058277901E-5</v>
      </c>
      <c r="D1517" s="1">
        <v>2.79109327346878E-4</v>
      </c>
      <c r="E1517" s="1">
        <v>1.01121293909335E-4</v>
      </c>
      <c r="F1517" s="1">
        <v>5.2879384169403701E-4</v>
      </c>
      <c r="G1517" s="1">
        <v>1.0029355726797901E-4</v>
      </c>
      <c r="H1517" s="1">
        <v>4.5506084269675002E-4</v>
      </c>
      <c r="I1517" s="1">
        <v>9.3304439176951004E-5</v>
      </c>
      <c r="J1517" s="1">
        <v>4.7580487969063802E-4</v>
      </c>
      <c r="K1517">
        <v>1.4474349177413199E-4</v>
      </c>
      <c r="L1517">
        <v>7.3939147901238601E-4</v>
      </c>
    </row>
    <row r="1518" spans="1:12" x14ac:dyDescent="0.25">
      <c r="A1518" s="4">
        <v>2262</v>
      </c>
      <c r="B1518" t="s">
        <v>1210</v>
      </c>
      <c r="C1518" s="1">
        <v>4.5531826058277901E-5</v>
      </c>
      <c r="D1518" s="1">
        <v>2.79109327346878E-4</v>
      </c>
      <c r="E1518" s="1">
        <v>1.01121293909335E-4</v>
      </c>
      <c r="F1518" s="1">
        <v>5.2879384169403701E-4</v>
      </c>
      <c r="G1518" s="1">
        <v>1.0029355726797901E-4</v>
      </c>
      <c r="H1518" s="1">
        <v>4.5506084269675002E-4</v>
      </c>
      <c r="I1518" s="1">
        <v>9.3304439176951004E-5</v>
      </c>
      <c r="J1518" s="1">
        <v>4.7580487969063802E-4</v>
      </c>
      <c r="K1518">
        <v>1.4474349177413199E-4</v>
      </c>
      <c r="L1518">
        <v>7.3939147901238601E-4</v>
      </c>
    </row>
    <row r="1519" spans="1:12" x14ac:dyDescent="0.25">
      <c r="A1519" s="4">
        <v>2263</v>
      </c>
      <c r="B1519" t="s">
        <v>1211</v>
      </c>
      <c r="C1519" s="1">
        <v>6.29982926699378E-5</v>
      </c>
      <c r="D1519" s="1">
        <v>3.0061301603839498E-4</v>
      </c>
      <c r="E1519" s="1">
        <v>4.5010670898395003E-5</v>
      </c>
      <c r="F1519" s="1">
        <v>3.2008076974093802E-4</v>
      </c>
      <c r="G1519" s="1">
        <v>5.26647506566598E-5</v>
      </c>
      <c r="H1519" s="1">
        <v>3.03675966699617E-4</v>
      </c>
      <c r="I1519" s="1">
        <v>5.3572904577495599E-5</v>
      </c>
      <c r="J1519" s="1">
        <v>3.3542303325543102E-4</v>
      </c>
      <c r="K1519" s="1">
        <v>7.2877247189467097E-5</v>
      </c>
      <c r="L1519">
        <v>5.1429993288972799E-4</v>
      </c>
    </row>
    <row r="1520" spans="1:12" x14ac:dyDescent="0.25">
      <c r="A1520" s="4">
        <v>2264</v>
      </c>
      <c r="B1520" t="s">
        <v>1212</v>
      </c>
      <c r="C1520" s="1">
        <v>6.29982926699378E-5</v>
      </c>
      <c r="D1520" s="1">
        <v>3.0061301603839498E-4</v>
      </c>
      <c r="E1520" s="1">
        <v>4.5010670898395098E-5</v>
      </c>
      <c r="F1520" s="1">
        <v>3.2008076974093802E-4</v>
      </c>
      <c r="G1520" s="1">
        <v>5.26647506566598E-5</v>
      </c>
      <c r="H1520" s="1">
        <v>3.03675966699617E-4</v>
      </c>
      <c r="I1520" s="1">
        <v>5.3572904577495599E-5</v>
      </c>
      <c r="J1520" s="1">
        <v>3.3542303325543102E-4</v>
      </c>
      <c r="K1520" s="1">
        <v>7.28772471894673E-5</v>
      </c>
      <c r="L1520">
        <v>5.1429993288972897E-4</v>
      </c>
    </row>
    <row r="1521" spans="1:12" x14ac:dyDescent="0.25">
      <c r="A1521" s="4">
        <v>2265</v>
      </c>
      <c r="B1521" t="s">
        <v>1213</v>
      </c>
      <c r="C1521" s="1">
        <v>6.29982926699378E-5</v>
      </c>
      <c r="D1521" s="1">
        <v>3.0061301603839498E-4</v>
      </c>
      <c r="E1521" s="1">
        <v>4.5010670898395199E-5</v>
      </c>
      <c r="F1521" s="1">
        <v>3.20080769740939E-4</v>
      </c>
      <c r="G1521" s="1">
        <v>5.26647506566598E-5</v>
      </c>
      <c r="H1521" s="1">
        <v>3.03675966699617E-4</v>
      </c>
      <c r="I1521" s="1">
        <v>5.3572904577495599E-5</v>
      </c>
      <c r="J1521" s="1">
        <v>3.3542303325543102E-4</v>
      </c>
      <c r="K1521" s="1">
        <v>7.28772471894673E-5</v>
      </c>
      <c r="L1521">
        <v>5.1429993288972897E-4</v>
      </c>
    </row>
    <row r="1522" spans="1:12" x14ac:dyDescent="0.25">
      <c r="A1522" s="4">
        <v>2266</v>
      </c>
      <c r="B1522" t="s">
        <v>1214</v>
      </c>
      <c r="C1522">
        <v>2.8434989551000701E-4</v>
      </c>
      <c r="D1522">
        <v>8.4811145377729495E-4</v>
      </c>
      <c r="E1522">
        <v>2.24393810938179E-4</v>
      </c>
      <c r="F1522">
        <v>7.1746931137865603E-4</v>
      </c>
      <c r="G1522">
        <v>2.0772709126416701E-4</v>
      </c>
      <c r="H1522">
        <v>6.1005154047985295E-4</v>
      </c>
      <c r="I1522">
        <v>2.14302478670313E-4</v>
      </c>
      <c r="J1522">
        <v>6.6969449136791205E-4</v>
      </c>
      <c r="K1522">
        <v>3.2663509848116997E-4</v>
      </c>
      <c r="L1522">
        <v>1.0716428199205299E-3</v>
      </c>
    </row>
    <row r="1523" spans="1:12" x14ac:dyDescent="0.25">
      <c r="A1523" s="4">
        <v>2267</v>
      </c>
      <c r="B1523" t="s">
        <v>1215</v>
      </c>
      <c r="C1523">
        <v>2.38818069451729E-4</v>
      </c>
      <c r="D1523">
        <v>8.0054215190318405E-4</v>
      </c>
      <c r="E1523" s="1">
        <v>1.2327251702884301E-4</v>
      </c>
      <c r="F1523">
        <v>5.0975375693566296E-4</v>
      </c>
      <c r="G1523">
        <v>1.0743353399618801E-4</v>
      </c>
      <c r="H1523">
        <v>4.3097618097968698E-4</v>
      </c>
      <c r="I1523">
        <v>1.20998039493362E-4</v>
      </c>
      <c r="J1523">
        <v>4.9381985087277604E-4</v>
      </c>
      <c r="K1523">
        <v>1.8189160670703801E-4</v>
      </c>
      <c r="L1523">
        <v>7.8033934130632403E-4</v>
      </c>
    </row>
    <row r="1524" spans="1:12" x14ac:dyDescent="0.25">
      <c r="A1524" s="4">
        <v>2268</v>
      </c>
      <c r="B1524" t="s">
        <v>1216</v>
      </c>
      <c r="C1524">
        <v>2.3300525906660399E-4</v>
      </c>
      <c r="D1524">
        <v>8.1841631207381295E-4</v>
      </c>
      <c r="E1524" s="1">
        <v>1.00961392106462E-4</v>
      </c>
      <c r="F1524" s="1">
        <v>4.8744420187387403E-4</v>
      </c>
      <c r="G1524" s="1">
        <v>7.6834563618213505E-5</v>
      </c>
      <c r="H1524" s="1">
        <v>4.42069321984894E-4</v>
      </c>
      <c r="I1524" s="1">
        <v>1.01549023924206E-4</v>
      </c>
      <c r="J1524" s="1">
        <v>6.1528482251166599E-4</v>
      </c>
      <c r="K1524">
        <v>1.5266727051608999E-4</v>
      </c>
      <c r="L1524">
        <v>7.5813780539235002E-4</v>
      </c>
    </row>
    <row r="1525" spans="1:12" x14ac:dyDescent="0.25">
      <c r="A1525" s="4">
        <v>2269</v>
      </c>
      <c r="B1525" t="s">
        <v>1217</v>
      </c>
      <c r="C1525" s="1">
        <v>2.2770420655042801E-4</v>
      </c>
      <c r="D1525" s="1">
        <v>7.5167848246232398E-4</v>
      </c>
      <c r="E1525" s="1">
        <v>8.6813669778955101E-5</v>
      </c>
      <c r="F1525" s="1">
        <v>4.3374799955822201E-4</v>
      </c>
      <c r="G1525">
        <v>1.3058308480476801E-4</v>
      </c>
      <c r="H1525">
        <v>6.4244826959829898E-4</v>
      </c>
      <c r="I1525">
        <v>1.7924924153006199E-4</v>
      </c>
      <c r="J1525">
        <v>9.6746453940137797E-4</v>
      </c>
      <c r="K1525">
        <v>1.6701956435768401E-4</v>
      </c>
      <c r="L1525">
        <v>7.6359070504861798E-4</v>
      </c>
    </row>
    <row r="1526" spans="1:12" x14ac:dyDescent="0.25">
      <c r="A1526" s="4">
        <v>2270</v>
      </c>
      <c r="B1526" t="s">
        <v>1218</v>
      </c>
      <c r="C1526" s="1">
        <v>2.6453936577829501E-6</v>
      </c>
      <c r="D1526" s="1">
        <v>2.6486287482764001E-5</v>
      </c>
      <c r="E1526" s="1">
        <v>1.2870562195527199E-6</v>
      </c>
      <c r="F1526" s="1">
        <v>1.7804052867902501E-5</v>
      </c>
      <c r="G1526" s="1">
        <v>1.8785387520363399E-6</v>
      </c>
      <c r="H1526" s="1">
        <v>2.6178729172266701E-5</v>
      </c>
      <c r="I1526" s="1">
        <v>7.2642856204055399E-6</v>
      </c>
      <c r="J1526" s="1">
        <v>6.3390226879059703E-5</v>
      </c>
      <c r="K1526" s="1">
        <v>1.75825169676974E-6</v>
      </c>
      <c r="L1526" s="1">
        <v>2.6450908835582102E-5</v>
      </c>
    </row>
    <row r="1527" spans="1:12" x14ac:dyDescent="0.25">
      <c r="A1527" s="4">
        <v>2271</v>
      </c>
      <c r="B1527" t="s">
        <v>1219</v>
      </c>
      <c r="C1527">
        <v>2.8434989551000798E-4</v>
      </c>
      <c r="D1527">
        <v>8.4811145377729604E-4</v>
      </c>
      <c r="E1527">
        <v>2.2439381093818E-4</v>
      </c>
      <c r="F1527">
        <v>7.1746931137865798E-4</v>
      </c>
      <c r="G1527">
        <v>2.0772709126416701E-4</v>
      </c>
      <c r="H1527">
        <v>6.1005154047985295E-4</v>
      </c>
      <c r="I1527">
        <v>2.14302478670313E-4</v>
      </c>
      <c r="J1527">
        <v>6.6969449136791205E-4</v>
      </c>
      <c r="K1527">
        <v>3.2663509848116997E-4</v>
      </c>
      <c r="L1527">
        <v>1.0716428199205299E-3</v>
      </c>
    </row>
    <row r="1528" spans="1:12" x14ac:dyDescent="0.25">
      <c r="A1528" s="4">
        <v>2272</v>
      </c>
      <c r="B1528" t="s">
        <v>1220</v>
      </c>
      <c r="C1528">
        <v>2.8434989551000798E-4</v>
      </c>
      <c r="D1528">
        <v>8.4811145377729604E-4</v>
      </c>
      <c r="E1528">
        <v>2.2439381093818E-4</v>
      </c>
      <c r="F1528">
        <v>7.1746931137865798E-4</v>
      </c>
      <c r="G1528">
        <v>2.0772709126416701E-4</v>
      </c>
      <c r="H1528">
        <v>6.1005154047985295E-4</v>
      </c>
      <c r="I1528">
        <v>2.14302478670313E-4</v>
      </c>
      <c r="J1528">
        <v>6.6969449136791205E-4</v>
      </c>
      <c r="K1528">
        <v>3.2663509848116997E-4</v>
      </c>
      <c r="L1528">
        <v>1.0716428199205299E-3</v>
      </c>
    </row>
    <row r="1529" spans="1:12" x14ac:dyDescent="0.25">
      <c r="A1529" s="4">
        <v>2273</v>
      </c>
      <c r="B1529" t="s">
        <v>1221</v>
      </c>
      <c r="C1529">
        <v>2.8434989551000798E-4</v>
      </c>
      <c r="D1529">
        <v>8.4811145377729495E-4</v>
      </c>
      <c r="E1529">
        <v>2.24393810938179E-4</v>
      </c>
      <c r="F1529">
        <v>7.17469311378657E-4</v>
      </c>
      <c r="G1529">
        <v>2.0772709126416701E-4</v>
      </c>
      <c r="H1529">
        <v>6.1005154047985295E-4</v>
      </c>
      <c r="I1529">
        <v>2.14302478670313E-4</v>
      </c>
      <c r="J1529">
        <v>6.6969449136791205E-4</v>
      </c>
      <c r="K1529">
        <v>3.2663509848116997E-4</v>
      </c>
      <c r="L1529">
        <v>1.0716428199205299E-3</v>
      </c>
    </row>
    <row r="1530" spans="1:12" x14ac:dyDescent="0.25">
      <c r="A1530" s="4">
        <v>2274</v>
      </c>
      <c r="B1530" t="s">
        <v>1222</v>
      </c>
      <c r="C1530" s="1">
        <v>2.6741251866498601E-5</v>
      </c>
      <c r="D1530" s="1">
        <v>1.63583070049556E-4</v>
      </c>
      <c r="E1530" s="1">
        <v>4.6697361398267097E-5</v>
      </c>
      <c r="F1530" s="1">
        <v>3.3049977022574998E-4</v>
      </c>
      <c r="G1530" s="1">
        <v>5.1859034724014902E-5</v>
      </c>
      <c r="H1530" s="1">
        <v>4.02514209146227E-4</v>
      </c>
      <c r="I1530" s="1">
        <v>9.3334602755195498E-5</v>
      </c>
      <c r="J1530" s="1">
        <v>6.5377329995503202E-4</v>
      </c>
      <c r="K1530" s="1">
        <v>7.0560682450303302E-5</v>
      </c>
      <c r="L1530">
        <v>5.4776635778195596E-4</v>
      </c>
    </row>
    <row r="1531" spans="1:12" x14ac:dyDescent="0.25">
      <c r="A1531" s="4">
        <v>2275</v>
      </c>
      <c r="B1531" t="s">
        <v>1223</v>
      </c>
      <c r="C1531" s="1">
        <v>1.31808703387258E-5</v>
      </c>
      <c r="D1531" s="1">
        <v>7.9354009463702906E-5</v>
      </c>
      <c r="E1531" s="1">
        <v>1.2416372416268599E-5</v>
      </c>
      <c r="F1531" s="1">
        <v>7.7514391309986994E-5</v>
      </c>
      <c r="G1531" s="1">
        <v>1.68098129187618E-5</v>
      </c>
      <c r="H1531" s="1">
        <v>1.0998630493238001E-4</v>
      </c>
      <c r="I1531" s="1">
        <v>3.4594335623775097E-5</v>
      </c>
      <c r="J1531" s="1">
        <v>1.8805741455737201E-4</v>
      </c>
      <c r="K1531" s="1">
        <v>1.6505458915230699E-5</v>
      </c>
      <c r="L1531">
        <v>1.1326222353073501E-4</v>
      </c>
    </row>
    <row r="1532" spans="1:12" x14ac:dyDescent="0.25">
      <c r="A1532" s="4">
        <v>2276</v>
      </c>
      <c r="B1532" t="s">
        <v>1224</v>
      </c>
      <c r="C1532" s="1">
        <v>6.9941280970040703E-6</v>
      </c>
      <c r="D1532" s="1">
        <v>5.3719420387029202E-5</v>
      </c>
      <c r="E1532" s="1">
        <v>6.3023614696782497E-6</v>
      </c>
      <c r="F1532" s="1">
        <v>5.38485605206414E-5</v>
      </c>
      <c r="G1532" s="1">
        <v>8.4682261824801694E-6</v>
      </c>
      <c r="H1532" s="1">
        <v>7.6079164534846605E-5</v>
      </c>
      <c r="I1532" s="1">
        <v>2.1470002136027001E-5</v>
      </c>
      <c r="J1532" s="1">
        <v>1.4297970185979999E-4</v>
      </c>
      <c r="K1532" s="1">
        <v>9.9689552303303193E-6</v>
      </c>
      <c r="L1532" s="1">
        <v>8.6621000174892798E-5</v>
      </c>
    </row>
    <row r="1533" spans="1:12" x14ac:dyDescent="0.25">
      <c r="A1533" s="4">
        <v>2277</v>
      </c>
      <c r="B1533" t="s">
        <v>1225</v>
      </c>
      <c r="C1533" s="1">
        <v>4.5531826058277901E-5</v>
      </c>
      <c r="D1533" s="1">
        <v>2.79109327346878E-4</v>
      </c>
      <c r="E1533" s="1">
        <v>1.01121293909335E-4</v>
      </c>
      <c r="F1533" s="1">
        <v>5.2879384169403701E-4</v>
      </c>
      <c r="G1533" s="1">
        <v>1.0029355726797901E-4</v>
      </c>
      <c r="H1533" s="1">
        <v>4.5506084269675301E-4</v>
      </c>
      <c r="I1533" s="1">
        <v>9.3304439176951004E-5</v>
      </c>
      <c r="J1533" s="1">
        <v>4.7580487969063802E-4</v>
      </c>
      <c r="K1533">
        <v>1.4474349177413199E-4</v>
      </c>
      <c r="L1533">
        <v>7.3939147901238601E-4</v>
      </c>
    </row>
    <row r="1534" spans="1:12" x14ac:dyDescent="0.25">
      <c r="A1534" s="4">
        <v>2278</v>
      </c>
      <c r="B1534" t="s">
        <v>1226</v>
      </c>
      <c r="C1534" s="1">
        <v>4.5531826058277901E-5</v>
      </c>
      <c r="D1534" s="1">
        <v>2.79109327346878E-4</v>
      </c>
      <c r="E1534" s="1">
        <v>1.01121293909335E-4</v>
      </c>
      <c r="F1534" s="1">
        <v>5.2879384169403701E-4</v>
      </c>
      <c r="G1534" s="1">
        <v>1.0029355726797901E-4</v>
      </c>
      <c r="H1534" s="1">
        <v>4.5506084269675002E-4</v>
      </c>
      <c r="I1534" s="1">
        <v>9.3304439176951004E-5</v>
      </c>
      <c r="J1534" s="1">
        <v>4.7580487969063802E-4</v>
      </c>
      <c r="K1534">
        <v>1.4474349177413199E-4</v>
      </c>
      <c r="L1534">
        <v>7.3939147901238601E-4</v>
      </c>
    </row>
    <row r="1535" spans="1:12" x14ac:dyDescent="0.25">
      <c r="A1535" s="4">
        <v>2279</v>
      </c>
      <c r="B1535" t="s">
        <v>1227</v>
      </c>
      <c r="C1535" s="1">
        <v>4.5531826058277901E-5</v>
      </c>
      <c r="D1535" s="1">
        <v>2.79109327346878E-4</v>
      </c>
      <c r="E1535" s="1">
        <v>1.01121293909335E-4</v>
      </c>
      <c r="F1535" s="1">
        <v>5.2879384169403701E-4</v>
      </c>
      <c r="G1535" s="1">
        <v>1.0029355726797901E-4</v>
      </c>
      <c r="H1535" s="1">
        <v>4.5506084269675002E-4</v>
      </c>
      <c r="I1535" s="1">
        <v>9.3304439176951004E-5</v>
      </c>
      <c r="J1535" s="1">
        <v>4.7580487969063802E-4</v>
      </c>
      <c r="K1535">
        <v>1.4474349177413199E-4</v>
      </c>
      <c r="L1535">
        <v>7.3939147901238601E-4</v>
      </c>
    </row>
    <row r="1536" spans="1:12" x14ac:dyDescent="0.25">
      <c r="A1536" s="4">
        <v>2280</v>
      </c>
      <c r="B1536" t="s">
        <v>1228</v>
      </c>
      <c r="C1536" s="1">
        <v>6.29982926699378E-5</v>
      </c>
      <c r="D1536" s="1">
        <v>3.0061301603839498E-4</v>
      </c>
      <c r="E1536" s="1">
        <v>4.5010670898395003E-5</v>
      </c>
      <c r="F1536" s="1">
        <v>3.2008076974093802E-4</v>
      </c>
      <c r="G1536" s="1">
        <v>5.26647506566598E-5</v>
      </c>
      <c r="H1536" s="1">
        <v>3.03675966699617E-4</v>
      </c>
      <c r="I1536" s="1">
        <v>5.3572904577495599E-5</v>
      </c>
      <c r="J1536" s="1">
        <v>3.3542303325543102E-4</v>
      </c>
      <c r="K1536" s="1">
        <v>7.2877247189467097E-5</v>
      </c>
      <c r="L1536">
        <v>5.1429993288972799E-4</v>
      </c>
    </row>
    <row r="1537" spans="1:12" x14ac:dyDescent="0.25">
      <c r="A1537" s="4">
        <v>2281</v>
      </c>
      <c r="B1537" t="s">
        <v>1229</v>
      </c>
      <c r="C1537" s="1">
        <v>6.29982926699378E-5</v>
      </c>
      <c r="D1537" s="1">
        <v>3.0061301603839498E-4</v>
      </c>
      <c r="E1537" s="1">
        <v>4.5010670898395098E-5</v>
      </c>
      <c r="F1537" s="1">
        <v>3.2008076974093802E-4</v>
      </c>
      <c r="G1537" s="1">
        <v>5.26647506566598E-5</v>
      </c>
      <c r="H1537" s="1">
        <v>3.03675966699617E-4</v>
      </c>
      <c r="I1537" s="1">
        <v>5.3572904577495599E-5</v>
      </c>
      <c r="J1537" s="1">
        <v>3.3542303325543102E-4</v>
      </c>
      <c r="K1537" s="1">
        <v>7.28772471894673E-5</v>
      </c>
      <c r="L1537">
        <v>5.1429993288972897E-4</v>
      </c>
    </row>
    <row r="1538" spans="1:12" x14ac:dyDescent="0.25">
      <c r="A1538" s="4">
        <v>2282</v>
      </c>
      <c r="B1538" t="s">
        <v>1230</v>
      </c>
      <c r="C1538" s="1">
        <v>6.29982926699378E-5</v>
      </c>
      <c r="D1538" s="1">
        <v>3.0061301603839498E-4</v>
      </c>
      <c r="E1538" s="1">
        <v>4.5010670898395199E-5</v>
      </c>
      <c r="F1538" s="1">
        <v>3.20080769740939E-4</v>
      </c>
      <c r="G1538" s="1">
        <v>5.26647506566598E-5</v>
      </c>
      <c r="H1538" s="1">
        <v>3.03675966699617E-4</v>
      </c>
      <c r="I1538" s="1">
        <v>5.3572904577495599E-5</v>
      </c>
      <c r="J1538" s="1">
        <v>3.3542303325543102E-4</v>
      </c>
      <c r="K1538" s="1">
        <v>7.28772471894673E-5</v>
      </c>
      <c r="L1538">
        <v>5.1429993288972897E-4</v>
      </c>
    </row>
    <row r="1539" spans="1:12" x14ac:dyDescent="0.25">
      <c r="A1539" s="4">
        <v>2283</v>
      </c>
      <c r="B1539" t="s">
        <v>1231</v>
      </c>
      <c r="C1539">
        <v>2.8434989551000798E-4</v>
      </c>
      <c r="D1539">
        <v>8.4811145377729604E-4</v>
      </c>
      <c r="E1539">
        <v>2.2439381093818E-4</v>
      </c>
      <c r="F1539">
        <v>7.1746931137865798E-4</v>
      </c>
      <c r="G1539">
        <v>2.0772709126416701E-4</v>
      </c>
      <c r="H1539">
        <v>6.1005154047985295E-4</v>
      </c>
      <c r="I1539">
        <v>2.14302478670313E-4</v>
      </c>
      <c r="J1539">
        <v>6.6969449136791205E-4</v>
      </c>
      <c r="K1539">
        <v>3.2663509848116997E-4</v>
      </c>
      <c r="L1539">
        <v>1.0716428199205299E-3</v>
      </c>
    </row>
    <row r="1540" spans="1:12" x14ac:dyDescent="0.25">
      <c r="A1540" s="4">
        <v>2284</v>
      </c>
      <c r="B1540" t="s">
        <v>1232</v>
      </c>
      <c r="C1540">
        <v>2.8434989551000798E-4</v>
      </c>
      <c r="D1540">
        <v>8.4811145377729604E-4</v>
      </c>
      <c r="E1540">
        <v>2.2439381093818E-4</v>
      </c>
      <c r="F1540">
        <v>7.1746931137865798E-4</v>
      </c>
      <c r="G1540">
        <v>2.0772709126416701E-4</v>
      </c>
      <c r="H1540">
        <v>6.1005154047985295E-4</v>
      </c>
      <c r="I1540">
        <v>2.14302478670313E-4</v>
      </c>
      <c r="J1540">
        <v>6.6969449136791205E-4</v>
      </c>
      <c r="K1540">
        <v>3.2663509848116997E-4</v>
      </c>
      <c r="L1540">
        <v>1.0716428199205299E-3</v>
      </c>
    </row>
    <row r="1541" spans="1:12" x14ac:dyDescent="0.25">
      <c r="A1541" s="4">
        <v>2285</v>
      </c>
      <c r="B1541" t="s">
        <v>1233</v>
      </c>
      <c r="C1541">
        <v>2.8434989551000798E-4</v>
      </c>
      <c r="D1541">
        <v>8.4811145377729604E-4</v>
      </c>
      <c r="E1541">
        <v>2.24393810938179E-4</v>
      </c>
      <c r="F1541">
        <v>7.17469311378657E-4</v>
      </c>
      <c r="G1541">
        <v>2.0772709126416701E-4</v>
      </c>
      <c r="H1541">
        <v>6.1005154047985295E-4</v>
      </c>
      <c r="I1541">
        <v>2.14302478670313E-4</v>
      </c>
      <c r="J1541">
        <v>6.6969449136791205E-4</v>
      </c>
      <c r="K1541">
        <v>3.2663509848116997E-4</v>
      </c>
      <c r="L1541">
        <v>1.0716428199205299E-3</v>
      </c>
    </row>
    <row r="1542" spans="1:12" x14ac:dyDescent="0.25">
      <c r="A1542" s="4">
        <v>2286</v>
      </c>
      <c r="B1542" t="s">
        <v>1234</v>
      </c>
      <c r="C1542" s="1">
        <v>2.6741251866498601E-5</v>
      </c>
      <c r="D1542" s="1">
        <v>1.63583070049556E-4</v>
      </c>
      <c r="E1542" s="1">
        <v>4.6697361398267097E-5</v>
      </c>
      <c r="F1542" s="1">
        <v>3.3049977022574998E-4</v>
      </c>
      <c r="G1542" s="1">
        <v>5.1859034724014902E-5</v>
      </c>
      <c r="H1542" s="1">
        <v>4.02514209146227E-4</v>
      </c>
      <c r="I1542" s="1">
        <v>9.3334602755195498E-5</v>
      </c>
      <c r="J1542" s="1">
        <v>6.5377329995503202E-4</v>
      </c>
      <c r="K1542" s="1">
        <v>7.0560682450303302E-5</v>
      </c>
      <c r="L1542">
        <v>5.4776635778195596E-4</v>
      </c>
    </row>
    <row r="1543" spans="1:12" x14ac:dyDescent="0.25">
      <c r="A1543" s="4">
        <v>2287</v>
      </c>
      <c r="B1543" t="s">
        <v>1235</v>
      </c>
      <c r="C1543" s="1">
        <v>1.31808703387258E-5</v>
      </c>
      <c r="D1543" s="1">
        <v>7.9354009463702906E-5</v>
      </c>
      <c r="E1543" s="1">
        <v>1.2416372416268599E-5</v>
      </c>
      <c r="F1543" s="1">
        <v>7.7514391309986994E-5</v>
      </c>
      <c r="G1543" s="1">
        <v>1.68098129187618E-5</v>
      </c>
      <c r="H1543" s="1">
        <v>1.0998630493238001E-4</v>
      </c>
      <c r="I1543" s="1">
        <v>3.4594335623775097E-5</v>
      </c>
      <c r="J1543" s="1">
        <v>1.8805741455737201E-4</v>
      </c>
      <c r="K1543" s="1">
        <v>1.6505458915230699E-5</v>
      </c>
      <c r="L1543">
        <v>1.1326222353073501E-4</v>
      </c>
    </row>
    <row r="1544" spans="1:12" x14ac:dyDescent="0.25">
      <c r="A1544" s="4">
        <v>2288</v>
      </c>
      <c r="B1544" t="s">
        <v>1236</v>
      </c>
      <c r="C1544" s="1">
        <v>6.9941280970040703E-6</v>
      </c>
      <c r="D1544" s="1">
        <v>5.3719420387029202E-5</v>
      </c>
      <c r="E1544" s="1">
        <v>6.3023614696782497E-6</v>
      </c>
      <c r="F1544" s="1">
        <v>5.38485605206414E-5</v>
      </c>
      <c r="G1544" s="1">
        <v>8.4682261824801694E-6</v>
      </c>
      <c r="H1544" s="1">
        <v>7.6079164534846605E-5</v>
      </c>
      <c r="I1544" s="1">
        <v>2.1470002136027001E-5</v>
      </c>
      <c r="J1544" s="1">
        <v>1.4297970185979999E-4</v>
      </c>
      <c r="K1544" s="1">
        <v>9.9689552303303193E-6</v>
      </c>
      <c r="L1544" s="1">
        <v>8.6621000174892798E-5</v>
      </c>
    </row>
    <row r="1545" spans="1:12" x14ac:dyDescent="0.25">
      <c r="A1545" s="4">
        <v>2289</v>
      </c>
      <c r="B1545" t="s">
        <v>1237</v>
      </c>
      <c r="C1545" s="1">
        <v>4.5531826058277901E-5</v>
      </c>
      <c r="D1545" s="1">
        <v>2.79109327346878E-4</v>
      </c>
      <c r="E1545" s="1">
        <v>1.01121293909335E-4</v>
      </c>
      <c r="F1545" s="1">
        <v>5.2879384169403701E-4</v>
      </c>
      <c r="G1545" s="1">
        <v>1.0029355726797901E-4</v>
      </c>
      <c r="H1545" s="1">
        <v>4.5506084269675301E-4</v>
      </c>
      <c r="I1545" s="1">
        <v>9.3304439176951004E-5</v>
      </c>
      <c r="J1545" s="1">
        <v>4.7580487969063802E-4</v>
      </c>
      <c r="K1545">
        <v>1.4474349177413199E-4</v>
      </c>
      <c r="L1545">
        <v>7.3939147901238601E-4</v>
      </c>
    </row>
    <row r="1546" spans="1:12" x14ac:dyDescent="0.25">
      <c r="A1546" s="4">
        <v>2290</v>
      </c>
      <c r="B1546" t="s">
        <v>1238</v>
      </c>
      <c r="C1546" s="1">
        <v>4.5531826058277901E-5</v>
      </c>
      <c r="D1546" s="1">
        <v>2.79109327346878E-4</v>
      </c>
      <c r="E1546" s="1">
        <v>1.01121293909335E-4</v>
      </c>
      <c r="F1546" s="1">
        <v>5.2879384169403701E-4</v>
      </c>
      <c r="G1546" s="1">
        <v>1.0029355726797901E-4</v>
      </c>
      <c r="H1546" s="1">
        <v>4.5506084269675002E-4</v>
      </c>
      <c r="I1546" s="1">
        <v>9.3304439176951004E-5</v>
      </c>
      <c r="J1546" s="1">
        <v>4.7580487969063802E-4</v>
      </c>
      <c r="K1546">
        <v>1.4474349177413199E-4</v>
      </c>
      <c r="L1546">
        <v>7.3939147901238601E-4</v>
      </c>
    </row>
    <row r="1547" spans="1:12" x14ac:dyDescent="0.25">
      <c r="A1547" s="4">
        <v>2291</v>
      </c>
      <c r="B1547" t="s">
        <v>1239</v>
      </c>
      <c r="C1547" s="1">
        <v>4.5531826058277901E-5</v>
      </c>
      <c r="D1547" s="1">
        <v>2.79109327346878E-4</v>
      </c>
      <c r="E1547" s="1">
        <v>1.01121293909335E-4</v>
      </c>
      <c r="F1547" s="1">
        <v>5.2879384169403701E-4</v>
      </c>
      <c r="G1547" s="1">
        <v>1.0029355726797901E-4</v>
      </c>
      <c r="H1547" s="1">
        <v>4.5506084269675002E-4</v>
      </c>
      <c r="I1547" s="1">
        <v>9.3304439176951004E-5</v>
      </c>
      <c r="J1547" s="1">
        <v>4.7580487969063802E-4</v>
      </c>
      <c r="K1547">
        <v>1.4474349177413199E-4</v>
      </c>
      <c r="L1547">
        <v>7.3939147901238601E-4</v>
      </c>
    </row>
    <row r="1548" spans="1:12" x14ac:dyDescent="0.25">
      <c r="A1548" s="4">
        <v>2292</v>
      </c>
      <c r="B1548" t="s">
        <v>1240</v>
      </c>
      <c r="C1548" s="1">
        <v>6.29982926699378E-5</v>
      </c>
      <c r="D1548" s="1">
        <v>3.0061301603839498E-4</v>
      </c>
      <c r="E1548" s="1">
        <v>4.5010670898395003E-5</v>
      </c>
      <c r="F1548" s="1">
        <v>3.2008076974093802E-4</v>
      </c>
      <c r="G1548" s="1">
        <v>5.26647506566598E-5</v>
      </c>
      <c r="H1548" s="1">
        <v>3.03675966699617E-4</v>
      </c>
      <c r="I1548" s="1">
        <v>5.3572904577495599E-5</v>
      </c>
      <c r="J1548" s="1">
        <v>3.3542303325543102E-4</v>
      </c>
      <c r="K1548" s="1">
        <v>7.2877247189467097E-5</v>
      </c>
      <c r="L1548">
        <v>5.1429993288972799E-4</v>
      </c>
    </row>
    <row r="1549" spans="1:12" x14ac:dyDescent="0.25">
      <c r="A1549" s="4">
        <v>2293</v>
      </c>
      <c r="B1549" t="s">
        <v>1241</v>
      </c>
      <c r="C1549" s="1">
        <v>6.29982926699378E-5</v>
      </c>
      <c r="D1549" s="1">
        <v>3.0061301603839498E-4</v>
      </c>
      <c r="E1549" s="1">
        <v>4.5010670898395098E-5</v>
      </c>
      <c r="F1549" s="1">
        <v>3.2008076974093802E-4</v>
      </c>
      <c r="G1549" s="1">
        <v>5.26647506566598E-5</v>
      </c>
      <c r="H1549" s="1">
        <v>3.03675966699617E-4</v>
      </c>
      <c r="I1549" s="1">
        <v>5.3572904577495599E-5</v>
      </c>
      <c r="J1549" s="1">
        <v>3.3542303325543102E-4</v>
      </c>
      <c r="K1549" s="1">
        <v>7.28772471894673E-5</v>
      </c>
      <c r="L1549">
        <v>5.1429993288972897E-4</v>
      </c>
    </row>
    <row r="1550" spans="1:12" x14ac:dyDescent="0.25">
      <c r="A1550" s="4">
        <v>2294</v>
      </c>
      <c r="B1550" t="s">
        <v>1242</v>
      </c>
      <c r="C1550" s="1">
        <v>6.29982926699378E-5</v>
      </c>
      <c r="D1550" s="1">
        <v>3.0061301603839498E-4</v>
      </c>
      <c r="E1550" s="1">
        <v>4.5010670898395199E-5</v>
      </c>
      <c r="F1550" s="1">
        <v>3.20080769740939E-4</v>
      </c>
      <c r="G1550" s="1">
        <v>5.26647506566598E-5</v>
      </c>
      <c r="H1550" s="1">
        <v>3.03675966699617E-4</v>
      </c>
      <c r="I1550" s="1">
        <v>5.3572904577495599E-5</v>
      </c>
      <c r="J1550" s="1">
        <v>3.3542303325543102E-4</v>
      </c>
      <c r="K1550" s="1">
        <v>7.28772471894673E-5</v>
      </c>
      <c r="L1550">
        <v>5.1429993288972897E-4</v>
      </c>
    </row>
    <row r="1551" spans="1:12" x14ac:dyDescent="0.25">
      <c r="A1551" s="4">
        <v>2295</v>
      </c>
      <c r="B1551" t="s">
        <v>1243</v>
      </c>
      <c r="C1551" s="1">
        <v>4.5531826058277901E-5</v>
      </c>
      <c r="D1551" s="1">
        <v>2.79109327346878E-4</v>
      </c>
      <c r="E1551" s="1">
        <v>1.01121293909335E-4</v>
      </c>
      <c r="F1551" s="1">
        <v>5.2879384169403701E-4</v>
      </c>
      <c r="G1551" s="1">
        <v>1.0029355726797901E-4</v>
      </c>
      <c r="H1551" s="1">
        <v>4.5506084269675002E-4</v>
      </c>
      <c r="I1551" s="1">
        <v>9.3304439176951004E-5</v>
      </c>
      <c r="J1551" s="1">
        <v>4.7580487969063802E-4</v>
      </c>
      <c r="K1551">
        <v>1.4474349177413199E-4</v>
      </c>
      <c r="L1551">
        <v>7.3939147901238601E-4</v>
      </c>
    </row>
    <row r="1552" spans="1:12" x14ac:dyDescent="0.25">
      <c r="A1552" s="4">
        <v>2296</v>
      </c>
      <c r="B1552" t="s">
        <v>1244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</row>
    <row r="1553" spans="1:12" x14ac:dyDescent="0.25">
      <c r="A1553" s="4">
        <v>2297</v>
      </c>
      <c r="B1553" t="s">
        <v>1245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</row>
    <row r="1554" spans="1:12" x14ac:dyDescent="0.25">
      <c r="A1554" s="4">
        <v>2298</v>
      </c>
      <c r="B1554" t="s">
        <v>1246</v>
      </c>
      <c r="C1554" s="1">
        <v>6.29982926699378E-5</v>
      </c>
      <c r="D1554" s="1">
        <v>3.0061301603839498E-4</v>
      </c>
      <c r="E1554" s="1">
        <v>4.5010670898395199E-5</v>
      </c>
      <c r="F1554" s="1">
        <v>3.20080769740939E-4</v>
      </c>
      <c r="G1554" s="1">
        <v>5.26647506566598E-5</v>
      </c>
      <c r="H1554" s="1">
        <v>3.03675966699617E-4</v>
      </c>
      <c r="I1554" s="1">
        <v>5.3572904577495599E-5</v>
      </c>
      <c r="J1554" s="1">
        <v>3.3542303325543102E-4</v>
      </c>
      <c r="K1554" s="1">
        <v>7.28772471894673E-5</v>
      </c>
      <c r="L1554">
        <v>5.1429993288972897E-4</v>
      </c>
    </row>
    <row r="1555" spans="1:12" x14ac:dyDescent="0.25">
      <c r="A1555" s="4">
        <v>2299</v>
      </c>
      <c r="B1555" t="s">
        <v>1247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</row>
    <row r="1556" spans="1:12" x14ac:dyDescent="0.25">
      <c r="A1556" s="4">
        <v>2300</v>
      </c>
      <c r="B1556" t="s">
        <v>1248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</row>
    <row r="1557" spans="1:12" x14ac:dyDescent="0.25">
      <c r="A1557" s="4">
        <v>2301</v>
      </c>
      <c r="B1557" t="s">
        <v>1249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</row>
    <row r="1558" spans="1:12" x14ac:dyDescent="0.25">
      <c r="A1558" s="4">
        <v>2302</v>
      </c>
      <c r="B1558" t="s">
        <v>1250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</row>
    <row r="1559" spans="1:12" x14ac:dyDescent="0.25">
      <c r="A1559" s="4">
        <v>2303</v>
      </c>
      <c r="B1559" t="s">
        <v>1251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</row>
    <row r="1560" spans="1:12" x14ac:dyDescent="0.25">
      <c r="A1560" s="4">
        <v>2304</v>
      </c>
      <c r="B1560" t="s">
        <v>1252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</row>
    <row r="1561" spans="1:12" x14ac:dyDescent="0.25">
      <c r="A1561" s="4">
        <v>2305</v>
      </c>
      <c r="B1561" t="s">
        <v>191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</row>
    <row r="1562" spans="1:12" x14ac:dyDescent="0.25">
      <c r="A1562" s="4">
        <v>3252</v>
      </c>
      <c r="B1562" t="s">
        <v>1253</v>
      </c>
      <c r="C1562" s="1">
        <v>9.7890189499637796E-5</v>
      </c>
      <c r="D1562">
        <v>1.81256526113802E-3</v>
      </c>
      <c r="E1562">
        <v>1.0022087763160199E-4</v>
      </c>
      <c r="F1562">
        <v>1.72749133084709E-3</v>
      </c>
      <c r="G1562" s="1">
        <v>1.3402875157286E-4</v>
      </c>
      <c r="H1562">
        <v>2.00070434153647E-3</v>
      </c>
      <c r="I1562">
        <v>2.31482992414705E-4</v>
      </c>
      <c r="J1562">
        <v>3.6150207389841599E-3</v>
      </c>
      <c r="K1562" s="1">
        <v>1.3657852380069701E-4</v>
      </c>
      <c r="L1562">
        <v>2.3632092774374799E-3</v>
      </c>
    </row>
    <row r="1563" spans="1:12" x14ac:dyDescent="0.25">
      <c r="A1563" s="4">
        <v>3253</v>
      </c>
      <c r="B1563" t="s">
        <v>1254</v>
      </c>
      <c r="C1563" s="1">
        <v>9.9680005190883606E-5</v>
      </c>
      <c r="D1563">
        <v>1.8560450056430301E-3</v>
      </c>
      <c r="E1563" s="1">
        <v>5.8150342380809499E-5</v>
      </c>
      <c r="F1563">
        <v>1.4203004877108799E-3</v>
      </c>
      <c r="G1563" s="1">
        <v>9.3767915162063805E-5</v>
      </c>
      <c r="H1563" s="1">
        <v>1.7113714523876299E-3</v>
      </c>
      <c r="I1563">
        <v>2.00705932423938E-4</v>
      </c>
      <c r="J1563">
        <v>3.3591564430017098E-3</v>
      </c>
      <c r="K1563">
        <v>1.38956352013537E-4</v>
      </c>
      <c r="L1563">
        <v>2.45668927928647E-3</v>
      </c>
    </row>
    <row r="1564" spans="1:12" x14ac:dyDescent="0.25">
      <c r="A1564" s="4">
        <v>3254</v>
      </c>
      <c r="B1564" t="s">
        <v>1255</v>
      </c>
      <c r="C1564" s="1">
        <v>3.9671454956576298E-5</v>
      </c>
      <c r="D1564" s="1">
        <v>1.1540345226645501E-3</v>
      </c>
      <c r="E1564" s="1">
        <v>3.2622145899136197E-5</v>
      </c>
      <c r="F1564" s="1">
        <v>1.02930905294179E-3</v>
      </c>
      <c r="G1564" s="1">
        <v>3.7329362925961698E-5</v>
      </c>
      <c r="H1564" s="1">
        <v>1.07858996370684E-3</v>
      </c>
      <c r="I1564" s="1">
        <v>7.5034452843105896E-5</v>
      </c>
      <c r="J1564" s="1">
        <v>2.0048767162656198E-3</v>
      </c>
      <c r="K1564" s="1">
        <v>6.1985883885857501E-5</v>
      </c>
      <c r="L1564">
        <v>1.55395360261795E-3</v>
      </c>
    </row>
    <row r="1565" spans="1:12" x14ac:dyDescent="0.25">
      <c r="A1565" s="4">
        <v>3255</v>
      </c>
      <c r="B1565" t="s">
        <v>1256</v>
      </c>
      <c r="C1565" s="1">
        <v>1.2931586059581101E-5</v>
      </c>
      <c r="D1565" s="1">
        <v>6.4757654988858505E-4</v>
      </c>
      <c r="E1565" s="1">
        <v>3.9546859302362499E-5</v>
      </c>
      <c r="F1565" s="1">
        <v>1.14138654626805E-3</v>
      </c>
      <c r="G1565" s="1">
        <v>3.69106329522716E-5</v>
      </c>
      <c r="H1565" s="1">
        <v>1.06806521501181E-3</v>
      </c>
      <c r="I1565" s="1">
        <v>6.3669856092541695E-5</v>
      </c>
      <c r="J1565" s="1">
        <v>1.84000019414056E-3</v>
      </c>
      <c r="K1565" s="1">
        <v>3.1139617377981401E-5</v>
      </c>
      <c r="L1565">
        <v>1.10333754811175E-3</v>
      </c>
    </row>
    <row r="1566" spans="1:12" x14ac:dyDescent="0.25">
      <c r="A1566" s="4">
        <v>3256</v>
      </c>
      <c r="B1566" t="s">
        <v>1257</v>
      </c>
      <c r="C1566" s="1">
        <v>1.26148045418628E-5</v>
      </c>
      <c r="D1566" s="1">
        <v>6.3417234556723098E-4</v>
      </c>
      <c r="E1566" s="1">
        <v>1.3996277738532799E-5</v>
      </c>
      <c r="F1566" s="1">
        <v>6.6473767831605999E-4</v>
      </c>
      <c r="G1566" s="1">
        <v>2.9513532841438398E-5</v>
      </c>
      <c r="H1566" s="1">
        <v>9.36667595105348E-4</v>
      </c>
      <c r="I1566" s="1">
        <v>2.1559237055841399E-5</v>
      </c>
      <c r="J1566" s="1">
        <v>1.0778540296507201E-3</v>
      </c>
      <c r="K1566" s="1">
        <v>8.5003099372865797E-6</v>
      </c>
      <c r="L1566">
        <v>4.45051254515151E-4</v>
      </c>
    </row>
    <row r="1567" spans="1:12" x14ac:dyDescent="0.25">
      <c r="A1567" s="4">
        <v>3257</v>
      </c>
      <c r="B1567" t="s">
        <v>1258</v>
      </c>
      <c r="C1567" s="1">
        <v>4.1582105080192299E-5</v>
      </c>
      <c r="D1567" s="1">
        <v>1.1999574243123799E-3</v>
      </c>
      <c r="E1567" s="1">
        <v>2.52764924947517E-5</v>
      </c>
      <c r="F1567" s="1">
        <v>8.9684306890261401E-4</v>
      </c>
      <c r="G1567" s="1">
        <v>0</v>
      </c>
      <c r="H1567" s="1">
        <v>0</v>
      </c>
      <c r="I1567" s="1">
        <v>4.3218966022925097E-5</v>
      </c>
      <c r="J1567" s="1">
        <v>1.52756263066609E-3</v>
      </c>
      <c r="K1567" s="1">
        <v>2.4040102005494201E-5</v>
      </c>
      <c r="L1567">
        <v>9.8126701401370997E-4</v>
      </c>
    </row>
    <row r="1568" spans="1:12" x14ac:dyDescent="0.25">
      <c r="A1568" s="4">
        <v>3258</v>
      </c>
      <c r="B1568" t="s">
        <v>1259</v>
      </c>
      <c r="C1568" s="1">
        <v>3.2053039025240897E-5</v>
      </c>
      <c r="D1568" s="1">
        <v>1.00613987189718E-3</v>
      </c>
      <c r="E1568" s="1">
        <v>3.8620238370831699E-5</v>
      </c>
      <c r="F1568" s="1">
        <v>1.1143972633504799E-3</v>
      </c>
      <c r="G1568" s="1">
        <v>3.5902923786569602E-5</v>
      </c>
      <c r="H1568" s="1">
        <v>1.0417138609877599E-3</v>
      </c>
      <c r="I1568" s="1">
        <v>8.3202293640749808E-6</v>
      </c>
      <c r="J1568" s="1">
        <v>5.1602939351814796E-4</v>
      </c>
      <c r="K1568" s="1">
        <v>3.5678081169059497E-5</v>
      </c>
      <c r="L1568">
        <v>1.13156977309233E-3</v>
      </c>
    </row>
    <row r="1569" spans="1:12" x14ac:dyDescent="0.25">
      <c r="A1569" s="4">
        <v>3259</v>
      </c>
      <c r="B1569" t="s">
        <v>1260</v>
      </c>
      <c r="C1569" s="1">
        <v>1.9724409390875502E-5</v>
      </c>
      <c r="D1569" s="1">
        <v>8.0618778095384899E-4</v>
      </c>
      <c r="E1569" s="1">
        <v>4.46949193579215E-5</v>
      </c>
      <c r="F1569" s="1">
        <v>1.19435017240639E-3</v>
      </c>
      <c r="G1569" s="1">
        <v>2.52568632012763E-5</v>
      </c>
      <c r="H1569" s="1">
        <v>8.9233324698272597E-4</v>
      </c>
      <c r="I1569" s="1">
        <v>3.7861930638260901E-5</v>
      </c>
      <c r="J1569" s="1">
        <v>1.30798236003103E-3</v>
      </c>
      <c r="K1569" s="1">
        <v>5.4272789227162503E-5</v>
      </c>
      <c r="L1569">
        <v>1.4499253847799201E-3</v>
      </c>
    </row>
    <row r="1570" spans="1:12" x14ac:dyDescent="0.25">
      <c r="A1570" s="4">
        <v>3260</v>
      </c>
      <c r="B1570" t="s">
        <v>1261</v>
      </c>
      <c r="C1570" s="1">
        <v>3.4596778905643602E-5</v>
      </c>
      <c r="D1570" s="1">
        <v>1.0840990864481299E-3</v>
      </c>
      <c r="E1570" s="1">
        <v>3.3489771280875901E-5</v>
      </c>
      <c r="F1570" s="1">
        <v>1.0586157703032699E-3</v>
      </c>
      <c r="G1570" s="1">
        <v>3.5495765398569501E-5</v>
      </c>
      <c r="H1570" s="1">
        <v>1.03646913650268E-3</v>
      </c>
      <c r="I1570" s="1">
        <v>8.63214005723942E-5</v>
      </c>
      <c r="J1570" s="1">
        <v>2.14945671145279E-3</v>
      </c>
      <c r="K1570" s="1">
        <v>3.2497540309650798E-5</v>
      </c>
      <c r="L1570">
        <v>1.1486167470840299E-3</v>
      </c>
    </row>
    <row r="1571" spans="1:12" x14ac:dyDescent="0.25">
      <c r="A1571" s="4">
        <v>3261</v>
      </c>
      <c r="B1571" t="s">
        <v>1262</v>
      </c>
      <c r="C1571" s="1">
        <v>7.0535525326652299E-6</v>
      </c>
      <c r="D1571" s="1">
        <v>4.9876148273030703E-4</v>
      </c>
      <c r="E1571" s="1">
        <v>4.2341382986234001E-5</v>
      </c>
      <c r="F1571" s="1">
        <v>1.15689042213377E-3</v>
      </c>
      <c r="G1571" s="1">
        <v>1.8700562650418099E-5</v>
      </c>
      <c r="H1571" s="1">
        <v>7.64355304812177E-4</v>
      </c>
      <c r="I1571" s="1">
        <v>9.8473878978272997E-5</v>
      </c>
      <c r="J1571" s="1">
        <v>2.31887759915223E-3</v>
      </c>
      <c r="K1571" s="1">
        <v>3.9851231641093502E-5</v>
      </c>
      <c r="L1571">
        <v>1.2607829999121401E-3</v>
      </c>
    </row>
    <row r="1572" spans="1:12" x14ac:dyDescent="0.25">
      <c r="A1572" s="4">
        <v>3262</v>
      </c>
      <c r="B1572" t="s">
        <v>1263</v>
      </c>
      <c r="C1572" s="1">
        <v>1.34925631014849E-5</v>
      </c>
      <c r="D1572" s="1">
        <v>6.7220278191950701E-4</v>
      </c>
      <c r="E1572" s="1">
        <v>1.3395908512354401E-5</v>
      </c>
      <c r="F1572" s="1">
        <v>6.6972842932593003E-4</v>
      </c>
      <c r="G1572" s="1">
        <v>2.5592774791722501E-5</v>
      </c>
      <c r="H1572" s="1">
        <v>9.0006240120571999E-4</v>
      </c>
      <c r="I1572" s="1">
        <v>3.2762911826377603E-5</v>
      </c>
      <c r="J1572" s="1">
        <v>1.33727268603966E-3</v>
      </c>
      <c r="K1572" s="1">
        <v>1.6289309424400801E-5</v>
      </c>
      <c r="L1572">
        <v>8.1235715419307995E-4</v>
      </c>
    </row>
    <row r="1573" spans="1:12" x14ac:dyDescent="0.25">
      <c r="A1573" s="4">
        <v>3263</v>
      </c>
      <c r="B1573" t="s">
        <v>1264</v>
      </c>
      <c r="C1573" s="1">
        <v>2.1189750856127301E-5</v>
      </c>
      <c r="D1573" s="1">
        <v>8.6370913808287396E-4</v>
      </c>
      <c r="E1573" s="1">
        <v>3.7728952724422502E-5</v>
      </c>
      <c r="F1573" s="1">
        <v>1.09323692321301E-3</v>
      </c>
      <c r="G1573" s="1">
        <v>2.6012867282147999E-5</v>
      </c>
      <c r="H1573" s="1">
        <v>9.1941773793495702E-4</v>
      </c>
      <c r="I1573" s="1">
        <v>5.4516273662784197E-5</v>
      </c>
      <c r="J1573" s="1">
        <v>1.72330538117868E-3</v>
      </c>
      <c r="K1573" s="1">
        <v>3.6150721678353597E-5</v>
      </c>
      <c r="L1573">
        <v>1.15744804822701E-3</v>
      </c>
    </row>
    <row r="1574" spans="1:12" x14ac:dyDescent="0.25">
      <c r="A1574" s="4">
        <v>3508</v>
      </c>
      <c r="B1574" t="s">
        <v>1265</v>
      </c>
      <c r="C1574" s="1">
        <v>2.7502754816017499E-5</v>
      </c>
      <c r="D1574" s="1">
        <v>3.9700784238018698E-4</v>
      </c>
      <c r="E1574" s="1">
        <v>3.5562970539324603E-5</v>
      </c>
      <c r="F1574" s="1">
        <v>4.8520942366704698E-4</v>
      </c>
      <c r="G1574" s="1">
        <v>2.0767835655455E-5</v>
      </c>
      <c r="H1574" s="1">
        <v>2.51592635338211E-4</v>
      </c>
      <c r="I1574" s="1">
        <v>4.1733924895061399E-5</v>
      </c>
      <c r="J1574" s="1">
        <v>4.9774115837921101E-4</v>
      </c>
      <c r="K1574" s="1">
        <v>2.74778306738748E-5</v>
      </c>
      <c r="L1574">
        <v>3.3737805085753302E-4</v>
      </c>
    </row>
    <row r="1575" spans="1:12" x14ac:dyDescent="0.25">
      <c r="A1575" s="4">
        <v>3509</v>
      </c>
      <c r="B1575" t="s">
        <v>1266</v>
      </c>
      <c r="C1575" s="1">
        <v>8.4089763119900605E-5</v>
      </c>
      <c r="D1575" s="1">
        <v>5.0564296385829498E-4</v>
      </c>
      <c r="E1575" s="1">
        <v>4.3293614432125899E-5</v>
      </c>
      <c r="F1575" s="1">
        <v>4.7003811528345801E-4</v>
      </c>
      <c r="G1575" s="1">
        <v>2.95264624013482E-5</v>
      </c>
      <c r="H1575" s="1">
        <v>3.1784781011990801E-4</v>
      </c>
      <c r="I1575" s="1">
        <v>6.1508454834216495E-5</v>
      </c>
      <c r="J1575" s="1">
        <v>6.2681493484121795E-4</v>
      </c>
      <c r="K1575" s="1">
        <v>5.29393291015935E-5</v>
      </c>
      <c r="L1575">
        <v>4.4557333574630603E-4</v>
      </c>
    </row>
    <row r="1576" spans="1:12" x14ac:dyDescent="0.25">
      <c r="A1576" s="4">
        <v>3510</v>
      </c>
      <c r="B1576" t="s">
        <v>1267</v>
      </c>
      <c r="C1576" s="1">
        <v>4.9070311630564903E-5</v>
      </c>
      <c r="D1576" s="1">
        <v>6.5865059318989401E-4</v>
      </c>
      <c r="E1576" s="1">
        <v>8.4026302148651298E-5</v>
      </c>
      <c r="F1576" s="1">
        <v>7.5929158764792104E-4</v>
      </c>
      <c r="G1576" s="1">
        <v>2.63133186063313E-5</v>
      </c>
      <c r="H1576" s="1">
        <v>3.2889540678878999E-4</v>
      </c>
      <c r="I1576" s="1">
        <v>9.0812198095838002E-5</v>
      </c>
      <c r="J1576" s="1">
        <v>6.6006214386958302E-4</v>
      </c>
      <c r="K1576" s="1">
        <v>7.0927095380559699E-5</v>
      </c>
      <c r="L1576">
        <v>4.5295638658195603E-4</v>
      </c>
    </row>
    <row r="1577" spans="1:12" x14ac:dyDescent="0.25">
      <c r="A1577" s="4">
        <v>3511</v>
      </c>
      <c r="B1577" t="s">
        <v>1268</v>
      </c>
      <c r="C1577" s="1">
        <v>2.7464577960253299E-4</v>
      </c>
      <c r="D1577">
        <v>2.68943185941127E-3</v>
      </c>
      <c r="E1577" s="1">
        <v>2.0010642447734501E-4</v>
      </c>
      <c r="F1577" s="1">
        <v>2.4488408366690499E-3</v>
      </c>
      <c r="G1577">
        <v>2.6837546792347899E-4</v>
      </c>
      <c r="H1577">
        <v>2.7778982352680199E-3</v>
      </c>
      <c r="I1577" s="1">
        <v>7.6032261569488704E-5</v>
      </c>
      <c r="J1577" s="1">
        <v>2.0787917905495698E-3</v>
      </c>
      <c r="K1577" s="1">
        <v>8.6991415815111206E-5</v>
      </c>
      <c r="L1577">
        <v>1.88610390056606E-3</v>
      </c>
    </row>
    <row r="1578" spans="1:12" x14ac:dyDescent="0.25">
      <c r="A1578" s="4">
        <v>3512</v>
      </c>
      <c r="B1578" t="s">
        <v>1269</v>
      </c>
      <c r="C1578" s="1">
        <v>3.2785797017073202E-6</v>
      </c>
      <c r="D1578" s="1">
        <v>1.53865540659259E-4</v>
      </c>
      <c r="E1578" s="1">
        <v>9.7242230232565504E-5</v>
      </c>
      <c r="F1578" s="1">
        <v>6.0878430254980305E-4</v>
      </c>
      <c r="G1578" s="1">
        <v>4.4116231329115598E-6</v>
      </c>
      <c r="H1578" s="1">
        <v>1.17680443018829E-4</v>
      </c>
      <c r="I1578" s="1">
        <v>4.6037599724813999E-5</v>
      </c>
      <c r="J1578" s="1">
        <v>3.8367821725592103E-4</v>
      </c>
      <c r="K1578" s="1">
        <v>5.5791490430095997E-5</v>
      </c>
      <c r="L1578">
        <v>3.9100813165878601E-4</v>
      </c>
    </row>
    <row r="1579" spans="1:12" x14ac:dyDescent="0.25">
      <c r="A1579" s="4">
        <v>3513</v>
      </c>
      <c r="B1579" t="s">
        <v>1270</v>
      </c>
      <c r="C1579">
        <v>4.2099060417556699E-4</v>
      </c>
      <c r="D1579">
        <v>3.6172319669581701E-3</v>
      </c>
      <c r="E1579">
        <v>3.5426572344079797E-4</v>
      </c>
      <c r="F1579">
        <v>3.2863500620717301E-3</v>
      </c>
      <c r="G1579">
        <v>1.97468192255312E-4</v>
      </c>
      <c r="H1579">
        <v>2.2917091961190401E-3</v>
      </c>
      <c r="I1579">
        <v>4.2453529966091102E-4</v>
      </c>
      <c r="J1579">
        <v>4.56792874745159E-3</v>
      </c>
      <c r="K1579" s="1">
        <v>1.60138528516694E-4</v>
      </c>
      <c r="L1579">
        <v>2.2545810041906499E-3</v>
      </c>
    </row>
    <row r="1580" spans="1:12" x14ac:dyDescent="0.25">
      <c r="A1580" s="4">
        <v>3514</v>
      </c>
      <c r="B1580" t="s">
        <v>1271</v>
      </c>
      <c r="C1580" s="1">
        <v>1.16271295387952E-4</v>
      </c>
      <c r="D1580" s="1">
        <v>3.8812500500610302E-4</v>
      </c>
      <c r="E1580" s="1">
        <v>1.04868232132427E-4</v>
      </c>
      <c r="F1580" s="1">
        <v>4.5454053974306998E-4</v>
      </c>
      <c r="G1580">
        <v>1.19233864706179E-4</v>
      </c>
      <c r="H1580">
        <v>5.6910188758617797E-4</v>
      </c>
      <c r="I1580">
        <v>2.1899021961007301E-4</v>
      </c>
      <c r="J1580">
        <v>9.6737164378717599E-4</v>
      </c>
      <c r="K1580">
        <v>1.6176929403282099E-4</v>
      </c>
      <c r="L1580">
        <v>7.4719811177618696E-4</v>
      </c>
    </row>
    <row r="1581" spans="1:12" x14ac:dyDescent="0.25">
      <c r="A1581" s="4">
        <v>3515</v>
      </c>
      <c r="B1581" t="s">
        <v>1272</v>
      </c>
      <c r="C1581" s="1">
        <v>-1.9606928142149899E-5</v>
      </c>
      <c r="D1581" s="1">
        <v>3.57485690183566E-4</v>
      </c>
      <c r="E1581" s="1">
        <v>-1.7520540537919598E-5</v>
      </c>
      <c r="F1581" s="1">
        <v>3.8181993684638198E-4</v>
      </c>
      <c r="G1581" s="1">
        <v>-6.7353143045366597E-6</v>
      </c>
      <c r="H1581" s="1">
        <v>1.9480011126125801E-4</v>
      </c>
      <c r="I1581" s="1">
        <v>-2.3397044536819399E-5</v>
      </c>
      <c r="J1581" s="1">
        <v>4.1699678686620098E-4</v>
      </c>
      <c r="K1581" s="1">
        <v>-9.7120336459357396E-6</v>
      </c>
      <c r="L1581">
        <v>2.41764454987666E-4</v>
      </c>
    </row>
    <row r="1582" spans="1:12" x14ac:dyDescent="0.25">
      <c r="A1582" s="4">
        <v>3516</v>
      </c>
      <c r="B1582" t="s">
        <v>1273</v>
      </c>
      <c r="C1582" s="1">
        <v>-2.19366937456771E-5</v>
      </c>
      <c r="D1582" s="1">
        <v>3.2612649230686898E-4</v>
      </c>
      <c r="E1582" s="1">
        <v>-1.34642991068208E-5</v>
      </c>
      <c r="F1582" s="1">
        <v>2.7167500704482699E-4</v>
      </c>
      <c r="G1582" s="1">
        <v>-8.3901992731416205E-6</v>
      </c>
      <c r="H1582" s="1">
        <v>1.3530810710302201E-4</v>
      </c>
      <c r="I1582" s="1">
        <v>1.2649799911821601E-5</v>
      </c>
      <c r="J1582" s="1">
        <v>5.2083330476750795E-4</v>
      </c>
      <c r="K1582" s="1">
        <v>-1.42127752076743E-5</v>
      </c>
      <c r="L1582">
        <v>2.23908432115332E-4</v>
      </c>
    </row>
    <row r="1583" spans="1:12" x14ac:dyDescent="0.25">
      <c r="A1583" s="4">
        <v>3517</v>
      </c>
      <c r="B1583" t="s">
        <v>1274</v>
      </c>
      <c r="C1583">
        <v>5.6596706250015003E-4</v>
      </c>
      <c r="D1583">
        <v>8.2749291712480805E-4</v>
      </c>
      <c r="E1583">
        <v>5.13558051342201E-4</v>
      </c>
      <c r="F1583">
        <v>9.7351497643175997E-4</v>
      </c>
      <c r="G1583">
        <v>5.2138118261187995E-4</v>
      </c>
      <c r="H1583">
        <v>6.76368818878274E-4</v>
      </c>
      <c r="I1583">
        <v>3.1155393788040599E-4</v>
      </c>
      <c r="J1583">
        <v>9.7887535573436594E-4</v>
      </c>
      <c r="K1583">
        <v>7.7119183976007697E-4</v>
      </c>
      <c r="L1583">
        <v>9.7954984463640609E-4</v>
      </c>
    </row>
    <row r="1584" spans="1:12" x14ac:dyDescent="0.25">
      <c r="A1584" s="4">
        <v>3518</v>
      </c>
      <c r="B1584" t="s">
        <v>1275</v>
      </c>
      <c r="C1584">
        <v>-6.6280550530984598E-4</v>
      </c>
      <c r="D1584">
        <v>1.1952159871733801E-3</v>
      </c>
      <c r="E1584">
        <v>-5.3089687033069303E-4</v>
      </c>
      <c r="F1584">
        <v>1.4634908022672199E-3</v>
      </c>
      <c r="G1584">
        <v>-4.7490999712106202E-4</v>
      </c>
      <c r="H1584">
        <v>1.37436075144544E-3</v>
      </c>
      <c r="I1584" s="1">
        <v>-7.0208857804635401E-6</v>
      </c>
      <c r="J1584" s="1">
        <v>4.6608406334487998E-3</v>
      </c>
      <c r="K1584">
        <v>-5.9069374836270903E-4</v>
      </c>
      <c r="L1584">
        <v>2.9279024501701399E-3</v>
      </c>
    </row>
    <row r="1585" spans="1:12" x14ac:dyDescent="0.25">
      <c r="A1585" s="4">
        <v>3519</v>
      </c>
      <c r="B1585" t="s">
        <v>1276</v>
      </c>
      <c r="C1585">
        <v>7.8220943593873497E-3</v>
      </c>
      <c r="D1585">
        <v>4.1818815490404098E-4</v>
      </c>
      <c r="E1585">
        <v>6.9247764653419296E-3</v>
      </c>
      <c r="F1585">
        <v>6.5445654429161903E-4</v>
      </c>
      <c r="G1585">
        <v>4.7351834694928296E-3</v>
      </c>
      <c r="H1585">
        <v>5.2670695174182602E-4</v>
      </c>
      <c r="I1585">
        <v>6.8645822954759798E-3</v>
      </c>
      <c r="J1585">
        <v>6.5850589078922297E-4</v>
      </c>
      <c r="K1585">
        <v>5.9790401829971796E-3</v>
      </c>
      <c r="L1585">
        <v>6.0034173117063403E-4</v>
      </c>
    </row>
    <row r="1586" spans="1:12" x14ac:dyDescent="0.25">
      <c r="A1586" s="4">
        <v>3520</v>
      </c>
      <c r="B1586" t="s">
        <v>1277</v>
      </c>
      <c r="C1586">
        <v>-5.3217830305363999E-3</v>
      </c>
      <c r="D1586">
        <v>3.8697027837071201E-3</v>
      </c>
      <c r="E1586">
        <v>-4.84115700418604E-3</v>
      </c>
      <c r="F1586">
        <v>3.7646894015698801E-3</v>
      </c>
      <c r="G1586">
        <v>-1.21959560853325E-3</v>
      </c>
      <c r="H1586">
        <v>1.28874758504768E-3</v>
      </c>
      <c r="I1586">
        <v>-1.5154177756133401E-3</v>
      </c>
      <c r="J1586">
        <v>2.7332593099705501E-3</v>
      </c>
      <c r="K1586">
        <v>-1.5202858540762901E-3</v>
      </c>
      <c r="L1586">
        <v>2.9424596332387801E-3</v>
      </c>
    </row>
    <row r="1587" spans="1:12" x14ac:dyDescent="0.25">
      <c r="A1587" s="4">
        <v>3521</v>
      </c>
      <c r="B1587" t="s">
        <v>1278</v>
      </c>
      <c r="C1587" s="1">
        <v>-1.35603815277728E-5</v>
      </c>
      <c r="D1587" s="1">
        <v>1.43750971698339E-4</v>
      </c>
      <c r="E1587" s="1">
        <v>-3.4280988981998601E-5</v>
      </c>
      <c r="F1587" s="1">
        <v>3.22603593599609E-4</v>
      </c>
      <c r="G1587" s="1">
        <v>-3.5049221805253197E-5</v>
      </c>
      <c r="H1587" s="1">
        <v>3.88714906750968E-4</v>
      </c>
      <c r="I1587" s="1">
        <v>-5.8740267131420401E-5</v>
      </c>
      <c r="J1587" s="1">
        <v>6.2937978247672101E-4</v>
      </c>
      <c r="K1587" s="1">
        <v>-5.4055223535072603E-5</v>
      </c>
      <c r="L1587">
        <v>5.3759131404339299E-4</v>
      </c>
    </row>
    <row r="1588" spans="1:12" x14ac:dyDescent="0.25">
      <c r="A1588" s="4">
        <v>3522</v>
      </c>
      <c r="B1588" t="s">
        <v>1279</v>
      </c>
      <c r="C1588" s="1">
        <v>-6.18674224172176E-6</v>
      </c>
      <c r="D1588" s="1">
        <v>5.8742573987177701E-5</v>
      </c>
      <c r="E1588" s="1">
        <v>-6.1140109465903404E-6</v>
      </c>
      <c r="F1588" s="1">
        <v>5.6443726136823598E-5</v>
      </c>
      <c r="G1588" s="1">
        <v>-8.3415867362816207E-6</v>
      </c>
      <c r="H1588" s="1">
        <v>8.0313468010008801E-5</v>
      </c>
      <c r="I1588" s="1">
        <v>-1.3124333487748099E-5</v>
      </c>
      <c r="J1588" s="1">
        <v>1.2444302992313999E-4</v>
      </c>
      <c r="K1588" s="1">
        <v>-6.5365036849004098E-6</v>
      </c>
      <c r="L1588" s="1">
        <v>7.3861247640977104E-5</v>
      </c>
    </row>
    <row r="1589" spans="1:12" x14ac:dyDescent="0.25">
      <c r="A1589" s="4">
        <v>3523</v>
      </c>
      <c r="B1589" t="s">
        <v>1280</v>
      </c>
      <c r="C1589" s="1">
        <v>-2.09456568923131E-4</v>
      </c>
      <c r="D1589" s="1">
        <v>3.6323939298443199E-3</v>
      </c>
      <c r="E1589" s="1">
        <v>-2.20292599691456E-4</v>
      </c>
      <c r="F1589" s="1">
        <v>3.7611417513840201E-3</v>
      </c>
      <c r="G1589" s="1">
        <v>-9.4515708610343199E-5</v>
      </c>
      <c r="H1589">
        <v>2.1416742368515402E-3</v>
      </c>
      <c r="I1589">
        <v>-5.2459775605839896E-4</v>
      </c>
      <c r="J1589">
        <v>7.2918512795957201E-3</v>
      </c>
      <c r="K1589" s="1">
        <v>-1.3265071013197601E-4</v>
      </c>
      <c r="L1589">
        <v>1.47285645675712E-3</v>
      </c>
    </row>
    <row r="1590" spans="1:12" x14ac:dyDescent="0.25">
      <c r="A1590" s="4">
        <v>3524</v>
      </c>
      <c r="B1590" t="s">
        <v>1281</v>
      </c>
      <c r="C1590" s="1">
        <v>-2.38072362621816E-5</v>
      </c>
      <c r="D1590" s="1">
        <v>1.08990566786654E-3</v>
      </c>
      <c r="E1590" s="1">
        <v>-5.5711641422927599E-5</v>
      </c>
      <c r="F1590" s="1">
        <v>1.92366817135165E-3</v>
      </c>
      <c r="G1590" s="1">
        <v>-6.4879720702834597E-5</v>
      </c>
      <c r="H1590">
        <v>1.9915876960488301E-3</v>
      </c>
      <c r="I1590" s="1">
        <v>-2.7776194843770398E-4</v>
      </c>
      <c r="J1590" s="1">
        <v>5.51545606874631E-3</v>
      </c>
      <c r="K1590" s="1">
        <v>-2.63987096261605E-5</v>
      </c>
      <c r="L1590">
        <v>6.3355958071693202E-4</v>
      </c>
    </row>
    <row r="1591" spans="1:12" x14ac:dyDescent="0.25">
      <c r="A1591" s="4">
        <v>3525</v>
      </c>
      <c r="B1591" t="s">
        <v>1282</v>
      </c>
      <c r="C1591">
        <v>6.8796004831630604E-3</v>
      </c>
      <c r="D1591">
        <v>6.6445160726461899E-3</v>
      </c>
      <c r="E1591">
        <v>5.6816751462452301E-3</v>
      </c>
      <c r="F1591">
        <v>7.9421931190831099E-3</v>
      </c>
      <c r="G1591">
        <v>4.5290647654650804E-3</v>
      </c>
      <c r="H1591">
        <v>7.0703964985850904E-3</v>
      </c>
      <c r="I1591">
        <v>6.02122734713094E-3</v>
      </c>
      <c r="J1591">
        <v>1.8929770806330501E-2</v>
      </c>
      <c r="K1591">
        <v>6.1649635046415099E-3</v>
      </c>
      <c r="L1591">
        <v>6.9506120616551204E-3</v>
      </c>
    </row>
    <row r="1592" spans="1:12" x14ac:dyDescent="0.25">
      <c r="A1592" s="4">
        <v>3526</v>
      </c>
      <c r="B1592" t="s">
        <v>1283</v>
      </c>
      <c r="C1592">
        <v>-2.06886317666851E-2</v>
      </c>
      <c r="D1592">
        <v>5.8325854526308099E-3</v>
      </c>
      <c r="E1592">
        <v>-1.8233508723217599E-2</v>
      </c>
      <c r="F1592">
        <v>6.9787803603915798E-3</v>
      </c>
      <c r="G1592">
        <v>-1.68262562559078E-2</v>
      </c>
      <c r="H1592">
        <v>6.4185422783752397E-3</v>
      </c>
      <c r="I1592">
        <v>-2.3838883353586401E-2</v>
      </c>
      <c r="J1592">
        <v>1.7005054317013001E-2</v>
      </c>
      <c r="K1592">
        <v>-2.1725319615923399E-2</v>
      </c>
      <c r="L1592">
        <v>5.2370829220464701E-3</v>
      </c>
    </row>
    <row r="1593" spans="1:12" x14ac:dyDescent="0.25">
      <c r="A1593" s="4">
        <v>3527</v>
      </c>
      <c r="B1593" t="s">
        <v>1284</v>
      </c>
      <c r="C1593" s="1">
        <v>-1.16271295387952E-4</v>
      </c>
      <c r="D1593" s="1">
        <v>3.8812500500610302E-4</v>
      </c>
      <c r="E1593" s="1">
        <v>-1.04868232132427E-4</v>
      </c>
      <c r="F1593" s="1">
        <v>4.5454053974306998E-4</v>
      </c>
      <c r="G1593">
        <v>-1.19233864706179E-4</v>
      </c>
      <c r="H1593">
        <v>5.6910188758617797E-4</v>
      </c>
      <c r="I1593">
        <v>-2.1899021961007301E-4</v>
      </c>
      <c r="J1593">
        <v>9.6737164378717403E-4</v>
      </c>
      <c r="K1593">
        <v>-1.6176929403282099E-4</v>
      </c>
      <c r="L1593">
        <v>7.4719811177618696E-4</v>
      </c>
    </row>
    <row r="1594" spans="1:12" x14ac:dyDescent="0.25">
      <c r="A1594" s="4">
        <v>3528</v>
      </c>
      <c r="B1594" t="s">
        <v>1285</v>
      </c>
      <c r="C1594" s="1">
        <v>2.8194623135566698E-4</v>
      </c>
      <c r="D1594" s="1">
        <v>5.9998658644949202E-3</v>
      </c>
      <c r="E1594">
        <v>2.1100902619446599E-4</v>
      </c>
      <c r="F1594">
        <v>6.3664977847343396E-3</v>
      </c>
      <c r="G1594" s="1">
        <v>-1.40392361253943E-4</v>
      </c>
      <c r="H1594">
        <v>3.6654303600012201E-3</v>
      </c>
      <c r="I1594" s="1">
        <v>1.54781576693474E-4</v>
      </c>
      <c r="J1594" s="1">
        <v>1.06866051133052E-2</v>
      </c>
      <c r="K1594">
        <v>-5.1371319679775296E-4</v>
      </c>
      <c r="L1594">
        <v>4.5511269904491003E-3</v>
      </c>
    </row>
    <row r="1595" spans="1:12" x14ac:dyDescent="0.25">
      <c r="A1595" s="4">
        <v>3529</v>
      </c>
      <c r="B1595" t="s">
        <v>1286</v>
      </c>
      <c r="C1595">
        <v>2.32542590775904E-4</v>
      </c>
      <c r="D1595">
        <v>7.7625001001220605E-4</v>
      </c>
      <c r="E1595">
        <v>2.0973646426485399E-4</v>
      </c>
      <c r="F1595">
        <v>9.0908107948613995E-4</v>
      </c>
      <c r="G1595">
        <v>2.3846772941235901E-4</v>
      </c>
      <c r="H1595">
        <v>1.1382037751723601E-3</v>
      </c>
      <c r="I1595">
        <v>4.3798043922014602E-4</v>
      </c>
      <c r="J1595">
        <v>1.93474328757435E-3</v>
      </c>
      <c r="K1595">
        <v>3.2353858806564198E-4</v>
      </c>
      <c r="L1595">
        <v>1.49439622355237E-3</v>
      </c>
    </row>
    <row r="1596" spans="1:12" x14ac:dyDescent="0.25">
      <c r="A1596" s="4">
        <v>3530</v>
      </c>
      <c r="B1596" t="s">
        <v>1287</v>
      </c>
      <c r="C1596">
        <v>-2.32542590775904E-4</v>
      </c>
      <c r="D1596">
        <v>7.7625001001220605E-4</v>
      </c>
      <c r="E1596">
        <v>-2.0973646426485399E-4</v>
      </c>
      <c r="F1596">
        <v>9.0908107948613995E-4</v>
      </c>
      <c r="G1596">
        <v>-2.3846772941235901E-4</v>
      </c>
      <c r="H1596">
        <v>1.1382037751723601E-3</v>
      </c>
      <c r="I1596">
        <v>-4.3798043922014602E-4</v>
      </c>
      <c r="J1596">
        <v>1.93474328757435E-3</v>
      </c>
      <c r="K1596">
        <v>-3.2353858806564198E-4</v>
      </c>
      <c r="L1596">
        <v>1.49439622355237E-3</v>
      </c>
    </row>
    <row r="1597" spans="1:12" x14ac:dyDescent="0.25">
      <c r="A1597" s="4">
        <v>3531</v>
      </c>
      <c r="B1597" t="s">
        <v>1288</v>
      </c>
      <c r="C1597">
        <v>1.0993563264251599E-2</v>
      </c>
      <c r="D1597">
        <v>4.2367204273812401E-4</v>
      </c>
      <c r="E1597">
        <v>9.64462816042253E-3</v>
      </c>
      <c r="F1597">
        <v>6.3634498139860903E-4</v>
      </c>
      <c r="G1597">
        <v>8.6293163833947705E-3</v>
      </c>
      <c r="H1597">
        <v>5.3895175778126598E-4</v>
      </c>
      <c r="I1597">
        <v>1.2426250687751999E-2</v>
      </c>
      <c r="J1597">
        <v>5.7221830753935801E-4</v>
      </c>
      <c r="K1597">
        <v>1.09933615056066E-2</v>
      </c>
      <c r="L1597">
        <v>8.8646173372577595E-4</v>
      </c>
    </row>
    <row r="1598" spans="1:12" x14ac:dyDescent="0.25">
      <c r="A1598" s="4">
        <v>3532</v>
      </c>
      <c r="B1598" t="s">
        <v>1289</v>
      </c>
      <c r="C1598">
        <v>1.0993563264251599E-2</v>
      </c>
      <c r="D1598">
        <v>4.2367204273812401E-4</v>
      </c>
      <c r="E1598">
        <v>9.64462816042253E-3</v>
      </c>
      <c r="F1598">
        <v>6.3634498139860903E-4</v>
      </c>
      <c r="G1598">
        <v>8.6293163833947705E-3</v>
      </c>
      <c r="H1598">
        <v>5.3895175778126598E-4</v>
      </c>
      <c r="I1598">
        <v>1.2426250687751999E-2</v>
      </c>
      <c r="J1598">
        <v>5.7221830753935801E-4</v>
      </c>
      <c r="K1598">
        <v>1.09933615056066E-2</v>
      </c>
      <c r="L1598">
        <v>8.8646173372577595E-4</v>
      </c>
    </row>
    <row r="1599" spans="1:12" x14ac:dyDescent="0.25">
      <c r="A1599" s="4">
        <v>3533</v>
      </c>
      <c r="B1599" t="s">
        <v>1290</v>
      </c>
      <c r="C1599">
        <v>-1.0993563264251599E-2</v>
      </c>
      <c r="D1599">
        <v>4.2367204273812401E-4</v>
      </c>
      <c r="E1599">
        <v>-9.64462816042253E-3</v>
      </c>
      <c r="F1599">
        <v>6.3634498139860903E-4</v>
      </c>
      <c r="G1599">
        <v>-8.6293163833947705E-3</v>
      </c>
      <c r="H1599">
        <v>5.3895175778126598E-4</v>
      </c>
      <c r="I1599">
        <v>-1.2426250687751999E-2</v>
      </c>
      <c r="J1599">
        <v>5.7221830753935801E-4</v>
      </c>
      <c r="K1599">
        <v>-1.09933615056066E-2</v>
      </c>
      <c r="L1599">
        <v>8.8646173372577595E-4</v>
      </c>
    </row>
    <row r="1600" spans="1:12" x14ac:dyDescent="0.25">
      <c r="A1600" s="4">
        <v>3534</v>
      </c>
      <c r="B1600" t="s">
        <v>1291</v>
      </c>
      <c r="C1600" s="1">
        <v>4.2824205558201701E-5</v>
      </c>
      <c r="D1600" s="1">
        <v>4.2612434769696101E-4</v>
      </c>
      <c r="E1600" s="1">
        <v>4.3988561672336103E-5</v>
      </c>
      <c r="F1600" s="1">
        <v>4.9129936364582802E-4</v>
      </c>
      <c r="G1600" s="1">
        <v>8.6928050872943396E-5</v>
      </c>
      <c r="H1600" s="1">
        <v>5.2139450187795901E-4</v>
      </c>
      <c r="I1600" s="1">
        <v>4.4883334698202398E-5</v>
      </c>
      <c r="J1600" s="1">
        <v>4.1215029091123397E-4</v>
      </c>
      <c r="K1600" s="1">
        <v>1.4544932271965701E-4</v>
      </c>
      <c r="L1600">
        <v>7.2034959220341002E-4</v>
      </c>
    </row>
    <row r="1601" spans="1:12" x14ac:dyDescent="0.25">
      <c r="A1601" s="4">
        <v>3535</v>
      </c>
      <c r="B1601" t="s">
        <v>1292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</row>
    <row r="1602" spans="1:12" x14ac:dyDescent="0.25">
      <c r="A1602" s="4">
        <v>3536</v>
      </c>
      <c r="B1602" t="s">
        <v>1293</v>
      </c>
      <c r="C1602">
        <v>-3.7959518067644401E-3</v>
      </c>
      <c r="D1602">
        <v>6.1449893675839199E-3</v>
      </c>
      <c r="E1602">
        <v>-3.4716388859516302E-3</v>
      </c>
      <c r="F1602">
        <v>6.3322088312500104E-3</v>
      </c>
      <c r="G1602">
        <v>-3.3723251605006299E-3</v>
      </c>
      <c r="H1602">
        <v>4.6543754153217202E-3</v>
      </c>
      <c r="I1602">
        <v>-5.1688423146149199E-3</v>
      </c>
      <c r="J1602">
        <v>1.04169212689952E-2</v>
      </c>
      <c r="K1602">
        <v>-3.8439987776356702E-3</v>
      </c>
      <c r="L1602">
        <v>3.4649589883100798E-3</v>
      </c>
    </row>
    <row r="1603" spans="1:12" x14ac:dyDescent="0.25">
      <c r="A1603" s="4">
        <v>3537</v>
      </c>
      <c r="B1603" t="s">
        <v>1294</v>
      </c>
      <c r="C1603">
        <v>-1.43973196529752E-3</v>
      </c>
      <c r="D1603">
        <v>5.7278063110684004E-3</v>
      </c>
      <c r="E1603">
        <v>-1.17899467190672E-3</v>
      </c>
      <c r="F1603">
        <v>6.8306782522375596E-3</v>
      </c>
      <c r="G1603">
        <v>-5.6383659621216597E-4</v>
      </c>
      <c r="H1603">
        <v>6.2734001457185103E-3</v>
      </c>
      <c r="I1603">
        <v>-1.2504784999468901E-3</v>
      </c>
      <c r="J1603">
        <v>1.68995972316788E-2</v>
      </c>
      <c r="K1603">
        <v>-4.4289784463530201E-4</v>
      </c>
      <c r="L1603">
        <v>4.8656965779931803E-3</v>
      </c>
    </row>
    <row r="1604" spans="1:12" x14ac:dyDescent="0.25">
      <c r="A1604" s="4">
        <v>3538</v>
      </c>
      <c r="B1604" t="s">
        <v>1295</v>
      </c>
      <c r="C1604">
        <v>3.28441917223085E-3</v>
      </c>
      <c r="D1604">
        <v>6.4561816188265101E-3</v>
      </c>
      <c r="E1604">
        <v>3.2156352535367902E-3</v>
      </c>
      <c r="F1604">
        <v>7.7329126872624299E-3</v>
      </c>
      <c r="G1604">
        <v>3.2941666606659801E-3</v>
      </c>
      <c r="H1604">
        <v>6.7898347051908101E-3</v>
      </c>
      <c r="I1604">
        <v>5.4567295884744103E-3</v>
      </c>
      <c r="J1604">
        <v>1.8613792382496299E-2</v>
      </c>
      <c r="K1604">
        <v>3.89820976373512E-3</v>
      </c>
      <c r="L1604">
        <v>6.4619881110560499E-3</v>
      </c>
    </row>
    <row r="1605" spans="1:12" x14ac:dyDescent="0.25">
      <c r="A1605" s="4">
        <v>3539</v>
      </c>
      <c r="B1605" t="s">
        <v>1296</v>
      </c>
      <c r="C1605">
        <v>-5.6392791385140697E-4</v>
      </c>
      <c r="D1605">
        <v>6.4594852059193103E-3</v>
      </c>
      <c r="E1605">
        <v>-8.1579918913827804E-4</v>
      </c>
      <c r="F1605">
        <v>7.7364714190554101E-3</v>
      </c>
      <c r="G1605">
        <v>-6.0940695037580404E-4</v>
      </c>
      <c r="H1605">
        <v>6.7912383122685901E-3</v>
      </c>
      <c r="I1605">
        <v>-1.7554746445761001E-3</v>
      </c>
      <c r="J1605">
        <v>1.86177847789585E-2</v>
      </c>
      <c r="K1605">
        <v>-6.53050776343114E-4</v>
      </c>
      <c r="L1605">
        <v>6.4631815699515201E-3</v>
      </c>
    </row>
    <row r="1606" spans="1:12" x14ac:dyDescent="0.25">
      <c r="A1606" s="4">
        <v>3540</v>
      </c>
      <c r="B1606" t="s">
        <v>1297</v>
      </c>
      <c r="C1606">
        <v>-2.7309671281691601E-3</v>
      </c>
      <c r="D1606">
        <v>1.6476216781586501E-4</v>
      </c>
      <c r="E1606">
        <v>-2.4209400817946998E-3</v>
      </c>
      <c r="F1606">
        <v>2.3037164491188699E-4</v>
      </c>
      <c r="G1606">
        <v>-2.6955276580563499E-3</v>
      </c>
      <c r="H1606">
        <v>1.3245046103887799E-4</v>
      </c>
      <c r="I1606">
        <v>-3.7165075156617598E-3</v>
      </c>
      <c r="J1606">
        <v>1.8860650599654199E-4</v>
      </c>
      <c r="K1606">
        <v>-3.2621089916769598E-3</v>
      </c>
      <c r="L1606">
        <v>1.69420751220296E-4</v>
      </c>
    </row>
    <row r="1607" spans="1:12" x14ac:dyDescent="0.25">
      <c r="A1607" s="4">
        <v>3541</v>
      </c>
      <c r="B1607" t="s">
        <v>1298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</row>
    <row r="1608" spans="1:12" x14ac:dyDescent="0.25">
      <c r="A1608" s="4">
        <v>3542</v>
      </c>
      <c r="B1608" t="s">
        <v>1299</v>
      </c>
      <c r="C1608" s="1">
        <v>1.04758697897164E-5</v>
      </c>
      <c r="D1608" s="1">
        <v>1.61995378152795E-4</v>
      </c>
      <c r="E1608" s="1">
        <v>2.1104017396173301E-5</v>
      </c>
      <c r="F1608" s="1">
        <v>2.2887658583117899E-4</v>
      </c>
      <c r="G1608" s="1">
        <v>1.0767947766182999E-5</v>
      </c>
      <c r="H1608" s="1">
        <v>1.2781567925594501E-4</v>
      </c>
      <c r="I1608" s="1">
        <v>1.5252571763445701E-5</v>
      </c>
      <c r="J1608" s="1">
        <v>1.85722781338262E-4</v>
      </c>
      <c r="K1608" s="1">
        <v>1.6950004284948398E-5</v>
      </c>
      <c r="L1608">
        <v>1.67170077445236E-4</v>
      </c>
    </row>
    <row r="1609" spans="1:12" x14ac:dyDescent="0.25">
      <c r="A1609" s="4">
        <v>3543</v>
      </c>
      <c r="B1609" t="s">
        <v>1300</v>
      </c>
      <c r="C1609">
        <v>1.0754605483849901E-3</v>
      </c>
      <c r="D1609">
        <v>6.1496412083296799E-3</v>
      </c>
      <c r="E1609">
        <v>1.07180282155312E-3</v>
      </c>
      <c r="F1609">
        <v>6.3358300160982301E-3</v>
      </c>
      <c r="G1609">
        <v>6.8756545021044803E-4</v>
      </c>
      <c r="H1609">
        <v>4.6561334126017399E-3</v>
      </c>
      <c r="I1609">
        <v>1.46758737071661E-3</v>
      </c>
      <c r="J1609">
        <v>1.0419874619122299E-2</v>
      </c>
      <c r="K1609">
        <v>5.9883979024366195E-4</v>
      </c>
      <c r="L1609">
        <v>3.4660243368306101E-3</v>
      </c>
    </row>
    <row r="1610" spans="1:12" x14ac:dyDescent="0.25">
      <c r="A1610" s="4">
        <v>3544</v>
      </c>
      <c r="B1610" t="s">
        <v>1301</v>
      </c>
      <c r="C1610">
        <v>-1.0754605483849901E-3</v>
      </c>
      <c r="D1610">
        <v>6.1496412083296799E-3</v>
      </c>
      <c r="E1610">
        <v>-1.07180282155312E-3</v>
      </c>
      <c r="F1610">
        <v>6.3358300160982301E-3</v>
      </c>
      <c r="G1610">
        <v>-6.8756545021044803E-4</v>
      </c>
      <c r="H1610">
        <v>4.6561334126017399E-3</v>
      </c>
      <c r="I1610">
        <v>-1.46758737071661E-3</v>
      </c>
      <c r="J1610">
        <v>1.0419874619122299E-2</v>
      </c>
      <c r="K1610">
        <v>-5.9883979024366195E-4</v>
      </c>
      <c r="L1610">
        <v>3.4660243368306101E-3</v>
      </c>
    </row>
    <row r="1611" spans="1:12" x14ac:dyDescent="0.25">
      <c r="A1611" s="4">
        <v>3545</v>
      </c>
      <c r="B1611" t="s">
        <v>1302</v>
      </c>
      <c r="C1611">
        <v>2.3930280876620501E-3</v>
      </c>
      <c r="D1611" s="1">
        <v>2.2450851470718199E-5</v>
      </c>
      <c r="E1611">
        <v>2.1109698807056602E-3</v>
      </c>
      <c r="F1611" s="1">
        <v>1.8327523103762098E-5</v>
      </c>
      <c r="G1611">
        <v>2.3616002915271802E-3</v>
      </c>
      <c r="H1611" s="1">
        <v>2.89291728422671E-5</v>
      </c>
      <c r="I1611">
        <v>3.2557419541382302E-3</v>
      </c>
      <c r="J1611" s="1">
        <v>2.77643087334696E-5</v>
      </c>
      <c r="K1611">
        <v>2.85454535988717E-3</v>
      </c>
      <c r="L1611" s="1">
        <v>2.87463061542019E-5</v>
      </c>
    </row>
    <row r="1612" spans="1:12" x14ac:dyDescent="0.25">
      <c r="A1612" s="4">
        <v>3546</v>
      </c>
      <c r="B1612" t="s">
        <v>1303</v>
      </c>
      <c r="C1612">
        <v>3.27463170717383E-4</v>
      </c>
      <c r="D1612" s="1">
        <v>3.0721858409480999E-6</v>
      </c>
      <c r="E1612">
        <v>2.8886618369287198E-4</v>
      </c>
      <c r="F1612" s="1">
        <v>2.5079475097754299E-6</v>
      </c>
      <c r="G1612">
        <v>3.2315941876297899E-4</v>
      </c>
      <c r="H1612" s="1">
        <v>3.9586439392566103E-6</v>
      </c>
      <c r="I1612">
        <v>4.4551298976007702E-4</v>
      </c>
      <c r="J1612" s="1">
        <v>3.7992446473675999E-6</v>
      </c>
      <c r="K1612">
        <v>3.9061362750482999E-4</v>
      </c>
      <c r="L1612" s="1">
        <v>3.9336207726966502E-6</v>
      </c>
    </row>
    <row r="1613" spans="1:12" x14ac:dyDescent="0.25">
      <c r="A1613" s="4">
        <v>3547</v>
      </c>
      <c r="B1613" t="s">
        <v>1304</v>
      </c>
      <c r="C1613">
        <v>3.8858963915974999E-3</v>
      </c>
      <c r="D1613" s="1">
        <v>3.64566062421732E-5</v>
      </c>
      <c r="E1613">
        <v>3.4278786280518099E-3</v>
      </c>
      <c r="F1613" s="1">
        <v>2.9760976377128798E-5</v>
      </c>
      <c r="G1613">
        <v>3.8348999626008199E-3</v>
      </c>
      <c r="H1613" s="1">
        <v>4.6976825099873603E-5</v>
      </c>
      <c r="I1613">
        <v>5.2868576074395898E-3</v>
      </c>
      <c r="J1613" s="1">
        <v>4.5085252120878902E-5</v>
      </c>
      <c r="K1613">
        <v>4.6353720267141999E-3</v>
      </c>
      <c r="L1613" s="1">
        <v>4.6679875993918203E-5</v>
      </c>
    </row>
    <row r="1614" spans="1:12" x14ac:dyDescent="0.25">
      <c r="A1614" s="4">
        <v>3548</v>
      </c>
      <c r="B1614" t="s">
        <v>1305</v>
      </c>
      <c r="C1614">
        <v>-3.8858963915974999E-3</v>
      </c>
      <c r="D1614" s="1">
        <v>3.64566062421732E-5</v>
      </c>
      <c r="E1614">
        <v>-3.4278786280518099E-3</v>
      </c>
      <c r="F1614" s="1">
        <v>2.9760976377128798E-5</v>
      </c>
      <c r="G1614">
        <v>-3.8348999626008199E-3</v>
      </c>
      <c r="H1614" s="1">
        <v>4.6976825099873603E-5</v>
      </c>
      <c r="I1614">
        <v>-5.2868576074395898E-3</v>
      </c>
      <c r="J1614" s="1">
        <v>4.5085252120878902E-5</v>
      </c>
      <c r="K1614">
        <v>-4.6353720267141999E-3</v>
      </c>
      <c r="L1614" s="1">
        <v>4.6679875993918203E-5</v>
      </c>
    </row>
    <row r="1615" spans="1:12" x14ac:dyDescent="0.25">
      <c r="A1615" s="4">
        <v>3549</v>
      </c>
      <c r="B1615" t="s">
        <v>1306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</row>
    <row r="1616" spans="1:12" x14ac:dyDescent="0.25">
      <c r="A1616" s="4">
        <v>3550</v>
      </c>
      <c r="B1616" t="s">
        <v>1307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</row>
    <row r="1617" spans="1:12" x14ac:dyDescent="0.25">
      <c r="A1617" s="4">
        <v>3551</v>
      </c>
      <c r="B1617" t="s">
        <v>1308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</row>
    <row r="1618" spans="1:12" x14ac:dyDescent="0.25">
      <c r="A1618" s="4">
        <v>3552</v>
      </c>
      <c r="B1618" t="s">
        <v>1309</v>
      </c>
      <c r="C1618">
        <v>2.3440980086031099E-4</v>
      </c>
      <c r="D1618">
        <v>2.5904994459889298E-3</v>
      </c>
      <c r="E1618">
        <v>1.9086219834805801E-4</v>
      </c>
      <c r="F1618">
        <v>2.2337827394651E-3</v>
      </c>
      <c r="G1618">
        <v>2.6414536231124798E-4</v>
      </c>
      <c r="H1618">
        <v>2.6280008425162899E-3</v>
      </c>
      <c r="I1618">
        <v>4.82239876372099E-4</v>
      </c>
      <c r="J1618">
        <v>4.9253757319338296E-3</v>
      </c>
      <c r="K1618">
        <v>3.1946195177898602E-4</v>
      </c>
      <c r="L1618">
        <v>3.4032393013451599E-3</v>
      </c>
    </row>
    <row r="1619" spans="1:12" x14ac:dyDescent="0.25">
      <c r="A1619" s="4">
        <v>3553</v>
      </c>
      <c r="B1619" t="s">
        <v>1310</v>
      </c>
      <c r="C1619" s="1">
        <v>3.4682313957612198E-5</v>
      </c>
      <c r="D1619" s="1">
        <v>1.09420205297863E-3</v>
      </c>
      <c r="E1619" s="1">
        <v>5.1124861236776902E-5</v>
      </c>
      <c r="F1619" s="1">
        <v>1.2816755088242099E-3</v>
      </c>
      <c r="G1619" s="1">
        <v>5.1605642073870503E-5</v>
      </c>
      <c r="H1619" s="1">
        <v>1.28612190465591E-3</v>
      </c>
      <c r="I1619" s="1">
        <v>8.7279185489161807E-5</v>
      </c>
      <c r="J1619" s="1">
        <v>2.1804831426326401E-3</v>
      </c>
      <c r="K1619" s="1">
        <v>5.2440031102754398E-5</v>
      </c>
      <c r="L1619">
        <v>1.41365972441937E-3</v>
      </c>
    </row>
    <row r="1620" spans="1:12" x14ac:dyDescent="0.25">
      <c r="A1620" s="4">
        <v>3570</v>
      </c>
      <c r="B1620" t="s">
        <v>1311</v>
      </c>
      <c r="C1620" s="1">
        <v>1.8000171355289E-6</v>
      </c>
      <c r="D1620" s="1">
        <v>2.0042079253040602E-5</v>
      </c>
      <c r="E1620" s="1">
        <v>1.00107845126528E-5</v>
      </c>
      <c r="F1620" s="1">
        <v>1.2417017670631199E-4</v>
      </c>
      <c r="G1620" s="1">
        <v>2.3807592741370499E-6</v>
      </c>
      <c r="H1620" s="1">
        <v>2.6961382479247101E-5</v>
      </c>
      <c r="I1620" s="1">
        <v>3.8378080762416204E-6</v>
      </c>
      <c r="J1620" s="1">
        <v>4.00481432034599E-5</v>
      </c>
      <c r="K1620" s="1">
        <v>6.1871322633494496E-6</v>
      </c>
      <c r="L1620" s="1">
        <v>4.7183416947223003E-5</v>
      </c>
    </row>
    <row r="1621" spans="1:12" x14ac:dyDescent="0.25">
      <c r="A1621" s="4">
        <v>3571</v>
      </c>
      <c r="B1621" t="s">
        <v>1312</v>
      </c>
      <c r="C1621" s="1">
        <v>6.7453123680645294E-5</v>
      </c>
      <c r="D1621" s="1">
        <v>6.21018568688152E-4</v>
      </c>
      <c r="E1621" s="1">
        <v>-3.0366489471525499E-5</v>
      </c>
      <c r="F1621" s="1">
        <v>6.8702357552714605E-4</v>
      </c>
      <c r="G1621" s="1">
        <v>6.7220705729350105E-5</v>
      </c>
      <c r="H1621" s="1">
        <v>4.5556629402835198E-4</v>
      </c>
      <c r="I1621" s="1">
        <v>9.3257759181699299E-6</v>
      </c>
      <c r="J1621" s="1">
        <v>5.8264014078017597E-4</v>
      </c>
      <c r="K1621" s="1">
        <v>1.58191100217593E-5</v>
      </c>
      <c r="L1621">
        <v>4.0365223858256598E-4</v>
      </c>
    </row>
    <row r="1622" spans="1:12" x14ac:dyDescent="0.25">
      <c r="A1622" s="4">
        <v>3572</v>
      </c>
      <c r="B1622" t="s">
        <v>1313</v>
      </c>
      <c r="C1622" s="1">
        <v>-2.2782795128325399E-4</v>
      </c>
      <c r="D1622">
        <v>2.5551470419917901E-3</v>
      </c>
      <c r="E1622" s="1">
        <v>-1.5135359831537301E-4</v>
      </c>
      <c r="F1622" s="1">
        <v>2.2988387867789498E-3</v>
      </c>
      <c r="G1622">
        <v>-2.1999495843239299E-4</v>
      </c>
      <c r="H1622">
        <v>2.6681688555931001E-3</v>
      </c>
      <c r="I1622" s="1">
        <v>-9.8178964348969292E-6</v>
      </c>
      <c r="J1622" s="1">
        <v>2.3625243998132098E-3</v>
      </c>
      <c r="K1622" s="1">
        <v>-5.7266921156747597E-5</v>
      </c>
      <c r="L1622">
        <v>1.8380708706303001E-3</v>
      </c>
    </row>
    <row r="1623" spans="1:12" x14ac:dyDescent="0.25">
      <c r="A1623" s="4">
        <v>3573</v>
      </c>
      <c r="B1623" t="s">
        <v>1314</v>
      </c>
      <c r="C1623" s="1">
        <v>2.42538544361084E-5</v>
      </c>
      <c r="D1623" s="1">
        <v>2.7942258940428399E-4</v>
      </c>
      <c r="E1623" s="1">
        <v>-2.4674682022337601E-5</v>
      </c>
      <c r="F1623" s="1">
        <v>4.4394613810501697E-4</v>
      </c>
      <c r="G1623" s="1">
        <v>2.4913100170475501E-5</v>
      </c>
      <c r="H1623" s="1">
        <v>2.43331636519214E-4</v>
      </c>
      <c r="I1623" s="1">
        <v>8.3898027710626496E-6</v>
      </c>
      <c r="J1623" s="1">
        <v>2.7549313337794402E-4</v>
      </c>
      <c r="K1623" s="1">
        <v>-8.2956567577803795E-7</v>
      </c>
      <c r="L1623">
        <v>1.3474719595416099E-4</v>
      </c>
    </row>
    <row r="1624" spans="1:12" x14ac:dyDescent="0.25">
      <c r="A1624" s="4">
        <v>3574</v>
      </c>
      <c r="B1624" t="s">
        <v>1315</v>
      </c>
      <c r="C1624">
        <v>-3.8287757742739198E-4</v>
      </c>
      <c r="D1624">
        <v>3.57763196900495E-3</v>
      </c>
      <c r="E1624">
        <v>-2.9908223430635502E-4</v>
      </c>
      <c r="F1624">
        <v>3.4830268733671201E-3</v>
      </c>
      <c r="G1624">
        <v>-1.4786709721861501E-4</v>
      </c>
      <c r="H1624">
        <v>2.05720721298928E-3</v>
      </c>
      <c r="I1624">
        <v>-3.3155373367817399E-4</v>
      </c>
      <c r="J1624">
        <v>4.1900228976295296E-3</v>
      </c>
      <c r="K1624" s="1">
        <v>-1.1310641203988801E-4</v>
      </c>
      <c r="L1624">
        <v>2.3923390699853199E-3</v>
      </c>
    </row>
    <row r="1625" spans="1:12" x14ac:dyDescent="0.25">
      <c r="A1625" s="4">
        <v>3575</v>
      </c>
      <c r="B1625" t="s">
        <v>1316</v>
      </c>
      <c r="C1625" s="1">
        <v>-4.4985058117039803E-6</v>
      </c>
      <c r="D1625" s="1">
        <v>1.59488514840231E-4</v>
      </c>
      <c r="E1625" s="1">
        <v>-1.22508715634322E-5</v>
      </c>
      <c r="F1625" s="1">
        <v>2.9781558713480301E-4</v>
      </c>
      <c r="G1625" s="1">
        <v>-7.7602597595323097E-6</v>
      </c>
      <c r="H1625" s="1">
        <v>1.56360169565119E-4</v>
      </c>
      <c r="I1625" s="1">
        <v>-9.0678545886778399E-6</v>
      </c>
      <c r="J1625" s="1">
        <v>2.5596981038875598E-4</v>
      </c>
      <c r="K1625" s="1">
        <v>-1.0937828502838901E-5</v>
      </c>
      <c r="L1625">
        <v>2.2453984512981501E-4</v>
      </c>
    </row>
    <row r="1626" spans="1:12" x14ac:dyDescent="0.25">
      <c r="A1626" s="4">
        <v>3576</v>
      </c>
      <c r="B1626" t="s">
        <v>1317</v>
      </c>
      <c r="C1626" s="1">
        <v>-8.3649079515740104E-6</v>
      </c>
      <c r="D1626" s="1">
        <v>2.23430311006704E-4</v>
      </c>
      <c r="E1626" s="1">
        <v>-1.29213277872635E-5</v>
      </c>
      <c r="F1626" s="1">
        <v>3.0462376843916198E-4</v>
      </c>
      <c r="G1626" s="1">
        <v>-5.3427444409074797E-6</v>
      </c>
      <c r="H1626" s="1">
        <v>1.4273718953897901E-4</v>
      </c>
      <c r="I1626" s="1">
        <v>-4.9303391507262399E-5</v>
      </c>
      <c r="J1626" s="1">
        <v>5.5809787456553004E-4</v>
      </c>
      <c r="K1626" s="1">
        <v>-1.9016114204991199E-6</v>
      </c>
      <c r="L1626" s="1">
        <v>9.5080391333738504E-5</v>
      </c>
    </row>
    <row r="1627" spans="1:12" x14ac:dyDescent="0.25">
      <c r="A1627" s="4">
        <v>3577</v>
      </c>
      <c r="B1627" t="s">
        <v>1318</v>
      </c>
      <c r="C1627">
        <v>1.21179862620716E-3</v>
      </c>
      <c r="D1627">
        <v>6.9629127629381403E-4</v>
      </c>
      <c r="E1627">
        <v>1.05426675987357E-3</v>
      </c>
      <c r="F1627">
        <v>6.9837927966812704E-4</v>
      </c>
      <c r="G1627">
        <v>1.1930469336366E-3</v>
      </c>
      <c r="H1627">
        <v>5.1055158858381302E-4</v>
      </c>
      <c r="I1627">
        <v>1.6627032393452101E-3</v>
      </c>
      <c r="J1627">
        <v>6.0464732497050096E-4</v>
      </c>
      <c r="K1627">
        <v>1.15352960956771E-3</v>
      </c>
      <c r="L1627">
        <v>4.6658755553042502E-4</v>
      </c>
    </row>
    <row r="1628" spans="1:12" x14ac:dyDescent="0.25">
      <c r="A1628" s="4">
        <v>3578</v>
      </c>
      <c r="B1628" t="s">
        <v>1319</v>
      </c>
      <c r="C1628">
        <v>5.8394841403377302E-4</v>
      </c>
      <c r="D1628">
        <v>1.29512778773276E-3</v>
      </c>
      <c r="E1628" s="1">
        <v>3.9441865877173899E-4</v>
      </c>
      <c r="F1628" s="1">
        <v>1.6099208804509801E-3</v>
      </c>
      <c r="G1628">
        <v>3.5182870515371699E-4</v>
      </c>
      <c r="H1628">
        <v>1.4661205554144601E-3</v>
      </c>
      <c r="I1628" s="1">
        <v>-1.19735006704702E-4</v>
      </c>
      <c r="J1628" s="1">
        <v>4.7477347615832296E-3</v>
      </c>
      <c r="K1628">
        <v>4.3251507135461098E-4</v>
      </c>
      <c r="L1628">
        <v>2.88771300488708E-3</v>
      </c>
    </row>
    <row r="1629" spans="1:12" x14ac:dyDescent="0.25">
      <c r="A1629" s="4">
        <v>3579</v>
      </c>
      <c r="B1629" t="s">
        <v>1320</v>
      </c>
      <c r="C1629">
        <v>4.5484815227862698E-4</v>
      </c>
      <c r="D1629">
        <v>3.0178991737288703E-4</v>
      </c>
      <c r="E1629">
        <v>4.98847326330662E-4</v>
      </c>
      <c r="F1629">
        <v>4.2535148322637398E-4</v>
      </c>
      <c r="G1629">
        <v>2.11666821983458E-4</v>
      </c>
      <c r="H1629">
        <v>2.45774935536763E-4</v>
      </c>
      <c r="I1629">
        <v>3.13464576038348E-4</v>
      </c>
      <c r="J1629">
        <v>2.7672935183197601E-4</v>
      </c>
      <c r="K1629">
        <v>1.78374659226007E-4</v>
      </c>
      <c r="L1629">
        <v>1.38746282762548E-4</v>
      </c>
    </row>
    <row r="1630" spans="1:12" x14ac:dyDescent="0.25">
      <c r="A1630" s="4">
        <v>3580</v>
      </c>
      <c r="B1630" t="s">
        <v>1321</v>
      </c>
      <c r="C1630">
        <v>5.2418614619744097E-3</v>
      </c>
      <c r="D1630">
        <v>3.8594564956894498E-3</v>
      </c>
      <c r="E1630">
        <v>4.7786917968776202E-3</v>
      </c>
      <c r="F1630">
        <v>3.7689915761524701E-3</v>
      </c>
      <c r="G1630">
        <v>1.1433426301220499E-3</v>
      </c>
      <c r="H1630">
        <v>1.4009933438688001E-3</v>
      </c>
      <c r="I1630">
        <v>1.4233795787158901E-3</v>
      </c>
      <c r="J1630">
        <v>2.9573915813505699E-3</v>
      </c>
      <c r="K1630">
        <v>1.43652721208837E-3</v>
      </c>
      <c r="L1630">
        <v>2.88407904131752E-3</v>
      </c>
    </row>
    <row r="1631" spans="1:12" x14ac:dyDescent="0.25">
      <c r="A1631" s="4">
        <v>3581</v>
      </c>
      <c r="B1631" t="s">
        <v>1322</v>
      </c>
      <c r="C1631">
        <v>4.2970073702807204E-3</v>
      </c>
      <c r="D1631">
        <v>4.2454974436430498E-4</v>
      </c>
      <c r="E1631">
        <v>3.8193516514893298E-3</v>
      </c>
      <c r="F1631">
        <v>4.5917033461703402E-4</v>
      </c>
      <c r="G1631">
        <v>3.1963068034997501E-3</v>
      </c>
      <c r="H1631">
        <v>5.17660157285855E-4</v>
      </c>
      <c r="I1631">
        <v>4.4851810853567204E-3</v>
      </c>
      <c r="J1631">
        <v>4.13077404449035E-4</v>
      </c>
      <c r="K1631">
        <v>3.8217801380148598E-3</v>
      </c>
      <c r="L1631">
        <v>7.1971149217663196E-4</v>
      </c>
    </row>
    <row r="1632" spans="1:12" x14ac:dyDescent="0.25">
      <c r="A1632" s="4">
        <v>3582</v>
      </c>
      <c r="B1632" t="s">
        <v>1323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</row>
    <row r="1633" spans="1:12" x14ac:dyDescent="0.25">
      <c r="A1633" s="4">
        <v>3583</v>
      </c>
      <c r="B1633" t="s">
        <v>1324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</row>
    <row r="1634" spans="1:12" x14ac:dyDescent="0.25">
      <c r="A1634" s="4">
        <v>3584</v>
      </c>
      <c r="B1634" t="s">
        <v>1325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</row>
    <row r="1635" spans="1:12" x14ac:dyDescent="0.25">
      <c r="A1635" s="4">
        <v>3585</v>
      </c>
      <c r="B1635" t="s">
        <v>1326</v>
      </c>
      <c r="C1635">
        <v>1.1573242534777799E-3</v>
      </c>
      <c r="D1635">
        <v>6.6496035264785704E-3</v>
      </c>
      <c r="E1635">
        <v>1.0653835889410899E-3</v>
      </c>
      <c r="F1635">
        <v>6.6073645543198002E-3</v>
      </c>
      <c r="G1635">
        <v>8.6613859719578102E-4</v>
      </c>
      <c r="H1635">
        <v>5.5782238344472901E-3</v>
      </c>
      <c r="I1635">
        <v>1.5105362692017701E-3</v>
      </c>
      <c r="J1635">
        <v>9.4114897241269393E-3</v>
      </c>
      <c r="K1635">
        <v>7.6837474630170202E-4</v>
      </c>
      <c r="L1635">
        <v>4.6636954010904298E-3</v>
      </c>
    </row>
    <row r="1636" spans="1:12" x14ac:dyDescent="0.25">
      <c r="A1636" s="4">
        <v>3586</v>
      </c>
      <c r="B1636" t="s">
        <v>1327</v>
      </c>
      <c r="C1636">
        <v>-1.1573242534777799E-3</v>
      </c>
      <c r="D1636">
        <v>6.6496035264785704E-3</v>
      </c>
      <c r="E1636">
        <v>-1.0653835889410899E-3</v>
      </c>
      <c r="F1636">
        <v>6.6073645543198002E-3</v>
      </c>
      <c r="G1636">
        <v>-8.6613859719578102E-4</v>
      </c>
      <c r="H1636">
        <v>5.5782238344472901E-3</v>
      </c>
      <c r="I1636">
        <v>-1.5105362692017701E-3</v>
      </c>
      <c r="J1636">
        <v>9.4114897241269393E-3</v>
      </c>
      <c r="K1636">
        <v>-7.6837474630170202E-4</v>
      </c>
      <c r="L1636">
        <v>4.6636954010904298E-3</v>
      </c>
    </row>
    <row r="1637" spans="1:12" x14ac:dyDescent="0.25">
      <c r="A1637" s="4">
        <v>3587</v>
      </c>
      <c r="B1637" t="s">
        <v>1328</v>
      </c>
      <c r="C1637">
        <v>-1.1573242534777799E-3</v>
      </c>
      <c r="D1637">
        <v>6.6496035264785704E-3</v>
      </c>
      <c r="E1637">
        <v>-1.0653835889410899E-3</v>
      </c>
      <c r="F1637">
        <v>6.6073645543198002E-3</v>
      </c>
      <c r="G1637">
        <v>-8.6613859719578102E-4</v>
      </c>
      <c r="H1637">
        <v>5.5782238344472901E-3</v>
      </c>
      <c r="I1637">
        <v>-1.5105362692017701E-3</v>
      </c>
      <c r="J1637">
        <v>9.4114897241269393E-3</v>
      </c>
      <c r="K1637">
        <v>-7.6837474630170202E-4</v>
      </c>
      <c r="L1637">
        <v>4.6636954010904298E-3</v>
      </c>
    </row>
    <row r="1638" spans="1:12" x14ac:dyDescent="0.25">
      <c r="A1638" s="4">
        <v>3596</v>
      </c>
      <c r="B1638" t="s">
        <v>1329</v>
      </c>
      <c r="C1638">
        <v>1.7315749850090501E-3</v>
      </c>
      <c r="D1638">
        <v>8.5057929093409999E-3</v>
      </c>
      <c r="E1638">
        <v>1.58198895802686E-3</v>
      </c>
      <c r="F1638">
        <v>7.9995916428699607E-3</v>
      </c>
      <c r="G1638">
        <v>9.3683668429441098E-4</v>
      </c>
      <c r="H1638">
        <v>4.0790447886753E-3</v>
      </c>
      <c r="I1638">
        <v>1.68385566938861E-3</v>
      </c>
      <c r="J1638">
        <v>7.4514785438390303E-3</v>
      </c>
      <c r="K1638">
        <v>1.1787285468959001E-3</v>
      </c>
      <c r="L1638">
        <v>5.3193158196010899E-3</v>
      </c>
    </row>
    <row r="1639" spans="1:12" x14ac:dyDescent="0.25">
      <c r="A1639" s="4">
        <v>3597</v>
      </c>
      <c r="B1639" t="s">
        <v>1330</v>
      </c>
      <c r="C1639" s="1">
        <v>1.13724136619175E-5</v>
      </c>
      <c r="D1639" s="1">
        <v>4.0958273201763597E-5</v>
      </c>
      <c r="E1639" s="1">
        <v>3.0052956497437999E-5</v>
      </c>
      <c r="F1639" s="1">
        <v>3.1051978163524799E-4</v>
      </c>
      <c r="G1639">
        <v>1.3981078893837801E-4</v>
      </c>
      <c r="H1639" s="1">
        <v>3.8834000649384702E-5</v>
      </c>
      <c r="I1639">
        <v>1.95931407043763E-4</v>
      </c>
      <c r="J1639" s="1">
        <v>5.5100697339159898E-5</v>
      </c>
      <c r="K1639">
        <v>1.64358061744423E-4</v>
      </c>
      <c r="L1639" s="1">
        <v>5.2543491090389303E-5</v>
      </c>
    </row>
    <row r="1640" spans="1:12" x14ac:dyDescent="0.25">
      <c r="A1640" s="4">
        <v>3598</v>
      </c>
      <c r="B1640" t="s">
        <v>1331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</row>
    <row r="1641" spans="1:12" x14ac:dyDescent="0.25">
      <c r="A1641" s="4">
        <v>3599</v>
      </c>
      <c r="B1641" t="s">
        <v>1332</v>
      </c>
      <c r="C1641" s="1">
        <v>7.7133285617183599E-5</v>
      </c>
      <c r="D1641">
        <v>2.2344876265285702E-3</v>
      </c>
      <c r="E1641" s="1">
        <v>5.10424348349249E-5</v>
      </c>
      <c r="F1641">
        <v>1.8162262314377899E-3</v>
      </c>
      <c r="G1641" s="1">
        <v>2.6809462171672598E-4</v>
      </c>
      <c r="H1641" s="1">
        <v>3.60314197146218E-3</v>
      </c>
      <c r="I1641" s="1">
        <v>3.9993237480158699E-4</v>
      </c>
      <c r="J1641">
        <v>6.5313789073325502E-3</v>
      </c>
      <c r="K1641" s="1">
        <v>2.1756997767362601E-5</v>
      </c>
      <c r="L1641">
        <v>6.0858857389268302E-4</v>
      </c>
    </row>
    <row r="1642" spans="1:12" x14ac:dyDescent="0.25">
      <c r="A1642" s="4">
        <v>3600</v>
      </c>
      <c r="B1642" t="s">
        <v>1333</v>
      </c>
      <c r="C1642" s="1">
        <v>1.33517801281709E-4</v>
      </c>
      <c r="D1642">
        <v>2.8850543134903298E-3</v>
      </c>
      <c r="E1642" s="1">
        <v>1.6205655456456299E-4</v>
      </c>
      <c r="F1642" s="1">
        <v>3.3048024911703001E-3</v>
      </c>
      <c r="G1642" s="1">
        <v>1.9766362074131999E-4</v>
      </c>
      <c r="H1642" s="1">
        <v>3.4954028985965699E-3</v>
      </c>
      <c r="I1642" s="1">
        <v>6.77939901677353E-5</v>
      </c>
      <c r="J1642">
        <v>2.7671246528726801E-3</v>
      </c>
      <c r="K1642" s="1">
        <v>3.7682045965706999E-5</v>
      </c>
      <c r="L1642">
        <v>7.9936045747151796E-4</v>
      </c>
    </row>
    <row r="1643" spans="1:12" x14ac:dyDescent="0.25">
      <c r="A1643" s="4">
        <v>3601</v>
      </c>
      <c r="B1643" t="s">
        <v>1334</v>
      </c>
      <c r="C1643" s="1">
        <v>6.6160944227000804E-5</v>
      </c>
      <c r="D1643" s="1">
        <v>9.4950919252060598E-4</v>
      </c>
      <c r="E1643" s="1">
        <v>6.0576168327754497E-5</v>
      </c>
      <c r="F1643" s="1">
        <v>8.3630062877455196E-4</v>
      </c>
      <c r="G1643" s="1">
        <v>8.6941431084900706E-5</v>
      </c>
      <c r="H1643" s="1">
        <v>1.11969052541908E-3</v>
      </c>
      <c r="I1643">
        <v>1.2822938413784501E-4</v>
      </c>
      <c r="J1643">
        <v>1.7685315975709201E-3</v>
      </c>
      <c r="K1643" s="1">
        <v>1.08227684983728E-4</v>
      </c>
      <c r="L1643">
        <v>1.15338472961743E-3</v>
      </c>
    </row>
    <row r="1644" spans="1:12" x14ac:dyDescent="0.25">
      <c r="A1644" s="4">
        <v>3602</v>
      </c>
      <c r="B1644" t="s">
        <v>1335</v>
      </c>
      <c r="C1644" s="1">
        <v>-6.6160944227000804E-5</v>
      </c>
      <c r="D1644" s="1">
        <v>9.4950919252060598E-4</v>
      </c>
      <c r="E1644" s="1">
        <v>-6.0576168327754497E-5</v>
      </c>
      <c r="F1644" s="1">
        <v>8.3630062877455196E-4</v>
      </c>
      <c r="G1644" s="1">
        <v>-8.6941431084900706E-5</v>
      </c>
      <c r="H1644" s="1">
        <v>1.11969052541908E-3</v>
      </c>
      <c r="I1644">
        <v>-1.2822938413784501E-4</v>
      </c>
      <c r="J1644">
        <v>1.7685315975709201E-3</v>
      </c>
      <c r="K1644" s="1">
        <v>-1.08227684983728E-4</v>
      </c>
      <c r="L1644">
        <v>1.15338472961743E-3</v>
      </c>
    </row>
    <row r="1645" spans="1:12" x14ac:dyDescent="0.25">
      <c r="A1645" s="4">
        <v>3603</v>
      </c>
      <c r="B1645" t="s">
        <v>1336</v>
      </c>
      <c r="C1645">
        <v>-1.0951911083880099E-4</v>
      </c>
      <c r="D1645">
        <v>1.45453379242467E-3</v>
      </c>
      <c r="E1645">
        <v>-1.22794262448052E-4</v>
      </c>
      <c r="F1645">
        <v>1.5352479946404601E-3</v>
      </c>
      <c r="G1645">
        <v>-1.4693426165081699E-4</v>
      </c>
      <c r="H1645">
        <v>1.70792045632692E-3</v>
      </c>
      <c r="I1645">
        <v>-2.26923333314211E-4</v>
      </c>
      <c r="J1645">
        <v>2.80739233146437E-3</v>
      </c>
      <c r="K1645">
        <v>-1.7143058810808201E-4</v>
      </c>
      <c r="L1645">
        <v>1.85116726185084E-3</v>
      </c>
    </row>
    <row r="1646" spans="1:12" x14ac:dyDescent="0.25">
      <c r="A1646" s="4">
        <v>3604</v>
      </c>
      <c r="B1646" t="s">
        <v>1337</v>
      </c>
      <c r="C1646" s="1">
        <v>6.44425778848968E-5</v>
      </c>
      <c r="D1646" s="1">
        <v>1.18850997869933E-3</v>
      </c>
      <c r="E1646" s="1">
        <v>7.7860643111658806E-5</v>
      </c>
      <c r="F1646" s="1">
        <v>1.36371749305988E-3</v>
      </c>
      <c r="G1646" s="1">
        <v>9.1578189676942199E-5</v>
      </c>
      <c r="H1646" s="1">
        <v>1.45789266582932E-3</v>
      </c>
      <c r="I1646">
        <v>1.2705871023559401E-4</v>
      </c>
      <c r="J1646">
        <v>2.2976998484580198E-3</v>
      </c>
      <c r="K1646" s="1">
        <v>9.0633938286513005E-5</v>
      </c>
      <c r="L1646">
        <v>1.5212452224412699E-3</v>
      </c>
    </row>
    <row r="1647" spans="1:12" x14ac:dyDescent="0.25">
      <c r="A1647" s="4">
        <v>3605</v>
      </c>
      <c r="B1647" t="s">
        <v>1338</v>
      </c>
      <c r="C1647" s="1">
        <v>-2.1084411273097101E-5</v>
      </c>
      <c r="D1647" s="1">
        <v>4.41073088343296E-4</v>
      </c>
      <c r="E1647" s="1">
        <v>-1.5642548991361499E-5</v>
      </c>
      <c r="F1647" s="1">
        <v>4.4333424265138101E-4</v>
      </c>
      <c r="G1647" s="1">
        <v>-3.1585359111025703E-5</v>
      </c>
      <c r="H1647" s="1">
        <v>6.8046844780358105E-4</v>
      </c>
      <c r="I1647" s="1">
        <v>-2.83647610592276E-5</v>
      </c>
      <c r="J1647" s="1">
        <v>7.1130927955017297E-4</v>
      </c>
      <c r="K1647" s="1">
        <v>-2.74310351621596E-5</v>
      </c>
      <c r="L1647">
        <v>5.4683105699689604E-4</v>
      </c>
    </row>
    <row r="1648" spans="1:12" x14ac:dyDescent="0.25">
      <c r="A1648" s="4">
        <v>3606</v>
      </c>
      <c r="B1648" t="s">
        <v>1339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</row>
    <row r="1649" spans="1:12" x14ac:dyDescent="0.25">
      <c r="A1649" s="4">
        <v>3607</v>
      </c>
      <c r="B1649" t="s">
        <v>1340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</row>
    <row r="1650" spans="1:12" x14ac:dyDescent="0.25">
      <c r="A1650" s="4">
        <v>3608</v>
      </c>
      <c r="B1650" t="s">
        <v>1341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</row>
    <row r="1651" spans="1:12" x14ac:dyDescent="0.25">
      <c r="A1651" s="4">
        <v>3609</v>
      </c>
      <c r="B1651" t="s">
        <v>1342</v>
      </c>
      <c r="C1651" s="1">
        <v>1.34925631014849E-5</v>
      </c>
      <c r="D1651" s="1">
        <v>6.7220278191950701E-4</v>
      </c>
      <c r="E1651" s="1">
        <v>1.3395908512354401E-5</v>
      </c>
      <c r="F1651" s="1">
        <v>6.6972842932593003E-4</v>
      </c>
      <c r="G1651" s="1">
        <v>2.5592774791722501E-5</v>
      </c>
      <c r="H1651" s="1">
        <v>9.0006240120571999E-4</v>
      </c>
      <c r="I1651" s="1">
        <v>3.2762911826377603E-5</v>
      </c>
      <c r="J1651" s="1">
        <v>1.33727268603966E-3</v>
      </c>
      <c r="K1651" s="1">
        <v>1.6289309424400801E-5</v>
      </c>
      <c r="L1651">
        <v>8.1235715419307995E-4</v>
      </c>
    </row>
    <row r="1652" spans="1:12" x14ac:dyDescent="0.25">
      <c r="A1652" s="4">
        <v>3610</v>
      </c>
      <c r="B1652" t="s">
        <v>1343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</row>
    <row r="1653" spans="1:12" x14ac:dyDescent="0.25">
      <c r="A1653" s="4">
        <v>3611</v>
      </c>
      <c r="B1653" t="s">
        <v>1344</v>
      </c>
      <c r="C1653" s="1">
        <v>2.1189750856127301E-5</v>
      </c>
      <c r="D1653" s="1">
        <v>8.6370913808287396E-4</v>
      </c>
      <c r="E1653" s="1">
        <v>3.7728952724422502E-5</v>
      </c>
      <c r="F1653" s="1">
        <v>1.09323692321301E-3</v>
      </c>
      <c r="G1653" s="1">
        <v>2.6012867282147999E-5</v>
      </c>
      <c r="H1653" s="1">
        <v>9.1941773793495702E-4</v>
      </c>
      <c r="I1653" s="1">
        <v>5.4516273662784197E-5</v>
      </c>
      <c r="J1653" s="1">
        <v>1.72330538117868E-3</v>
      </c>
      <c r="K1653" s="1">
        <v>3.6150721678353597E-5</v>
      </c>
      <c r="L1653">
        <v>1.15744804822701E-3</v>
      </c>
    </row>
    <row r="1654" spans="1:12" x14ac:dyDescent="0.25">
      <c r="A1654" s="4">
        <v>3612</v>
      </c>
      <c r="B1654" t="s">
        <v>1345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</row>
    <row r="1655" spans="1:12" x14ac:dyDescent="0.25">
      <c r="A1655" s="4">
        <v>3613</v>
      </c>
      <c r="B1655" t="s">
        <v>1346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</row>
    <row r="1656" spans="1:12" x14ac:dyDescent="0.25">
      <c r="A1656" s="4">
        <v>3614</v>
      </c>
      <c r="B1656" t="s">
        <v>1347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</row>
    <row r="1657" spans="1:12" x14ac:dyDescent="0.25">
      <c r="A1657" s="4">
        <v>3615</v>
      </c>
      <c r="B1657" t="s">
        <v>1348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</row>
    <row r="1658" spans="1:12" x14ac:dyDescent="0.25">
      <c r="A1658" s="4">
        <v>3648</v>
      </c>
      <c r="B1658" t="s">
        <v>1349</v>
      </c>
      <c r="C1658">
        <v>3.53947423372865E-4</v>
      </c>
      <c r="D1658">
        <v>6.6913103266405E-3</v>
      </c>
      <c r="E1658">
        <v>2.3944859904049E-4</v>
      </c>
      <c r="F1658">
        <v>5.6952977839128099E-3</v>
      </c>
      <c r="G1658">
        <v>2.7950292792447201E-4</v>
      </c>
      <c r="H1658">
        <v>5.7189435456399098E-3</v>
      </c>
      <c r="I1658">
        <v>1.13239853829803E-3</v>
      </c>
      <c r="J1658">
        <v>1.91177838877842E-2</v>
      </c>
      <c r="K1658">
        <v>3.5996416829348901E-4</v>
      </c>
      <c r="L1658">
        <v>7.4204473207815699E-3</v>
      </c>
    </row>
    <row r="1659" spans="1:12" x14ac:dyDescent="0.25">
      <c r="A1659" s="4">
        <v>3649</v>
      </c>
      <c r="B1659" t="s">
        <v>1350</v>
      </c>
      <c r="C1659">
        <v>-3.53947423372865E-4</v>
      </c>
      <c r="D1659">
        <v>6.6913103266405E-3</v>
      </c>
      <c r="E1659">
        <v>-2.3944859904049E-4</v>
      </c>
      <c r="F1659">
        <v>5.6952977839128099E-3</v>
      </c>
      <c r="G1659">
        <v>-2.7950292792447201E-4</v>
      </c>
      <c r="H1659">
        <v>5.7189435456399098E-3</v>
      </c>
      <c r="I1659">
        <v>-1.13239853829803E-3</v>
      </c>
      <c r="J1659">
        <v>1.91177838877842E-2</v>
      </c>
      <c r="K1659">
        <v>-3.5996416829348901E-4</v>
      </c>
      <c r="L1659">
        <v>7.4204473207815699E-3</v>
      </c>
    </row>
    <row r="1660" spans="1:12" x14ac:dyDescent="0.25">
      <c r="A1660" s="4">
        <v>3650</v>
      </c>
      <c r="B1660" t="s">
        <v>1351</v>
      </c>
      <c r="C1660">
        <v>-3.52419451834718E-4</v>
      </c>
      <c r="D1660">
        <v>6.6920385904605702E-3</v>
      </c>
      <c r="E1660">
        <v>-2.37230941943272E-4</v>
      </c>
      <c r="F1660">
        <v>5.6961151703345796E-3</v>
      </c>
      <c r="G1660">
        <v>-2.7912873786964501E-4</v>
      </c>
      <c r="H1660">
        <v>5.7197868262634398E-3</v>
      </c>
      <c r="I1660">
        <v>-1.1335291577392399E-3</v>
      </c>
      <c r="J1660">
        <v>1.9118621458421799E-2</v>
      </c>
      <c r="K1660">
        <v>-3.6210235084492201E-4</v>
      </c>
      <c r="L1660">
        <v>7.4210340225922301E-3</v>
      </c>
    </row>
    <row r="1661" spans="1:12" x14ac:dyDescent="0.25">
      <c r="A1661" s="4">
        <v>3651</v>
      </c>
      <c r="B1661" t="s">
        <v>1352</v>
      </c>
      <c r="C1661">
        <v>3.5595509308761002E-4</v>
      </c>
      <c r="D1661">
        <v>6.69126748939351E-3</v>
      </c>
      <c r="E1661">
        <v>2.41140257690942E-4</v>
      </c>
      <c r="F1661">
        <v>5.6952799830410602E-3</v>
      </c>
      <c r="G1661">
        <v>2.8267141407295102E-4</v>
      </c>
      <c r="H1661">
        <v>5.7189267792044102E-3</v>
      </c>
      <c r="I1661">
        <v>1.14085762138235E-3</v>
      </c>
      <c r="J1661">
        <v>1.91176000635527E-2</v>
      </c>
      <c r="K1661">
        <v>3.6475682191985497E-4</v>
      </c>
      <c r="L1661">
        <v>7.4204290699805301E-3</v>
      </c>
    </row>
    <row r="1662" spans="1:12" x14ac:dyDescent="0.25">
      <c r="A1662" s="4">
        <v>3652</v>
      </c>
      <c r="B1662" t="s">
        <v>1353</v>
      </c>
      <c r="C1662">
        <v>-3.5595509308761002E-4</v>
      </c>
      <c r="D1662">
        <v>6.69126748939351E-3</v>
      </c>
      <c r="E1662">
        <v>-2.41140257690942E-4</v>
      </c>
      <c r="F1662">
        <v>5.6952799830410602E-3</v>
      </c>
      <c r="G1662">
        <v>-2.8267141407295102E-4</v>
      </c>
      <c r="H1662">
        <v>5.7189267792044102E-3</v>
      </c>
      <c r="I1662">
        <v>-1.14085762138235E-3</v>
      </c>
      <c r="J1662">
        <v>1.91176000635527E-2</v>
      </c>
      <c r="K1662">
        <v>-3.6475682191985497E-4</v>
      </c>
      <c r="L1662">
        <v>7.4204290699805301E-3</v>
      </c>
    </row>
    <row r="1663" spans="1:12" x14ac:dyDescent="0.25">
      <c r="A1663" s="4">
        <v>3653</v>
      </c>
      <c r="B1663" t="s">
        <v>1354</v>
      </c>
      <c r="C1663" s="1">
        <v>-3.5356412528927399E-6</v>
      </c>
      <c r="D1663" s="1">
        <v>8.8332021780403606E-5</v>
      </c>
      <c r="E1663" s="1">
        <v>-3.90931574767087E-6</v>
      </c>
      <c r="F1663" s="1">
        <v>8.7339478592129901E-5</v>
      </c>
      <c r="G1663" s="1">
        <v>-3.5426762033054601E-6</v>
      </c>
      <c r="H1663" s="1">
        <v>8.8513302763446595E-5</v>
      </c>
      <c r="I1663" s="1">
        <v>-7.32846364311878E-6</v>
      </c>
      <c r="J1663" s="1">
        <v>1.4943047990162599E-4</v>
      </c>
      <c r="K1663" s="1">
        <v>-2.6544710749339E-6</v>
      </c>
      <c r="L1663" s="1">
        <v>8.3913774970925399E-5</v>
      </c>
    </row>
    <row r="1664" spans="1:12" x14ac:dyDescent="0.25">
      <c r="A1664" s="4">
        <v>3662</v>
      </c>
      <c r="B1664" t="s">
        <v>1355</v>
      </c>
      <c r="C1664" s="1">
        <v>8.61176024397534E-5</v>
      </c>
      <c r="D1664" s="1">
        <v>2.67406844408227E-3</v>
      </c>
      <c r="E1664" s="1">
        <v>8.7261409798179999E-5</v>
      </c>
      <c r="F1664" s="1">
        <v>2.8885214238629801E-3</v>
      </c>
      <c r="G1664" s="1">
        <v>1.17712979353744E-4</v>
      </c>
      <c r="H1664">
        <v>2.9714213564353701E-3</v>
      </c>
      <c r="I1664">
        <v>3.2477712408409499E-4</v>
      </c>
      <c r="J1664">
        <v>8.5414215649697294E-3</v>
      </c>
      <c r="K1664">
        <v>1.8132463699040301E-4</v>
      </c>
      <c r="L1664">
        <v>4.33134190093757E-3</v>
      </c>
    </row>
    <row r="1665" spans="1:12" x14ac:dyDescent="0.25">
      <c r="A1665" s="4">
        <v>3663</v>
      </c>
      <c r="B1665" t="s">
        <v>1356</v>
      </c>
      <c r="C1665" s="1">
        <v>-8.61176024397534E-5</v>
      </c>
      <c r="D1665" s="1">
        <v>2.67406844408227E-3</v>
      </c>
      <c r="E1665" s="1">
        <v>-8.7261409798179999E-5</v>
      </c>
      <c r="F1665" s="1">
        <v>2.8885214238629801E-3</v>
      </c>
      <c r="G1665" s="1">
        <v>-1.17712979353744E-4</v>
      </c>
      <c r="H1665">
        <v>2.9714213564353701E-3</v>
      </c>
      <c r="I1665">
        <v>-3.2477712408409499E-4</v>
      </c>
      <c r="J1665">
        <v>8.5414215649697294E-3</v>
      </c>
      <c r="K1665">
        <v>-1.8132463699040301E-4</v>
      </c>
      <c r="L1665">
        <v>4.33134190093757E-3</v>
      </c>
    </row>
    <row r="1666" spans="1:12" x14ac:dyDescent="0.25">
      <c r="A1666" s="4">
        <v>3664</v>
      </c>
      <c r="B1666" t="s">
        <v>1357</v>
      </c>
      <c r="C1666" s="1">
        <v>-8.2866194942861606E-5</v>
      </c>
      <c r="D1666" s="1">
        <v>2.6752566035048398E-3</v>
      </c>
      <c r="E1666" s="1">
        <v>-8.4652499655718495E-5</v>
      </c>
      <c r="F1666" s="1">
        <v>2.8893857204578899E-3</v>
      </c>
      <c r="G1666" s="1">
        <v>-1.14736810165931E-4</v>
      </c>
      <c r="H1666">
        <v>2.9725262211402698E-3</v>
      </c>
      <c r="I1666">
        <v>-3.2047476115033602E-4</v>
      </c>
      <c r="J1666">
        <v>8.5421901606477692E-3</v>
      </c>
      <c r="K1666">
        <v>-1.76287923717701E-4</v>
      </c>
      <c r="L1666">
        <v>4.3328331336951204E-3</v>
      </c>
    </row>
    <row r="1667" spans="1:12" x14ac:dyDescent="0.25">
      <c r="A1667" s="4">
        <v>3665</v>
      </c>
      <c r="B1667" t="s">
        <v>1358</v>
      </c>
      <c r="C1667" s="1">
        <v>-2.6713039411698E-6</v>
      </c>
      <c r="D1667" s="1">
        <v>7.7078431407705101E-5</v>
      </c>
      <c r="E1667" s="1">
        <v>-2.3494309118234701E-6</v>
      </c>
      <c r="F1667" s="1">
        <v>6.7792579331386402E-5</v>
      </c>
      <c r="G1667" s="1">
        <v>-2.6752939363084001E-6</v>
      </c>
      <c r="H1667" s="1">
        <v>7.7192586817883107E-5</v>
      </c>
      <c r="I1667" s="1">
        <v>-3.6215416767878702E-6</v>
      </c>
      <c r="J1667" s="1">
        <v>1.04499708306686E-4</v>
      </c>
      <c r="K1667" s="1">
        <v>-4.2770461456742999E-6</v>
      </c>
      <c r="L1667">
        <v>1.06867199394104E-4</v>
      </c>
    </row>
    <row r="1668" spans="1:12" x14ac:dyDescent="0.25">
      <c r="A1668" s="4">
        <v>3666</v>
      </c>
      <c r="B1668" t="s">
        <v>1359</v>
      </c>
      <c r="C1668" s="1">
        <v>8.5537498884031394E-5</v>
      </c>
      <c r="D1668" s="1">
        <v>2.6740605313409398E-3</v>
      </c>
      <c r="E1668" s="1">
        <v>8.7001930567541904E-5</v>
      </c>
      <c r="F1668" s="1">
        <v>2.8885195370543901E-3</v>
      </c>
      <c r="G1668" s="1">
        <v>1.17412104102239E-4</v>
      </c>
      <c r="H1668">
        <v>2.9714180268781598E-3</v>
      </c>
      <c r="I1668">
        <v>3.2409630282712401E-4</v>
      </c>
      <c r="J1668">
        <v>8.5414135027822892E-3</v>
      </c>
      <c r="K1668">
        <v>1.80564969863375E-4</v>
      </c>
      <c r="L1668">
        <v>4.3313366860297901E-3</v>
      </c>
    </row>
    <row r="1669" spans="1:12" x14ac:dyDescent="0.25">
      <c r="A1669" s="4">
        <v>3667</v>
      </c>
      <c r="B1669" t="s">
        <v>1360</v>
      </c>
      <c r="C1669" s="1">
        <v>-8.5537498884031394E-5</v>
      </c>
      <c r="D1669" s="1">
        <v>2.6740605313409398E-3</v>
      </c>
      <c r="E1669" s="1">
        <v>-8.7001930567541904E-5</v>
      </c>
      <c r="F1669" s="1">
        <v>2.8885195370543901E-3</v>
      </c>
      <c r="G1669" s="1">
        <v>-1.17412104102239E-4</v>
      </c>
      <c r="H1669">
        <v>2.9714180268781598E-3</v>
      </c>
      <c r="I1669">
        <v>-3.2409630282712401E-4</v>
      </c>
      <c r="J1669">
        <v>8.5414135027822892E-3</v>
      </c>
      <c r="K1669">
        <v>-1.80564969863375E-4</v>
      </c>
      <c r="L1669">
        <v>4.3313366860297901E-3</v>
      </c>
    </row>
    <row r="1670" spans="1:12" x14ac:dyDescent="0.25">
      <c r="A1670" s="4">
        <v>3668</v>
      </c>
      <c r="B1670" t="s">
        <v>1361</v>
      </c>
      <c r="C1670">
        <v>7.7443391137043901E-4</v>
      </c>
      <c r="D1670">
        <v>6.41569993420733E-3</v>
      </c>
      <c r="E1670">
        <v>1.6262815170363001E-3</v>
      </c>
      <c r="F1670">
        <v>7.6846629027812396E-3</v>
      </c>
      <c r="G1670">
        <v>6.35995569472713E-4</v>
      </c>
      <c r="H1670">
        <v>5.6183136438515196E-3</v>
      </c>
      <c r="I1670">
        <v>1.7550786612005201E-3</v>
      </c>
      <c r="J1670">
        <v>1.6032649802664899E-2</v>
      </c>
      <c r="K1670">
        <v>1.1303428889687299E-3</v>
      </c>
      <c r="L1670">
        <v>8.9147163198518096E-3</v>
      </c>
    </row>
    <row r="1671" spans="1:12" x14ac:dyDescent="0.25">
      <c r="A1671" s="4">
        <v>3669</v>
      </c>
      <c r="B1671" t="s">
        <v>1362</v>
      </c>
      <c r="C1671">
        <v>-2.20789890535688E-3</v>
      </c>
      <c r="D1671">
        <v>1.18831168355105E-4</v>
      </c>
      <c r="E1671">
        <v>-1.94687785495194E-3</v>
      </c>
      <c r="F1671">
        <v>1.11610067269994E-4</v>
      </c>
      <c r="G1671">
        <v>-2.1788115657982998E-3</v>
      </c>
      <c r="H1671">
        <v>1.18503501427031E-4</v>
      </c>
      <c r="I1671">
        <v>-3.00136853596573E-3</v>
      </c>
      <c r="J1671">
        <v>1.8222645675931601E-4</v>
      </c>
      <c r="K1671">
        <v>-2.6341868568127299E-3</v>
      </c>
      <c r="L1671">
        <v>1.3708726630703099E-4</v>
      </c>
    </row>
    <row r="1672" spans="1:12" x14ac:dyDescent="0.25">
      <c r="A1672" s="4">
        <v>3670</v>
      </c>
      <c r="B1672" t="s">
        <v>1363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</row>
    <row r="1673" spans="1:12" x14ac:dyDescent="0.25">
      <c r="A1673" s="4">
        <v>3671</v>
      </c>
      <c r="B1673" t="s">
        <v>1364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</row>
    <row r="1674" spans="1:12" x14ac:dyDescent="0.25">
      <c r="A1674" s="4">
        <v>3678</v>
      </c>
      <c r="B1674" t="s">
        <v>1365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</row>
    <row r="1675" spans="1:12" x14ac:dyDescent="0.25">
      <c r="A1675" s="4">
        <v>3679</v>
      </c>
      <c r="B1675" t="s">
        <v>1366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</row>
    <row r="1676" spans="1:12" x14ac:dyDescent="0.25">
      <c r="A1676" s="4">
        <v>3680</v>
      </c>
      <c r="B1676" t="s">
        <v>1367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</row>
    <row r="1677" spans="1:12" x14ac:dyDescent="0.25">
      <c r="A1677" s="4">
        <v>3681</v>
      </c>
      <c r="B1677" t="s">
        <v>1368</v>
      </c>
      <c r="C1677" s="1">
        <v>4.4985058117039803E-6</v>
      </c>
      <c r="D1677" s="1">
        <v>1.59488514840231E-4</v>
      </c>
      <c r="E1677" s="1">
        <v>1.22508715634322E-5</v>
      </c>
      <c r="F1677" s="1">
        <v>2.9781558713480301E-4</v>
      </c>
      <c r="G1677" s="1">
        <v>7.7602597595323097E-6</v>
      </c>
      <c r="H1677" s="1">
        <v>1.56360169565119E-4</v>
      </c>
      <c r="I1677" s="1">
        <v>9.0678545886778399E-6</v>
      </c>
      <c r="J1677" s="1">
        <v>2.5596981038875598E-4</v>
      </c>
      <c r="K1677" s="1">
        <v>1.0937828502838901E-5</v>
      </c>
      <c r="L1677">
        <v>2.2453984512981501E-4</v>
      </c>
    </row>
    <row r="1678" spans="1:12" x14ac:dyDescent="0.25">
      <c r="A1678" s="4">
        <v>3682</v>
      </c>
      <c r="B1678" t="s">
        <v>1369</v>
      </c>
      <c r="C1678" s="1">
        <v>8.3649079515740104E-6</v>
      </c>
      <c r="D1678" s="1">
        <v>2.23430311006704E-4</v>
      </c>
      <c r="E1678" s="1">
        <v>1.29213277872635E-5</v>
      </c>
      <c r="F1678" s="1">
        <v>3.0462376843916198E-4</v>
      </c>
      <c r="G1678" s="1">
        <v>5.3427444409074797E-6</v>
      </c>
      <c r="H1678" s="1">
        <v>1.4273718953897901E-4</v>
      </c>
      <c r="I1678" s="1">
        <v>4.9303391507262399E-5</v>
      </c>
      <c r="J1678" s="1">
        <v>5.5809787456553004E-4</v>
      </c>
      <c r="K1678" s="1">
        <v>1.9016114204991199E-6</v>
      </c>
      <c r="L1678" s="1">
        <v>9.5080391333738504E-5</v>
      </c>
    </row>
    <row r="1679" spans="1:12" x14ac:dyDescent="0.25">
      <c r="A1679" s="4">
        <v>3683</v>
      </c>
      <c r="B1679" t="s">
        <v>1370</v>
      </c>
      <c r="C1679" s="1">
        <v>7.7133285617183599E-5</v>
      </c>
      <c r="D1679">
        <v>2.2344876265285702E-3</v>
      </c>
      <c r="E1679" s="1">
        <v>5.10424348349249E-5</v>
      </c>
      <c r="F1679">
        <v>1.8162262314377899E-3</v>
      </c>
      <c r="G1679" s="1">
        <v>2.6809462171672598E-4</v>
      </c>
      <c r="H1679" s="1">
        <v>3.60314197146218E-3</v>
      </c>
      <c r="I1679" s="1">
        <v>3.9993237480158699E-4</v>
      </c>
      <c r="J1679">
        <v>6.5313789073325502E-3</v>
      </c>
      <c r="K1679" s="1">
        <v>2.1756997767362601E-5</v>
      </c>
      <c r="L1679">
        <v>6.0858857389268302E-4</v>
      </c>
    </row>
    <row r="1680" spans="1:12" x14ac:dyDescent="0.25">
      <c r="A1680" s="4">
        <v>3684</v>
      </c>
      <c r="B1680" t="s">
        <v>1371</v>
      </c>
      <c r="C1680" s="1">
        <v>1.33517801281709E-4</v>
      </c>
      <c r="D1680">
        <v>2.8850543134903298E-3</v>
      </c>
      <c r="E1680" s="1">
        <v>1.6205655456456299E-4</v>
      </c>
      <c r="F1680" s="1">
        <v>3.3048024911703001E-3</v>
      </c>
      <c r="G1680" s="1">
        <v>1.9766362074131999E-4</v>
      </c>
      <c r="H1680" s="1">
        <v>3.4954028985965699E-3</v>
      </c>
      <c r="I1680" s="1">
        <v>6.77939901677353E-5</v>
      </c>
      <c r="J1680">
        <v>2.7671246528726801E-3</v>
      </c>
      <c r="K1680" s="1">
        <v>3.7682045965706999E-5</v>
      </c>
      <c r="L1680">
        <v>7.9936045747151796E-4</v>
      </c>
    </row>
    <row r="1681" spans="1:12" x14ac:dyDescent="0.25">
      <c r="A1681" s="4">
        <v>3717</v>
      </c>
      <c r="B1681" t="s">
        <v>1372</v>
      </c>
      <c r="C1681" s="1">
        <v>-5.2603041016157401E-5</v>
      </c>
      <c r="D1681" s="1">
        <v>1.32292283696085E-3</v>
      </c>
      <c r="E1681" s="1">
        <v>-7.2169005201498703E-5</v>
      </c>
      <c r="F1681" s="1">
        <v>1.5361183715772099E-3</v>
      </c>
      <c r="G1681" s="1">
        <v>-7.4239995878233305E-5</v>
      </c>
      <c r="H1681" s="1">
        <v>1.51702450911328E-3</v>
      </c>
      <c r="I1681" s="1">
        <v>-1.38704308935648E-4</v>
      </c>
      <c r="J1681" s="1">
        <v>2.71948057262354E-3</v>
      </c>
      <c r="K1681" s="1">
        <v>-9.3125501263838895E-5</v>
      </c>
      <c r="L1681">
        <v>1.90480034085131E-3</v>
      </c>
    </row>
    <row r="1682" spans="1:12" x14ac:dyDescent="0.25">
      <c r="A1682" s="4">
        <v>3718</v>
      </c>
      <c r="B1682" t="s">
        <v>1373</v>
      </c>
      <c r="C1682" s="1">
        <v>-5.4196909622055102E-5</v>
      </c>
      <c r="D1682" s="1">
        <v>1.3568430542721401E-3</v>
      </c>
      <c r="E1682" s="1">
        <v>-3.9272770233284399E-5</v>
      </c>
      <c r="F1682" s="1">
        <v>1.1160179102748199E-3</v>
      </c>
      <c r="G1682" s="1">
        <v>-2.9513532841438398E-5</v>
      </c>
      <c r="H1682" s="1">
        <v>9.36667595105348E-4</v>
      </c>
      <c r="I1682" s="1">
        <v>-6.4778203078766499E-5</v>
      </c>
      <c r="J1682" s="1">
        <v>1.8690513613040299E-3</v>
      </c>
      <c r="K1682" s="1">
        <v>-3.2540411942780801E-5</v>
      </c>
      <c r="L1682">
        <v>1.0772867740510301E-3</v>
      </c>
    </row>
    <row r="1683" spans="1:12" x14ac:dyDescent="0.25">
      <c r="A1683" s="4">
        <v>3719</v>
      </c>
      <c r="B1683" t="s">
        <v>1374</v>
      </c>
      <c r="C1683" s="1">
        <v>-5.1777448416116402E-5</v>
      </c>
      <c r="D1683" s="1">
        <v>1.2887945811925099E-3</v>
      </c>
      <c r="E1683" s="1">
        <v>-8.3315157728753206E-5</v>
      </c>
      <c r="F1683" s="1">
        <v>1.6324523415467999E-3</v>
      </c>
      <c r="G1683" s="1">
        <v>-6.1159786987845905E-5</v>
      </c>
      <c r="H1683" s="1">
        <v>1.3709895836894401E-3</v>
      </c>
      <c r="I1683" s="1">
        <v>-4.6182160002335897E-5</v>
      </c>
      <c r="J1683" s="1">
        <v>1.40587306324335E-3</v>
      </c>
      <c r="K1683" s="1">
        <v>-8.9950870396222007E-5</v>
      </c>
      <c r="L1683">
        <v>1.8381676474555301E-3</v>
      </c>
    </row>
    <row r="1684" spans="1:12" x14ac:dyDescent="0.25">
      <c r="A1684" s="4">
        <v>3720</v>
      </c>
      <c r="B1684" t="s">
        <v>1375</v>
      </c>
      <c r="C1684" s="1">
        <v>-4.1650331438308801E-5</v>
      </c>
      <c r="D1684" s="1">
        <v>1.1931243388123799E-3</v>
      </c>
      <c r="E1684" s="1">
        <v>-7.5831154267109801E-5</v>
      </c>
      <c r="F1684" s="1">
        <v>1.56723521660951E-3</v>
      </c>
      <c r="G1684" s="1">
        <v>-5.41963280489876E-5</v>
      </c>
      <c r="H1684" s="1">
        <v>1.28731482387888E-3</v>
      </c>
      <c r="I1684" s="1">
        <v>-1.8479527955066701E-4</v>
      </c>
      <c r="J1684" s="1">
        <v>3.15916971166662E-3</v>
      </c>
      <c r="K1684" s="1">
        <v>-7.23487719507443E-5</v>
      </c>
      <c r="L1684">
        <v>1.70478841866246E-3</v>
      </c>
    </row>
    <row r="1685" spans="1:12" x14ac:dyDescent="0.25">
      <c r="A1685" s="4">
        <v>3721</v>
      </c>
      <c r="B1685" t="s">
        <v>1376</v>
      </c>
      <c r="C1685">
        <v>1.0698638858698799E-4</v>
      </c>
      <c r="D1685">
        <v>1.8125621425775899E-3</v>
      </c>
      <c r="E1685">
        <v>1.08244938136894E-4</v>
      </c>
      <c r="F1685">
        <v>1.7274895723815599E-3</v>
      </c>
      <c r="G1685" s="1">
        <v>1.4300567385656601E-4</v>
      </c>
      <c r="H1685">
        <v>2.0007011911939501E-3</v>
      </c>
      <c r="I1685">
        <v>2.4385872779069301E-4</v>
      </c>
      <c r="J1685">
        <v>3.6150188153764298E-3</v>
      </c>
      <c r="K1685">
        <v>1.4742923016979401E-4</v>
      </c>
      <c r="L1685">
        <v>2.36320683167336E-3</v>
      </c>
    </row>
    <row r="1686" spans="1:12" x14ac:dyDescent="0.25">
      <c r="A1686" s="4">
        <v>3722</v>
      </c>
      <c r="B1686" t="s">
        <v>1377</v>
      </c>
      <c r="C1686">
        <v>1.2742341227332501E-4</v>
      </c>
      <c r="D1686">
        <v>1.85603520693381E-3</v>
      </c>
      <c r="E1686" s="1">
        <v>8.2623726440481498E-5</v>
      </c>
      <c r="F1686">
        <v>1.42029677285492E-3</v>
      </c>
      <c r="G1686" s="1">
        <v>1.2114688532538099E-4</v>
      </c>
      <c r="H1686" s="1">
        <v>1.7113636531358601E-3</v>
      </c>
      <c r="I1686">
        <v>2.38451040169393E-4</v>
      </c>
      <c r="J1686">
        <v>3.3591508161568699E-3</v>
      </c>
      <c r="K1686">
        <v>1.7205023074314801E-4</v>
      </c>
      <c r="L1686">
        <v>2.45668199443196E-3</v>
      </c>
    </row>
    <row r="1687" spans="1:12" x14ac:dyDescent="0.25">
      <c r="A1687" s="4">
        <v>3723</v>
      </c>
      <c r="B1687" t="s">
        <v>1378</v>
      </c>
      <c r="C1687" s="1">
        <v>3.9671454956576298E-5</v>
      </c>
      <c r="D1687" s="1">
        <v>1.1540345226645501E-3</v>
      </c>
      <c r="E1687" s="1">
        <v>3.2622145899136197E-5</v>
      </c>
      <c r="F1687" s="1">
        <v>1.02930905294179E-3</v>
      </c>
      <c r="G1687" s="1">
        <v>3.7329362925961698E-5</v>
      </c>
      <c r="H1687" s="1">
        <v>1.07858996370684E-3</v>
      </c>
      <c r="I1687" s="1">
        <v>7.5034452843105896E-5</v>
      </c>
      <c r="J1687" s="1">
        <v>2.0048767162656198E-3</v>
      </c>
      <c r="K1687" s="1">
        <v>6.1985883885857501E-5</v>
      </c>
      <c r="L1687">
        <v>1.55395360261795E-3</v>
      </c>
    </row>
    <row r="1688" spans="1:12" x14ac:dyDescent="0.25">
      <c r="A1688" s="4">
        <v>3724</v>
      </c>
      <c r="B1688" t="s">
        <v>1379</v>
      </c>
      <c r="C1688" s="1">
        <v>1.2931586059581101E-5</v>
      </c>
      <c r="D1688" s="1">
        <v>6.4757654988858505E-4</v>
      </c>
      <c r="E1688" s="1">
        <v>3.9546859302362499E-5</v>
      </c>
      <c r="F1688" s="1">
        <v>1.14138654626805E-3</v>
      </c>
      <c r="G1688" s="1">
        <v>3.69106329522716E-5</v>
      </c>
      <c r="H1688" s="1">
        <v>1.06806521501181E-3</v>
      </c>
      <c r="I1688" s="1">
        <v>6.3669856092541695E-5</v>
      </c>
      <c r="J1688" s="1">
        <v>1.84000019414056E-3</v>
      </c>
      <c r="K1688" s="1">
        <v>3.1139617377981401E-5</v>
      </c>
      <c r="L1688">
        <v>1.10333754811175E-3</v>
      </c>
    </row>
    <row r="1689" spans="1:12" x14ac:dyDescent="0.25">
      <c r="A1689" s="4">
        <v>3725</v>
      </c>
      <c r="B1689" t="s">
        <v>1380</v>
      </c>
      <c r="C1689" s="1">
        <v>1.26148045418628E-5</v>
      </c>
      <c r="D1689" s="1">
        <v>6.3417234556723098E-4</v>
      </c>
      <c r="E1689" s="1">
        <v>1.3996277738532799E-5</v>
      </c>
      <c r="F1689" s="1">
        <v>6.6473767831605999E-4</v>
      </c>
      <c r="G1689" s="1">
        <v>2.9513532841438398E-5</v>
      </c>
      <c r="H1689" s="1">
        <v>9.36667595105348E-4</v>
      </c>
      <c r="I1689" s="1">
        <v>2.1559237055841399E-5</v>
      </c>
      <c r="J1689" s="1">
        <v>1.0778540296507201E-3</v>
      </c>
      <c r="K1689" s="1">
        <v>8.5003099372865797E-6</v>
      </c>
      <c r="L1689">
        <v>4.45051254515151E-4</v>
      </c>
    </row>
    <row r="1690" spans="1:12" x14ac:dyDescent="0.25">
      <c r="A1690" s="4">
        <v>3726</v>
      </c>
      <c r="B1690" t="s">
        <v>1381</v>
      </c>
      <c r="C1690" s="1">
        <v>4.1582105080192299E-5</v>
      </c>
      <c r="D1690" s="1">
        <v>1.1999574243123799E-3</v>
      </c>
      <c r="E1690" s="1">
        <v>2.52764924947517E-5</v>
      </c>
      <c r="F1690" s="1">
        <v>8.9684306890261401E-4</v>
      </c>
      <c r="G1690" s="1">
        <v>0</v>
      </c>
      <c r="H1690" s="1">
        <v>0</v>
      </c>
      <c r="I1690" s="1">
        <v>4.3218966022925097E-5</v>
      </c>
      <c r="J1690" s="1">
        <v>1.52756263066609E-3</v>
      </c>
      <c r="K1690" s="1">
        <v>2.4040102005494201E-5</v>
      </c>
      <c r="L1690">
        <v>9.8126701401370997E-4</v>
      </c>
    </row>
    <row r="1691" spans="1:12" x14ac:dyDescent="0.25">
      <c r="A1691" s="4">
        <v>3727</v>
      </c>
      <c r="B1691" t="s">
        <v>1382</v>
      </c>
      <c r="C1691" s="1">
        <v>3.2053039025240897E-5</v>
      </c>
      <c r="D1691" s="1">
        <v>1.00613987189718E-3</v>
      </c>
      <c r="E1691" s="1">
        <v>3.8620238370831699E-5</v>
      </c>
      <c r="F1691" s="1">
        <v>1.1143972633504799E-3</v>
      </c>
      <c r="G1691" s="1">
        <v>3.5902923786569602E-5</v>
      </c>
      <c r="H1691" s="1">
        <v>1.0417138609877599E-3</v>
      </c>
      <c r="I1691" s="1">
        <v>8.3202293640749808E-6</v>
      </c>
      <c r="J1691" s="1">
        <v>5.1602939351814796E-4</v>
      </c>
      <c r="K1691" s="1">
        <v>3.5678081169059497E-5</v>
      </c>
      <c r="L1691">
        <v>1.13156977309233E-3</v>
      </c>
    </row>
    <row r="1692" spans="1:12" x14ac:dyDescent="0.25">
      <c r="A1692" s="4">
        <v>3728</v>
      </c>
      <c r="B1692" t="s">
        <v>1383</v>
      </c>
      <c r="C1692" s="1">
        <v>1.9724409390875502E-5</v>
      </c>
      <c r="D1692" s="1">
        <v>8.0618778095384899E-4</v>
      </c>
      <c r="E1692" s="1">
        <v>4.46949193579215E-5</v>
      </c>
      <c r="F1692" s="1">
        <v>1.19435017240639E-3</v>
      </c>
      <c r="G1692" s="1">
        <v>2.52568632012763E-5</v>
      </c>
      <c r="H1692" s="1">
        <v>8.9233324698272597E-4</v>
      </c>
      <c r="I1692" s="1">
        <v>3.7861930638260901E-5</v>
      </c>
      <c r="J1692" s="1">
        <v>1.30798236003103E-3</v>
      </c>
      <c r="K1692" s="1">
        <v>5.4272789227162503E-5</v>
      </c>
      <c r="L1692">
        <v>1.4499253847799201E-3</v>
      </c>
    </row>
    <row r="1693" spans="1:12" x14ac:dyDescent="0.25">
      <c r="A1693" s="4">
        <v>3729</v>
      </c>
      <c r="B1693" t="s">
        <v>1384</v>
      </c>
      <c r="C1693" s="1">
        <v>3.4596778905643602E-5</v>
      </c>
      <c r="D1693" s="1">
        <v>1.0840990864481299E-3</v>
      </c>
      <c r="E1693" s="1">
        <v>3.3489771280875901E-5</v>
      </c>
      <c r="F1693" s="1">
        <v>1.0586157703032699E-3</v>
      </c>
      <c r="G1693" s="1">
        <v>3.5495765398569501E-5</v>
      </c>
      <c r="H1693" s="1">
        <v>1.03646913650268E-3</v>
      </c>
      <c r="I1693" s="1">
        <v>8.63214005723942E-5</v>
      </c>
      <c r="J1693" s="1">
        <v>2.14945671145279E-3</v>
      </c>
      <c r="K1693" s="1">
        <v>3.2497540309650798E-5</v>
      </c>
      <c r="L1693">
        <v>1.1486167470840299E-3</v>
      </c>
    </row>
    <row r="1694" spans="1:12" x14ac:dyDescent="0.25">
      <c r="A1694" s="4">
        <v>3730</v>
      </c>
      <c r="B1694" t="s">
        <v>1385</v>
      </c>
      <c r="C1694" s="1">
        <v>7.0535525326652299E-6</v>
      </c>
      <c r="D1694" s="1">
        <v>4.9876148273030703E-4</v>
      </c>
      <c r="E1694" s="1">
        <v>4.2341382986234001E-5</v>
      </c>
      <c r="F1694" s="1">
        <v>1.15689042213377E-3</v>
      </c>
      <c r="G1694" s="1">
        <v>1.8700562650418099E-5</v>
      </c>
      <c r="H1694" s="1">
        <v>7.64355304812177E-4</v>
      </c>
      <c r="I1694" s="1">
        <v>9.8473878978272997E-5</v>
      </c>
      <c r="J1694" s="1">
        <v>2.31887759915223E-3</v>
      </c>
      <c r="K1694" s="1">
        <v>3.9851231641093502E-5</v>
      </c>
      <c r="L1694">
        <v>1.2607829999121401E-3</v>
      </c>
    </row>
    <row r="1695" spans="1:12" x14ac:dyDescent="0.25">
      <c r="A1695" s="4">
        <v>3901</v>
      </c>
      <c r="B1695" t="s">
        <v>1386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</row>
    <row r="1696" spans="1:12" x14ac:dyDescent="0.25">
      <c r="A1696" s="4">
        <v>3902</v>
      </c>
      <c r="B1696" t="s">
        <v>1387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</row>
    <row r="1697" spans="1:12" x14ac:dyDescent="0.25">
      <c r="A1697" s="4">
        <v>3927</v>
      </c>
      <c r="B1697" t="s">
        <v>1388</v>
      </c>
      <c r="C1697" s="1">
        <v>1.34925631014849E-5</v>
      </c>
      <c r="D1697" s="1">
        <v>6.7220278191950701E-4</v>
      </c>
      <c r="E1697" s="1">
        <v>1.3395908512354401E-5</v>
      </c>
      <c r="F1697" s="1">
        <v>6.6972842932593003E-4</v>
      </c>
      <c r="G1697" s="1">
        <v>2.5592774791722501E-5</v>
      </c>
      <c r="H1697" s="1">
        <v>9.0006240120571999E-4</v>
      </c>
      <c r="I1697" s="1">
        <v>3.2762911826377603E-5</v>
      </c>
      <c r="J1697" s="1">
        <v>1.33727268603966E-3</v>
      </c>
      <c r="K1697" s="1">
        <v>1.6289309424400801E-5</v>
      </c>
      <c r="L1697">
        <v>8.1235715419307995E-4</v>
      </c>
    </row>
    <row r="1698" spans="1:12" x14ac:dyDescent="0.25">
      <c r="A1698" s="4">
        <v>3928</v>
      </c>
      <c r="B1698" t="s">
        <v>1389</v>
      </c>
      <c r="C1698" s="1">
        <v>2.1189750856127301E-5</v>
      </c>
      <c r="D1698" s="1">
        <v>8.6370913808287396E-4</v>
      </c>
      <c r="E1698" s="1">
        <v>3.7728952724422502E-5</v>
      </c>
      <c r="F1698" s="1">
        <v>1.09323692321301E-3</v>
      </c>
      <c r="G1698" s="1">
        <v>2.6012867282147999E-5</v>
      </c>
      <c r="H1698" s="1">
        <v>9.1941773793495702E-4</v>
      </c>
      <c r="I1698" s="1">
        <v>5.4516273662784197E-5</v>
      </c>
      <c r="J1698" s="1">
        <v>1.72330538117868E-3</v>
      </c>
      <c r="K1698" s="1">
        <v>3.6150721678353597E-5</v>
      </c>
      <c r="L1698">
        <v>1.15744804822701E-3</v>
      </c>
    </row>
    <row r="1699" spans="1:12" x14ac:dyDescent="0.25">
      <c r="A1699" s="4">
        <v>3937</v>
      </c>
      <c r="B1699" t="s">
        <v>1390</v>
      </c>
      <c r="C1699">
        <v>-2.8224112010109402E-4</v>
      </c>
      <c r="D1699">
        <v>4.26088728604222E-3</v>
      </c>
      <c r="E1699">
        <v>-2.6631972927625602E-4</v>
      </c>
      <c r="F1699">
        <v>4.1740206331504397E-3</v>
      </c>
      <c r="G1699">
        <v>-3.5602064289662501E-4</v>
      </c>
      <c r="H1699">
        <v>4.1956461158769599E-3</v>
      </c>
      <c r="I1699">
        <v>-9.1032441434436503E-4</v>
      </c>
      <c r="J1699">
        <v>9.7682931883939696E-3</v>
      </c>
      <c r="K1699" s="1">
        <v>-1.4619700436577801E-4</v>
      </c>
      <c r="L1699">
        <v>1.6096632095278899E-3</v>
      </c>
    </row>
    <row r="1700" spans="1:12" x14ac:dyDescent="0.25">
      <c r="A1700" s="4">
        <v>3938</v>
      </c>
      <c r="B1700" t="s">
        <v>1391</v>
      </c>
      <c r="C1700">
        <v>-1.5467964388610799E-4</v>
      </c>
      <c r="D1700">
        <v>3.08304899776298E-3</v>
      </c>
      <c r="E1700">
        <v>-2.16481139767938E-4</v>
      </c>
      <c r="F1700">
        <v>3.8215701782998998E-3</v>
      </c>
      <c r="G1700">
        <v>-2.6066480269211901E-4</v>
      </c>
      <c r="H1700">
        <v>4.0198138427915402E-3</v>
      </c>
      <c r="I1700">
        <v>-3.38291652985034E-4</v>
      </c>
      <c r="J1700">
        <v>6.1676951393655702E-3</v>
      </c>
      <c r="K1700" s="1">
        <v>-6.2322503895097703E-5</v>
      </c>
      <c r="L1700">
        <v>1.06711033763623E-3</v>
      </c>
    </row>
    <row r="1701" spans="1:12" x14ac:dyDescent="0.25">
      <c r="A1701" s="4">
        <v>3939</v>
      </c>
      <c r="B1701" t="s">
        <v>1392</v>
      </c>
      <c r="C1701">
        <v>0</v>
      </c>
      <c r="D1701">
        <v>0</v>
      </c>
      <c r="E1701" s="1">
        <v>6.4662293175298002E-9</v>
      </c>
      <c r="F1701" s="1">
        <v>4.5723145991325401E-7</v>
      </c>
      <c r="G1701" s="1">
        <v>7.1968707012976603E-9</v>
      </c>
      <c r="H1701" s="1">
        <v>5.0889560762102503E-7</v>
      </c>
      <c r="I1701" s="1">
        <v>6.9891587982297795E-8</v>
      </c>
      <c r="J1701" s="1">
        <v>1.8668621716200101E-6</v>
      </c>
      <c r="K1701" s="1">
        <v>1.75091339571918E-8</v>
      </c>
      <c r="L1701" s="1">
        <v>8.7536913029771297E-7</v>
      </c>
    </row>
    <row r="1702" spans="1:12" x14ac:dyDescent="0.25">
      <c r="A1702" s="4">
        <v>3940</v>
      </c>
      <c r="B1702" t="s">
        <v>1393</v>
      </c>
      <c r="C1702" s="1">
        <v>2.74424001051478E-5</v>
      </c>
      <c r="D1702" s="1">
        <v>4.3335095422174398E-4</v>
      </c>
      <c r="E1702" s="1">
        <v>3.1154718135114702E-5</v>
      </c>
      <c r="F1702" s="1">
        <v>4.6311507790422598E-4</v>
      </c>
      <c r="G1702" s="1">
        <v>1.51045719296467E-5</v>
      </c>
      <c r="H1702" s="1">
        <v>2.4495456507713702E-4</v>
      </c>
      <c r="I1702" s="1">
        <v>2.2279434091218301E-5</v>
      </c>
      <c r="J1702" s="1">
        <v>3.2823888032779998E-4</v>
      </c>
      <c r="K1702" s="1">
        <v>2.80582310342982E-5</v>
      </c>
      <c r="L1702">
        <v>4.1363669664920799E-4</v>
      </c>
    </row>
    <row r="1703" spans="1:12" x14ac:dyDescent="0.25">
      <c r="A1703" s="4">
        <v>3957</v>
      </c>
      <c r="B1703" t="s">
        <v>1394</v>
      </c>
      <c r="C1703">
        <v>1.8589769478026201E-3</v>
      </c>
      <c r="D1703">
        <v>3.2126304109114899E-3</v>
      </c>
      <c r="E1703">
        <v>1.1675183927155101E-3</v>
      </c>
      <c r="F1703">
        <v>3.8453915814943701E-3</v>
      </c>
      <c r="G1703">
        <v>1.89860588323985E-3</v>
      </c>
      <c r="H1703">
        <v>2.8123413079428898E-3</v>
      </c>
      <c r="I1703">
        <v>2.1759300342599499E-3</v>
      </c>
      <c r="J1703">
        <v>8.0206256973946004E-3</v>
      </c>
      <c r="K1703">
        <v>2.1146959908152599E-3</v>
      </c>
      <c r="L1703">
        <v>4.45986220909491E-3</v>
      </c>
    </row>
    <row r="1704" spans="1:12" x14ac:dyDescent="0.25">
      <c r="A1704" s="4">
        <v>3958</v>
      </c>
      <c r="B1704" t="s">
        <v>1395</v>
      </c>
      <c r="C1704" s="1">
        <v>7.6589996261900106E-5</v>
      </c>
      <c r="D1704" s="1">
        <v>7.1855012445705105E-7</v>
      </c>
      <c r="E1704" s="1">
        <v>6.7562592563401194E-5</v>
      </c>
      <c r="F1704" s="1">
        <v>5.8658107227084998E-7</v>
      </c>
      <c r="G1704" s="1">
        <v>7.5584204355816503E-5</v>
      </c>
      <c r="H1704" s="1">
        <v>9.2589271766250401E-7</v>
      </c>
      <c r="I1704">
        <v>1.04201657788953E-4</v>
      </c>
      <c r="J1704" s="1">
        <v>8.8861065715438495E-7</v>
      </c>
      <c r="K1704" s="1">
        <v>9.1361156973867303E-5</v>
      </c>
      <c r="L1704" s="1">
        <v>9.2003995658235598E-7</v>
      </c>
    </row>
    <row r="1705" spans="1:12" x14ac:dyDescent="0.25">
      <c r="A1705" s="4">
        <v>3959</v>
      </c>
      <c r="B1705" t="s">
        <v>1396</v>
      </c>
      <c r="C1705">
        <v>-5.0210195007806605E-4</v>
      </c>
      <c r="D1705">
        <v>3.2076919364766401E-3</v>
      </c>
      <c r="E1705">
        <v>-9.1448464736325905E-4</v>
      </c>
      <c r="F1705">
        <v>3.84221284222418E-3</v>
      </c>
      <c r="G1705">
        <v>-4.3137409127007499E-4</v>
      </c>
      <c r="H1705">
        <v>2.8090907208927702E-3</v>
      </c>
      <c r="I1705">
        <v>-1.0338418172836899E-3</v>
      </c>
      <c r="J1705">
        <v>8.0161537805474702E-3</v>
      </c>
      <c r="K1705">
        <v>-7.0221317994517002E-4</v>
      </c>
      <c r="L1705">
        <v>4.4572970689705097E-3</v>
      </c>
    </row>
    <row r="1706" spans="1:12" x14ac:dyDescent="0.25">
      <c r="A1706" s="4">
        <v>3960</v>
      </c>
      <c r="B1706" t="s">
        <v>1397</v>
      </c>
      <c r="C1706">
        <v>5.0210195007806605E-4</v>
      </c>
      <c r="D1706">
        <v>3.2076919364766401E-3</v>
      </c>
      <c r="E1706">
        <v>9.1448464736325905E-4</v>
      </c>
      <c r="F1706">
        <v>3.84221284222418E-3</v>
      </c>
      <c r="G1706">
        <v>4.3137409127007499E-4</v>
      </c>
      <c r="H1706">
        <v>2.8090907208927702E-3</v>
      </c>
      <c r="I1706">
        <v>1.0338418172836899E-3</v>
      </c>
      <c r="J1706">
        <v>8.0161537805474702E-3</v>
      </c>
      <c r="K1706">
        <v>7.0221317994517002E-4</v>
      </c>
      <c r="L1706">
        <v>4.4572970689705097E-3</v>
      </c>
    </row>
    <row r="1707" spans="1:12" x14ac:dyDescent="0.25">
      <c r="A1707" s="4">
        <v>3961</v>
      </c>
      <c r="B1707" t="s">
        <v>1398</v>
      </c>
      <c r="C1707">
        <v>-4.25511953816167E-4</v>
      </c>
      <c r="D1707">
        <v>3.2077972508540199E-3</v>
      </c>
      <c r="E1707">
        <v>-8.4692205479985102E-4</v>
      </c>
      <c r="F1707">
        <v>3.84229189302112E-3</v>
      </c>
      <c r="G1707">
        <v>-3.5578988691425999E-4</v>
      </c>
      <c r="H1707">
        <v>2.8091347121271901E-3</v>
      </c>
      <c r="I1707">
        <v>-9.2964015949473298E-4</v>
      </c>
      <c r="J1707">
        <v>8.0162678368508392E-3</v>
      </c>
      <c r="K1707">
        <v>-6.1085202297129896E-4</v>
      </c>
      <c r="L1707">
        <v>4.4573377488907598E-3</v>
      </c>
    </row>
    <row r="1708" spans="1:12" x14ac:dyDescent="0.25">
      <c r="A1708" s="4">
        <v>3962</v>
      </c>
      <c r="B1708" t="s">
        <v>1399</v>
      </c>
      <c r="C1708">
        <v>-5.0210195007806605E-4</v>
      </c>
      <c r="D1708">
        <v>3.2076919364766401E-3</v>
      </c>
      <c r="E1708">
        <v>-9.1448464736325905E-4</v>
      </c>
      <c r="F1708">
        <v>3.84221284222418E-3</v>
      </c>
      <c r="G1708">
        <v>-4.3137409127007499E-4</v>
      </c>
      <c r="H1708">
        <v>2.8090907208927702E-3</v>
      </c>
      <c r="I1708">
        <v>-1.0338418172836899E-3</v>
      </c>
      <c r="J1708">
        <v>8.0161537805474702E-3</v>
      </c>
      <c r="K1708">
        <v>-7.0221317994517002E-4</v>
      </c>
      <c r="L1708">
        <v>4.4572970689705097E-3</v>
      </c>
    </row>
    <row r="1709" spans="1:12" x14ac:dyDescent="0.25">
      <c r="A1709" s="4">
        <v>3987</v>
      </c>
      <c r="B1709" t="s">
        <v>1400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</row>
    <row r="1710" spans="1:12" x14ac:dyDescent="0.25">
      <c r="A1710" s="4">
        <v>3996</v>
      </c>
      <c r="B1710" t="s">
        <v>1401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</row>
    <row r="1711" spans="1:12" x14ac:dyDescent="0.25">
      <c r="A1711" s="4">
        <v>4005</v>
      </c>
      <c r="B1711" t="s">
        <v>1402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</row>
    <row r="1712" spans="1:12" x14ac:dyDescent="0.25">
      <c r="A1712" s="4">
        <v>4038</v>
      </c>
      <c r="B1712" t="s">
        <v>1403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</row>
    <row r="1713" spans="1:12" x14ac:dyDescent="0.25">
      <c r="A1713" s="4">
        <v>4039</v>
      </c>
      <c r="B1713" t="s">
        <v>1404</v>
      </c>
      <c r="C1713" s="1">
        <v>1.1593473678637E-4</v>
      </c>
      <c r="D1713" s="1">
        <v>6.7879102809264701E-4</v>
      </c>
      <c r="E1713" s="1">
        <v>6.9307185294748802E-5</v>
      </c>
      <c r="F1713" s="1">
        <v>6.8744578446334505E-4</v>
      </c>
      <c r="G1713" s="1">
        <v>4.7849186871649897E-5</v>
      </c>
      <c r="H1713" s="1">
        <v>4.1818063666332897E-4</v>
      </c>
      <c r="I1713">
        <v>1.60004805982565E-4</v>
      </c>
      <c r="J1713">
        <v>1.10219299952047E-3</v>
      </c>
      <c r="K1713" s="1">
        <v>1.14297602420948E-4</v>
      </c>
      <c r="L1713">
        <v>1.1736604973690301E-3</v>
      </c>
    </row>
    <row r="1714" spans="1:12" x14ac:dyDescent="0.25">
      <c r="A1714" s="4">
        <v>4040</v>
      </c>
      <c r="B1714" t="s">
        <v>1405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</row>
    <row r="1715" spans="1:12" x14ac:dyDescent="0.25">
      <c r="A1715" s="4">
        <v>4042</v>
      </c>
      <c r="B1715" t="s">
        <v>1406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</row>
    <row r="1716" spans="1:12" x14ac:dyDescent="0.25">
      <c r="A1716" s="4">
        <v>4043</v>
      </c>
      <c r="B1716" t="s">
        <v>1407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</row>
    <row r="1717" spans="1:12" x14ac:dyDescent="0.25">
      <c r="A1717" s="4">
        <v>4044</v>
      </c>
      <c r="B1717" t="s">
        <v>1408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</row>
    <row r="1718" spans="1:12" x14ac:dyDescent="0.25">
      <c r="A1718" s="4">
        <v>4045</v>
      </c>
      <c r="B1718" t="s">
        <v>1409</v>
      </c>
      <c r="C1718">
        <v>2.3412268894654401E-4</v>
      </c>
      <c r="D1718">
        <v>3.7919660659387999E-3</v>
      </c>
      <c r="E1718" s="1">
        <v>1.1981214907385399E-4</v>
      </c>
      <c r="F1718">
        <v>2.8065067086301301E-3</v>
      </c>
      <c r="G1718">
        <v>1.5062170454451101E-4</v>
      </c>
      <c r="H1718">
        <v>2.9837590949894099E-3</v>
      </c>
      <c r="I1718">
        <v>3.6179926212167598E-4</v>
      </c>
      <c r="J1718">
        <v>5.5400721065879599E-3</v>
      </c>
      <c r="K1718">
        <v>1.69607809481824E-4</v>
      </c>
      <c r="L1718">
        <v>3.4628554525055299E-3</v>
      </c>
    </row>
    <row r="1719" spans="1:12" x14ac:dyDescent="0.25">
      <c r="A1719" s="4" t="s">
        <v>1628</v>
      </c>
      <c r="B1719" t="s">
        <v>1410</v>
      </c>
      <c r="C1719" s="1">
        <v>1.28701886924533E-3</v>
      </c>
      <c r="D1719" s="1">
        <v>7.7133431673329696E-3</v>
      </c>
      <c r="E1719" s="1">
        <v>1.0731261887986E-3</v>
      </c>
      <c r="F1719" s="1">
        <v>7.1162546482876898E-3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</row>
    <row r="1720" spans="1:12" x14ac:dyDescent="0.25">
      <c r="A1720" s="4" t="s">
        <v>1629</v>
      </c>
      <c r="B1720" t="s">
        <v>1411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</row>
    <row r="1721" spans="1:12" x14ac:dyDescent="0.25">
      <c r="A1721" s="4" t="s">
        <v>1630</v>
      </c>
      <c r="B1721" t="s">
        <v>1411</v>
      </c>
      <c r="C1721" s="1">
        <v>5.1093930399245698E-5</v>
      </c>
      <c r="D1721" s="1">
        <v>9.1904038931504904E-4</v>
      </c>
      <c r="E1721" s="1">
        <v>5.0868826577393E-5</v>
      </c>
      <c r="F1721" s="1">
        <v>8.1859892891921295E-4</v>
      </c>
      <c r="G1721" s="1">
        <v>7.0597324380498497E-5</v>
      </c>
      <c r="H1721" s="1">
        <v>1.09334824757897E-3</v>
      </c>
      <c r="I1721" s="1">
        <v>9.9377593554245095E-5</v>
      </c>
      <c r="J1721">
        <v>1.72271551371265E-3</v>
      </c>
      <c r="K1721" s="1">
        <v>8.5319461217817696E-5</v>
      </c>
      <c r="L1721">
        <v>1.1055460041196001E-3</v>
      </c>
    </row>
    <row r="1722" spans="1:12" x14ac:dyDescent="0.25">
      <c r="A1722" s="4" t="s">
        <v>1631</v>
      </c>
      <c r="B1722" t="s">
        <v>1412</v>
      </c>
      <c r="C1722" s="1">
        <v>7.1291769473479601E-6</v>
      </c>
      <c r="D1722" s="1">
        <v>1.5373092417167599E-4</v>
      </c>
      <c r="E1722" s="1">
        <v>6.2175847059584799E-6</v>
      </c>
      <c r="F1722" s="1">
        <v>1.3474815967901699E-4</v>
      </c>
      <c r="G1722" s="1">
        <v>1.16907041571459E-5</v>
      </c>
      <c r="H1722" s="1">
        <v>2.0660585174101E-4</v>
      </c>
      <c r="I1722" s="1">
        <v>2.0772996438582599E-5</v>
      </c>
      <c r="J1722" s="1">
        <v>3.4563201374546002E-4</v>
      </c>
      <c r="K1722" s="1">
        <v>1.21097096739593E-5</v>
      </c>
      <c r="L1722">
        <v>2.32458135461786E-4</v>
      </c>
    </row>
    <row r="1723" spans="1:12" x14ac:dyDescent="0.25">
      <c r="A1723" s="4" t="s">
        <v>1632</v>
      </c>
      <c r="B1723" t="s">
        <v>1413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</row>
    <row r="1724" spans="1:12" x14ac:dyDescent="0.25">
      <c r="A1724" s="4" t="s">
        <v>1633</v>
      </c>
      <c r="B1724" t="s">
        <v>1414</v>
      </c>
      <c r="C1724">
        <v>5.6392791385140697E-4</v>
      </c>
      <c r="D1724">
        <v>6.4594852059193103E-3</v>
      </c>
      <c r="E1724">
        <v>8.1579918913827804E-4</v>
      </c>
      <c r="F1724">
        <v>7.7364714190554101E-3</v>
      </c>
      <c r="G1724">
        <v>6.0940695037580404E-4</v>
      </c>
      <c r="H1724">
        <v>6.7912383122685901E-3</v>
      </c>
      <c r="I1724">
        <v>1.7554746445761001E-3</v>
      </c>
      <c r="J1724">
        <v>1.86177847789585E-2</v>
      </c>
      <c r="K1724">
        <v>6.53050776343114E-4</v>
      </c>
      <c r="L1724">
        <v>6.4631815699515201E-3</v>
      </c>
    </row>
    <row r="1725" spans="1:12" x14ac:dyDescent="0.25">
      <c r="A1725" s="4" t="s">
        <v>1634</v>
      </c>
      <c r="B1725" t="s">
        <v>1415</v>
      </c>
      <c r="C1725" s="1">
        <v>7.6589996261900106E-5</v>
      </c>
      <c r="D1725" s="1">
        <v>7.1855012445705401E-7</v>
      </c>
      <c r="E1725" s="1">
        <v>6.7562592563401194E-5</v>
      </c>
      <c r="F1725" s="1">
        <v>5.8658107227085199E-7</v>
      </c>
      <c r="G1725" s="1">
        <v>7.5584204355816503E-5</v>
      </c>
      <c r="H1725" s="1">
        <v>9.2589271766249395E-7</v>
      </c>
      <c r="I1725">
        <v>1.04201657788953E-4</v>
      </c>
      <c r="J1725" s="1">
        <v>8.8861065715436801E-7</v>
      </c>
      <c r="K1725" s="1">
        <v>9.1361156973867303E-5</v>
      </c>
      <c r="L1725" s="1">
        <v>9.2003995658234105E-7</v>
      </c>
    </row>
    <row r="1726" spans="1:12" x14ac:dyDescent="0.25">
      <c r="A1726" s="4" t="s">
        <v>1635</v>
      </c>
      <c r="B1726" t="s">
        <v>1416</v>
      </c>
      <c r="C1726">
        <v>4.25511953816167E-4</v>
      </c>
      <c r="D1726">
        <v>3.2077972508540199E-3</v>
      </c>
      <c r="E1726">
        <v>8.4692205479985102E-4</v>
      </c>
      <c r="F1726">
        <v>3.84229189302112E-3</v>
      </c>
      <c r="G1726">
        <v>3.5578988691425999E-4</v>
      </c>
      <c r="H1726">
        <v>2.8091347121271901E-3</v>
      </c>
      <c r="I1726">
        <v>9.2964015949473298E-4</v>
      </c>
      <c r="J1726">
        <v>8.0162678368508392E-3</v>
      </c>
      <c r="K1726">
        <v>6.1085202297129896E-4</v>
      </c>
      <c r="L1726">
        <v>4.4573377488907598E-3</v>
      </c>
    </row>
    <row r="1727" spans="1:12" x14ac:dyDescent="0.25">
      <c r="A1727" s="4" t="s">
        <v>1636</v>
      </c>
      <c r="B1727" t="s">
        <v>1417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</row>
    <row r="1728" spans="1:12" x14ac:dyDescent="0.25">
      <c r="A1728" s="4" t="s">
        <v>1637</v>
      </c>
      <c r="B1728" t="s">
        <v>1418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</row>
    <row r="1729" spans="1:12" x14ac:dyDescent="0.25">
      <c r="A1729" s="4" t="s">
        <v>1638</v>
      </c>
      <c r="B1729" t="s">
        <v>1419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</row>
    <row r="1730" spans="1:12" x14ac:dyDescent="0.25">
      <c r="A1730" s="4" t="s">
        <v>1639</v>
      </c>
      <c r="B1730" t="s">
        <v>1420</v>
      </c>
      <c r="C1730" s="1">
        <v>1.04758697897164E-5</v>
      </c>
      <c r="D1730" s="1">
        <v>1.61995378152795E-4</v>
      </c>
      <c r="E1730" s="1">
        <v>2.1104017396173301E-5</v>
      </c>
      <c r="F1730" s="1">
        <v>2.2887658583117899E-4</v>
      </c>
      <c r="G1730" s="1">
        <v>1.0767947766182999E-5</v>
      </c>
      <c r="H1730" s="1">
        <v>1.2781567925594501E-4</v>
      </c>
      <c r="I1730" s="1">
        <v>1.5252571763445701E-5</v>
      </c>
      <c r="J1730" s="1">
        <v>1.85722781338262E-4</v>
      </c>
      <c r="K1730" s="1">
        <v>1.6950004284948398E-5</v>
      </c>
      <c r="L1730">
        <v>1.67170077445236E-4</v>
      </c>
    </row>
    <row r="1731" spans="1:12" x14ac:dyDescent="0.25">
      <c r="A1731" s="4" t="s">
        <v>1640</v>
      </c>
      <c r="B1731" t="s">
        <v>1421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</row>
    <row r="1732" spans="1:12" x14ac:dyDescent="0.25">
      <c r="A1732" s="4" t="s">
        <v>1641</v>
      </c>
      <c r="B1732" t="s">
        <v>1422</v>
      </c>
      <c r="C1732" s="1">
        <v>2.2225058104223999E-4</v>
      </c>
      <c r="D1732" s="1">
        <v>3.7796747894444801E-3</v>
      </c>
      <c r="E1732" s="1">
        <v>7.5362826639241095E-5</v>
      </c>
      <c r="F1732" s="1">
        <v>2.1581927940703799E-3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</row>
    <row r="1733" spans="1:12" x14ac:dyDescent="0.25">
      <c r="A1733" s="4" t="s">
        <v>1642</v>
      </c>
      <c r="B1733" t="s">
        <v>1423</v>
      </c>
      <c r="C1733" s="1">
        <v>-2.5557665216119099E-8</v>
      </c>
      <c r="D1733" s="1">
        <v>5.1094627990954399E-7</v>
      </c>
      <c r="E1733" s="1">
        <v>-7.5321908775697194E-9</v>
      </c>
      <c r="F1733" s="1">
        <v>4.1168741905708003E-7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</row>
    <row r="1734" spans="1:12" x14ac:dyDescent="0.25">
      <c r="A1734" s="4" t="s">
        <v>1643</v>
      </c>
      <c r="B1734" t="s">
        <v>1424</v>
      </c>
      <c r="C1734" s="1">
        <v>6.7647487814108301E-7</v>
      </c>
      <c r="D1734" s="1">
        <v>1.2452470520567601E-5</v>
      </c>
      <c r="E1734" s="1">
        <v>2.7650914756430298E-6</v>
      </c>
      <c r="F1734" s="1">
        <v>6.5302262303233596E-5</v>
      </c>
      <c r="G1734" s="1">
        <v>4.9759203121626605E-7</v>
      </c>
      <c r="H1734" s="1">
        <v>1.19881300396309E-5</v>
      </c>
      <c r="I1734" s="1">
        <v>5.71367595906794E-7</v>
      </c>
      <c r="J1734" s="1">
        <v>1.50660451024295E-5</v>
      </c>
      <c r="K1734" s="1">
        <v>2.14594345791499E-6</v>
      </c>
      <c r="L1734" s="1">
        <v>2.6821196579614599E-5</v>
      </c>
    </row>
    <row r="1735" spans="1:12" x14ac:dyDescent="0.25">
      <c r="A1735" s="4" t="s">
        <v>1644</v>
      </c>
      <c r="B1735" t="s">
        <v>1425</v>
      </c>
      <c r="C1735" s="1">
        <v>1.8000171355289E-6</v>
      </c>
      <c r="D1735" s="1">
        <v>2.0042079253040602E-5</v>
      </c>
      <c r="E1735" s="1">
        <v>1.00107845126528E-5</v>
      </c>
      <c r="F1735" s="1">
        <v>1.2417017670631199E-4</v>
      </c>
      <c r="G1735" s="1">
        <v>2.3807592741370499E-6</v>
      </c>
      <c r="H1735" s="1">
        <v>2.6961382479247101E-5</v>
      </c>
      <c r="I1735" s="1">
        <v>3.8378080762416204E-6</v>
      </c>
      <c r="J1735" s="1">
        <v>4.00481432034599E-5</v>
      </c>
      <c r="K1735" s="1">
        <v>6.1871322633494496E-6</v>
      </c>
      <c r="L1735" s="1">
        <v>4.7183416947223003E-5</v>
      </c>
    </row>
    <row r="1736" spans="1:12" x14ac:dyDescent="0.25">
      <c r="A1736" s="4" t="s">
        <v>1645</v>
      </c>
      <c r="B1736" t="s">
        <v>1424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</row>
    <row r="1737" spans="1:12" x14ac:dyDescent="0.25">
      <c r="A1737" s="4" t="s">
        <v>1646</v>
      </c>
      <c r="B1737" t="s">
        <v>1425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</row>
    <row r="1738" spans="1:12" x14ac:dyDescent="0.25">
      <c r="A1738" s="4" t="s">
        <v>1647</v>
      </c>
      <c r="B1738" t="s">
        <v>1426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</row>
    <row r="1739" spans="1:12" x14ac:dyDescent="0.25">
      <c r="A1739" s="4" t="s">
        <v>1648</v>
      </c>
      <c r="B1739" t="s">
        <v>1427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</row>
    <row r="1740" spans="1:12" x14ac:dyDescent="0.25">
      <c r="A1740" s="4" t="s">
        <v>1649</v>
      </c>
      <c r="B1740" t="s">
        <v>1428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</row>
    <row r="1741" spans="1:12" x14ac:dyDescent="0.25">
      <c r="A1741" s="4" t="s">
        <v>1650</v>
      </c>
      <c r="B1741" t="s">
        <v>1429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</row>
    <row r="1742" spans="1:12" x14ac:dyDescent="0.25">
      <c r="A1742" s="4" t="s">
        <v>1651</v>
      </c>
      <c r="B1742" t="s">
        <v>1430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</row>
    <row r="1743" spans="1:12" x14ac:dyDescent="0.25">
      <c r="A1743" s="4" t="s">
        <v>1652</v>
      </c>
      <c r="B1743" t="s">
        <v>1431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</row>
    <row r="1744" spans="1:12" x14ac:dyDescent="0.25">
      <c r="A1744" s="4" t="s">
        <v>1653</v>
      </c>
      <c r="B1744" t="s">
        <v>1432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</row>
    <row r="1745" spans="1:12" x14ac:dyDescent="0.25">
      <c r="A1745" s="4" t="s">
        <v>1654</v>
      </c>
      <c r="B1745" t="s">
        <v>1432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</row>
    <row r="1746" spans="1:12" x14ac:dyDescent="0.25">
      <c r="A1746" s="4" t="s">
        <v>1655</v>
      </c>
      <c r="B1746" t="s">
        <v>1433</v>
      </c>
      <c r="C1746">
        <v>3.4892195755426697E-4</v>
      </c>
      <c r="D1746">
        <v>3.2079027227246699E-3</v>
      </c>
      <c r="E1746">
        <v>7.7935946223645503E-4</v>
      </c>
      <c r="F1746">
        <v>3.84237103173991E-3</v>
      </c>
      <c r="G1746">
        <v>2.8020568255844602E-4</v>
      </c>
      <c r="H1746">
        <v>2.8091790078428099E-3</v>
      </c>
      <c r="I1746">
        <v>8.2543850170578202E-4</v>
      </c>
      <c r="J1746">
        <v>8.0163819900332701E-3</v>
      </c>
      <c r="K1746">
        <v>5.1949086599743701E-4</v>
      </c>
      <c r="L1746">
        <v>4.4573786183435696E-3</v>
      </c>
    </row>
    <row r="1747" spans="1:12" x14ac:dyDescent="0.25">
      <c r="A1747" s="4" t="s">
        <v>1656</v>
      </c>
      <c r="B1747" t="s">
        <v>1434</v>
      </c>
      <c r="C1747" s="1">
        <v>7.5753791314057501E-6</v>
      </c>
      <c r="D1747" s="1">
        <v>1.4196017317748299E-4</v>
      </c>
      <c r="E1747" s="1">
        <v>9.3765695056640408E-6</v>
      </c>
      <c r="F1747" s="1">
        <v>1.41138317655469E-4</v>
      </c>
      <c r="G1747" s="1">
        <v>1.86023360689874E-6</v>
      </c>
      <c r="H1747" s="1">
        <v>5.36741170814196E-5</v>
      </c>
      <c r="I1747" s="1">
        <v>9.9911970213693405E-6</v>
      </c>
      <c r="J1747" s="1">
        <v>1.5232214145517199E-4</v>
      </c>
      <c r="K1747" s="1">
        <v>1.9924698694122698E-6</v>
      </c>
      <c r="L1747" s="1">
        <v>6.2982216507949997E-5</v>
      </c>
    </row>
    <row r="1748" spans="1:12" x14ac:dyDescent="0.25">
      <c r="A1748" s="4" t="s">
        <v>1657</v>
      </c>
      <c r="B1748" t="s">
        <v>1435</v>
      </c>
      <c r="C1748" s="1">
        <v>4.2247546522089002E-7</v>
      </c>
      <c r="D1748" s="1">
        <v>1.05476481011393E-5</v>
      </c>
      <c r="E1748" s="1">
        <v>2.16450356408692E-7</v>
      </c>
      <c r="F1748" s="1">
        <v>6.8424369521718699E-6</v>
      </c>
      <c r="G1748" s="1">
        <v>3.6120088460135798E-7</v>
      </c>
      <c r="H1748" s="1">
        <v>1.0413085031990401E-5</v>
      </c>
      <c r="I1748" s="1">
        <v>8.5734684247254498E-7</v>
      </c>
      <c r="J1748" s="1">
        <v>2.7061229185666299E-5</v>
      </c>
      <c r="K1748" s="1">
        <v>1.0373161840081599E-6</v>
      </c>
      <c r="L1748" s="1">
        <v>2.06437787727959E-5</v>
      </c>
    </row>
    <row r="1749" spans="1:12" x14ac:dyDescent="0.25">
      <c r="A1749" s="4" t="s">
        <v>1658</v>
      </c>
      <c r="B1749" t="s">
        <v>1435</v>
      </c>
      <c r="C1749" s="1">
        <v>2.1151614478929301E-7</v>
      </c>
      <c r="D1749" s="1">
        <v>7.47612604782024E-6</v>
      </c>
      <c r="E1749" s="1">
        <v>3.4700134238202797E-7</v>
      </c>
      <c r="F1749" s="1">
        <v>8.66932432451587E-6</v>
      </c>
      <c r="G1749" s="1">
        <v>7.2110113507661705E-7</v>
      </c>
      <c r="H1749" s="1">
        <v>1.47033196638187E-5</v>
      </c>
      <c r="I1749" s="1">
        <v>2.2136143637285398E-6</v>
      </c>
      <c r="J1749" s="1">
        <v>4.33618570585464E-5</v>
      </c>
      <c r="K1749" s="1">
        <v>4.3012074847614899E-7</v>
      </c>
      <c r="L1749" s="1">
        <v>1.33320031756846E-5</v>
      </c>
    </row>
    <row r="1750" spans="1:12" x14ac:dyDescent="0.25">
      <c r="A1750" s="4" t="s">
        <v>1659</v>
      </c>
      <c r="B1750" t="s">
        <v>1435</v>
      </c>
      <c r="C1750" s="1">
        <v>1.5958293900271E-7</v>
      </c>
      <c r="D1750" s="1">
        <v>6.4906514360496802E-6</v>
      </c>
      <c r="E1750" s="1">
        <v>3.05276022233103E-7</v>
      </c>
      <c r="F1750" s="1">
        <v>8.0993136489270107E-6</v>
      </c>
      <c r="G1750" s="1">
        <v>7.0300685761750997E-7</v>
      </c>
      <c r="H1750" s="1">
        <v>1.4060749655118E-5</v>
      </c>
      <c r="I1750" s="1">
        <v>1.63633941495383E-6</v>
      </c>
      <c r="J1750" s="1">
        <v>3.3909775364901601E-5</v>
      </c>
      <c r="K1750" s="1">
        <v>1.09811263436961E-6</v>
      </c>
      <c r="L1750" s="1">
        <v>2.1474287975674799E-5</v>
      </c>
    </row>
    <row r="1751" spans="1:12" x14ac:dyDescent="0.25">
      <c r="A1751" s="4" t="s">
        <v>1660</v>
      </c>
      <c r="B1751" t="s">
        <v>1435</v>
      </c>
      <c r="C1751" s="1">
        <v>5.8010355572203295E-7</v>
      </c>
      <c r="D1751" s="1">
        <v>1.18447051980575E-5</v>
      </c>
      <c r="E1751" s="1">
        <v>2.5947923063806802E-7</v>
      </c>
      <c r="F1751" s="1">
        <v>7.4872952423537199E-6</v>
      </c>
      <c r="G1751" s="1">
        <v>3.0087525150503102E-7</v>
      </c>
      <c r="H1751" s="1">
        <v>9.5107281422294308E-6</v>
      </c>
      <c r="I1751" s="1">
        <v>6.8082125697168997E-7</v>
      </c>
      <c r="J1751" s="1">
        <v>2.4064841637876398E-5</v>
      </c>
      <c r="K1751" s="1">
        <v>7.5966712702825996E-7</v>
      </c>
      <c r="L1751" s="1">
        <v>1.78764787395727E-5</v>
      </c>
    </row>
    <row r="1752" spans="1:12" x14ac:dyDescent="0.25">
      <c r="A1752" s="4" t="s">
        <v>1661</v>
      </c>
      <c r="B1752" t="s">
        <v>1436</v>
      </c>
      <c r="C1752" s="1">
        <v>8.3003727940615594E-6</v>
      </c>
      <c r="D1752" s="1">
        <v>3.7147182252114902E-4</v>
      </c>
      <c r="E1752" s="1">
        <v>1.03258224779078E-5</v>
      </c>
      <c r="F1752" s="1">
        <v>4.2146560213499902E-4</v>
      </c>
      <c r="G1752" s="1">
        <v>2.23357601974235E-5</v>
      </c>
      <c r="H1752" s="1">
        <v>6.5506908090513501E-4</v>
      </c>
      <c r="I1752" s="1">
        <v>1.28178641945458E-5</v>
      </c>
      <c r="J1752" s="1">
        <v>6.4190399077147797E-4</v>
      </c>
      <c r="K1752" s="1">
        <v>1.13183344746065E-5</v>
      </c>
      <c r="L1752">
        <v>4.6547950741326302E-4</v>
      </c>
    </row>
    <row r="1753" spans="1:12" x14ac:dyDescent="0.25">
      <c r="A1753" s="4" t="s">
        <v>1662</v>
      </c>
      <c r="B1753" t="s">
        <v>1436</v>
      </c>
      <c r="C1753" s="1">
        <v>3.1112943491795897E-5</v>
      </c>
      <c r="D1753" s="1">
        <v>7.8129012503129502E-4</v>
      </c>
      <c r="E1753" s="1">
        <v>2.0478305833780799E-5</v>
      </c>
      <c r="F1753" s="1">
        <v>5.9096801043686804E-4</v>
      </c>
      <c r="G1753" s="1">
        <v>1.52731566106438E-5</v>
      </c>
      <c r="H1753" s="1">
        <v>5.4452708106798202E-4</v>
      </c>
      <c r="I1753" s="1">
        <v>3.3595475576807101E-5</v>
      </c>
      <c r="J1753" s="1">
        <v>1.0621330065185401E-3</v>
      </c>
      <c r="K1753" s="1">
        <v>1.1707389697114699E-5</v>
      </c>
      <c r="L1753">
        <v>4.8494690692655999E-4</v>
      </c>
    </row>
    <row r="1754" spans="1:12" x14ac:dyDescent="0.25">
      <c r="A1754" s="4" t="s">
        <v>1663</v>
      </c>
      <c r="B1754" t="s">
        <v>1436</v>
      </c>
      <c r="C1754" s="1">
        <v>2.2349521847383701E-5</v>
      </c>
      <c r="D1754" s="1">
        <v>4.5459491516690401E-4</v>
      </c>
      <c r="E1754" s="1">
        <v>3.2236108662296203E-5</v>
      </c>
      <c r="F1754" s="1">
        <v>5.7155446988266896E-4</v>
      </c>
      <c r="G1754" s="1">
        <v>4.7869568443555802E-5</v>
      </c>
      <c r="H1754" s="1">
        <v>7.9928024709936601E-4</v>
      </c>
      <c r="I1754" s="1">
        <v>6.5113590877761201E-5</v>
      </c>
      <c r="J1754" s="1">
        <v>1.2717975064879001E-3</v>
      </c>
      <c r="K1754" s="1">
        <v>7.8308255914044604E-5</v>
      </c>
      <c r="L1754">
        <v>1.0078643946475601E-3</v>
      </c>
    </row>
    <row r="1755" spans="1:12" x14ac:dyDescent="0.25">
      <c r="A1755" s="4" t="s">
        <v>1664</v>
      </c>
      <c r="B1755" t="s">
        <v>1436</v>
      </c>
      <c r="C1755" s="1">
        <v>2.1307284297305601E-5</v>
      </c>
      <c r="D1755" s="1">
        <v>4.6563057649577199E-4</v>
      </c>
      <c r="E1755" s="1">
        <v>1.70558651336692E-5</v>
      </c>
      <c r="F1755" s="1">
        <v>4.41709269684687E-4</v>
      </c>
      <c r="G1755" s="1">
        <v>3.5809205868067103E-5</v>
      </c>
      <c r="H1755" s="1">
        <v>6.9313487910903598E-4</v>
      </c>
      <c r="I1755" s="1">
        <v>2.9106712033769401E-5</v>
      </c>
      <c r="J1755" s="1">
        <v>7.1345163924900598E-4</v>
      </c>
      <c r="K1755" s="1">
        <v>3.3515826753398503E-5</v>
      </c>
      <c r="L1755">
        <v>7.0006622357267801E-4</v>
      </c>
    </row>
    <row r="1756" spans="1:12" x14ac:dyDescent="0.25">
      <c r="A1756" s="4" t="s">
        <v>1665</v>
      </c>
      <c r="B1756" t="s">
        <v>1437</v>
      </c>
      <c r="C1756" s="1">
        <v>8.3603123456280296E-6</v>
      </c>
      <c r="D1756" s="1">
        <v>1.9333946534992E-4</v>
      </c>
      <c r="E1756" s="1">
        <v>3.7062074008117201E-6</v>
      </c>
      <c r="F1756" s="1">
        <v>1.14564791818226E-4</v>
      </c>
      <c r="G1756" s="1">
        <v>5.0146034318577001E-6</v>
      </c>
      <c r="H1756" s="1">
        <v>1.3636866003729499E-4</v>
      </c>
      <c r="I1756" s="1">
        <v>8.9361409874898904E-6</v>
      </c>
      <c r="J1756" s="1">
        <v>2.30711133920681E-4</v>
      </c>
      <c r="K1756" s="1">
        <v>1.18358302759595E-5</v>
      </c>
      <c r="L1756">
        <v>2.4765209130898902E-4</v>
      </c>
    </row>
    <row r="1757" spans="1:12" x14ac:dyDescent="0.25">
      <c r="A1757" s="4" t="s">
        <v>1666</v>
      </c>
      <c r="B1757" t="s">
        <v>1437</v>
      </c>
      <c r="C1757" s="1">
        <v>2.1151614478929301E-7</v>
      </c>
      <c r="D1757" s="1">
        <v>7.47612604782024E-6</v>
      </c>
      <c r="E1757" s="1">
        <v>3.4700134238202797E-7</v>
      </c>
      <c r="F1757" s="1">
        <v>8.66932432451587E-6</v>
      </c>
      <c r="G1757" s="1">
        <v>7.2110113507661705E-7</v>
      </c>
      <c r="H1757" s="1">
        <v>1.47033196638187E-5</v>
      </c>
      <c r="I1757" s="1">
        <v>2.2136143637285398E-6</v>
      </c>
      <c r="J1757" s="1">
        <v>4.33618570585464E-5</v>
      </c>
      <c r="K1757" s="1">
        <v>4.3012074847614899E-7</v>
      </c>
      <c r="L1757" s="1">
        <v>1.33320031756846E-5</v>
      </c>
    </row>
    <row r="1758" spans="1:12" x14ac:dyDescent="0.25">
      <c r="A1758" s="4" t="s">
        <v>1667</v>
      </c>
      <c r="B1758" t="s">
        <v>1438</v>
      </c>
      <c r="C1758" s="1">
        <v>4.0012506681865898E-6</v>
      </c>
      <c r="D1758" s="1">
        <v>1.2963936778696901E-4</v>
      </c>
      <c r="E1758" s="1">
        <v>1.39406875623335E-6</v>
      </c>
      <c r="F1758" s="1">
        <v>6.9696549780514007E-5</v>
      </c>
      <c r="G1758" s="1">
        <v>3.8737945971432204E-6</v>
      </c>
      <c r="H1758" s="1">
        <v>1.2245221704000999E-4</v>
      </c>
      <c r="I1758" s="1">
        <v>5.7534090347193404E-6</v>
      </c>
      <c r="J1758" s="1">
        <v>1.8187004541263599E-4</v>
      </c>
      <c r="K1758" s="1">
        <v>3.2395542275854098E-6</v>
      </c>
      <c r="L1758">
        <v>1.32227788740264E-4</v>
      </c>
    </row>
    <row r="1759" spans="1:12" x14ac:dyDescent="0.25">
      <c r="A1759" s="4" t="s">
        <v>1668</v>
      </c>
      <c r="B1759" t="s">
        <v>1438</v>
      </c>
      <c r="C1759" s="1">
        <v>4.67869923788429E-6</v>
      </c>
      <c r="D1759" s="1">
        <v>1.4155211785341301E-4</v>
      </c>
      <c r="E1759" s="1">
        <v>4.8704565815739404E-6</v>
      </c>
      <c r="F1759" s="1">
        <v>1.30092141899625E-4</v>
      </c>
      <c r="G1759" s="1">
        <v>2.31862597169797E-6</v>
      </c>
      <c r="H1759" s="1">
        <v>9.4638845493888698E-5</v>
      </c>
      <c r="I1759" s="1">
        <v>6.9399106132982002E-6</v>
      </c>
      <c r="J1759" s="1">
        <v>2.0023802252591401E-4</v>
      </c>
      <c r="K1759" s="1">
        <v>4.3194056367805504E-6</v>
      </c>
      <c r="L1759">
        <v>1.52668220566277E-4</v>
      </c>
    </row>
    <row r="1760" spans="1:12" x14ac:dyDescent="0.25">
      <c r="A1760" s="4" t="s">
        <v>1669</v>
      </c>
      <c r="B1760" t="s">
        <v>1438</v>
      </c>
      <c r="C1760" s="1">
        <v>9.1181347752724901E-6</v>
      </c>
      <c r="D1760" s="1">
        <v>1.5537939561904699E-4</v>
      </c>
      <c r="E1760" s="1">
        <v>1.2124469764742899E-5</v>
      </c>
      <c r="F1760" s="1">
        <v>1.7922209806193199E-4</v>
      </c>
      <c r="G1760" s="1">
        <v>2.0379444459429299E-5</v>
      </c>
      <c r="H1760" s="1">
        <v>2.5460446928201002E-4</v>
      </c>
      <c r="I1760" s="1">
        <v>2.0229013885434E-5</v>
      </c>
      <c r="J1760" s="1">
        <v>3.12134946564339E-4</v>
      </c>
      <c r="K1760" s="1">
        <v>2.0565268677541401E-5</v>
      </c>
      <c r="L1760">
        <v>2.9263067208801501E-4</v>
      </c>
    </row>
    <row r="1761" spans="1:12" x14ac:dyDescent="0.25">
      <c r="A1761" s="4" t="s">
        <v>1670</v>
      </c>
      <c r="B1761" t="s">
        <v>1437</v>
      </c>
      <c r="C1761">
        <v>2.6165555074431898E-4</v>
      </c>
      <c r="D1761">
        <v>5.8464598980040002E-3</v>
      </c>
      <c r="E1761">
        <v>2.1613324389585899E-4</v>
      </c>
      <c r="F1761">
        <v>5.4523818999234397E-3</v>
      </c>
      <c r="G1761">
        <v>1.7274837497523201E-4</v>
      </c>
      <c r="H1761">
        <v>4.6199258277510001E-3</v>
      </c>
      <c r="I1761">
        <v>7.8582987557862397E-4</v>
      </c>
      <c r="J1761">
        <v>1.6743492400362998E-2</v>
      </c>
      <c r="K1761">
        <v>3.0660824233621299E-4</v>
      </c>
      <c r="L1761">
        <v>6.9267633382530096E-3</v>
      </c>
    </row>
    <row r="1762" spans="1:12" x14ac:dyDescent="0.25">
      <c r="A1762" s="4" t="s">
        <v>1671</v>
      </c>
      <c r="B1762" t="s">
        <v>1439</v>
      </c>
      <c r="C1762" s="1">
        <v>9.2291872628545704E-5</v>
      </c>
      <c r="D1762">
        <v>3.2620312033096299E-3</v>
      </c>
      <c r="E1762" s="1">
        <v>2.3315355144630798E-5</v>
      </c>
      <c r="F1762" s="1">
        <v>1.6486445728541E-3</v>
      </c>
      <c r="G1762">
        <v>1.0675455294924E-4</v>
      </c>
      <c r="H1762">
        <v>3.3763132783448599E-3</v>
      </c>
      <c r="I1762">
        <v>3.4656866271940199E-4</v>
      </c>
      <c r="J1762">
        <v>9.2568850050444504E-3</v>
      </c>
      <c r="K1762" s="1">
        <v>5.3355925957275502E-5</v>
      </c>
      <c r="L1762">
        <v>2.6675294515217502E-3</v>
      </c>
    </row>
    <row r="1763" spans="1:12" x14ac:dyDescent="0.25">
      <c r="A1763" s="4" t="s">
        <v>1672</v>
      </c>
      <c r="B1763" t="s">
        <v>1439</v>
      </c>
      <c r="C1763" s="1">
        <v>6.4230214586725803E-5</v>
      </c>
      <c r="D1763" s="1">
        <v>2.6337284563771402E-3</v>
      </c>
      <c r="E1763" s="1">
        <v>6.9946065433872795E-5</v>
      </c>
      <c r="F1763" s="1">
        <v>2.85496488518318E-3</v>
      </c>
      <c r="G1763" s="1">
        <v>8.1602898234172096E-5</v>
      </c>
      <c r="H1763">
        <v>2.8904557718241099E-3</v>
      </c>
      <c r="I1763">
        <v>2.9498959079335402E-4</v>
      </c>
      <c r="J1763">
        <v>8.5125734753519096E-3</v>
      </c>
      <c r="K1763">
        <v>1.47049143109976E-4</v>
      </c>
      <c r="L1763">
        <v>4.2755401634592301E-3</v>
      </c>
    </row>
    <row r="1764" spans="1:12" x14ac:dyDescent="0.25">
      <c r="A1764" s="4" t="s">
        <v>1673</v>
      </c>
      <c r="B1764" t="s">
        <v>1440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</row>
    <row r="1765" spans="1:12" x14ac:dyDescent="0.25">
      <c r="A1765" s="4" t="s">
        <v>1674</v>
      </c>
      <c r="B1765" t="s">
        <v>1441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</row>
    <row r="1766" spans="1:12" x14ac:dyDescent="0.25">
      <c r="A1766" s="4" t="s">
        <v>1675</v>
      </c>
      <c r="B1766" t="s">
        <v>1442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</row>
    <row r="1767" spans="1:12" x14ac:dyDescent="0.25">
      <c r="A1767" s="4" t="s">
        <v>1676</v>
      </c>
      <c r="B1767" t="s">
        <v>1443</v>
      </c>
      <c r="C1767" s="1">
        <v>1.13724136619175E-5</v>
      </c>
      <c r="D1767" s="1">
        <v>4.0958273201763597E-5</v>
      </c>
      <c r="E1767" s="1">
        <v>3.0052956497437999E-5</v>
      </c>
      <c r="F1767" s="1">
        <v>3.1051978163524799E-4</v>
      </c>
      <c r="G1767">
        <v>1.3981078893837801E-4</v>
      </c>
      <c r="H1767" s="1">
        <v>3.8834000649384702E-5</v>
      </c>
      <c r="I1767">
        <v>1.95931407043763E-4</v>
      </c>
      <c r="J1767" s="1">
        <v>5.5100697339159898E-5</v>
      </c>
      <c r="K1767">
        <v>1.64358061744423E-4</v>
      </c>
      <c r="L1767" s="1">
        <v>5.2543491090389303E-5</v>
      </c>
    </row>
    <row r="1768" spans="1:12" x14ac:dyDescent="0.25">
      <c r="A1768" s="4" t="s">
        <v>1677</v>
      </c>
      <c r="B1768" t="s">
        <v>1444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</row>
    <row r="1769" spans="1:12" x14ac:dyDescent="0.25">
      <c r="A1769" s="4" t="s">
        <v>1678</v>
      </c>
      <c r="B1769" t="s">
        <v>1445</v>
      </c>
      <c r="C1769" s="1">
        <v>1.13724136619175E-5</v>
      </c>
      <c r="D1769" s="1">
        <v>4.0958273201763597E-5</v>
      </c>
      <c r="E1769" s="1">
        <v>3.0052956497437999E-5</v>
      </c>
      <c r="F1769" s="1">
        <v>3.1051978163524799E-4</v>
      </c>
      <c r="G1769">
        <v>1.3981078893837801E-4</v>
      </c>
      <c r="H1769" s="1">
        <v>3.8834000649384702E-5</v>
      </c>
      <c r="I1769">
        <v>1.95931407043763E-4</v>
      </c>
      <c r="J1769" s="1">
        <v>5.5100697339159898E-5</v>
      </c>
      <c r="K1769">
        <v>1.64358061744423E-4</v>
      </c>
      <c r="L1769" s="1">
        <v>5.2543491090389303E-5</v>
      </c>
    </row>
    <row r="1770" spans="1:12" x14ac:dyDescent="0.25">
      <c r="A1770" s="4" t="s">
        <v>1679</v>
      </c>
      <c r="B1770" t="s">
        <v>1446</v>
      </c>
      <c r="C1770">
        <v>2.4511484437635703E-4</v>
      </c>
      <c r="D1770">
        <v>3.8461574635381699E-3</v>
      </c>
      <c r="E1770" s="1">
        <v>8.7907150201671505E-5</v>
      </c>
      <c r="F1770" s="1">
        <v>2.2155899569397601E-3</v>
      </c>
      <c r="G1770">
        <v>2.0842562868330801E-4</v>
      </c>
      <c r="H1770">
        <v>1.7993248685636799E-3</v>
      </c>
      <c r="I1770">
        <v>4.22077538414687E-4</v>
      </c>
      <c r="J1770">
        <v>3.0608094925438502E-3</v>
      </c>
      <c r="K1770">
        <v>2.8247080323379501E-4</v>
      </c>
      <c r="L1770">
        <v>2.4534341566391999E-3</v>
      </c>
    </row>
    <row r="1771" spans="1:12" x14ac:dyDescent="0.25">
      <c r="A1771" s="4" t="s">
        <v>1680</v>
      </c>
      <c r="B1771" t="s">
        <v>1447</v>
      </c>
      <c r="C1771" s="1">
        <v>1.1490999226039401E-6</v>
      </c>
      <c r="D1771" s="1">
        <v>1.61402604775169E-5</v>
      </c>
      <c r="E1771" s="1">
        <v>7.2532252278873903E-6</v>
      </c>
      <c r="F1771" s="1">
        <v>1.05974970285133E-4</v>
      </c>
      <c r="G1771" s="1">
        <v>1.8831672429207801E-6</v>
      </c>
      <c r="H1771" s="1">
        <v>2.38979150743818E-5</v>
      </c>
      <c r="I1771" s="1">
        <v>3.2664404803348301E-6</v>
      </c>
      <c r="J1771" s="1">
        <v>3.6609890428913201E-5</v>
      </c>
      <c r="K1771" s="1">
        <v>4.0411888054344596E-6</v>
      </c>
      <c r="L1771" s="1">
        <v>3.8039158489900402E-5</v>
      </c>
    </row>
    <row r="1772" spans="1:12" x14ac:dyDescent="0.25">
      <c r="A1772" s="4" t="s">
        <v>1681</v>
      </c>
      <c r="B1772" t="s">
        <v>1448</v>
      </c>
      <c r="C1772" s="1">
        <v>2.2864263334117699E-5</v>
      </c>
      <c r="D1772" s="1">
        <v>7.19132122219597E-4</v>
      </c>
      <c r="E1772" s="1">
        <v>1.2544323562430399E-5</v>
      </c>
      <c r="F1772" s="1">
        <v>5.0292531590131204E-4</v>
      </c>
      <c r="G1772">
        <v>2.0842562868330801E-4</v>
      </c>
      <c r="H1772">
        <v>1.7993248685636799E-3</v>
      </c>
      <c r="I1772">
        <v>4.22077538414687E-4</v>
      </c>
      <c r="J1772">
        <v>3.0608094925438502E-3</v>
      </c>
      <c r="K1772">
        <v>2.8247080323379501E-4</v>
      </c>
      <c r="L1772">
        <v>2.4534341566391999E-3</v>
      </c>
    </row>
    <row r="1773" spans="1:12" x14ac:dyDescent="0.25">
      <c r="A1773" s="4" t="s">
        <v>1682</v>
      </c>
      <c r="B1773" t="s">
        <v>1449</v>
      </c>
      <c r="C1773" s="1">
        <v>6.4230214586725803E-5</v>
      </c>
      <c r="D1773" s="1">
        <v>2.6337284563771402E-3</v>
      </c>
      <c r="E1773" s="1">
        <v>6.9946065433872795E-5</v>
      </c>
      <c r="F1773" s="1">
        <v>2.85496488518318E-3</v>
      </c>
      <c r="G1773" s="1">
        <v>8.1602898234172096E-5</v>
      </c>
      <c r="H1773">
        <v>2.8904557718241099E-3</v>
      </c>
      <c r="I1773">
        <v>2.9498959079335402E-4</v>
      </c>
      <c r="J1773">
        <v>8.5125734753519096E-3</v>
      </c>
      <c r="K1773">
        <v>1.47049143109976E-4</v>
      </c>
      <c r="L1773">
        <v>4.2755401634592301E-3</v>
      </c>
    </row>
    <row r="1774" spans="1:12" x14ac:dyDescent="0.25">
      <c r="A1774" s="4" t="s">
        <v>1683</v>
      </c>
      <c r="B1774" t="s">
        <v>1450</v>
      </c>
      <c r="C1774" s="1">
        <v>9.2291872628545704E-5</v>
      </c>
      <c r="D1774">
        <v>3.2620312033096299E-3</v>
      </c>
      <c r="E1774" s="1">
        <v>2.3315355144630798E-5</v>
      </c>
      <c r="F1774" s="1">
        <v>1.6486445728541E-3</v>
      </c>
      <c r="G1774">
        <v>1.0675455294924E-4</v>
      </c>
      <c r="H1774">
        <v>3.3763132783448599E-3</v>
      </c>
      <c r="I1774">
        <v>3.4656866271940199E-4</v>
      </c>
      <c r="J1774">
        <v>9.2568850050444504E-3</v>
      </c>
      <c r="K1774" s="1">
        <v>5.3355925957275502E-5</v>
      </c>
      <c r="L1774">
        <v>2.6675294515217502E-3</v>
      </c>
    </row>
    <row r="1775" spans="1:12" x14ac:dyDescent="0.25">
      <c r="A1775" s="4" t="s">
        <v>1684</v>
      </c>
      <c r="B1775" t="s">
        <v>1451</v>
      </c>
      <c r="C1775">
        <v>2.08632716653584E-3</v>
      </c>
      <c r="D1775">
        <v>6.4715612213338599E-3</v>
      </c>
      <c r="E1775">
        <v>1.85798146624037E-3</v>
      </c>
      <c r="F1775">
        <v>6.3394825205151202E-3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</row>
    <row r="1776" spans="1:12" x14ac:dyDescent="0.25">
      <c r="A1776" s="4" t="s">
        <v>1685</v>
      </c>
      <c r="B1776" t="s">
        <v>1451</v>
      </c>
      <c r="C1776">
        <v>1.2227476521440799E-4</v>
      </c>
      <c r="D1776">
        <v>2.1840119308403801E-3</v>
      </c>
      <c r="E1776">
        <v>1.5536682663675499E-4</v>
      </c>
      <c r="F1776">
        <v>2.5725670771004098E-3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</row>
    <row r="1777" spans="1:12" x14ac:dyDescent="0.25">
      <c r="A1777" s="4" t="s">
        <v>1686</v>
      </c>
      <c r="B1777" t="s">
        <v>1452</v>
      </c>
      <c r="C1777">
        <v>1.3806623256307101E-3</v>
      </c>
      <c r="D1777">
        <v>5.6902912207322104E-3</v>
      </c>
      <c r="E1777">
        <v>1.10317409932233E-3</v>
      </c>
      <c r="F1777">
        <v>6.7893437387828298E-3</v>
      </c>
      <c r="G1777">
        <v>4.7978000452191698E-4</v>
      </c>
      <c r="H1777">
        <v>6.2050087341009004E-3</v>
      </c>
      <c r="I1777">
        <v>1.1412201216775299E-3</v>
      </c>
      <c r="J1777">
        <v>1.6843474200068102E-2</v>
      </c>
      <c r="K1777">
        <v>3.1486797637504801E-4</v>
      </c>
      <c r="L1777">
        <v>4.7163854528629104E-3</v>
      </c>
    </row>
    <row r="1778" spans="1:12" x14ac:dyDescent="0.25">
      <c r="A1778" s="4" t="s">
        <v>1687</v>
      </c>
      <c r="B1778" t="s">
        <v>1452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</row>
    <row r="1779" spans="1:12" x14ac:dyDescent="0.25">
      <c r="A1779" s="4" t="s">
        <v>1688</v>
      </c>
      <c r="B1779" t="s">
        <v>1452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</row>
    <row r="1780" spans="1:12" x14ac:dyDescent="0.25">
      <c r="A1780" s="4" t="s">
        <v>1689</v>
      </c>
      <c r="B1780" t="s">
        <v>1453</v>
      </c>
      <c r="C1780">
        <v>-4.6175875339815798E-4</v>
      </c>
      <c r="D1780">
        <v>5.3954762004837101E-3</v>
      </c>
      <c r="E1780" s="1">
        <v>-3.55487717027582E-5</v>
      </c>
      <c r="F1780">
        <v>5.1196620280161602E-3</v>
      </c>
      <c r="G1780">
        <v>1.4039489362006801E-4</v>
      </c>
      <c r="H1780">
        <v>2.8093764137337401E-3</v>
      </c>
      <c r="I1780">
        <v>6.2950709466201896E-4</v>
      </c>
      <c r="J1780">
        <v>8.0168896579951004E-3</v>
      </c>
      <c r="K1780">
        <v>3.5513280425301399E-4</v>
      </c>
      <c r="L1780">
        <v>4.4570382332522803E-3</v>
      </c>
    </row>
    <row r="1781" spans="1:12" x14ac:dyDescent="0.25">
      <c r="A1781" s="4" t="s">
        <v>1690</v>
      </c>
      <c r="B1781" t="s">
        <v>1454</v>
      </c>
      <c r="C1781" s="1">
        <v>3.1324459636585202E-5</v>
      </c>
      <c r="D1781" s="1">
        <v>7.8131746909914702E-4</v>
      </c>
      <c r="E1781" s="1">
        <v>2.08253071761628E-5</v>
      </c>
      <c r="F1781" s="1">
        <v>5.9101956964363698E-4</v>
      </c>
      <c r="G1781" s="1">
        <v>1.59942577457204E-5</v>
      </c>
      <c r="H1781" s="1">
        <v>5.4470533156757205E-4</v>
      </c>
      <c r="I1781" s="1">
        <v>3.5809089940535599E-5</v>
      </c>
      <c r="J1781" s="1">
        <v>1.0629477924978901E-3</v>
      </c>
      <c r="K1781" s="1">
        <v>1.21375104455908E-5</v>
      </c>
      <c r="L1781">
        <v>4.8511974980332203E-4</v>
      </c>
    </row>
    <row r="1782" spans="1:12" x14ac:dyDescent="0.25">
      <c r="A1782" s="4" t="s">
        <v>1691</v>
      </c>
      <c r="B1782" t="s">
        <v>1455</v>
      </c>
      <c r="C1782">
        <v>8.1068071095242598E-4</v>
      </c>
      <c r="D1782">
        <v>4.3615450516414304E-3</v>
      </c>
      <c r="E1782">
        <v>8.1490823393921504E-4</v>
      </c>
      <c r="F1782">
        <v>3.37153305480544E-3</v>
      </c>
      <c r="G1782">
        <v>1.3981078893837801E-4</v>
      </c>
      <c r="H1782" s="1">
        <v>3.8834000649384702E-5</v>
      </c>
      <c r="I1782">
        <v>1.95931407043763E-4</v>
      </c>
      <c r="J1782" s="1">
        <v>5.5100697339159898E-5</v>
      </c>
      <c r="K1782">
        <v>1.64358061744423E-4</v>
      </c>
      <c r="L1782" s="1">
        <v>5.2543491090389303E-5</v>
      </c>
    </row>
    <row r="1783" spans="1:12" x14ac:dyDescent="0.25">
      <c r="A1783" s="4" t="s">
        <v>1692</v>
      </c>
      <c r="B1783" t="s">
        <v>1456</v>
      </c>
      <c r="C1783" s="1">
        <v>-5.9902084961111199E-6</v>
      </c>
      <c r="D1783" s="1">
        <v>1.59307672206336E-4</v>
      </c>
      <c r="E1783" s="1">
        <v>-7.3009538150177503E-6</v>
      </c>
      <c r="F1783" s="1">
        <v>1.5771671476485301E-4</v>
      </c>
      <c r="G1783" s="1">
        <v>-1.2562534899426601E-5</v>
      </c>
      <c r="H1783" s="1">
        <v>2.13169132147085E-4</v>
      </c>
      <c r="I1783" s="1">
        <v>-5.2094264815707599E-6</v>
      </c>
      <c r="J1783" s="1">
        <v>3.0218203226064897E-4</v>
      </c>
      <c r="K1783" s="1">
        <v>-1.16951132311675E-5</v>
      </c>
      <c r="L1783">
        <v>2.1341991107218201E-4</v>
      </c>
    </row>
    <row r="1784" spans="1:12" x14ac:dyDescent="0.25">
      <c r="A1784" s="4" t="s">
        <v>1693</v>
      </c>
      <c r="B1784" t="s">
        <v>1457</v>
      </c>
      <c r="C1784" s="1">
        <v>2.6434244253911599E-5</v>
      </c>
      <c r="D1784" s="1">
        <v>7.8832270549172704E-4</v>
      </c>
      <c r="E1784" s="1">
        <v>1.5607849252206802E-5</v>
      </c>
      <c r="F1784" s="1">
        <v>6.05282307725947E-4</v>
      </c>
      <c r="G1784" s="1">
        <v>1.29545306389458E-5</v>
      </c>
      <c r="H1784" s="1">
        <v>5.5275409789158603E-4</v>
      </c>
      <c r="I1784" s="1">
        <v>2.6655564963508899E-5</v>
      </c>
      <c r="J1784" s="1">
        <v>1.0810588243359901E-3</v>
      </c>
      <c r="K1784" s="1">
        <v>7.3879840603341101E-6</v>
      </c>
      <c r="L1784">
        <v>5.0850982907928697E-4</v>
      </c>
    </row>
    <row r="1785" spans="1:12" x14ac:dyDescent="0.25">
      <c r="A1785" s="4" t="s">
        <v>1694</v>
      </c>
      <c r="B1785" t="s">
        <v>1458</v>
      </c>
      <c r="C1785" s="1">
        <v>1.0668907733995401E-5</v>
      </c>
      <c r="D1785" s="1">
        <v>1.46488596461342E-4</v>
      </c>
      <c r="E1785" s="1">
        <v>1.2171410396591699E-5</v>
      </c>
      <c r="F1785" s="1">
        <v>1.6999191434644701E-4</v>
      </c>
      <c r="G1785" s="1">
        <v>1.48811608711246E-5</v>
      </c>
      <c r="H1785" s="1">
        <v>2.0277582108591899E-4</v>
      </c>
      <c r="I1785" s="1">
        <v>1.2149337094869E-5</v>
      </c>
      <c r="J1785" s="1">
        <v>2.2594258252112601E-4</v>
      </c>
      <c r="K1785" s="1">
        <v>1.6014518867948E-5</v>
      </c>
      <c r="L1785">
        <v>2.23630432808197E-4</v>
      </c>
    </row>
    <row r="1786" spans="1:12" x14ac:dyDescent="0.25">
      <c r="A1786" s="4" t="s">
        <v>1695</v>
      </c>
      <c r="B1786" t="s">
        <v>1459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</row>
    <row r="1787" spans="1:12" x14ac:dyDescent="0.25">
      <c r="A1787" s="4" t="s">
        <v>1696</v>
      </c>
      <c r="B1787" t="s">
        <v>1460</v>
      </c>
      <c r="C1787" s="1">
        <v>2.1151614478929301E-7</v>
      </c>
      <c r="D1787" s="1">
        <v>7.47612604782024E-6</v>
      </c>
      <c r="E1787" s="1">
        <v>3.4700134238202797E-7</v>
      </c>
      <c r="F1787" s="1">
        <v>8.66932432451587E-6</v>
      </c>
      <c r="G1787" s="1">
        <v>7.2110113507661705E-7</v>
      </c>
      <c r="H1787" s="1">
        <v>1.47033196638187E-5</v>
      </c>
      <c r="I1787" s="1">
        <v>2.2136143637285398E-6</v>
      </c>
      <c r="J1787" s="1">
        <v>4.33618570585464E-5</v>
      </c>
      <c r="K1787" s="1">
        <v>4.3012074847614899E-7</v>
      </c>
      <c r="L1787" s="1">
        <v>1.33320031756846E-5</v>
      </c>
    </row>
    <row r="1788" spans="1:12" x14ac:dyDescent="0.25">
      <c r="A1788" s="4" t="s">
        <v>1697</v>
      </c>
      <c r="B1788" t="s">
        <v>1461</v>
      </c>
      <c r="C1788">
        <v>3.4892195755426697E-4</v>
      </c>
      <c r="D1788">
        <v>3.2079027227246699E-3</v>
      </c>
      <c r="E1788">
        <v>7.7935946223645503E-4</v>
      </c>
      <c r="F1788">
        <v>3.84237103173991E-3</v>
      </c>
      <c r="G1788">
        <v>2.8020568255844602E-4</v>
      </c>
      <c r="H1788">
        <v>2.8091790078428099E-3</v>
      </c>
      <c r="I1788">
        <v>8.2543850170578202E-4</v>
      </c>
      <c r="J1788">
        <v>8.0163819900332701E-3</v>
      </c>
      <c r="K1788">
        <v>5.1949086599743701E-4</v>
      </c>
      <c r="L1788">
        <v>4.4573786183435696E-3</v>
      </c>
    </row>
    <row r="1789" spans="1:12" x14ac:dyDescent="0.25">
      <c r="A1789" s="4" t="s">
        <v>1698</v>
      </c>
      <c r="B1789" t="s">
        <v>1462</v>
      </c>
      <c r="C1789" s="1">
        <v>3.4449978859143202E-4</v>
      </c>
      <c r="D1789" s="1">
        <v>4.3590803529848302E-3</v>
      </c>
      <c r="E1789" s="1">
        <v>2.30722121085119E-4</v>
      </c>
      <c r="F1789" s="1">
        <v>3.3544803306694501E-3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</row>
    <row r="1790" spans="1:12" x14ac:dyDescent="0.25">
      <c r="A1790" s="4" t="s">
        <v>1699</v>
      </c>
      <c r="B1790" t="s">
        <v>1463</v>
      </c>
      <c r="C1790">
        <v>1.2964478971217799E-3</v>
      </c>
      <c r="D1790" s="1">
        <v>2.0563143773923501E-5</v>
      </c>
      <c r="E1790">
        <v>1.1498794345784901E-3</v>
      </c>
      <c r="F1790">
        <v>1.06445028154757E-4</v>
      </c>
      <c r="G1790">
        <v>1.28018315477654E-3</v>
      </c>
      <c r="H1790" s="1">
        <v>2.8490230189333899E-5</v>
      </c>
      <c r="I1790">
        <v>1.76555230962687E-3</v>
      </c>
      <c r="J1790" s="1">
        <v>3.9671475339601102E-5</v>
      </c>
      <c r="K1790">
        <v>1.5491651977101401E-3</v>
      </c>
      <c r="L1790" s="1">
        <v>4.0613014020839501E-5</v>
      </c>
    </row>
    <row r="1791" spans="1:12" x14ac:dyDescent="0.25">
      <c r="A1791" s="4" t="s">
        <v>1700</v>
      </c>
      <c r="B1791" t="s">
        <v>1464</v>
      </c>
      <c r="C1791">
        <v>6.9655647230954703E-4</v>
      </c>
      <c r="D1791">
        <v>3.7804125135297599E-3</v>
      </c>
      <c r="E1791">
        <v>7.3514756562161195E-4</v>
      </c>
      <c r="F1791">
        <v>2.1585545512188102E-3</v>
      </c>
      <c r="G1791">
        <v>9.0672954840428802E-4</v>
      </c>
      <c r="H1791" s="1">
        <v>1.11072715908312E-5</v>
      </c>
      <c r="I1791">
        <v>1.2500326721390999E-3</v>
      </c>
      <c r="J1791" s="1">
        <v>1.06600257407011E-5</v>
      </c>
      <c r="K1791">
        <v>1.0959943651286099E-3</v>
      </c>
      <c r="L1791" s="1">
        <v>1.1037060404081999E-5</v>
      </c>
    </row>
    <row r="1792" spans="1:12" x14ac:dyDescent="0.25">
      <c r="A1792" s="4" t="s">
        <v>1701</v>
      </c>
      <c r="B1792" t="s">
        <v>1465</v>
      </c>
      <c r="C1792" s="1">
        <v>-1.1490999226039401E-6</v>
      </c>
      <c r="D1792" s="1">
        <v>1.61402604775169E-5</v>
      </c>
      <c r="E1792" s="1">
        <v>-7.2532252278873903E-6</v>
      </c>
      <c r="F1792" s="1">
        <v>1.05974970285133E-4</v>
      </c>
      <c r="G1792" s="1">
        <v>-1.8831672429207801E-6</v>
      </c>
      <c r="H1792" s="1">
        <v>2.38979150743818E-5</v>
      </c>
      <c r="I1792" s="1">
        <v>-3.2664404803348301E-6</v>
      </c>
      <c r="J1792" s="1">
        <v>3.6609890428913201E-5</v>
      </c>
      <c r="K1792" s="1">
        <v>-4.0411888054344596E-6</v>
      </c>
      <c r="L1792" s="1">
        <v>3.8039158489900402E-5</v>
      </c>
    </row>
    <row r="1793" spans="1:12" x14ac:dyDescent="0.25">
      <c r="A1793" s="4" t="s">
        <v>1702</v>
      </c>
      <c r="B1793" t="s">
        <v>1466</v>
      </c>
      <c r="C1793" s="1">
        <v>2.2225058104223999E-4</v>
      </c>
      <c r="D1793" s="1">
        <v>3.7796747894444801E-3</v>
      </c>
      <c r="E1793" s="1">
        <v>7.5362826639241095E-5</v>
      </c>
      <c r="F1793" s="1">
        <v>2.1581927940703799E-3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</row>
    <row r="1794" spans="1:12" x14ac:dyDescent="0.25">
      <c r="A1794" s="4" t="s">
        <v>1703</v>
      </c>
      <c r="B1794" t="s">
        <v>1467</v>
      </c>
      <c r="C1794">
        <v>3.9878275620244203E-3</v>
      </c>
      <c r="D1794">
        <v>4.2420791486143998E-4</v>
      </c>
      <c r="E1794">
        <v>3.5466138273899999E-3</v>
      </c>
      <c r="F1794">
        <v>4.59071045398029E-4</v>
      </c>
      <c r="G1794">
        <v>2.8911916163413499E-3</v>
      </c>
      <c r="H1794">
        <v>5.1769765339470695E-4</v>
      </c>
      <c r="I1794">
        <v>4.0645441398980296E-3</v>
      </c>
      <c r="J1794">
        <v>4.1261486697797401E-4</v>
      </c>
      <c r="K1794">
        <v>3.4529771726278398E-3</v>
      </c>
      <c r="L1794">
        <v>7.1945598890539402E-4</v>
      </c>
    </row>
    <row r="1795" spans="1:12" x14ac:dyDescent="0.25">
      <c r="A1795" s="4" t="s">
        <v>1704</v>
      </c>
      <c r="B1795" t="s">
        <v>1468</v>
      </c>
      <c r="C1795">
        <v>5.0210195007806605E-4</v>
      </c>
      <c r="D1795">
        <v>3.2076919364766401E-3</v>
      </c>
      <c r="E1795">
        <v>9.1448464736325905E-4</v>
      </c>
      <c r="F1795">
        <v>3.84221284222418E-3</v>
      </c>
      <c r="G1795">
        <v>4.3137409127007499E-4</v>
      </c>
      <c r="H1795">
        <v>2.8090907208927702E-3</v>
      </c>
      <c r="I1795">
        <v>1.0338418172836899E-3</v>
      </c>
      <c r="J1795">
        <v>8.0161537805474702E-3</v>
      </c>
      <c r="K1795">
        <v>7.0221317994517002E-4</v>
      </c>
      <c r="L1795">
        <v>4.4572970689705097E-3</v>
      </c>
    </row>
    <row r="1796" spans="1:12" x14ac:dyDescent="0.25">
      <c r="A1796" s="4" t="s">
        <v>1705</v>
      </c>
      <c r="B1796" t="s">
        <v>1469</v>
      </c>
      <c r="C1796">
        <v>2.20789890535688E-3</v>
      </c>
      <c r="D1796">
        <v>1.18831168355105E-4</v>
      </c>
      <c r="E1796">
        <v>1.94687785495194E-3</v>
      </c>
      <c r="F1796">
        <v>1.11610067269994E-4</v>
      </c>
      <c r="G1796">
        <v>2.1788115657982998E-3</v>
      </c>
      <c r="H1796">
        <v>1.18503501427031E-4</v>
      </c>
      <c r="I1796">
        <v>3.00136853596573E-3</v>
      </c>
      <c r="J1796">
        <v>1.8222645675931601E-4</v>
      </c>
      <c r="K1796">
        <v>2.6341868568127299E-3</v>
      </c>
      <c r="L1796">
        <v>1.3708726630703099E-4</v>
      </c>
    </row>
    <row r="1797" spans="1:12" x14ac:dyDescent="0.25">
      <c r="A1797" s="4" t="s">
        <v>1706</v>
      </c>
      <c r="B1797" t="s">
        <v>1470</v>
      </c>
      <c r="C1797">
        <v>2.20789890535688E-3</v>
      </c>
      <c r="D1797">
        <v>1.18831168355105E-4</v>
      </c>
      <c r="E1797">
        <v>1.94687785495194E-3</v>
      </c>
      <c r="F1797">
        <v>1.11610067269994E-4</v>
      </c>
      <c r="G1797">
        <v>2.1788115657982998E-3</v>
      </c>
      <c r="H1797">
        <v>1.18503501427031E-4</v>
      </c>
      <c r="I1797">
        <v>3.00136853596573E-3</v>
      </c>
      <c r="J1797">
        <v>1.8222645675931601E-4</v>
      </c>
      <c r="K1797">
        <v>2.6341868568127299E-3</v>
      </c>
      <c r="L1797">
        <v>1.3708726630703099E-4</v>
      </c>
    </row>
    <row r="1798" spans="1:12" x14ac:dyDescent="0.25">
      <c r="A1798" s="4" t="s">
        <v>1707</v>
      </c>
      <c r="B1798" t="s">
        <v>1471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</row>
    <row r="1799" spans="1:12" x14ac:dyDescent="0.25">
      <c r="A1799" s="4" t="s">
        <v>1708</v>
      </c>
      <c r="B1799" t="s">
        <v>1472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</row>
    <row r="1800" spans="1:12" x14ac:dyDescent="0.25">
      <c r="A1800" s="4" t="s">
        <v>1709</v>
      </c>
      <c r="B1800" t="s">
        <v>1473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</row>
    <row r="1801" spans="1:12" x14ac:dyDescent="0.25">
      <c r="A1801" s="4" t="s">
        <v>1710</v>
      </c>
      <c r="B1801" t="s">
        <v>1474</v>
      </c>
      <c r="C1801" s="1">
        <v>-5.8010355572203295E-7</v>
      </c>
      <c r="D1801" s="1">
        <v>1.18447051980575E-5</v>
      </c>
      <c r="E1801" s="1">
        <v>-2.5947923063806802E-7</v>
      </c>
      <c r="F1801" s="1">
        <v>7.4872952423537199E-6</v>
      </c>
      <c r="G1801" s="1">
        <v>-3.0087525150503102E-7</v>
      </c>
      <c r="H1801" s="1">
        <v>9.5107281422294308E-6</v>
      </c>
      <c r="I1801" s="1">
        <v>-6.8082125697168997E-7</v>
      </c>
      <c r="J1801" s="1">
        <v>2.4064841637876398E-5</v>
      </c>
      <c r="K1801" s="1">
        <v>-7.5966712702825996E-7</v>
      </c>
      <c r="L1801" s="1">
        <v>1.78764787395727E-5</v>
      </c>
    </row>
    <row r="1802" spans="1:12" x14ac:dyDescent="0.25">
      <c r="A1802" s="4" t="s">
        <v>1711</v>
      </c>
      <c r="B1802" t="s">
        <v>1475</v>
      </c>
      <c r="C1802" s="1">
        <v>2.6713039411698E-6</v>
      </c>
      <c r="D1802" s="1">
        <v>7.7078431407705101E-5</v>
      </c>
      <c r="E1802" s="1">
        <v>2.3494309118234701E-6</v>
      </c>
      <c r="F1802" s="1">
        <v>6.7792579331386402E-5</v>
      </c>
      <c r="G1802" s="1">
        <v>2.6752939363084001E-6</v>
      </c>
      <c r="H1802" s="1">
        <v>7.7192586817883107E-5</v>
      </c>
      <c r="I1802" s="1">
        <v>3.6215416767878702E-6</v>
      </c>
      <c r="J1802" s="1">
        <v>1.04499708306686E-4</v>
      </c>
      <c r="K1802" s="1">
        <v>4.2770461456742999E-6</v>
      </c>
      <c r="L1802">
        <v>1.06867199394104E-4</v>
      </c>
    </row>
    <row r="1803" spans="1:12" x14ac:dyDescent="0.25">
      <c r="A1803" s="4" t="s">
        <v>1712</v>
      </c>
      <c r="B1803" t="s">
        <v>1476</v>
      </c>
      <c r="C1803" s="1">
        <v>2.6713039411698E-6</v>
      </c>
      <c r="D1803" s="1">
        <v>7.7078431407705101E-5</v>
      </c>
      <c r="E1803" s="1">
        <v>2.3494309118234701E-6</v>
      </c>
      <c r="F1803" s="1">
        <v>6.7792579331386402E-5</v>
      </c>
      <c r="G1803" s="1">
        <v>2.6752939363084001E-6</v>
      </c>
      <c r="H1803" s="1">
        <v>7.7192586817883107E-5</v>
      </c>
      <c r="I1803" s="1">
        <v>3.6215416767878702E-6</v>
      </c>
      <c r="J1803" s="1">
        <v>1.04499708306686E-4</v>
      </c>
      <c r="K1803" s="1">
        <v>4.2770461456742999E-6</v>
      </c>
      <c r="L1803">
        <v>1.06867199394104E-4</v>
      </c>
    </row>
    <row r="1804" spans="1:12" x14ac:dyDescent="0.25">
      <c r="A1804" s="4" t="s">
        <v>1713</v>
      </c>
      <c r="B1804" t="s">
        <v>1477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</row>
    <row r="1805" spans="1:12" x14ac:dyDescent="0.25">
      <c r="A1805" s="4" t="s">
        <v>1714</v>
      </c>
      <c r="B1805" t="s">
        <v>1478</v>
      </c>
      <c r="C1805" s="1">
        <v>1.3736781047349301E-6</v>
      </c>
      <c r="D1805" s="1">
        <v>1.86619639359318E-5</v>
      </c>
      <c r="E1805" s="1">
        <v>1.1282069516618899E-6</v>
      </c>
      <c r="F1805" s="1">
        <v>1.55784897519045E-5</v>
      </c>
      <c r="G1805" s="1">
        <v>2.0861841288005199E-6</v>
      </c>
      <c r="H1805" s="1">
        <v>2.4691314048198499E-5</v>
      </c>
      <c r="I1805" s="1">
        <v>5.3881218781266103E-6</v>
      </c>
      <c r="J1805" s="1">
        <v>6.5736524003626997E-5</v>
      </c>
      <c r="K1805" s="1">
        <v>3.3252166938821698E-6</v>
      </c>
      <c r="L1805" s="1">
        <v>3.7102651550940701E-5</v>
      </c>
    </row>
    <row r="1806" spans="1:12" x14ac:dyDescent="0.25">
      <c r="A1806" s="4" t="s">
        <v>1715</v>
      </c>
      <c r="B1806" t="s">
        <v>1479</v>
      </c>
      <c r="C1806" s="1">
        <v>3.5356412528927399E-6</v>
      </c>
      <c r="D1806" s="1">
        <v>8.8332021780403606E-5</v>
      </c>
      <c r="E1806" s="1">
        <v>3.90931574767087E-6</v>
      </c>
      <c r="F1806" s="1">
        <v>8.7339478592129901E-5</v>
      </c>
      <c r="G1806" s="1">
        <v>3.5426762033054601E-6</v>
      </c>
      <c r="H1806" s="1">
        <v>8.8513302763446595E-5</v>
      </c>
      <c r="I1806" s="1">
        <v>7.32846364311878E-6</v>
      </c>
      <c r="J1806" s="1">
        <v>1.4943047990162599E-4</v>
      </c>
      <c r="K1806" s="1">
        <v>2.6544710749339E-6</v>
      </c>
      <c r="L1806" s="1">
        <v>8.3913774970925399E-5</v>
      </c>
    </row>
    <row r="1807" spans="1:12" x14ac:dyDescent="0.25">
      <c r="A1807" s="4" t="s">
        <v>1716</v>
      </c>
      <c r="B1807" t="s">
        <v>1480</v>
      </c>
      <c r="C1807" s="1">
        <v>3.5356412528927399E-6</v>
      </c>
      <c r="D1807" s="1">
        <v>8.8332021780403606E-5</v>
      </c>
      <c r="E1807" s="1">
        <v>3.90931574767087E-6</v>
      </c>
      <c r="F1807" s="1">
        <v>8.7339478592129901E-5</v>
      </c>
      <c r="G1807" s="1">
        <v>3.5426762033054601E-6</v>
      </c>
      <c r="H1807" s="1">
        <v>8.8513302763446595E-5</v>
      </c>
      <c r="I1807" s="1">
        <v>7.32846364311878E-6</v>
      </c>
      <c r="J1807" s="1">
        <v>1.4943047990162599E-4</v>
      </c>
      <c r="K1807" s="1">
        <v>2.6544710749339E-6</v>
      </c>
      <c r="L1807" s="1">
        <v>8.3913774970925399E-5</v>
      </c>
    </row>
    <row r="1808" spans="1:12" x14ac:dyDescent="0.25">
      <c r="A1808" s="4" t="s">
        <v>1717</v>
      </c>
      <c r="B1808" t="s">
        <v>1481</v>
      </c>
      <c r="C1808" s="1">
        <v>1.5958293900271E-7</v>
      </c>
      <c r="D1808" s="1">
        <v>6.4906514360496802E-6</v>
      </c>
      <c r="E1808" s="1">
        <v>3.05276022233103E-7</v>
      </c>
      <c r="F1808" s="1">
        <v>8.0993136489270107E-6</v>
      </c>
      <c r="G1808" s="1">
        <v>7.0300685761750997E-7</v>
      </c>
      <c r="H1808" s="1">
        <v>1.4060749655118E-5</v>
      </c>
      <c r="I1808" s="1">
        <v>1.63633941495383E-6</v>
      </c>
      <c r="J1808" s="1">
        <v>3.3909775364901601E-5</v>
      </c>
      <c r="K1808" s="1">
        <v>1.09811263436961E-6</v>
      </c>
      <c r="L1808" s="1">
        <v>2.1474287975674799E-5</v>
      </c>
    </row>
    <row r="1809" spans="1:12" x14ac:dyDescent="0.25">
      <c r="A1809" s="4" t="s">
        <v>1718</v>
      </c>
      <c r="B1809" t="s">
        <v>1482</v>
      </c>
      <c r="C1809" s="1">
        <v>4.23710821399633E-5</v>
      </c>
      <c r="D1809" s="1">
        <v>8.4693316776890198E-4</v>
      </c>
      <c r="E1809" s="1">
        <v>4.03265537430766E-5</v>
      </c>
      <c r="F1809" s="1">
        <v>7.3477757740984502E-4</v>
      </c>
      <c r="G1809" s="1">
        <v>4.7900363298473599E-5</v>
      </c>
      <c r="H1809" s="1">
        <v>8.9518641381273404E-4</v>
      </c>
      <c r="I1809" s="1">
        <v>8.5702382517226797E-5</v>
      </c>
      <c r="J1809" s="1">
        <v>1.60141615648523E-3</v>
      </c>
      <c r="K1809" s="1">
        <v>7.2963810559202995E-5</v>
      </c>
      <c r="L1809">
        <v>1.0151897614239401E-3</v>
      </c>
    </row>
    <row r="1810" spans="1:12" x14ac:dyDescent="0.25">
      <c r="A1810" s="4" t="s">
        <v>1719</v>
      </c>
      <c r="B1810" t="s">
        <v>1483</v>
      </c>
      <c r="C1810" s="1">
        <v>8.6758526541874702E-6</v>
      </c>
      <c r="D1810" s="1">
        <v>1.5219400027181599E-4</v>
      </c>
      <c r="E1810" s="1">
        <v>1.1093232883520401E-5</v>
      </c>
      <c r="F1810" s="1">
        <v>1.5352340435279401E-4</v>
      </c>
      <c r="G1810" s="1">
        <v>8.3871884920459508E-6</v>
      </c>
      <c r="H1810" s="1">
        <v>1.1384435406057399E-4</v>
      </c>
      <c r="I1810" s="1">
        <v>1.14147636872041E-5</v>
      </c>
      <c r="J1810" s="1">
        <v>1.62941366251974E-4</v>
      </c>
      <c r="K1810" s="1">
        <v>1.0762872021599E-5</v>
      </c>
      <c r="L1810">
        <v>1.4603473443270499E-4</v>
      </c>
    </row>
    <row r="1811" spans="1:12" x14ac:dyDescent="0.25">
      <c r="A1811" s="4" t="s">
        <v>1720</v>
      </c>
      <c r="B1811" t="s">
        <v>1484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</row>
    <row r="1812" spans="1:12" x14ac:dyDescent="0.25">
      <c r="A1812" s="4" t="s">
        <v>1721</v>
      </c>
      <c r="B1812" t="s">
        <v>1485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</row>
    <row r="1813" spans="1:12" x14ac:dyDescent="0.25">
      <c r="A1813" s="4" t="s">
        <v>1722</v>
      </c>
      <c r="B1813" t="s">
        <v>1486</v>
      </c>
      <c r="C1813" s="1">
        <v>8.6758526541874702E-6</v>
      </c>
      <c r="D1813" s="1">
        <v>1.5219400027181599E-4</v>
      </c>
      <c r="E1813" s="1">
        <v>1.1093232883520401E-5</v>
      </c>
      <c r="F1813" s="1">
        <v>1.5352340435279401E-4</v>
      </c>
      <c r="G1813" s="1">
        <v>8.3871884920459508E-6</v>
      </c>
      <c r="H1813" s="1">
        <v>1.1384435406057399E-4</v>
      </c>
      <c r="I1813" s="1">
        <v>1.14147636872041E-5</v>
      </c>
      <c r="J1813" s="1">
        <v>1.62941366251974E-4</v>
      </c>
      <c r="K1813" s="1">
        <v>1.0762872021599E-5</v>
      </c>
      <c r="L1813">
        <v>1.4603473443270499E-4</v>
      </c>
    </row>
    <row r="1814" spans="1:12" x14ac:dyDescent="0.25">
      <c r="A1814" s="4" t="s">
        <v>1723</v>
      </c>
      <c r="B1814" t="s">
        <v>1487</v>
      </c>
      <c r="C1814" s="1">
        <v>1.3231387072111201E-5</v>
      </c>
      <c r="D1814" s="1">
        <v>4.3493345958852802E-4</v>
      </c>
      <c r="E1814" s="1">
        <v>2.0111638897553299E-5</v>
      </c>
      <c r="F1814" s="1">
        <v>5.4679219869073102E-4</v>
      </c>
      <c r="G1814" s="1">
        <v>2.7490123984126499E-5</v>
      </c>
      <c r="H1814" s="1">
        <v>7.4972220734955601E-4</v>
      </c>
      <c r="I1814" s="1">
        <v>4.48845769923272E-5</v>
      </c>
      <c r="J1814" s="1">
        <v>1.2285838622632401E-3</v>
      </c>
      <c r="K1814" s="1">
        <v>5.7742987236503197E-5</v>
      </c>
      <c r="L1814">
        <v>9.4745767011348496E-4</v>
      </c>
    </row>
    <row r="1815" spans="1:12" x14ac:dyDescent="0.25">
      <c r="A1815" s="4" t="s">
        <v>1724</v>
      </c>
      <c r="B1815" t="s">
        <v>1488</v>
      </c>
      <c r="C1815" s="1">
        <v>9.1181347752724901E-6</v>
      </c>
      <c r="D1815" s="1">
        <v>1.5537939561904699E-4</v>
      </c>
      <c r="E1815" s="1">
        <v>1.2124469764742899E-5</v>
      </c>
      <c r="F1815" s="1">
        <v>1.7922209806193199E-4</v>
      </c>
      <c r="G1815" s="1">
        <v>2.0379444459429299E-5</v>
      </c>
      <c r="H1815" s="1">
        <v>2.5460446928201002E-4</v>
      </c>
      <c r="I1815" s="1">
        <v>2.0229013885434E-5</v>
      </c>
      <c r="J1815" s="1">
        <v>3.12134946564339E-4</v>
      </c>
      <c r="K1815" s="1">
        <v>2.0565268677541401E-5</v>
      </c>
      <c r="L1815">
        <v>2.9263067208801501E-4</v>
      </c>
    </row>
    <row r="1816" spans="1:12" x14ac:dyDescent="0.25">
      <c r="A1816" s="4" t="s">
        <v>1725</v>
      </c>
      <c r="B1816" t="s">
        <v>1489</v>
      </c>
      <c r="C1816" s="1">
        <v>1.0668907733995401E-5</v>
      </c>
      <c r="D1816" s="1">
        <v>1.46488596461342E-4</v>
      </c>
      <c r="E1816" s="1">
        <v>1.2171410396591699E-5</v>
      </c>
      <c r="F1816" s="1">
        <v>1.6999191434644701E-4</v>
      </c>
      <c r="G1816" s="1">
        <v>1.48811608711246E-5</v>
      </c>
      <c r="H1816" s="1">
        <v>2.0277582108591899E-4</v>
      </c>
      <c r="I1816" s="1">
        <v>1.2149337094869E-5</v>
      </c>
      <c r="J1816" s="1">
        <v>2.2594258252112601E-4</v>
      </c>
      <c r="K1816" s="1">
        <v>1.6014518867948E-5</v>
      </c>
      <c r="L1816">
        <v>2.23630432808197E-4</v>
      </c>
    </row>
    <row r="1817" spans="1:12" x14ac:dyDescent="0.25">
      <c r="A1817" s="4" t="s">
        <v>1726</v>
      </c>
      <c r="B1817" t="s">
        <v>1490</v>
      </c>
      <c r="C1817" s="1">
        <v>5.8010355572203295E-7</v>
      </c>
      <c r="D1817" s="1">
        <v>1.18447051980575E-5</v>
      </c>
      <c r="E1817" s="1">
        <v>2.5947923063806802E-7</v>
      </c>
      <c r="F1817" s="1">
        <v>7.4872952423537199E-6</v>
      </c>
      <c r="G1817" s="1">
        <v>3.0087525150503102E-7</v>
      </c>
      <c r="H1817" s="1">
        <v>9.5107281422294308E-6</v>
      </c>
      <c r="I1817" s="1">
        <v>6.8082125697168997E-7</v>
      </c>
      <c r="J1817" s="1">
        <v>2.4064841637876398E-5</v>
      </c>
      <c r="K1817" s="1">
        <v>7.5966712702825996E-7</v>
      </c>
      <c r="L1817" s="1">
        <v>1.78764787395727E-5</v>
      </c>
    </row>
    <row r="1818" spans="1:12" x14ac:dyDescent="0.25">
      <c r="A1818" s="4" t="s">
        <v>1727</v>
      </c>
      <c r="B1818" t="s">
        <v>1491</v>
      </c>
      <c r="C1818" s="1">
        <v>4.2247546522089002E-7</v>
      </c>
      <c r="D1818" s="1">
        <v>1.05476481011393E-5</v>
      </c>
      <c r="E1818" s="1">
        <v>2.16450356408692E-7</v>
      </c>
      <c r="F1818" s="1">
        <v>6.8424369521718699E-6</v>
      </c>
      <c r="G1818" s="1">
        <v>3.6120088460135798E-7</v>
      </c>
      <c r="H1818" s="1">
        <v>1.0413085031990401E-5</v>
      </c>
      <c r="I1818" s="1">
        <v>8.5734684247254498E-7</v>
      </c>
      <c r="J1818" s="1">
        <v>2.7061229185666299E-5</v>
      </c>
      <c r="K1818" s="1">
        <v>1.0373161840081599E-6</v>
      </c>
      <c r="L1818" s="1">
        <v>2.06437787727959E-5</v>
      </c>
    </row>
    <row r="1819" spans="1:12" x14ac:dyDescent="0.25">
      <c r="A1819" s="4" t="s">
        <v>1728</v>
      </c>
      <c r="B1819" t="s">
        <v>1492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</row>
    <row r="1820" spans="1:12" x14ac:dyDescent="0.25">
      <c r="A1820" s="4" t="s">
        <v>1729</v>
      </c>
      <c r="B1820" t="s">
        <v>1492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</row>
    <row r="1821" spans="1:12" x14ac:dyDescent="0.25">
      <c r="A1821" s="4" t="s">
        <v>1730</v>
      </c>
      <c r="B1821" t="s">
        <v>1492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</row>
    <row r="1822" spans="1:12" x14ac:dyDescent="0.25">
      <c r="A1822" s="4" t="s">
        <v>1731</v>
      </c>
      <c r="B1822" t="s">
        <v>1492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</row>
    <row r="1823" spans="1:12" x14ac:dyDescent="0.25">
      <c r="A1823" s="4" t="s">
        <v>1732</v>
      </c>
      <c r="B1823" t="s">
        <v>1492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</row>
    <row r="1824" spans="1:12" x14ac:dyDescent="0.25">
      <c r="A1824" s="4" t="s">
        <v>1733</v>
      </c>
      <c r="B1824" t="s">
        <v>1492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</row>
    <row r="1825" spans="1:12" x14ac:dyDescent="0.25">
      <c r="A1825" s="4" t="s">
        <v>1734</v>
      </c>
      <c r="B1825" t="s">
        <v>1492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</row>
    <row r="1826" spans="1:12" x14ac:dyDescent="0.25">
      <c r="A1826" s="4" t="s">
        <v>1735</v>
      </c>
      <c r="B1826" t="s">
        <v>1492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</row>
    <row r="1827" spans="1:12" x14ac:dyDescent="0.25">
      <c r="A1827" s="4" t="s">
        <v>1736</v>
      </c>
      <c r="B1827" t="s">
        <v>1492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</row>
    <row r="1828" spans="1:12" x14ac:dyDescent="0.25">
      <c r="A1828" s="4" t="s">
        <v>1737</v>
      </c>
      <c r="B1828" t="s">
        <v>1492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</row>
    <row r="1829" spans="1:12" x14ac:dyDescent="0.25">
      <c r="A1829" s="4" t="s">
        <v>1738</v>
      </c>
      <c r="B1829" t="s">
        <v>1493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</row>
    <row r="1830" spans="1:12" x14ac:dyDescent="0.25">
      <c r="A1830" s="4" t="s">
        <v>1739</v>
      </c>
      <c r="B1830" t="s">
        <v>1493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</row>
    <row r="1831" spans="1:12" x14ac:dyDescent="0.25">
      <c r="A1831" s="4" t="s">
        <v>1740</v>
      </c>
      <c r="B1831" t="s">
        <v>1493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</row>
    <row r="1832" spans="1:12" x14ac:dyDescent="0.25">
      <c r="A1832" s="4" t="s">
        <v>1741</v>
      </c>
      <c r="B1832" t="s">
        <v>1493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</row>
    <row r="1833" spans="1:12" x14ac:dyDescent="0.25">
      <c r="A1833" s="4" t="s">
        <v>1742</v>
      </c>
      <c r="B1833" t="s">
        <v>1493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</row>
    <row r="1834" spans="1:12" x14ac:dyDescent="0.25">
      <c r="A1834" s="4" t="s">
        <v>1743</v>
      </c>
      <c r="B1834" t="s">
        <v>1493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</row>
    <row r="1835" spans="1:12" x14ac:dyDescent="0.25">
      <c r="A1835" s="4" t="s">
        <v>1744</v>
      </c>
      <c r="B1835" t="s">
        <v>1493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</row>
    <row r="1836" spans="1:12" x14ac:dyDescent="0.25">
      <c r="A1836" s="4" t="s">
        <v>1745</v>
      </c>
      <c r="B1836" t="s">
        <v>1493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</row>
    <row r="1837" spans="1:12" x14ac:dyDescent="0.25">
      <c r="A1837" s="4" t="s">
        <v>1746</v>
      </c>
      <c r="B1837" t="s">
        <v>1493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</row>
    <row r="1838" spans="1:12" x14ac:dyDescent="0.25">
      <c r="A1838" s="4" t="s">
        <v>1747</v>
      </c>
      <c r="B1838" t="s">
        <v>1493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</row>
    <row r="1839" spans="1:12" x14ac:dyDescent="0.25">
      <c r="A1839" s="4" t="s">
        <v>1748</v>
      </c>
      <c r="B1839" t="s">
        <v>1494</v>
      </c>
      <c r="C1839">
        <v>1.29529879719918E-3</v>
      </c>
      <c r="D1839" s="1">
        <v>1.2152202080724401E-5</v>
      </c>
      <c r="E1839">
        <v>1.1426262093506001E-3</v>
      </c>
      <c r="F1839" s="1">
        <v>9.9203254590429605E-6</v>
      </c>
      <c r="G1839">
        <v>1.2782999875336201E-3</v>
      </c>
      <c r="H1839" s="1">
        <v>1.5658941699957801E-5</v>
      </c>
      <c r="I1839">
        <v>1.76228586914654E-3</v>
      </c>
      <c r="J1839" s="1">
        <v>1.5028417373626301E-5</v>
      </c>
      <c r="K1839">
        <v>1.5451240089047E-3</v>
      </c>
      <c r="L1839" s="1">
        <v>1.5559958664639501E-5</v>
      </c>
    </row>
    <row r="1840" spans="1:12" x14ac:dyDescent="0.25">
      <c r="A1840" s="4" t="s">
        <v>1749</v>
      </c>
      <c r="B1840" t="s">
        <v>1495</v>
      </c>
      <c r="C1840">
        <v>4.25511953816167E-4</v>
      </c>
      <c r="D1840">
        <v>3.2077972508540199E-3</v>
      </c>
      <c r="E1840">
        <v>8.4692205479985102E-4</v>
      </c>
      <c r="F1840">
        <v>3.84229189302112E-3</v>
      </c>
      <c r="G1840">
        <v>3.5578988691425999E-4</v>
      </c>
      <c r="H1840">
        <v>2.8091347121271901E-3</v>
      </c>
      <c r="I1840">
        <v>9.2964015949473298E-4</v>
      </c>
      <c r="J1840">
        <v>8.0162678368508392E-3</v>
      </c>
      <c r="K1840">
        <v>6.1085202297129896E-4</v>
      </c>
      <c r="L1840">
        <v>4.4573377488907598E-3</v>
      </c>
    </row>
    <row r="1841" spans="1:12" x14ac:dyDescent="0.25">
      <c r="A1841" s="4" t="s">
        <v>1750</v>
      </c>
      <c r="B1841" t="s">
        <v>1411</v>
      </c>
      <c r="C1841" s="1">
        <v>2.1307284297305601E-5</v>
      </c>
      <c r="D1841" s="1">
        <v>4.6563057649577199E-4</v>
      </c>
      <c r="E1841" s="1">
        <v>1.70558651336692E-5</v>
      </c>
      <c r="F1841" s="1">
        <v>4.41709269684687E-4</v>
      </c>
      <c r="G1841" s="1">
        <v>3.5809205868067103E-5</v>
      </c>
      <c r="H1841" s="1">
        <v>6.9313487910903598E-4</v>
      </c>
      <c r="I1841" s="1">
        <v>2.9106712033769401E-5</v>
      </c>
      <c r="J1841" s="1">
        <v>7.1345163924900598E-4</v>
      </c>
      <c r="K1841" s="1">
        <v>3.3515826753398503E-5</v>
      </c>
      <c r="L1841">
        <v>7.0006622357267801E-4</v>
      </c>
    </row>
    <row r="1842" spans="1:12" x14ac:dyDescent="0.25">
      <c r="A1842" s="4" t="s">
        <v>1751</v>
      </c>
      <c r="B1842" t="s">
        <v>1411</v>
      </c>
      <c r="C1842" s="1">
        <v>1.0668907733995401E-5</v>
      </c>
      <c r="D1842" s="1">
        <v>1.46488596461342E-4</v>
      </c>
      <c r="E1842" s="1">
        <v>1.2171410396591699E-5</v>
      </c>
      <c r="F1842" s="1">
        <v>1.6999191434644701E-4</v>
      </c>
      <c r="G1842" s="1">
        <v>1.48811608711246E-5</v>
      </c>
      <c r="H1842" s="1">
        <v>2.0277582108591899E-4</v>
      </c>
      <c r="I1842" s="1">
        <v>1.2149337094869E-5</v>
      </c>
      <c r="J1842" s="1">
        <v>2.2594258252112601E-4</v>
      </c>
      <c r="K1842" s="1">
        <v>1.6014518867948E-5</v>
      </c>
      <c r="L1842">
        <v>2.23630432808197E-4</v>
      </c>
    </row>
    <row r="1843" spans="1:12" x14ac:dyDescent="0.25">
      <c r="A1843" s="4" t="s">
        <v>1752</v>
      </c>
      <c r="B1843" t="s">
        <v>1496</v>
      </c>
      <c r="C1843">
        <v>3.27463170717383E-4</v>
      </c>
      <c r="D1843" s="1">
        <v>3.0721858409480999E-6</v>
      </c>
      <c r="E1843">
        <v>2.8886618369287198E-4</v>
      </c>
      <c r="F1843" s="1">
        <v>2.5079475097754299E-6</v>
      </c>
      <c r="G1843">
        <v>3.2315941876297899E-4</v>
      </c>
      <c r="H1843" s="1">
        <v>3.9586439392566103E-6</v>
      </c>
      <c r="I1843">
        <v>4.4551298976007702E-4</v>
      </c>
      <c r="J1843" s="1">
        <v>3.7992446473675999E-6</v>
      </c>
      <c r="K1843">
        <v>3.9061362750482999E-4</v>
      </c>
      <c r="L1843" s="1">
        <v>3.9336207726966603E-6</v>
      </c>
    </row>
    <row r="1844" spans="1:12" x14ac:dyDescent="0.25">
      <c r="A1844" s="4" t="s">
        <v>1753</v>
      </c>
      <c r="B1844" t="s">
        <v>1412</v>
      </c>
      <c r="C1844" s="1">
        <v>1.0668907733995401E-5</v>
      </c>
      <c r="D1844" s="1">
        <v>1.46488596461342E-4</v>
      </c>
      <c r="E1844" s="1">
        <v>1.2171410396591699E-5</v>
      </c>
      <c r="F1844" s="1">
        <v>1.6999191434644701E-4</v>
      </c>
      <c r="G1844" s="1">
        <v>1.48811608711246E-5</v>
      </c>
      <c r="H1844" s="1">
        <v>2.0277582108591899E-4</v>
      </c>
      <c r="I1844" s="1">
        <v>1.2149337094869E-5</v>
      </c>
      <c r="J1844" s="1">
        <v>2.2594258252112601E-4</v>
      </c>
      <c r="K1844" s="1">
        <v>1.6014518867948E-5</v>
      </c>
      <c r="L1844">
        <v>2.23630432808197E-4</v>
      </c>
    </row>
    <row r="1845" spans="1:12" x14ac:dyDescent="0.25">
      <c r="A1845" s="4" t="s">
        <v>1754</v>
      </c>
      <c r="B1845" t="s">
        <v>1497</v>
      </c>
      <c r="C1845">
        <v>2.3930280876620501E-3</v>
      </c>
      <c r="D1845" s="1">
        <v>2.2450851470718199E-5</v>
      </c>
      <c r="E1845">
        <v>2.1109698807056602E-3</v>
      </c>
      <c r="F1845" s="1">
        <v>1.8327523103762098E-5</v>
      </c>
      <c r="G1845">
        <v>2.3616002915271802E-3</v>
      </c>
      <c r="H1845" s="1">
        <v>2.89291728422671E-5</v>
      </c>
      <c r="I1845">
        <v>3.2557419541382302E-3</v>
      </c>
      <c r="J1845" s="1">
        <v>2.77643087334696E-5</v>
      </c>
      <c r="K1845">
        <v>2.85454535988717E-3</v>
      </c>
      <c r="L1845" s="1">
        <v>2.87463061542019E-5</v>
      </c>
    </row>
    <row r="1846" spans="1:12" x14ac:dyDescent="0.25">
      <c r="A1846" s="4" t="s">
        <v>1755</v>
      </c>
      <c r="B1846" t="s">
        <v>1498</v>
      </c>
      <c r="C1846" s="1">
        <v>1.1004735227817301E-6</v>
      </c>
      <c r="D1846" s="1">
        <v>5.5018172395522202E-5</v>
      </c>
      <c r="E1846" s="1">
        <v>1.7166633778564101E-6</v>
      </c>
      <c r="F1846" s="1">
        <v>6.0676274113275399E-5</v>
      </c>
      <c r="G1846" s="1">
        <v>6.5269548851472102E-6</v>
      </c>
      <c r="H1846" s="1">
        <v>1.00518228626907E-4</v>
      </c>
      <c r="I1846" s="1">
        <v>1.4235666658347699E-6</v>
      </c>
      <c r="J1846" s="1">
        <v>5.8105989527986298E-5</v>
      </c>
      <c r="K1846" s="1">
        <v>8.7704021521866896E-6</v>
      </c>
      <c r="L1846" s="1">
        <v>1.3188760586173599E-4</v>
      </c>
    </row>
    <row r="1847" spans="1:12" x14ac:dyDescent="0.25">
      <c r="A1847" s="4" t="s">
        <v>1756</v>
      </c>
      <c r="B1847" t="s">
        <v>1499</v>
      </c>
      <c r="C1847" s="1">
        <v>4.2824205558201701E-5</v>
      </c>
      <c r="D1847" s="1">
        <v>4.2612434769696101E-4</v>
      </c>
      <c r="E1847" s="1">
        <v>4.3988561672336103E-5</v>
      </c>
      <c r="F1847" s="1">
        <v>4.9129936364582802E-4</v>
      </c>
      <c r="G1847" s="1">
        <v>8.6928050872943396E-5</v>
      </c>
      <c r="H1847" s="1">
        <v>5.2139450187795901E-4</v>
      </c>
      <c r="I1847" s="1">
        <v>4.4883334698202398E-5</v>
      </c>
      <c r="J1847" s="1">
        <v>4.1215029091123397E-4</v>
      </c>
      <c r="K1847" s="1">
        <v>1.4544932271965701E-4</v>
      </c>
      <c r="L1847">
        <v>7.2034959220341002E-4</v>
      </c>
    </row>
    <row r="1848" spans="1:12" x14ac:dyDescent="0.25">
      <c r="A1848" s="4" t="s">
        <v>1757</v>
      </c>
      <c r="B1848" t="s">
        <v>1500</v>
      </c>
      <c r="C1848">
        <v>1.29529879719918E-3</v>
      </c>
      <c r="D1848" s="1">
        <v>1.2152202080724401E-5</v>
      </c>
      <c r="E1848">
        <v>1.1426262093506001E-3</v>
      </c>
      <c r="F1848" s="1">
        <v>9.9203254590429605E-6</v>
      </c>
      <c r="G1848">
        <v>1.2782999875336201E-3</v>
      </c>
      <c r="H1848" s="1">
        <v>1.5658941699957801E-5</v>
      </c>
      <c r="I1848">
        <v>1.76228586914654E-3</v>
      </c>
      <c r="J1848" s="1">
        <v>1.5028417373626301E-5</v>
      </c>
      <c r="K1848">
        <v>1.5451240089047E-3</v>
      </c>
      <c r="L1848" s="1">
        <v>1.5559958664639501E-5</v>
      </c>
    </row>
    <row r="1849" spans="1:12" x14ac:dyDescent="0.25">
      <c r="A1849" s="4" t="s">
        <v>1758</v>
      </c>
      <c r="B1849" t="s">
        <v>1500</v>
      </c>
      <c r="C1849">
        <v>1.29529879719918E-3</v>
      </c>
      <c r="D1849" s="1">
        <v>1.2152202080724401E-5</v>
      </c>
      <c r="E1849">
        <v>1.1426262093506001E-3</v>
      </c>
      <c r="F1849" s="1">
        <v>9.9203254590429605E-6</v>
      </c>
      <c r="G1849">
        <v>1.2782999875336201E-3</v>
      </c>
      <c r="H1849" s="1">
        <v>1.5658941699957801E-5</v>
      </c>
      <c r="I1849">
        <v>1.76228586914654E-3</v>
      </c>
      <c r="J1849" s="1">
        <v>1.5028417373626301E-5</v>
      </c>
      <c r="K1849">
        <v>1.5451240089047E-3</v>
      </c>
      <c r="L1849" s="1">
        <v>1.5559958664639501E-5</v>
      </c>
    </row>
    <row r="1850" spans="1:12" x14ac:dyDescent="0.25">
      <c r="A1850" s="4" t="s">
        <v>1759</v>
      </c>
      <c r="B1850" t="s">
        <v>1499</v>
      </c>
      <c r="C1850">
        <v>4.2970073702807204E-3</v>
      </c>
      <c r="D1850">
        <v>4.2454974436430498E-4</v>
      </c>
      <c r="E1850">
        <v>3.8193516514893298E-3</v>
      </c>
      <c r="F1850">
        <v>4.5917033461703402E-4</v>
      </c>
      <c r="G1850">
        <v>3.1963068034997501E-3</v>
      </c>
      <c r="H1850">
        <v>5.17660157285855E-4</v>
      </c>
      <c r="I1850">
        <v>4.4851810853567204E-3</v>
      </c>
      <c r="J1850">
        <v>4.13077404449035E-4</v>
      </c>
      <c r="K1850">
        <v>3.8217801380148598E-3</v>
      </c>
      <c r="L1850">
        <v>7.1971149217663196E-4</v>
      </c>
    </row>
    <row r="1851" spans="1:12" x14ac:dyDescent="0.25">
      <c r="A1851" s="4" t="s">
        <v>1760</v>
      </c>
      <c r="B1851" t="s">
        <v>1501</v>
      </c>
      <c r="C1851">
        <v>6.1379569933690002E-2</v>
      </c>
      <c r="D1851">
        <v>5.7584932455353695E-4</v>
      </c>
      <c r="E1851">
        <v>4.7265158860355302E-2</v>
      </c>
      <c r="F1851">
        <v>4.1035795864911802E-4</v>
      </c>
      <c r="G1851">
        <v>0.13983228044464999</v>
      </c>
      <c r="H1851">
        <v>1.7129199316348899E-3</v>
      </c>
      <c r="I1851">
        <v>0.211214495998297</v>
      </c>
      <c r="J1851">
        <v>1.8011944922192401E-3</v>
      </c>
      <c r="K1851">
        <v>0.153950707582336</v>
      </c>
      <c r="L1851">
        <v>1.5503394113144399E-3</v>
      </c>
    </row>
    <row r="1852" spans="1:12" x14ac:dyDescent="0.25">
      <c r="A1852" s="4" t="s">
        <v>1761</v>
      </c>
      <c r="B1852" t="s">
        <v>1502</v>
      </c>
      <c r="C1852">
        <v>0.19547860323369001</v>
      </c>
      <c r="D1852">
        <v>1.83393630418717E-3</v>
      </c>
      <c r="E1852">
        <v>0.15749415240595199</v>
      </c>
      <c r="F1852">
        <v>1.36737039372755E-3</v>
      </c>
      <c r="G1852">
        <v>9.6312649908839601E-2</v>
      </c>
      <c r="H1852">
        <v>1.17981239505513E-3</v>
      </c>
      <c r="I1852">
        <v>0.12645044255689999</v>
      </c>
      <c r="J1852">
        <v>1.0783437926249601E-3</v>
      </c>
      <c r="K1852">
        <v>0.124350266132867</v>
      </c>
      <c r="L1852">
        <v>1.2522522398289201E-3</v>
      </c>
    </row>
    <row r="1853" spans="1:12" x14ac:dyDescent="0.25">
      <c r="A1853" s="4" t="s">
        <v>1762</v>
      </c>
      <c r="B1853" t="s">
        <v>1503</v>
      </c>
      <c r="C1853">
        <v>4.3157534558256501</v>
      </c>
      <c r="D1853">
        <v>4.2478690729611503E-2</v>
      </c>
      <c r="E1853">
        <v>4.8324647556146196</v>
      </c>
      <c r="F1853">
        <v>4.3148593340106102E-2</v>
      </c>
      <c r="G1853">
        <v>5.2938913764509197</v>
      </c>
      <c r="H1853">
        <v>4.5453885584951399E-2</v>
      </c>
      <c r="I1853">
        <v>5.0126959939481397</v>
      </c>
      <c r="J1853">
        <v>4.4866517378138598E-2</v>
      </c>
      <c r="K1853">
        <v>5.6637032082586298</v>
      </c>
      <c r="L1853">
        <v>2.9785959746705899E-2</v>
      </c>
    </row>
    <row r="1854" spans="1:12" x14ac:dyDescent="0.25">
      <c r="A1854" s="4" t="s">
        <v>1763</v>
      </c>
      <c r="B1854" t="s">
        <v>1504</v>
      </c>
      <c r="C1854">
        <v>2.0792317633081201E-4</v>
      </c>
      <c r="D1854">
        <v>2.3649457290857499E-3</v>
      </c>
      <c r="E1854">
        <v>2.43343949981428E-4</v>
      </c>
      <c r="F1854">
        <v>2.7721087157088499E-3</v>
      </c>
      <c r="G1854" s="1">
        <v>1.7385610174588701E-4</v>
      </c>
      <c r="H1854">
        <v>1.04278900375592E-3</v>
      </c>
      <c r="I1854" s="1">
        <v>8.9766669396404796E-5</v>
      </c>
      <c r="J1854">
        <v>8.2430058182246795E-4</v>
      </c>
      <c r="K1854" s="1">
        <v>2.9089864543931299E-4</v>
      </c>
      <c r="L1854">
        <v>1.44069918440682E-3</v>
      </c>
    </row>
    <row r="1855" spans="1:12" x14ac:dyDescent="0.25">
      <c r="A1855" s="4" t="s">
        <v>1764</v>
      </c>
      <c r="B1855" t="s">
        <v>1504</v>
      </c>
      <c r="C1855">
        <v>1.09254567514736E-2</v>
      </c>
      <c r="D1855">
        <v>7.5118961217059002E-3</v>
      </c>
      <c r="E1855">
        <v>9.5845919194207201E-3</v>
      </c>
      <c r="F1855">
        <v>6.7548112947311001E-3</v>
      </c>
      <c r="G1855">
        <v>6.6010392356828096E-3</v>
      </c>
      <c r="H1855">
        <v>2.1107583833041201E-3</v>
      </c>
      <c r="I1855">
        <v>9.3924397091281302E-3</v>
      </c>
      <c r="J1855">
        <v>3.2070548346596998E-3</v>
      </c>
      <c r="K1855">
        <v>7.9260310792635003E-3</v>
      </c>
      <c r="L1855">
        <v>2.8769272797183202E-3</v>
      </c>
    </row>
    <row r="1856" spans="1:12" x14ac:dyDescent="0.25">
      <c r="A1856" s="4" t="s">
        <v>1765</v>
      </c>
      <c r="B1856" t="s">
        <v>1504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</row>
    <row r="1857" spans="1:12" x14ac:dyDescent="0.25">
      <c r="A1857" s="4" t="s">
        <v>1766</v>
      </c>
      <c r="B1857" t="s">
        <v>1505</v>
      </c>
      <c r="C1857" s="1">
        <v>-2.4764920136699798E-6</v>
      </c>
      <c r="D1857" s="1">
        <v>2.92840790229411E-5</v>
      </c>
      <c r="E1857" s="1">
        <v>-1.27758759882959E-5</v>
      </c>
      <c r="F1857" s="1">
        <v>1.67732847195405E-4</v>
      </c>
      <c r="G1857" s="1">
        <v>-2.8783513053533098E-6</v>
      </c>
      <c r="H1857" s="1">
        <v>3.4207491418932497E-5</v>
      </c>
      <c r="I1857" s="1">
        <v>-4.4091756721484204E-6</v>
      </c>
      <c r="J1857" s="1">
        <v>4.8180856166422199E-5</v>
      </c>
      <c r="K1857" s="1">
        <v>-8.3330757212644397E-6</v>
      </c>
      <c r="L1857" s="1">
        <v>6.666577279936E-5</v>
      </c>
    </row>
    <row r="1858" spans="1:12" x14ac:dyDescent="0.25">
      <c r="A1858" s="4" t="s">
        <v>1767</v>
      </c>
      <c r="B1858" t="s">
        <v>1505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</row>
    <row r="1859" spans="1:12" x14ac:dyDescent="0.25">
      <c r="A1859" s="4" t="s">
        <v>1768</v>
      </c>
      <c r="B1859" t="s">
        <v>1505</v>
      </c>
      <c r="C1859">
        <v>-1.0470648604482E-3</v>
      </c>
      <c r="D1859">
        <v>7.7403172657801098E-3</v>
      </c>
      <c r="E1859">
        <v>-9.0011125443309698E-4</v>
      </c>
      <c r="F1859">
        <v>7.1531861341158796E-3</v>
      </c>
      <c r="G1859">
        <v>-2.0698728557647401E-4</v>
      </c>
      <c r="H1859">
        <v>1.8255698022012299E-3</v>
      </c>
      <c r="I1859">
        <v>-4.2713667822531499E-4</v>
      </c>
      <c r="J1859">
        <v>3.1089787049675601E-3</v>
      </c>
      <c r="K1859">
        <v>-2.7322532278792902E-4</v>
      </c>
      <c r="L1859">
        <v>2.4834765944722198E-3</v>
      </c>
    </row>
    <row r="1860" spans="1:12" x14ac:dyDescent="0.25">
      <c r="A1860" s="4" t="s">
        <v>1769</v>
      </c>
      <c r="B1860" t="s">
        <v>1505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</row>
    <row r="1861" spans="1:12" x14ac:dyDescent="0.25">
      <c r="A1861" s="4" t="s">
        <v>1770</v>
      </c>
      <c r="B1861" t="s">
        <v>1505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</row>
    <row r="1862" spans="1:12" x14ac:dyDescent="0.25">
      <c r="A1862" s="4" t="s">
        <v>1771</v>
      </c>
      <c r="B1862" t="s">
        <v>1506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</row>
    <row r="1863" spans="1:12" x14ac:dyDescent="0.25">
      <c r="A1863" s="4" t="s">
        <v>1772</v>
      </c>
      <c r="B1863" t="s">
        <v>1507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</row>
    <row r="1864" spans="1:12" x14ac:dyDescent="0.25">
      <c r="A1864" s="4" t="s">
        <v>1773</v>
      </c>
      <c r="B1864" t="s">
        <v>1508</v>
      </c>
      <c r="C1864" s="1">
        <v>2.77555756156289E-21</v>
      </c>
      <c r="D1864" s="1">
        <v>6.9340340046340094E-20</v>
      </c>
      <c r="E1864" s="1">
        <v>1.04083408558608E-21</v>
      </c>
      <c r="F1864" s="1">
        <v>7.35980840008019E-20</v>
      </c>
      <c r="G1864" s="1">
        <v>-1.12757025938492E-21</v>
      </c>
      <c r="H1864" s="1">
        <v>5.8501731815645997E-20</v>
      </c>
      <c r="I1864" s="1">
        <v>3.4694469519536101E-22</v>
      </c>
      <c r="J1864" s="1">
        <v>9.5023587282956398E-20</v>
      </c>
      <c r="K1864" s="1">
        <v>-3.4694469519536101E-22</v>
      </c>
      <c r="L1864" s="1">
        <v>2.4532694666933901E-20</v>
      </c>
    </row>
    <row r="1865" spans="1:12" x14ac:dyDescent="0.25">
      <c r="A1865" s="4" t="s">
        <v>1774</v>
      </c>
      <c r="B1865" t="s">
        <v>1509</v>
      </c>
      <c r="C1865" s="1">
        <v>-8.9044998470408604E-5</v>
      </c>
      <c r="D1865" s="1">
        <v>1.1848353570292E-3</v>
      </c>
      <c r="E1865" s="1">
        <v>-3.6428396942996997E-5</v>
      </c>
      <c r="F1865" s="1">
        <v>7.7678414280974903E-4</v>
      </c>
      <c r="G1865" s="1">
        <v>-1.2011014584446599E-4</v>
      </c>
      <c r="H1865" s="1">
        <v>1.4419437907593801E-3</v>
      </c>
      <c r="I1865" s="1">
        <v>-1.17203468401939E-4</v>
      </c>
      <c r="J1865" s="1">
        <v>1.6780232031407001E-3</v>
      </c>
      <c r="K1865" s="1">
        <v>-9.2511287917939702E-5</v>
      </c>
      <c r="L1865">
        <v>1.2908765452208401E-3</v>
      </c>
    </row>
    <row r="1866" spans="1:12" x14ac:dyDescent="0.25">
      <c r="A1866" s="4" t="s">
        <v>1775</v>
      </c>
      <c r="B1866" t="s">
        <v>1510</v>
      </c>
      <c r="C1866">
        <v>0</v>
      </c>
      <c r="D1866">
        <v>0</v>
      </c>
      <c r="E1866" s="1">
        <v>-1.73472347597681E-22</v>
      </c>
      <c r="F1866" s="1">
        <v>1.22663473334669E-20</v>
      </c>
      <c r="G1866" s="1">
        <v>-2.0816681711721698E-21</v>
      </c>
      <c r="H1866" s="1">
        <v>6.0062524128712004E-20</v>
      </c>
      <c r="I1866" s="1">
        <v>-8.4142762202254996E-19</v>
      </c>
      <c r="J1866" s="1">
        <v>5.9497917740981696E-17</v>
      </c>
      <c r="K1866" s="1">
        <v>-8.6736173798840394E-22</v>
      </c>
      <c r="L1866" s="1">
        <v>7.0998419806811503E-20</v>
      </c>
    </row>
    <row r="1867" spans="1:12" x14ac:dyDescent="0.25">
      <c r="A1867" s="4" t="s">
        <v>1776</v>
      </c>
      <c r="B1867" t="s">
        <v>1511</v>
      </c>
      <c r="C1867" s="1">
        <v>-7.3290845417455495E-5</v>
      </c>
      <c r="D1867" s="1">
        <v>8.9666264676417304E-4</v>
      </c>
      <c r="E1867">
        <v>-1.11063222156748E-4</v>
      </c>
      <c r="F1867">
        <v>1.58148609327617E-3</v>
      </c>
      <c r="G1867">
        <v>-2.1676254136967899E-4</v>
      </c>
      <c r="H1867">
        <v>2.3469095890331698E-3</v>
      </c>
      <c r="I1867" s="1">
        <v>-1.19393981851696E-4</v>
      </c>
      <c r="J1867" s="1">
        <v>1.9567061636911599E-3</v>
      </c>
      <c r="K1867" s="1">
        <v>-4.5085579774151098E-5</v>
      </c>
      <c r="L1867">
        <v>8.9764790837494797E-4</v>
      </c>
    </row>
    <row r="1868" spans="1:12" x14ac:dyDescent="0.25">
      <c r="A1868" s="4" t="s">
        <v>1777</v>
      </c>
      <c r="B1868" t="s">
        <v>1512</v>
      </c>
      <c r="C1868" s="1">
        <v>5.55111512312578E-21</v>
      </c>
      <c r="D1868" s="1">
        <v>1.3200913045696399E-19</v>
      </c>
      <c r="E1868" s="1">
        <v>2.0469737016526299E-20</v>
      </c>
      <c r="F1868" s="1">
        <v>6.6235985384925504E-19</v>
      </c>
      <c r="G1868" s="1">
        <v>2.6020852139652099E-22</v>
      </c>
      <c r="H1868" s="1">
        <v>6.10298560017569E-20</v>
      </c>
      <c r="I1868" s="1">
        <v>4.19803081186387E-20</v>
      </c>
      <c r="J1868" s="1">
        <v>9.8058421274281107E-19</v>
      </c>
      <c r="K1868">
        <v>0</v>
      </c>
      <c r="L1868">
        <v>0</v>
      </c>
    </row>
    <row r="1869" spans="1:12" x14ac:dyDescent="0.25">
      <c r="A1869" s="4" t="s">
        <v>1778</v>
      </c>
      <c r="B1869" t="s">
        <v>1513</v>
      </c>
      <c r="C1869" s="1">
        <v>-2.5761360112430899E-5</v>
      </c>
      <c r="D1869" s="1">
        <v>5.5593283739004595E-4</v>
      </c>
      <c r="E1869" s="1">
        <v>-1.1897236171960099E-4</v>
      </c>
      <c r="F1869" s="1">
        <v>1.7102638090045E-3</v>
      </c>
      <c r="G1869" s="1">
        <v>-4.2504810315528698E-5</v>
      </c>
      <c r="H1869" s="1">
        <v>9.9908366908702602E-4</v>
      </c>
      <c r="I1869">
        <v>-2.0430174815206601E-4</v>
      </c>
      <c r="J1869">
        <v>2.7131636824341298E-3</v>
      </c>
      <c r="K1869">
        <v>-1.2937200668157499E-4</v>
      </c>
      <c r="L1869">
        <v>1.5970582600641299E-3</v>
      </c>
    </row>
    <row r="1870" spans="1:12" x14ac:dyDescent="0.25">
      <c r="A1870" s="4" t="s">
        <v>1779</v>
      </c>
      <c r="B1870" t="s">
        <v>1514</v>
      </c>
      <c r="C1870">
        <v>2.55927823042197E-3</v>
      </c>
      <c r="D1870" s="1">
        <v>3.2618924144742399E-5</v>
      </c>
      <c r="E1870">
        <v>2.0887959195431799E-3</v>
      </c>
      <c r="F1870" s="1">
        <v>5.3802867542432299E-5</v>
      </c>
      <c r="G1870">
        <v>3.4118459353741902E-3</v>
      </c>
      <c r="H1870" s="1">
        <v>4.1794490426573897E-5</v>
      </c>
      <c r="I1870">
        <v>5.1914588769261198E-3</v>
      </c>
      <c r="J1870" s="1">
        <v>4.4271711046657199E-5</v>
      </c>
      <c r="K1870">
        <v>4.1930502087606401E-3</v>
      </c>
      <c r="L1870" s="1">
        <v>4.2225535006295399E-5</v>
      </c>
    </row>
    <row r="1871" spans="1:12" x14ac:dyDescent="0.25">
      <c r="A1871" s="4" t="s">
        <v>1780</v>
      </c>
      <c r="B1871" t="s">
        <v>1515</v>
      </c>
      <c r="C1871" s="1">
        <v>6.2853367306944205E-7</v>
      </c>
      <c r="D1871" s="1">
        <v>7.4322992560225097E-6</v>
      </c>
      <c r="E1871" s="1">
        <v>2.9933877440577198E-6</v>
      </c>
      <c r="F1871" s="1">
        <v>3.9299806097883801E-5</v>
      </c>
      <c r="G1871" s="1">
        <v>1.49587917339212E-6</v>
      </c>
      <c r="H1871" s="1">
        <v>1.7777633290419301E-5</v>
      </c>
      <c r="I1871" s="1">
        <v>2.5291031655443301E-6</v>
      </c>
      <c r="J1871" s="1">
        <v>2.7636539097059698E-5</v>
      </c>
      <c r="K1871" s="1">
        <v>4.4031972111161297E-6</v>
      </c>
      <c r="L1871" s="1">
        <v>3.5226194347181602E-5</v>
      </c>
    </row>
    <row r="1872" spans="1:12" x14ac:dyDescent="0.25">
      <c r="A1872" s="4" t="s">
        <v>1781</v>
      </c>
      <c r="B1872" t="s">
        <v>1516</v>
      </c>
      <c r="C1872">
        <v>2.7369057935989599E-4</v>
      </c>
      <c r="D1872">
        <v>1.9873128550025598E-3</v>
      </c>
      <c r="E1872">
        <v>2.1441490934402099E-4</v>
      </c>
      <c r="F1872">
        <v>1.67991105246161E-3</v>
      </c>
      <c r="G1872">
        <v>1.16683296534667E-4</v>
      </c>
      <c r="H1872">
        <v>9.9612742959137709E-4</v>
      </c>
      <c r="I1872">
        <v>2.5931475355901501E-4</v>
      </c>
      <c r="J1872">
        <v>1.8496864792088301E-3</v>
      </c>
      <c r="K1872">
        <v>1.59126557901341E-4</v>
      </c>
      <c r="L1872">
        <v>1.3649297752424199E-3</v>
      </c>
    </row>
    <row r="1873" spans="1:12" x14ac:dyDescent="0.25">
      <c r="A1873" s="4" t="s">
        <v>1782</v>
      </c>
      <c r="B1873" t="s">
        <v>1517</v>
      </c>
      <c r="C1873" s="1">
        <v>1.4852157502254001E-5</v>
      </c>
      <c r="D1873" s="1">
        <v>2.64281141254196E-4</v>
      </c>
      <c r="E1873" s="1">
        <v>8.9684501437925406E-6</v>
      </c>
      <c r="F1873" s="1">
        <v>1.9239708625577099E-4</v>
      </c>
      <c r="G1873" s="1">
        <v>1.07455863875041E-5</v>
      </c>
      <c r="H1873" s="1">
        <v>2.1356518239328399E-4</v>
      </c>
      <c r="I1873" s="1">
        <v>8.3495080918489295E-6</v>
      </c>
      <c r="J1873" s="1">
        <v>2.4201771697368899E-4</v>
      </c>
      <c r="K1873" s="1">
        <v>1.31532774858668E-5</v>
      </c>
      <c r="L1873">
        <v>2.30579353936943E-4</v>
      </c>
    </row>
    <row r="1874" spans="1:12" x14ac:dyDescent="0.25">
      <c r="A1874" s="4" t="s">
        <v>1783</v>
      </c>
      <c r="B1874" t="s">
        <v>1518</v>
      </c>
      <c r="C1874" s="1">
        <v>2.27976752803973E-5</v>
      </c>
      <c r="D1874" s="1">
        <v>3.2261723553359201E-4</v>
      </c>
      <c r="E1874" s="1">
        <v>1.2487292574138399E-5</v>
      </c>
      <c r="F1874" s="1">
        <v>2.2716278545162601E-4</v>
      </c>
      <c r="G1874" s="1">
        <v>1.9857590608077601E-5</v>
      </c>
      <c r="H1874" s="1">
        <v>2.8778251864614702E-4</v>
      </c>
      <c r="I1874" s="1">
        <v>2.2658663020823501E-5</v>
      </c>
      <c r="J1874" s="1">
        <v>3.9779443032089901E-4</v>
      </c>
      <c r="K1874" s="1">
        <v>2.7907574826065899E-5</v>
      </c>
      <c r="L1874">
        <v>3.25751401082417E-4</v>
      </c>
    </row>
    <row r="1875" spans="1:12" x14ac:dyDescent="0.25">
      <c r="A1875" s="4" t="s">
        <v>1784</v>
      </c>
      <c r="B1875" t="s">
        <v>1519</v>
      </c>
      <c r="C1875" s="1">
        <v>7.94551777814327E-6</v>
      </c>
      <c r="D1875" s="1">
        <v>1.8567019797573599E-4</v>
      </c>
      <c r="E1875" s="1">
        <v>3.5188424303459101E-6</v>
      </c>
      <c r="F1875" s="1">
        <v>1.2103479684033201E-4</v>
      </c>
      <c r="G1875" s="1">
        <v>9.1120042205734606E-6</v>
      </c>
      <c r="H1875" s="1">
        <v>1.9130646438270799E-4</v>
      </c>
      <c r="I1875" s="1">
        <v>1.43091549289746E-5</v>
      </c>
      <c r="J1875" s="1">
        <v>3.1304310481325897E-4</v>
      </c>
      <c r="K1875" s="1">
        <v>1.47542973401991E-5</v>
      </c>
      <c r="L1875">
        <v>2.2602324111682499E-4</v>
      </c>
    </row>
    <row r="1876" spans="1:12" x14ac:dyDescent="0.25">
      <c r="A1876" s="4" t="s">
        <v>1785</v>
      </c>
      <c r="B1876" t="s">
        <v>1520</v>
      </c>
      <c r="C1876">
        <v>-4.9028111890955697E-2</v>
      </c>
      <c r="D1876">
        <v>8.1900362339028202E-3</v>
      </c>
      <c r="E1876">
        <v>-0.15607486459577599</v>
      </c>
      <c r="F1876">
        <v>1.3252572267452399E-2</v>
      </c>
      <c r="G1876">
        <v>-5.8340725310664997E-2</v>
      </c>
      <c r="H1876">
        <v>1.1244324521445401E-2</v>
      </c>
      <c r="I1876" s="1">
        <v>-1.69216188963316E-4</v>
      </c>
      <c r="J1876" s="1">
        <v>1.6295847684571899E-3</v>
      </c>
      <c r="K1876">
        <v>-0.15329398540035899</v>
      </c>
      <c r="L1876">
        <v>1.7679530091290099E-2</v>
      </c>
    </row>
    <row r="1877" spans="1:12" x14ac:dyDescent="0.25">
      <c r="A1877" s="4" t="s">
        <v>1786</v>
      </c>
      <c r="B1877" t="s">
        <v>1140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</row>
    <row r="1878" spans="1:12" x14ac:dyDescent="0.25">
      <c r="A1878" s="4" t="s">
        <v>1787</v>
      </c>
      <c r="B1878" t="s">
        <v>1179</v>
      </c>
      <c r="C1878" s="1">
        <v>-7.94551777814327E-6</v>
      </c>
      <c r="D1878" s="1">
        <v>1.8567019797573599E-4</v>
      </c>
      <c r="E1878" s="1">
        <v>-3.5188424303459101E-6</v>
      </c>
      <c r="F1878" s="1">
        <v>1.2103479684033201E-4</v>
      </c>
      <c r="G1878" s="1">
        <v>-9.1120042205734606E-6</v>
      </c>
      <c r="H1878" s="1">
        <v>1.9130646438270799E-4</v>
      </c>
      <c r="I1878" s="1">
        <v>-1.43091549289746E-5</v>
      </c>
      <c r="J1878" s="1">
        <v>3.1304310481325897E-4</v>
      </c>
      <c r="K1878" s="1">
        <v>-1.47542973401991E-5</v>
      </c>
      <c r="L1878">
        <v>2.2602324111682499E-4</v>
      </c>
    </row>
    <row r="1879" spans="1:12" x14ac:dyDescent="0.25">
      <c r="A1879" s="4" t="s">
        <v>1788</v>
      </c>
      <c r="B1879" t="s">
        <v>1521</v>
      </c>
      <c r="C1879">
        <v>-2.5071358619422699E-3</v>
      </c>
      <c r="D1879">
        <v>6.0249888531943205E-4</v>
      </c>
      <c r="E1879">
        <v>-2.0347738198065899E-3</v>
      </c>
      <c r="F1879">
        <v>6.5235855786092696E-4</v>
      </c>
      <c r="G1879">
        <v>-3.3229887984702398E-3</v>
      </c>
      <c r="H1879">
        <v>5.3912349992549702E-4</v>
      </c>
      <c r="I1879">
        <v>-5.1424978185258801E-3</v>
      </c>
      <c r="J1879">
        <v>4.7643734392312399E-4</v>
      </c>
      <c r="K1879">
        <v>-4.0437425617216097E-3</v>
      </c>
      <c r="L1879">
        <v>7.5998344206779198E-4</v>
      </c>
    </row>
    <row r="1880" spans="1:12" x14ac:dyDescent="0.25">
      <c r="A1880" s="4" t="s">
        <v>1789</v>
      </c>
      <c r="B1880" t="s">
        <v>1522</v>
      </c>
      <c r="C1880">
        <v>2.49919034416413E-3</v>
      </c>
      <c r="D1880">
        <v>6.2972484913802499E-4</v>
      </c>
      <c r="E1880">
        <v>2.0312549773762499E-3</v>
      </c>
      <c r="F1880">
        <v>6.6272428897257705E-4</v>
      </c>
      <c r="G1880">
        <v>3.3138767942496698E-3</v>
      </c>
      <c r="H1880">
        <v>5.7861079315600097E-4</v>
      </c>
      <c r="I1880">
        <v>5.1281886635969097E-3</v>
      </c>
      <c r="J1880">
        <v>5.7164505448684805E-4</v>
      </c>
      <c r="K1880">
        <v>4.0289882643814202E-3</v>
      </c>
      <c r="L1880">
        <v>7.9192736346782202E-4</v>
      </c>
    </row>
    <row r="1881" spans="1:12" x14ac:dyDescent="0.25">
      <c r="A1881" s="4" t="s">
        <v>1790</v>
      </c>
      <c r="B1881" t="s">
        <v>1523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</row>
    <row r="1882" spans="1:12" x14ac:dyDescent="0.25">
      <c r="A1882" s="4" t="s">
        <v>1791</v>
      </c>
      <c r="B1882" t="s">
        <v>1524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</row>
    <row r="1883" spans="1:12" x14ac:dyDescent="0.25">
      <c r="A1883" s="4" t="s">
        <v>1792</v>
      </c>
      <c r="B1883" t="s">
        <v>1525</v>
      </c>
      <c r="C1883" s="1">
        <v>8.9044998470408604E-5</v>
      </c>
      <c r="D1883" s="1">
        <v>1.1848353570292E-3</v>
      </c>
      <c r="E1883" s="1">
        <v>3.6428396942996997E-5</v>
      </c>
      <c r="F1883" s="1">
        <v>7.7678414280974903E-4</v>
      </c>
      <c r="G1883" s="1">
        <v>1.2011014584446599E-4</v>
      </c>
      <c r="H1883" s="1">
        <v>1.4419437907593801E-3</v>
      </c>
      <c r="I1883" s="1">
        <v>1.17203468401939E-4</v>
      </c>
      <c r="J1883" s="1">
        <v>1.6780232031407001E-3</v>
      </c>
      <c r="K1883" s="1">
        <v>9.2511287917939702E-5</v>
      </c>
      <c r="L1883">
        <v>1.2908765452208401E-3</v>
      </c>
    </row>
    <row r="1884" spans="1:12" x14ac:dyDescent="0.25">
      <c r="A1884" s="4" t="s">
        <v>1793</v>
      </c>
      <c r="B1884" t="s">
        <v>1526</v>
      </c>
      <c r="C1884" s="1">
        <v>7.3290845417455495E-5</v>
      </c>
      <c r="D1884" s="1">
        <v>8.9666264676417304E-4</v>
      </c>
      <c r="E1884">
        <v>1.11063222156748E-4</v>
      </c>
      <c r="F1884">
        <v>1.58148609327617E-3</v>
      </c>
      <c r="G1884">
        <v>2.1676254136967899E-4</v>
      </c>
      <c r="H1884">
        <v>2.3469095890331698E-3</v>
      </c>
      <c r="I1884" s="1">
        <v>1.19393981851696E-4</v>
      </c>
      <c r="J1884" s="1">
        <v>1.9567061636911599E-3</v>
      </c>
      <c r="K1884" s="1">
        <v>4.5085579774151098E-5</v>
      </c>
      <c r="L1884">
        <v>8.9764790837494797E-4</v>
      </c>
    </row>
    <row r="1885" spans="1:12" x14ac:dyDescent="0.25">
      <c r="A1885" s="4" t="s">
        <v>1794</v>
      </c>
      <c r="B1885" t="s">
        <v>1527</v>
      </c>
      <c r="C1885" s="1">
        <v>2.5761360112430899E-5</v>
      </c>
      <c r="D1885" s="1">
        <v>5.5593283739004595E-4</v>
      </c>
      <c r="E1885" s="1">
        <v>1.1897236171960099E-4</v>
      </c>
      <c r="F1885" s="1">
        <v>1.7102638090045E-3</v>
      </c>
      <c r="G1885" s="1">
        <v>4.2504810315528698E-5</v>
      </c>
      <c r="H1885" s="1">
        <v>9.9908366908702602E-4</v>
      </c>
      <c r="I1885">
        <v>2.0430174815206601E-4</v>
      </c>
      <c r="J1885">
        <v>2.7131636824341298E-3</v>
      </c>
      <c r="K1885">
        <v>1.2937200668157499E-4</v>
      </c>
      <c r="L1885">
        <v>1.5970582600641299E-3</v>
      </c>
    </row>
    <row r="1886" spans="1:12" x14ac:dyDescent="0.25">
      <c r="A1886" s="4" t="s">
        <v>1795</v>
      </c>
      <c r="B1886" t="s">
        <v>1528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</row>
    <row r="1887" spans="1:12" x14ac:dyDescent="0.25">
      <c r="A1887" s="4" t="s">
        <v>1796</v>
      </c>
      <c r="B1887" t="s">
        <v>1529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</row>
    <row r="1888" spans="1:12" x14ac:dyDescent="0.25">
      <c r="A1888" s="4" t="s">
        <v>1797</v>
      </c>
      <c r="B1888" t="s">
        <v>1530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</row>
    <row r="1889" spans="1:12" x14ac:dyDescent="0.25">
      <c r="A1889" s="4" t="s">
        <v>1798</v>
      </c>
      <c r="B1889" t="s">
        <v>1140</v>
      </c>
      <c r="C1889" s="1">
        <v>7.94551777814327E-6</v>
      </c>
      <c r="D1889" s="1">
        <v>1.8567019797573599E-4</v>
      </c>
      <c r="E1889" s="1">
        <v>3.5188424303459101E-6</v>
      </c>
      <c r="F1889" s="1">
        <v>1.2103479684033201E-4</v>
      </c>
      <c r="G1889" s="1">
        <v>9.1120042205734606E-6</v>
      </c>
      <c r="H1889" s="1">
        <v>1.9130646438270799E-4</v>
      </c>
      <c r="I1889" s="1">
        <v>1.43091549289746E-5</v>
      </c>
      <c r="J1889" s="1">
        <v>3.1304310481325897E-4</v>
      </c>
      <c r="K1889" s="1">
        <v>1.47542973401991E-5</v>
      </c>
      <c r="L1889">
        <v>2.2602324111682499E-4</v>
      </c>
    </row>
    <row r="1890" spans="1:12" x14ac:dyDescent="0.25">
      <c r="A1890" s="4" t="s">
        <v>1799</v>
      </c>
      <c r="B1890" t="s">
        <v>1531</v>
      </c>
      <c r="C1890">
        <v>3.7177788077652298</v>
      </c>
      <c r="D1890">
        <v>2.8046550722285901E-2</v>
      </c>
      <c r="E1890">
        <v>3.76292414377428</v>
      </c>
      <c r="F1890">
        <v>2.6729552891238201E-2</v>
      </c>
      <c r="G1890">
        <v>3.8736531867538901</v>
      </c>
      <c r="H1890">
        <v>5.49218629512125E-2</v>
      </c>
      <c r="I1890">
        <v>4.3915804350212797</v>
      </c>
      <c r="J1890">
        <v>4.6575627566698197E-2</v>
      </c>
      <c r="K1890">
        <v>4.2628190929871401</v>
      </c>
      <c r="L1890">
        <v>4.1411217856103001E-2</v>
      </c>
    </row>
    <row r="1891" spans="1:12" x14ac:dyDescent="0.25">
      <c r="A1891" s="4" t="s">
        <v>1800</v>
      </c>
      <c r="B1891" t="s">
        <v>1532</v>
      </c>
      <c r="C1891">
        <v>1.7696655260493199E-2</v>
      </c>
      <c r="D1891">
        <v>1.6602604074321501E-4</v>
      </c>
      <c r="E1891">
        <v>1.56108102140332E-2</v>
      </c>
      <c r="F1891">
        <v>1.3553366510871099E-4</v>
      </c>
      <c r="G1891">
        <v>1.1879873235281E-2</v>
      </c>
      <c r="H1891">
        <v>1.4552628037889601E-4</v>
      </c>
      <c r="I1891">
        <v>1.6377792901816599E-2</v>
      </c>
      <c r="J1891">
        <v>1.3966650456461599E-4</v>
      </c>
      <c r="K1891">
        <v>1.4359600586344E-2</v>
      </c>
      <c r="L1891">
        <v>1.44606381284972E-4</v>
      </c>
    </row>
    <row r="1892" spans="1:12" x14ac:dyDescent="0.25">
      <c r="A1892" s="4" t="s">
        <v>1801</v>
      </c>
      <c r="B1892" t="s">
        <v>1533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</row>
    <row r="1893" spans="1:12" x14ac:dyDescent="0.25">
      <c r="A1893" s="4" t="s">
        <v>1802</v>
      </c>
      <c r="B1893" t="s">
        <v>1534</v>
      </c>
      <c r="C1893">
        <v>1.08320784843255E-2</v>
      </c>
      <c r="D1893">
        <v>2.0104718962310401E-3</v>
      </c>
      <c r="E1893">
        <v>5.7478278511330404E-3</v>
      </c>
      <c r="F1893">
        <v>1.2852445318863701E-3</v>
      </c>
      <c r="G1893">
        <v>7.3440348691928801E-3</v>
      </c>
      <c r="H1893">
        <v>1.3040351800633499E-3</v>
      </c>
      <c r="I1893">
        <v>8.2012889287356797E-3</v>
      </c>
      <c r="J1893">
        <v>1.4653174152302001E-3</v>
      </c>
      <c r="K1893">
        <v>1.03150115790682E-3</v>
      </c>
      <c r="L1893">
        <v>6.7698304017157801E-4</v>
      </c>
    </row>
    <row r="1894" spans="1:12" x14ac:dyDescent="0.25">
      <c r="A1894" s="4" t="s">
        <v>1803</v>
      </c>
      <c r="B1894" t="s">
        <v>1535</v>
      </c>
      <c r="C1894" s="1">
        <v>0</v>
      </c>
      <c r="D1894" s="1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</row>
    <row r="1895" spans="1:12" x14ac:dyDescent="0.25">
      <c r="A1895" s="4" t="s">
        <v>1804</v>
      </c>
      <c r="B1895" t="s">
        <v>1536</v>
      </c>
      <c r="C1895">
        <v>0.17961515505836101</v>
      </c>
      <c r="D1895">
        <v>9.6499730069113995E-3</v>
      </c>
      <c r="E1895">
        <v>0.15056053283169399</v>
      </c>
      <c r="F1895">
        <v>5.8065573453464697E-3</v>
      </c>
      <c r="G1895">
        <v>0.16620146521595899</v>
      </c>
      <c r="H1895">
        <v>9.8804240855655204E-3</v>
      </c>
      <c r="I1895">
        <v>0.19412304955839799</v>
      </c>
      <c r="J1895">
        <v>2.0489065081375098E-2</v>
      </c>
      <c r="K1895">
        <v>0.13675475272729501</v>
      </c>
      <c r="L1895">
        <v>9.3700559264419305E-3</v>
      </c>
    </row>
    <row r="1896" spans="1:12" x14ac:dyDescent="0.25">
      <c r="A1896" s="4" t="s">
        <v>1805</v>
      </c>
      <c r="B1896" t="s">
        <v>1537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</row>
    <row r="1897" spans="1:12" x14ac:dyDescent="0.25">
      <c r="A1897" s="4" t="s">
        <v>1806</v>
      </c>
      <c r="B1897" t="s">
        <v>1538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</row>
    <row r="1898" spans="1:12" x14ac:dyDescent="0.25">
      <c r="A1898" s="4" t="s">
        <v>1807</v>
      </c>
      <c r="B1898" t="s">
        <v>1539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</row>
    <row r="1899" spans="1:12" x14ac:dyDescent="0.25">
      <c r="A1899" s="4" t="s">
        <v>1808</v>
      </c>
      <c r="B1899" t="s">
        <v>1540</v>
      </c>
      <c r="C1899" s="1">
        <v>3.1940929448580697E-5</v>
      </c>
      <c r="D1899" s="1">
        <v>5.6380759877728301E-4</v>
      </c>
      <c r="E1899" s="1">
        <v>3.9465396767370297E-5</v>
      </c>
      <c r="F1899" s="1">
        <v>6.9679592796073001E-4</v>
      </c>
      <c r="G1899" s="1">
        <v>1.89795075856401E-5</v>
      </c>
      <c r="H1899" s="1">
        <v>3.4603174731922799E-4</v>
      </c>
      <c r="I1899" s="1">
        <v>2.7625575307750099E-5</v>
      </c>
      <c r="J1899" s="1">
        <v>5.63289451606032E-4</v>
      </c>
      <c r="K1899" s="1">
        <v>3.1999969453488403E-5</v>
      </c>
      <c r="L1899">
        <v>5.0710023598291997E-4</v>
      </c>
    </row>
    <row r="1900" spans="1:12" x14ac:dyDescent="0.25">
      <c r="A1900" s="4" t="s">
        <v>1809</v>
      </c>
      <c r="B1900" t="s">
        <v>1541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</row>
    <row r="1901" spans="1:12" x14ac:dyDescent="0.25">
      <c r="A1901" s="4" t="s">
        <v>1810</v>
      </c>
      <c r="B1901" t="s">
        <v>1542</v>
      </c>
      <c r="C1901">
        <v>4.9028111890955697E-2</v>
      </c>
      <c r="D1901">
        <v>8.1900362339028202E-3</v>
      </c>
      <c r="E1901">
        <v>0.15607486459577599</v>
      </c>
      <c r="F1901">
        <v>1.3252572267452399E-2</v>
      </c>
      <c r="G1901">
        <v>5.8340725310664997E-2</v>
      </c>
      <c r="H1901">
        <v>1.1244324521445401E-2</v>
      </c>
      <c r="I1901" s="1">
        <v>1.69216188963316E-4</v>
      </c>
      <c r="J1901" s="1">
        <v>1.6295847684571899E-3</v>
      </c>
      <c r="K1901">
        <v>0.15329398540035899</v>
      </c>
      <c r="L1901">
        <v>1.7679530091290099E-2</v>
      </c>
    </row>
    <row r="1902" spans="1:12" x14ac:dyDescent="0.25">
      <c r="A1902" s="4">
        <v>679</v>
      </c>
      <c r="B1902" t="s">
        <v>1543</v>
      </c>
      <c r="C1902">
        <v>-1.6978808038008001E-2</v>
      </c>
      <c r="D1902">
        <v>2.5724971175288599E-3</v>
      </c>
      <c r="E1902">
        <v>-1.50913129989952E-2</v>
      </c>
      <c r="F1902">
        <v>4.1714389011523198E-3</v>
      </c>
      <c r="G1902">
        <v>-1.1394023412975299E-2</v>
      </c>
      <c r="H1902">
        <v>1.8920492632655201E-3</v>
      </c>
      <c r="I1902">
        <v>-1.5667592310859801E-2</v>
      </c>
      <c r="J1902">
        <v>2.7642654512365699E-3</v>
      </c>
      <c r="K1902">
        <v>-1.38436944902363E-2</v>
      </c>
      <c r="L1902">
        <v>3.3889758613861402E-3</v>
      </c>
    </row>
    <row r="1903" spans="1:12" x14ac:dyDescent="0.25">
      <c r="A1903" s="4" t="s">
        <v>1811</v>
      </c>
      <c r="B1903" t="s">
        <v>1544</v>
      </c>
      <c r="C1903" s="1">
        <v>1.2618633150291301E-6</v>
      </c>
      <c r="D1903" s="1">
        <v>3.9889368314636403E-5</v>
      </c>
      <c r="E1903" s="1">
        <v>9.1239711611959E-7</v>
      </c>
      <c r="F1903" s="1">
        <v>3.7241004425828903E-5</v>
      </c>
      <c r="G1903" s="1">
        <v>4.3417877535643299E-7</v>
      </c>
      <c r="H1903" s="1">
        <v>2.17067791084967E-5</v>
      </c>
      <c r="I1903" s="1">
        <v>2.8648744835922702E-6</v>
      </c>
      <c r="J1903" s="1">
        <v>6.4003221630097199E-5</v>
      </c>
      <c r="K1903" s="1">
        <v>9.4440363271154702E-7</v>
      </c>
      <c r="L1903" s="1">
        <v>3.8547403518785797E-5</v>
      </c>
    </row>
    <row r="1904" spans="1:12" x14ac:dyDescent="0.25">
      <c r="A1904" s="4" t="s">
        <v>1812</v>
      </c>
      <c r="B1904" t="s">
        <v>1545</v>
      </c>
      <c r="C1904" s="1">
        <v>3.0650905191622899E-6</v>
      </c>
      <c r="D1904" s="1">
        <v>8.1872116851574903E-5</v>
      </c>
      <c r="E1904" s="1">
        <v>2.3413787755959401E-6</v>
      </c>
      <c r="F1904" s="1">
        <v>6.7470030496541899E-5</v>
      </c>
      <c r="G1904" s="1">
        <v>4.8854638469587397E-5</v>
      </c>
      <c r="H1904" s="1">
        <v>1.04054273769926E-3</v>
      </c>
      <c r="I1904" s="1">
        <v>4.7364665101824502E-5</v>
      </c>
      <c r="J1904" s="1">
        <v>1.18329165712155E-3</v>
      </c>
      <c r="K1904" s="1">
        <v>4.8460048217099997E-5</v>
      </c>
      <c r="L1904">
        <v>1.2106526897839899E-3</v>
      </c>
    </row>
    <row r="1905" spans="1:12" x14ac:dyDescent="0.25">
      <c r="A1905" s="4" t="s">
        <v>1813</v>
      </c>
      <c r="B1905" t="s">
        <v>1546</v>
      </c>
      <c r="C1905">
        <v>5.0688199117484396E-4</v>
      </c>
      <c r="D1905">
        <v>7.4576966745878697E-3</v>
      </c>
      <c r="E1905">
        <v>5.37457698039047E-4</v>
      </c>
      <c r="F1905">
        <v>7.7421878443294798E-3</v>
      </c>
      <c r="G1905">
        <v>3.8619061338210402E-4</v>
      </c>
      <c r="H1905">
        <v>6.2684205434470897E-3</v>
      </c>
      <c r="I1905">
        <v>6.8668453852534304E-4</v>
      </c>
      <c r="J1905">
        <v>1.2560985027012301E-2</v>
      </c>
      <c r="K1905">
        <v>6.4932130645405897E-4</v>
      </c>
      <c r="L1905">
        <v>9.0648592087557E-3</v>
      </c>
    </row>
    <row r="1906" spans="1:12" x14ac:dyDescent="0.25">
      <c r="A1906" s="4" t="s">
        <v>1814</v>
      </c>
      <c r="B1906" t="s">
        <v>1547</v>
      </c>
      <c r="C1906">
        <v>5.0562012785981499E-4</v>
      </c>
      <c r="D1906">
        <v>7.4576755648590402E-3</v>
      </c>
      <c r="E1906">
        <v>5.3654530092292799E-4</v>
      </c>
      <c r="F1906">
        <v>7.7421615202151097E-3</v>
      </c>
      <c r="G1906">
        <v>3.8575643460674801E-4</v>
      </c>
      <c r="H1906">
        <v>6.26840968402441E-3</v>
      </c>
      <c r="I1906">
        <v>6.8381966404175095E-4</v>
      </c>
      <c r="J1906">
        <v>1.2560977960940901E-2</v>
      </c>
      <c r="K1906">
        <v>6.4837690282134805E-4</v>
      </c>
      <c r="L1906">
        <v>9.0648448125840702E-3</v>
      </c>
    </row>
    <row r="1907" spans="1:12" x14ac:dyDescent="0.25">
      <c r="A1907" s="4" t="s">
        <v>1815</v>
      </c>
      <c r="B1907" t="s">
        <v>1548</v>
      </c>
      <c r="C1907">
        <v>5.2803146836791399E-4</v>
      </c>
      <c r="D1907">
        <v>1.81767379712842E-3</v>
      </c>
      <c r="E1907">
        <v>2.6008489959859198E-3</v>
      </c>
      <c r="F1907">
        <v>1.32735021499671E-3</v>
      </c>
      <c r="G1907">
        <v>2.3807968623948999E-4</v>
      </c>
      <c r="H1907">
        <v>1.06639066932436E-3</v>
      </c>
      <c r="I1907">
        <v>6.3213460832386601E-4</v>
      </c>
      <c r="J1907">
        <v>1.52571048526296E-3</v>
      </c>
      <c r="K1907">
        <v>6.9546307685227297E-3</v>
      </c>
      <c r="L1907">
        <v>7.4513057071833402E-4</v>
      </c>
    </row>
    <row r="1908" spans="1:12" x14ac:dyDescent="0.25">
      <c r="A1908" s="4" t="s">
        <v>1816</v>
      </c>
      <c r="B1908" t="s">
        <v>1549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</row>
    <row r="1909" spans="1:12" x14ac:dyDescent="0.25">
      <c r="A1909" s="4" t="s">
        <v>1817</v>
      </c>
      <c r="B1909" t="s">
        <v>1549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</row>
    <row r="1910" spans="1:12" x14ac:dyDescent="0.25">
      <c r="A1910" s="4" t="s">
        <v>1818</v>
      </c>
      <c r="B1910" t="s">
        <v>1550</v>
      </c>
      <c r="C1910">
        <v>0</v>
      </c>
      <c r="D1910">
        <v>0</v>
      </c>
      <c r="E1910">
        <v>0</v>
      </c>
      <c r="F1910">
        <v>0</v>
      </c>
      <c r="G1910" s="1">
        <v>0</v>
      </c>
      <c r="H1910" s="1">
        <v>0</v>
      </c>
      <c r="I1910">
        <v>0</v>
      </c>
      <c r="J1910">
        <v>0</v>
      </c>
      <c r="K1910">
        <v>0</v>
      </c>
      <c r="L1910">
        <v>0</v>
      </c>
    </row>
    <row r="1911" spans="1:12" x14ac:dyDescent="0.25">
      <c r="A1911" s="4" t="s">
        <v>1819</v>
      </c>
      <c r="B1911" t="s">
        <v>1551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</row>
    <row r="1912" spans="1:12" x14ac:dyDescent="0.25">
      <c r="A1912" s="4" t="s">
        <v>1820</v>
      </c>
      <c r="B1912" t="s">
        <v>1552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</row>
    <row r="1913" spans="1:12" x14ac:dyDescent="0.25">
      <c r="A1913" s="4" t="s">
        <v>1821</v>
      </c>
      <c r="B1913" t="s">
        <v>547</v>
      </c>
      <c r="C1913" s="1">
        <v>7.0483121591283302E-5</v>
      </c>
      <c r="D1913" s="1">
        <v>2.4973524811326898E-4</v>
      </c>
      <c r="E1913" s="1">
        <v>8.8500902029302692E-6</v>
      </c>
      <c r="F1913" s="1">
        <v>9.0338884298791895E-5</v>
      </c>
      <c r="G1913" s="1">
        <v>1.63829862921816E-5</v>
      </c>
      <c r="H1913" s="1">
        <v>1.33970336706126E-4</v>
      </c>
      <c r="I1913" s="1">
        <v>2.2173047613740701E-5</v>
      </c>
      <c r="J1913" s="1">
        <v>1.7282183892264899E-4</v>
      </c>
      <c r="K1913" s="1">
        <v>1.10467704979408E-5</v>
      </c>
      <c r="L1913">
        <v>1.20980510098297E-4</v>
      </c>
    </row>
    <row r="1914" spans="1:12" x14ac:dyDescent="0.25">
      <c r="A1914" s="4" t="s">
        <v>1822</v>
      </c>
      <c r="B1914" t="s">
        <v>547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</row>
    <row r="1915" spans="1:12" x14ac:dyDescent="0.25">
      <c r="A1915" s="4" t="s">
        <v>1823</v>
      </c>
      <c r="B1915" t="s">
        <v>1553</v>
      </c>
      <c r="C1915">
        <v>-8.8899517098323696E-4</v>
      </c>
      <c r="D1915">
        <v>1.12975601129011E-2</v>
      </c>
      <c r="E1915">
        <v>-4.5487041016858601E-4</v>
      </c>
      <c r="F1915">
        <v>9.9687619884543908E-3</v>
      </c>
      <c r="G1915" s="1">
        <v>3.6479994914713299E-5</v>
      </c>
      <c r="H1915" s="1">
        <v>3.44157612314733E-3</v>
      </c>
      <c r="I1915">
        <v>3.4182688316444602E-4</v>
      </c>
      <c r="J1915">
        <v>9.8018249062266395E-3</v>
      </c>
      <c r="K1915" s="1">
        <v>1.9090273797136502E-5</v>
      </c>
      <c r="L1915">
        <v>4.29421385632376E-3</v>
      </c>
    </row>
    <row r="1916" spans="1:12" x14ac:dyDescent="0.25">
      <c r="A1916" s="4" t="s">
        <v>1824</v>
      </c>
      <c r="B1916" t="s">
        <v>1554</v>
      </c>
      <c r="C1916" s="1">
        <v>5.3700002174503901E-5</v>
      </c>
      <c r="D1916" s="1">
        <v>3.2233937662341501E-3</v>
      </c>
      <c r="E1916" s="1">
        <v>2.3575664371923998E-5</v>
      </c>
      <c r="F1916" s="1">
        <v>2.6903837400571199E-3</v>
      </c>
      <c r="G1916" s="1">
        <v>2.3712333316174699E-8</v>
      </c>
      <c r="H1916" s="1">
        <v>2.8831063690763701E-5</v>
      </c>
      <c r="I1916" s="1">
        <v>1.9693615006980401E-6</v>
      </c>
      <c r="J1916" s="1">
        <v>7.9590538360990298E-5</v>
      </c>
      <c r="K1916" s="1">
        <v>7.3970803990041596E-7</v>
      </c>
      <c r="L1916" s="1">
        <v>4.8052736697545598E-5</v>
      </c>
    </row>
    <row r="1917" spans="1:12" x14ac:dyDescent="0.25">
      <c r="A1917" s="4" t="s">
        <v>1825</v>
      </c>
      <c r="B1917" t="s">
        <v>1555</v>
      </c>
      <c r="C1917" s="1">
        <v>3.1539819926423798E-5</v>
      </c>
      <c r="D1917" s="1">
        <v>2.0713344826379901E-3</v>
      </c>
      <c r="E1917" s="1">
        <v>5.47033949346504E-5</v>
      </c>
      <c r="F1917" s="1">
        <v>2.48693600435767E-3</v>
      </c>
      <c r="G1917" s="1">
        <v>1.0707892738578601E-6</v>
      </c>
      <c r="H1917" s="1">
        <v>3.6017375835902199E-5</v>
      </c>
      <c r="I1917" s="1">
        <v>1.9540831006268702E-6</v>
      </c>
      <c r="J1917" s="1">
        <v>6.6745309303867104E-5</v>
      </c>
      <c r="K1917" s="1">
        <v>2.3022648867224698E-6</v>
      </c>
      <c r="L1917" s="1">
        <v>5.9747070676257201E-5</v>
      </c>
    </row>
    <row r="1918" spans="1:12" x14ac:dyDescent="0.25">
      <c r="A1918" s="4" t="s">
        <v>1826</v>
      </c>
      <c r="B1918" t="s">
        <v>1556</v>
      </c>
      <c r="C1918" s="1">
        <v>-2.31449530579853E-6</v>
      </c>
      <c r="D1918" s="1">
        <v>1.38577649902506E-4</v>
      </c>
      <c r="E1918" s="1">
        <v>9.7418858247924807E-7</v>
      </c>
      <c r="F1918" s="1">
        <v>2.3071462934783901E-4</v>
      </c>
      <c r="G1918" s="1">
        <v>-6.9906646909338699E-9</v>
      </c>
      <c r="H1918" s="1">
        <v>2.4274053373379899E-6</v>
      </c>
      <c r="I1918" s="1">
        <v>4.1830993701044999E-8</v>
      </c>
      <c r="J1918" s="1">
        <v>5.7361037366514302E-6</v>
      </c>
      <c r="K1918" s="1">
        <v>6.3887533407930494E-8</v>
      </c>
      <c r="L1918" s="1">
        <v>4.1036326727101803E-6</v>
      </c>
    </row>
    <row r="1919" spans="1:12" x14ac:dyDescent="0.25">
      <c r="A1919" s="4" t="s">
        <v>1827</v>
      </c>
      <c r="B1919" t="s">
        <v>1557</v>
      </c>
      <c r="C1919" s="1">
        <v>-2.2071119116980298E-6</v>
      </c>
      <c r="D1919" s="1">
        <v>1.6498421456571401E-4</v>
      </c>
      <c r="E1919" s="1">
        <v>3.11954329075346E-6</v>
      </c>
      <c r="F1919" s="1">
        <v>1.9594386420171799E-4</v>
      </c>
      <c r="G1919" s="1">
        <v>-5.68389019362573E-9</v>
      </c>
      <c r="H1919" s="1">
        <v>2.8285075619728702E-6</v>
      </c>
      <c r="I1919" s="1">
        <v>7.6729855970853497E-8</v>
      </c>
      <c r="J1919" s="1">
        <v>4.0466553021992903E-6</v>
      </c>
      <c r="K1919" s="1">
        <v>8.5830214274668398E-10</v>
      </c>
      <c r="L1919" s="1">
        <v>3.6360827697995299E-6</v>
      </c>
    </row>
    <row r="1920" spans="1:12" x14ac:dyDescent="0.25">
      <c r="A1920" s="4" t="s">
        <v>1828</v>
      </c>
      <c r="B1920" t="s">
        <v>1558</v>
      </c>
      <c r="C1920" s="1">
        <v>1.8437400546445699E-4</v>
      </c>
      <c r="D1920" s="1">
        <v>4.1452050162692098E-3</v>
      </c>
      <c r="E1920" s="1">
        <v>7.4314611252908905E-5</v>
      </c>
      <c r="F1920" s="1">
        <v>2.4779886543474798E-3</v>
      </c>
      <c r="G1920" s="1">
        <v>1.48556996576677E-6</v>
      </c>
      <c r="H1920" s="1">
        <v>3.9915859036846499E-5</v>
      </c>
      <c r="I1920" s="1">
        <v>3.407919509573E-6</v>
      </c>
      <c r="J1920" s="1">
        <v>8.5380800741703805E-5</v>
      </c>
      <c r="K1920" s="1">
        <v>1.20077371112753E-6</v>
      </c>
      <c r="L1920" s="1">
        <v>4.2298294986132499E-5</v>
      </c>
    </row>
    <row r="1921" spans="1:12" x14ac:dyDescent="0.25">
      <c r="A1921" s="4" t="s">
        <v>1829</v>
      </c>
      <c r="B1921" t="s">
        <v>1559</v>
      </c>
      <c r="C1921" s="1">
        <v>2.7360895460353601E-7</v>
      </c>
      <c r="D1921" s="1">
        <v>1.3758520479286601E-4</v>
      </c>
      <c r="E1921" s="1">
        <v>-3.6646254186189199E-7</v>
      </c>
      <c r="F1921" s="1">
        <v>1.8066911870413601E-4</v>
      </c>
      <c r="G1921" s="1">
        <v>4.3382018599085701E-8</v>
      </c>
      <c r="H1921" s="1">
        <v>3.4313814730573E-6</v>
      </c>
      <c r="I1921" s="1">
        <v>4.3582936476827298E-8</v>
      </c>
      <c r="J1921" s="1">
        <v>6.2031199009889996E-6</v>
      </c>
      <c r="K1921" s="1">
        <v>5.9372117787393402E-8</v>
      </c>
      <c r="L1921" s="1">
        <v>3.3055457148951402E-6</v>
      </c>
    </row>
    <row r="1922" spans="1:12" x14ac:dyDescent="0.25">
      <c r="A1922" s="4" t="s">
        <v>1830</v>
      </c>
      <c r="B1922" t="s">
        <v>1560</v>
      </c>
      <c r="C1922" s="1">
        <v>1.27588295293585E-6</v>
      </c>
      <c r="D1922" s="1">
        <v>2.7009315237538998E-4</v>
      </c>
      <c r="E1922" s="1">
        <v>-1.89844462810181E-6</v>
      </c>
      <c r="F1922" s="1">
        <v>9.4912736808278603E-5</v>
      </c>
      <c r="G1922" s="1">
        <v>-3.9375531101694399E-8</v>
      </c>
      <c r="H1922" s="1">
        <v>2.42393619399552E-6</v>
      </c>
      <c r="I1922" s="1">
        <v>8.4168534137322604E-8</v>
      </c>
      <c r="J1922" s="1">
        <v>4.6755307229851398E-6</v>
      </c>
      <c r="K1922" s="1">
        <v>1.12885390513429E-8</v>
      </c>
      <c r="L1922" s="1">
        <v>3.8450209155870703E-6</v>
      </c>
    </row>
    <row r="1923" spans="1:12" x14ac:dyDescent="0.25">
      <c r="A1923" s="4" t="s">
        <v>1831</v>
      </c>
      <c r="B1923" t="s">
        <v>1561</v>
      </c>
      <c r="C1923" s="1">
        <v>1.2382411520167399E-4</v>
      </c>
      <c r="D1923">
        <v>3.3565758709331E-3</v>
      </c>
      <c r="E1923" s="1">
        <v>8.73920026646965E-5</v>
      </c>
      <c r="F1923" s="1">
        <v>2.9092379297997999E-3</v>
      </c>
      <c r="G1923" s="1">
        <v>2.23137716796882E-6</v>
      </c>
      <c r="H1923" s="1">
        <v>4.9462380596676701E-5</v>
      </c>
      <c r="I1923" s="1">
        <v>1.0992524671595701E-6</v>
      </c>
      <c r="J1923" s="1">
        <v>4.6786538092687103E-5</v>
      </c>
      <c r="K1923" s="1">
        <v>1.58594488445473E-6</v>
      </c>
      <c r="L1923" s="1">
        <v>4.92002555823806E-5</v>
      </c>
    </row>
    <row r="1924" spans="1:12" x14ac:dyDescent="0.25">
      <c r="A1924" s="4" t="s">
        <v>1832</v>
      </c>
      <c r="B1924" t="s">
        <v>1562</v>
      </c>
      <c r="C1924" s="1">
        <v>2.3177322955596799E-4</v>
      </c>
      <c r="D1924" s="1">
        <v>4.6203055900841897E-3</v>
      </c>
      <c r="E1924" s="1">
        <v>1.1214889673288901E-4</v>
      </c>
      <c r="F1924" s="1">
        <v>3.3387052510819798E-3</v>
      </c>
      <c r="G1924" s="1">
        <v>9.5024748841815605E-7</v>
      </c>
      <c r="H1924" s="1">
        <v>3.6554511470911898E-5</v>
      </c>
      <c r="I1924" s="1">
        <v>1.80970801359674E-6</v>
      </c>
      <c r="J1924" s="1">
        <v>6.7138562914077405E-5</v>
      </c>
      <c r="K1924" s="1">
        <v>2.8132905190169799E-6</v>
      </c>
      <c r="L1924" s="1">
        <v>6.6841567189359206E-5</v>
      </c>
    </row>
    <row r="1925" spans="1:12" x14ac:dyDescent="0.25">
      <c r="A1925" s="4" t="s">
        <v>1833</v>
      </c>
      <c r="B1925" t="s">
        <v>1563</v>
      </c>
      <c r="C1925" s="1">
        <v>3.2390405087408999E-6</v>
      </c>
      <c r="D1925" s="1">
        <v>2.5923248799029902E-4</v>
      </c>
      <c r="E1925" s="1">
        <v>5.4510501673525702E-6</v>
      </c>
      <c r="F1925" s="1">
        <v>2.6376731027257102E-4</v>
      </c>
      <c r="G1925" s="1">
        <v>-1.90647792502589E-8</v>
      </c>
      <c r="H1925" s="1">
        <v>2.6071002290288202E-6</v>
      </c>
      <c r="I1925" s="1">
        <v>4.4678871614526097E-8</v>
      </c>
      <c r="J1925" s="1">
        <v>6.21670925026862E-6</v>
      </c>
      <c r="K1925" s="1">
        <v>-2.0767180106024101E-8</v>
      </c>
      <c r="L1925" s="1">
        <v>4.1657314663751604E-6</v>
      </c>
    </row>
    <row r="1926" spans="1:12" x14ac:dyDescent="0.25">
      <c r="A1926" s="4" t="s">
        <v>1834</v>
      </c>
      <c r="B1926" t="s">
        <v>1564</v>
      </c>
      <c r="C1926" s="1">
        <v>-5.7232838363314702E-7</v>
      </c>
      <c r="D1926" s="1">
        <v>2.3058375917431201E-4</v>
      </c>
      <c r="E1926" s="1">
        <v>-7.4793496076785595E-7</v>
      </c>
      <c r="F1926" s="1">
        <v>1.8454580802255399E-4</v>
      </c>
      <c r="G1926" s="1">
        <v>8.4568972007820194E-9</v>
      </c>
      <c r="H1926" s="1">
        <v>2.9332475242528802E-6</v>
      </c>
      <c r="I1926" s="1">
        <v>-1.99651697423562E-8</v>
      </c>
      <c r="J1926" s="1">
        <v>2.9004884534908098E-6</v>
      </c>
      <c r="K1926" s="1">
        <v>-6.9970283376091898E-9</v>
      </c>
      <c r="L1926" s="1">
        <v>3.6210661450970198E-6</v>
      </c>
    </row>
    <row r="1927" spans="1:12" x14ac:dyDescent="0.25">
      <c r="A1927" s="4" t="s">
        <v>1835</v>
      </c>
      <c r="B1927" t="s">
        <v>1565</v>
      </c>
      <c r="C1927" s="1">
        <v>1.7258468980128299E-6</v>
      </c>
      <c r="D1927" s="1">
        <v>2.6434134870686901E-4</v>
      </c>
      <c r="E1927" s="1">
        <v>1.6982610048933799E-7</v>
      </c>
      <c r="F1927" s="1">
        <v>2.0372460230095999E-4</v>
      </c>
      <c r="G1927" s="1">
        <v>8.5770964015516303E-8</v>
      </c>
      <c r="H1927" s="1">
        <v>2.9467228058567401E-6</v>
      </c>
      <c r="I1927" s="1">
        <v>3.5147778418105402E-8</v>
      </c>
      <c r="J1927" s="1">
        <v>4.57722231752099E-6</v>
      </c>
      <c r="K1927" s="1">
        <v>7.7657685176345498E-8</v>
      </c>
      <c r="L1927" s="1">
        <v>3.5491225122376101E-6</v>
      </c>
    </row>
    <row r="1928" spans="1:12" x14ac:dyDescent="0.25">
      <c r="A1928" s="4" t="s">
        <v>1836</v>
      </c>
      <c r="B1928" t="s">
        <v>1566</v>
      </c>
      <c r="C1928">
        <v>1.26136784693476E-4</v>
      </c>
      <c r="D1928">
        <v>3.5296093489182402E-3</v>
      </c>
      <c r="E1928" s="1">
        <v>1.6456349400279701E-4</v>
      </c>
      <c r="F1928" s="1">
        <v>3.6510816946655001E-3</v>
      </c>
      <c r="G1928" s="1">
        <v>2.8446421040485101E-6</v>
      </c>
      <c r="H1928" s="1">
        <v>5.4680059666367799E-5</v>
      </c>
      <c r="I1928" s="1">
        <v>4.1524894490359098E-6</v>
      </c>
      <c r="J1928" s="1">
        <v>9.2355536497576202E-5</v>
      </c>
      <c r="K1928" s="1">
        <v>3.1402020426553702E-6</v>
      </c>
      <c r="L1928" s="1">
        <v>6.6736108187901704E-5</v>
      </c>
    </row>
    <row r="1929" spans="1:12" x14ac:dyDescent="0.25">
      <c r="A1929" s="4" t="s">
        <v>1837</v>
      </c>
      <c r="B1929" t="s">
        <v>1567</v>
      </c>
      <c r="C1929">
        <v>2.5437113818258498E-4</v>
      </c>
      <c r="D1929">
        <v>4.96236221533516E-3</v>
      </c>
      <c r="E1929" s="1">
        <v>8.7560630021833201E-5</v>
      </c>
      <c r="F1929">
        <v>2.8552872289781001E-3</v>
      </c>
      <c r="G1929" s="1">
        <v>2.93585099528063E-6</v>
      </c>
      <c r="H1929" s="1">
        <v>5.7503427762878499E-5</v>
      </c>
      <c r="I1929" s="1">
        <v>4.3293006198931404E-6</v>
      </c>
      <c r="J1929" s="1">
        <v>9.3179458904038302E-5</v>
      </c>
      <c r="K1929" s="1">
        <v>2.9516202329830901E-6</v>
      </c>
      <c r="L1929" s="1">
        <v>6.5185609775805404E-5</v>
      </c>
    </row>
    <row r="1930" spans="1:12" x14ac:dyDescent="0.25">
      <c r="A1930" s="4" t="s">
        <v>1838</v>
      </c>
      <c r="B1930" t="s">
        <v>1568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</row>
    <row r="1931" spans="1:12" x14ac:dyDescent="0.25">
      <c r="A1931" s="4" t="s">
        <v>1839</v>
      </c>
      <c r="B1931" t="s">
        <v>1569</v>
      </c>
      <c r="C1931">
        <v>-2.1154879251640099E-2</v>
      </c>
      <c r="D1931">
        <v>1.5212400989374901E-2</v>
      </c>
      <c r="E1931">
        <v>-1.6493011281303701E-2</v>
      </c>
      <c r="F1931">
        <v>4.4767392912814299E-3</v>
      </c>
      <c r="G1931">
        <v>-3.3624473171686799E-2</v>
      </c>
      <c r="H1931">
        <v>2.7463493088634099E-2</v>
      </c>
      <c r="I1931">
        <v>-2.09137163045909E-2</v>
      </c>
      <c r="J1931">
        <v>1.89307659621578E-2</v>
      </c>
      <c r="K1931">
        <v>-2.01630053892724E-2</v>
      </c>
      <c r="L1931">
        <v>1.7094239664598099E-2</v>
      </c>
    </row>
    <row r="1932" spans="1:12" x14ac:dyDescent="0.25">
      <c r="A1932" s="4" t="s">
        <v>1840</v>
      </c>
      <c r="B1932" t="s">
        <v>1570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</row>
    <row r="1933" spans="1:12" x14ac:dyDescent="0.25">
      <c r="A1933" s="4" t="s">
        <v>1841</v>
      </c>
      <c r="B1933" t="s">
        <v>1571</v>
      </c>
      <c r="C1933" s="1">
        <v>9.1546658857150404E-5</v>
      </c>
      <c r="D1933" s="1">
        <v>1.37792213701413E-3</v>
      </c>
      <c r="E1933" s="1">
        <v>2.67149080021039E-5</v>
      </c>
      <c r="F1933" s="1">
        <v>5.5911797046479699E-4</v>
      </c>
      <c r="G1933" s="1">
        <v>1.00133189415192E-4</v>
      </c>
      <c r="H1933" s="1">
        <v>1.1968765746933801E-3</v>
      </c>
      <c r="I1933">
        <v>1.84058898659765E-4</v>
      </c>
      <c r="J1933">
        <v>1.68340138761858E-3</v>
      </c>
      <c r="K1933" s="1">
        <v>1.2348266697554501E-5</v>
      </c>
      <c r="L1933">
        <v>3.78042930870709E-4</v>
      </c>
    </row>
    <row r="1934" spans="1:12" x14ac:dyDescent="0.25">
      <c r="A1934" s="4" t="s">
        <v>1842</v>
      </c>
      <c r="B1934" t="s">
        <v>1572</v>
      </c>
      <c r="C1934" s="1">
        <v>5.4827964100096E-6</v>
      </c>
      <c r="D1934" s="1">
        <v>1.8299997635809701E-4</v>
      </c>
      <c r="E1934" s="1">
        <v>2.98261820722278E-6</v>
      </c>
      <c r="F1934" s="1">
        <v>2.0227249585996499E-4</v>
      </c>
      <c r="G1934" s="1">
        <v>1.12118708705091E-5</v>
      </c>
      <c r="H1934" s="1">
        <v>1.8233174566918499E-4</v>
      </c>
      <c r="I1934" s="1">
        <v>1.16423062041168E-5</v>
      </c>
      <c r="J1934" s="1">
        <v>2.6390844093084401E-4</v>
      </c>
      <c r="K1934" s="1">
        <v>8.1929200945416202E-6</v>
      </c>
      <c r="L1934">
        <v>1.9566553760024501E-4</v>
      </c>
    </row>
    <row r="1935" spans="1:12" x14ac:dyDescent="0.25">
      <c r="A1935" s="4" t="s">
        <v>1843</v>
      </c>
      <c r="B1935" t="s">
        <v>1573</v>
      </c>
      <c r="C1935">
        <v>2.1528063890931799E-4</v>
      </c>
      <c r="D1935">
        <v>3.3101297652050701E-3</v>
      </c>
      <c r="E1935" s="1">
        <v>9.8481010634048093E-5</v>
      </c>
      <c r="F1935">
        <v>2.0046973718689199E-3</v>
      </c>
      <c r="G1935" s="3">
        <v>1.3166239474508601E-4</v>
      </c>
      <c r="H1935" s="3">
        <v>2.5997982841102201E-3</v>
      </c>
      <c r="I1935">
        <v>1.4198530208355101E-4</v>
      </c>
      <c r="J1935">
        <v>3.1980061276132101E-3</v>
      </c>
      <c r="K1935">
        <v>1.05451113279916E-4</v>
      </c>
      <c r="L1935">
        <v>2.6341115632629798E-3</v>
      </c>
    </row>
    <row r="1936" spans="1:12" x14ac:dyDescent="0.25">
      <c r="A1936" s="4" t="s">
        <v>1844</v>
      </c>
      <c r="B1936" t="s">
        <v>1574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</row>
    <row r="1937" spans="1:12" x14ac:dyDescent="0.25">
      <c r="A1937" s="4" t="s">
        <v>1845</v>
      </c>
      <c r="B1937" t="s">
        <v>1575</v>
      </c>
      <c r="C1937" s="1">
        <v>5.55111512312578E-21</v>
      </c>
      <c r="D1937" s="1">
        <v>3.9252311467094098E-19</v>
      </c>
      <c r="E1937" s="1">
        <v>-1.3877787807814499E-20</v>
      </c>
      <c r="F1937" s="1">
        <v>5.19125704930206E-19</v>
      </c>
      <c r="G1937" s="1">
        <v>-1.1102230246251601E-20</v>
      </c>
      <c r="H1937" s="1">
        <v>5.5505598727995103E-19</v>
      </c>
      <c r="I1937" s="1">
        <v>1.1102230246251599E-19</v>
      </c>
      <c r="J1937" s="1">
        <v>1.9986013144507099E-18</v>
      </c>
      <c r="K1937" s="1">
        <v>0</v>
      </c>
      <c r="L1937">
        <v>0</v>
      </c>
    </row>
    <row r="1938" spans="1:12" x14ac:dyDescent="0.25">
      <c r="A1938" s="4" t="s">
        <v>1846</v>
      </c>
      <c r="B1938" t="s">
        <v>1576</v>
      </c>
      <c r="C1938" s="1">
        <v>1.35278166847737E-5</v>
      </c>
      <c r="D1938" s="1">
        <v>2.8147313467632702E-4</v>
      </c>
      <c r="E1938" s="1">
        <v>1.185835565253E-5</v>
      </c>
      <c r="F1938" s="1">
        <v>2.18371167797756E-4</v>
      </c>
      <c r="G1938" s="1">
        <v>1.37776031884884E-5</v>
      </c>
      <c r="H1938" s="1">
        <v>2.6073479732425001E-4</v>
      </c>
      <c r="I1938" s="1">
        <v>2.3610775650623099E-5</v>
      </c>
      <c r="J1938" s="1">
        <v>4.2486224083389501E-4</v>
      </c>
      <c r="K1938" s="1">
        <v>1.09133120579364E-5</v>
      </c>
      <c r="L1938">
        <v>2.2887208131549701E-4</v>
      </c>
    </row>
    <row r="1939" spans="1:12" x14ac:dyDescent="0.25">
      <c r="A1939" s="4" t="s">
        <v>1847</v>
      </c>
      <c r="B1939" t="s">
        <v>1577</v>
      </c>
      <c r="C1939" s="1">
        <v>-4.5803978765692301E-4</v>
      </c>
      <c r="D1939">
        <v>4.5383651173283501E-3</v>
      </c>
      <c r="E1939" s="1">
        <v>1.2938520788806601E-4</v>
      </c>
      <c r="F1939" s="1">
        <v>4.4406285872841504E-3</v>
      </c>
      <c r="G1939" s="1">
        <v>-1.9974605680650001E-4</v>
      </c>
      <c r="H1939">
        <v>5.0605948923854102E-3</v>
      </c>
      <c r="I1939" s="1">
        <v>-2.5197749611462902E-5</v>
      </c>
      <c r="J1939">
        <v>5.2670516351718101E-3</v>
      </c>
      <c r="K1939">
        <v>2.6696689807345099E-4</v>
      </c>
      <c r="L1939">
        <v>4.23104951069772E-3</v>
      </c>
    </row>
    <row r="1940" spans="1:12" x14ac:dyDescent="0.25">
      <c r="A1940" s="4" t="s">
        <v>1848</v>
      </c>
      <c r="B1940" t="s">
        <v>1578</v>
      </c>
      <c r="C1940" s="1">
        <v>4.5803978765692301E-4</v>
      </c>
      <c r="D1940">
        <v>4.5383651173283501E-3</v>
      </c>
      <c r="E1940" s="1">
        <v>-1.2938520788806601E-4</v>
      </c>
      <c r="F1940" s="1">
        <v>4.4406285872841504E-3</v>
      </c>
      <c r="G1940" s="1">
        <v>1.9974605680650001E-4</v>
      </c>
      <c r="H1940">
        <v>5.0605948923854102E-3</v>
      </c>
      <c r="I1940" s="1">
        <v>2.5197749611462902E-5</v>
      </c>
      <c r="J1940">
        <v>5.2670516351717997E-3</v>
      </c>
      <c r="K1940">
        <v>-2.6696689807345099E-4</v>
      </c>
      <c r="L1940">
        <v>4.23104951069772E-3</v>
      </c>
    </row>
    <row r="1941" spans="1:12" x14ac:dyDescent="0.25">
      <c r="A1941" s="4" t="s">
        <v>1849</v>
      </c>
      <c r="B1941" t="s">
        <v>1579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</row>
    <row r="1942" spans="1:12" x14ac:dyDescent="0.25">
      <c r="A1942" s="4" t="s">
        <v>1850</v>
      </c>
      <c r="B1942" t="s">
        <v>1580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</row>
    <row r="1943" spans="1:12" x14ac:dyDescent="0.25">
      <c r="A1943" s="4" t="s">
        <v>1851</v>
      </c>
      <c r="B1943" t="s">
        <v>1581</v>
      </c>
      <c r="C1943" s="1">
        <v>6.9073831535393799E-5</v>
      </c>
      <c r="D1943" s="1">
        <v>1.6315387887966999E-3</v>
      </c>
      <c r="E1943" s="1">
        <v>2.9713887603686698E-5</v>
      </c>
      <c r="F1943" s="1">
        <v>1.0369505646304199E-3</v>
      </c>
      <c r="G1943" s="1">
        <v>3.0648591991309403E-5</v>
      </c>
      <c r="H1943" s="1">
        <v>1.0631111694561499E-3</v>
      </c>
      <c r="I1943" s="1">
        <v>6.6910431789343804E-5</v>
      </c>
      <c r="J1943" s="1">
        <v>2.0929925993086801E-3</v>
      </c>
      <c r="K1943" s="1">
        <v>2.85345687505961E-5</v>
      </c>
      <c r="L1943">
        <v>1.1389916208515199E-3</v>
      </c>
    </row>
    <row r="1944" spans="1:12" x14ac:dyDescent="0.25">
      <c r="A1944" s="4" t="s">
        <v>1852</v>
      </c>
      <c r="B1944" t="s">
        <v>1582</v>
      </c>
      <c r="C1944" s="1">
        <v>2.0489917944995501E-5</v>
      </c>
      <c r="D1944" s="1">
        <v>5.7840726406789404E-4</v>
      </c>
      <c r="E1944" s="1">
        <v>3.0860120399130599E-5</v>
      </c>
      <c r="F1944" s="1">
        <v>8.9041148979613098E-4</v>
      </c>
      <c r="G1944" s="1">
        <v>1.3064730977873099E-5</v>
      </c>
      <c r="H1944" s="1">
        <v>4.1298174148485001E-4</v>
      </c>
      <c r="I1944" s="1">
        <v>1.12081301002612E-5</v>
      </c>
      <c r="J1944" s="1">
        <v>3.9616265362880601E-4</v>
      </c>
      <c r="K1944" s="1">
        <v>3.2291091984170497E-5</v>
      </c>
      <c r="L1944">
        <v>7.6050533419039798E-4</v>
      </c>
    </row>
    <row r="1945" spans="1:12" x14ac:dyDescent="0.25">
      <c r="A1945" s="4" t="s">
        <v>1853</v>
      </c>
      <c r="B1945" t="s">
        <v>1583</v>
      </c>
      <c r="C1945" s="1">
        <v>1.5933571995258899E-5</v>
      </c>
      <c r="D1945" s="1">
        <v>2.5213560260229398E-4</v>
      </c>
      <c r="E1945" s="1">
        <v>1.6746114005152E-5</v>
      </c>
      <c r="F1945" s="1">
        <v>2.43599212014611E-4</v>
      </c>
      <c r="G1945" s="1">
        <v>1.17341670334095E-5</v>
      </c>
      <c r="H1945" s="1">
        <v>1.8643157132526201E-4</v>
      </c>
      <c r="I1945" s="1">
        <v>1.51715235927479E-5</v>
      </c>
      <c r="J1945" s="1">
        <v>2.9618981527060502E-4</v>
      </c>
      <c r="K1945" s="1">
        <v>1.0774652822929301E-5</v>
      </c>
      <c r="L1945">
        <v>2.18958513050817E-4</v>
      </c>
    </row>
    <row r="1946" spans="1:12" x14ac:dyDescent="0.25">
      <c r="A1946" s="4" t="s">
        <v>1854</v>
      </c>
      <c r="B1946" t="s">
        <v>1584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</row>
    <row r="1947" spans="1:12" x14ac:dyDescent="0.25">
      <c r="A1947" s="4" t="s">
        <v>1855</v>
      </c>
      <c r="B1947" t="s">
        <v>1585</v>
      </c>
      <c r="C1947" s="1">
        <v>2.7384424144930401E-5</v>
      </c>
      <c r="D1947" s="1">
        <v>5.0651387769885304E-4</v>
      </c>
      <c r="E1947">
        <v>1.39218664833388E-4</v>
      </c>
      <c r="F1947">
        <v>2.5013983586747099E-3</v>
      </c>
      <c r="G1947" s="1">
        <v>1.70770778343192E-4</v>
      </c>
      <c r="H1947">
        <v>2.75954115663108E-3</v>
      </c>
      <c r="I1947">
        <v>2.3236863317979299E-4</v>
      </c>
      <c r="J1947">
        <v>4.3579038674583601E-3</v>
      </c>
      <c r="K1947">
        <v>2.2618289915395101E-4</v>
      </c>
      <c r="L1947">
        <v>3.5843139171075002E-3</v>
      </c>
    </row>
    <row r="1948" spans="1:12" x14ac:dyDescent="0.25">
      <c r="A1948" s="4" t="s">
        <v>1856</v>
      </c>
      <c r="B1948" t="s">
        <v>1586</v>
      </c>
      <c r="C1948" s="1">
        <v>0</v>
      </c>
      <c r="D1948" s="1">
        <v>0</v>
      </c>
      <c r="E1948" s="1">
        <v>3.8883414147225598E-7</v>
      </c>
      <c r="F1948" s="1">
        <v>1.5910008561549E-5</v>
      </c>
      <c r="G1948" s="1">
        <v>4.3031067539226202E-7</v>
      </c>
      <c r="H1948" s="1">
        <v>1.7563845233379101E-5</v>
      </c>
      <c r="I1948" s="1">
        <v>5.3189711053652003E-7</v>
      </c>
      <c r="J1948" s="1">
        <v>2.1831818049825201E-5</v>
      </c>
      <c r="K1948" s="1">
        <v>3.2255395082754099E-7</v>
      </c>
      <c r="L1948" s="1">
        <v>1.61260843683256E-5</v>
      </c>
    </row>
    <row r="1949" spans="1:12" x14ac:dyDescent="0.25">
      <c r="A1949" s="4" t="s">
        <v>1857</v>
      </c>
      <c r="B1949" t="s">
        <v>1587</v>
      </c>
      <c r="C1949" s="1">
        <v>3.1904689879282101E-4</v>
      </c>
      <c r="D1949" s="1">
        <v>5.8564646146390502E-3</v>
      </c>
      <c r="E1949">
        <v>3.7395762536355002E-4</v>
      </c>
      <c r="F1949">
        <v>7.0989323164270899E-3</v>
      </c>
      <c r="G1949">
        <v>3.63589989179597E-4</v>
      </c>
      <c r="H1949">
        <v>6.6326101260021199E-3</v>
      </c>
      <c r="I1949">
        <v>2.51494825786218E-4</v>
      </c>
      <c r="J1949">
        <v>7.9497824146373304E-3</v>
      </c>
      <c r="K1949">
        <v>2.0728046896570501E-4</v>
      </c>
      <c r="L1949">
        <v>5.5450407743892699E-3</v>
      </c>
    </row>
    <row r="1950" spans="1:12" x14ac:dyDescent="0.25">
      <c r="A1950" s="4" t="s">
        <v>1858</v>
      </c>
      <c r="B1950" t="s">
        <v>1588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</row>
    <row r="1951" spans="1:12" x14ac:dyDescent="0.25">
      <c r="A1951" s="4" t="s">
        <v>1859</v>
      </c>
      <c r="B1951" t="s">
        <v>1588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</row>
    <row r="1952" spans="1:12" x14ac:dyDescent="0.25">
      <c r="A1952" s="4" t="s">
        <v>1860</v>
      </c>
      <c r="B1952" t="s">
        <v>1589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</row>
    <row r="1953" spans="1:12" x14ac:dyDescent="0.25">
      <c r="A1953" s="4" t="s">
        <v>1861</v>
      </c>
      <c r="B1953" t="s">
        <v>1590</v>
      </c>
      <c r="C1953" s="1">
        <v>4.74354466324331E-5</v>
      </c>
      <c r="D1953" s="1">
        <v>3.0148979645636597E-4</v>
      </c>
      <c r="E1953" s="1">
        <v>2.3564515204224999E-5</v>
      </c>
      <c r="F1953" s="1">
        <v>1.5852927054235599E-4</v>
      </c>
      <c r="G1953" s="1">
        <v>1.3944409091569701E-5</v>
      </c>
      <c r="H1953" s="1">
        <v>7.2483144857963194E-5</v>
      </c>
      <c r="I1953" s="1">
        <v>1.4701380745045699E-5</v>
      </c>
      <c r="J1953" s="1">
        <v>8.8622739832355799E-5</v>
      </c>
      <c r="K1953" s="1">
        <v>9.8728580203801501E-5</v>
      </c>
      <c r="L1953">
        <v>3.4255762091132399E-4</v>
      </c>
    </row>
    <row r="1954" spans="1:12" x14ac:dyDescent="0.25">
      <c r="A1954" s="4" t="s">
        <v>1862</v>
      </c>
      <c r="B1954" t="s">
        <v>1591</v>
      </c>
      <c r="C1954" s="1">
        <v>4.74354466324331E-5</v>
      </c>
      <c r="D1954" s="1">
        <v>3.0148979645636597E-4</v>
      </c>
      <c r="E1954" s="1">
        <v>2.3564515204224999E-5</v>
      </c>
      <c r="F1954" s="1">
        <v>1.5852927054235599E-4</v>
      </c>
      <c r="G1954" s="1">
        <v>1.3944409091569701E-5</v>
      </c>
      <c r="H1954" s="1">
        <v>7.2483144857963194E-5</v>
      </c>
      <c r="I1954" s="1">
        <v>1.4701380745045699E-5</v>
      </c>
      <c r="J1954" s="1">
        <v>8.8622739832355799E-5</v>
      </c>
      <c r="K1954" s="1">
        <v>9.8728580203801501E-5</v>
      </c>
      <c r="L1954">
        <v>3.4255762091132399E-4</v>
      </c>
    </row>
    <row r="1955" spans="1:12" x14ac:dyDescent="0.25">
      <c r="A1955" s="4" t="s">
        <v>1863</v>
      </c>
      <c r="B1955" t="s">
        <v>1592</v>
      </c>
      <c r="C1955" s="1">
        <v>4.74354466324331E-5</v>
      </c>
      <c r="D1955" s="1">
        <v>3.0148979645636597E-4</v>
      </c>
      <c r="E1955" s="1">
        <v>2.3564515204224999E-5</v>
      </c>
      <c r="F1955" s="1">
        <v>1.5852927054235599E-4</v>
      </c>
      <c r="G1955" s="1">
        <v>1.3944409091569701E-5</v>
      </c>
      <c r="H1955" s="1">
        <v>7.2483144857963194E-5</v>
      </c>
      <c r="I1955" s="1">
        <v>1.4701380745045699E-5</v>
      </c>
      <c r="J1955" s="1">
        <v>8.8622739832355799E-5</v>
      </c>
      <c r="K1955" s="1">
        <v>9.8728580203801501E-5</v>
      </c>
      <c r="L1955">
        <v>3.4255762091132399E-4</v>
      </c>
    </row>
    <row r="1956" spans="1:12" x14ac:dyDescent="0.25">
      <c r="A1956" s="4" t="s">
        <v>1864</v>
      </c>
      <c r="B1956" t="s">
        <v>1593</v>
      </c>
      <c r="C1956" s="1">
        <v>4.7435446632432999E-5</v>
      </c>
      <c r="D1956" s="1">
        <v>3.0148979645636597E-4</v>
      </c>
      <c r="E1956" s="1">
        <v>2.3564515204225101E-5</v>
      </c>
      <c r="F1956" s="1">
        <v>1.5852927054235699E-4</v>
      </c>
      <c r="G1956" s="1">
        <v>1.3944409091569701E-5</v>
      </c>
      <c r="H1956" s="1">
        <v>7.2483144857963004E-5</v>
      </c>
      <c r="I1956" s="1">
        <v>1.4701380745045699E-5</v>
      </c>
      <c r="J1956" s="1">
        <v>8.8622739832355799E-5</v>
      </c>
      <c r="K1956" s="1">
        <v>9.8728580203801596E-5</v>
      </c>
      <c r="L1956">
        <v>3.4255762091132502E-4</v>
      </c>
    </row>
    <row r="1957" spans="1:12" x14ac:dyDescent="0.25">
      <c r="A1957" s="4" t="s">
        <v>1865</v>
      </c>
      <c r="B1957" t="s">
        <v>1594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</row>
    <row r="1958" spans="1:12" x14ac:dyDescent="0.25">
      <c r="A1958" s="4" t="s">
        <v>1866</v>
      </c>
      <c r="B1958" t="s">
        <v>1595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</row>
    <row r="1959" spans="1:12" x14ac:dyDescent="0.25">
      <c r="A1959" s="4" t="s">
        <v>1867</v>
      </c>
      <c r="B1959" t="s">
        <v>1596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</row>
    <row r="1960" spans="1:12" x14ac:dyDescent="0.25">
      <c r="A1960" s="4" t="s">
        <v>1868</v>
      </c>
      <c r="B1960" t="s">
        <v>1597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</row>
    <row r="1961" spans="1:12" x14ac:dyDescent="0.25">
      <c r="A1961" s="4" t="s">
        <v>1869</v>
      </c>
      <c r="B1961" t="s">
        <v>1598</v>
      </c>
      <c r="C1961">
        <v>1.75878340898579E-4</v>
      </c>
      <c r="D1961">
        <v>1.5123500134922E-3</v>
      </c>
      <c r="E1961">
        <v>2.6656544761066502E-4</v>
      </c>
      <c r="F1961">
        <v>2.3330760890035202E-3</v>
      </c>
      <c r="G1961">
        <v>4.5318110389281603E-3</v>
      </c>
      <c r="H1961">
        <v>7.9094624105273993E-3</v>
      </c>
      <c r="I1961">
        <v>3.0204004647941998E-4</v>
      </c>
      <c r="J1961">
        <v>3.26076153363909E-3</v>
      </c>
      <c r="K1961" s="1">
        <v>9.4148145569033099E-5</v>
      </c>
      <c r="L1961">
        <v>1.9433765449371301E-3</v>
      </c>
    </row>
    <row r="1962" spans="1:12" x14ac:dyDescent="0.25">
      <c r="A1962" s="4" t="s">
        <v>1870</v>
      </c>
      <c r="B1962" t="s">
        <v>1599</v>
      </c>
      <c r="C1962">
        <v>1.75878340898579E-4</v>
      </c>
      <c r="D1962">
        <v>1.5123500134922E-3</v>
      </c>
      <c r="E1962">
        <v>2.6656544761066502E-4</v>
      </c>
      <c r="F1962">
        <v>2.3330760890035202E-3</v>
      </c>
      <c r="G1962">
        <v>4.5318110389281603E-3</v>
      </c>
      <c r="H1962">
        <v>7.9094624105273993E-3</v>
      </c>
      <c r="I1962">
        <v>3.0204004647941998E-4</v>
      </c>
      <c r="J1962">
        <v>3.26076153363909E-3</v>
      </c>
      <c r="K1962" s="1">
        <v>9.4148145569033099E-5</v>
      </c>
      <c r="L1962">
        <v>1.9433765449371301E-3</v>
      </c>
    </row>
    <row r="1963" spans="1:12" x14ac:dyDescent="0.25">
      <c r="A1963" s="4" t="s">
        <v>1871</v>
      </c>
      <c r="B1963" t="s">
        <v>1600</v>
      </c>
      <c r="C1963">
        <v>1.75878340898579E-4</v>
      </c>
      <c r="D1963">
        <v>1.5123500134922E-3</v>
      </c>
      <c r="E1963">
        <v>2.6656544761066502E-4</v>
      </c>
      <c r="F1963">
        <v>2.3330760890035202E-3</v>
      </c>
      <c r="G1963">
        <v>4.5318110389281603E-3</v>
      </c>
      <c r="H1963">
        <v>7.9094624105273993E-3</v>
      </c>
      <c r="I1963">
        <v>3.0204004647941998E-4</v>
      </c>
      <c r="J1963">
        <v>3.26076153363909E-3</v>
      </c>
      <c r="K1963" s="1">
        <v>9.4148145569033099E-5</v>
      </c>
      <c r="L1963">
        <v>1.9433765449371301E-3</v>
      </c>
    </row>
    <row r="1964" spans="1:12" x14ac:dyDescent="0.25">
      <c r="A1964" s="4" t="s">
        <v>1872</v>
      </c>
      <c r="B1964" t="s">
        <v>1601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</row>
    <row r="1965" spans="1:12" x14ac:dyDescent="0.25">
      <c r="A1965" s="4" t="s">
        <v>1873</v>
      </c>
      <c r="B1965" t="s">
        <v>1602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</row>
    <row r="1966" spans="1:12" x14ac:dyDescent="0.25">
      <c r="A1966" s="4" t="s">
        <v>1874</v>
      </c>
      <c r="B1966" t="s">
        <v>1603</v>
      </c>
      <c r="C1966">
        <v>1.75878340898579E-4</v>
      </c>
      <c r="D1966">
        <v>1.5123500134922E-3</v>
      </c>
      <c r="E1966">
        <v>2.6656544761066502E-4</v>
      </c>
      <c r="F1966">
        <v>2.3330760890035202E-3</v>
      </c>
      <c r="G1966">
        <v>4.5318110389281603E-3</v>
      </c>
      <c r="H1966">
        <v>7.9094624105273993E-3</v>
      </c>
      <c r="I1966">
        <v>3.0204004647941998E-4</v>
      </c>
      <c r="J1966">
        <v>3.26076153363909E-3</v>
      </c>
      <c r="K1966" s="1">
        <v>9.4148145569033099E-5</v>
      </c>
      <c r="L1966">
        <v>1.9433765449371301E-3</v>
      </c>
    </row>
    <row r="1967" spans="1:12" x14ac:dyDescent="0.25">
      <c r="A1967" s="4" t="s">
        <v>1875</v>
      </c>
      <c r="B1967" t="s">
        <v>1604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</row>
    <row r="1968" spans="1:12" x14ac:dyDescent="0.25">
      <c r="A1968" s="4" t="s">
        <v>1876</v>
      </c>
      <c r="B1968" t="s">
        <v>1605</v>
      </c>
      <c r="C1968" s="1">
        <v>1.77657526352356E-4</v>
      </c>
      <c r="D1968" s="1">
        <v>5.7742182147079595E-4</v>
      </c>
      <c r="E1968" s="1">
        <v>6.3532926082026305E-5</v>
      </c>
      <c r="F1968" s="1">
        <v>3.3253428543074799E-4</v>
      </c>
      <c r="G1968">
        <v>1.3753742385588501E-4</v>
      </c>
      <c r="H1968">
        <v>8.4859552732991395E-4</v>
      </c>
      <c r="I1968">
        <v>5.5163499729978698E-4</v>
      </c>
      <c r="J1968">
        <v>2.7856325636842799E-3</v>
      </c>
      <c r="K1968">
        <v>1.5834675477051E-4</v>
      </c>
      <c r="L1968">
        <v>4.9524928256860503E-4</v>
      </c>
    </row>
    <row r="1969" spans="1:12" x14ac:dyDescent="0.25">
      <c r="A1969" s="4" t="s">
        <v>1877</v>
      </c>
      <c r="B1969" t="s">
        <v>1606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</row>
    <row r="1970" spans="1:12" x14ac:dyDescent="0.25">
      <c r="A1970" s="4" t="s">
        <v>1878</v>
      </c>
      <c r="B1970" t="s">
        <v>1607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</row>
    <row r="1971" spans="1:12" x14ac:dyDescent="0.25">
      <c r="A1971" s="4" t="s">
        <v>1879</v>
      </c>
      <c r="B1971" t="s">
        <v>1608</v>
      </c>
      <c r="C1971" s="1">
        <v>1.77657526352356E-4</v>
      </c>
      <c r="D1971" s="1">
        <v>5.7742182147079595E-4</v>
      </c>
      <c r="E1971" s="1">
        <v>6.3532926082026305E-5</v>
      </c>
      <c r="F1971" s="1">
        <v>3.3253428543074799E-4</v>
      </c>
      <c r="G1971">
        <v>1.3753742385588501E-4</v>
      </c>
      <c r="H1971">
        <v>8.4859552732991395E-4</v>
      </c>
      <c r="I1971">
        <v>5.5163499729978698E-4</v>
      </c>
      <c r="J1971">
        <v>2.7856325636842799E-3</v>
      </c>
      <c r="K1971">
        <v>1.5834675477051E-4</v>
      </c>
      <c r="L1971">
        <v>4.9524928256860503E-4</v>
      </c>
    </row>
    <row r="1972" spans="1:12" x14ac:dyDescent="0.25">
      <c r="A1972" s="4" t="s">
        <v>1880</v>
      </c>
      <c r="B1972" t="s">
        <v>1609</v>
      </c>
      <c r="C1972" s="1">
        <v>1.77657526352356E-4</v>
      </c>
      <c r="D1972" s="1">
        <v>5.7742182147079595E-4</v>
      </c>
      <c r="E1972" s="1">
        <v>6.3532926082026305E-5</v>
      </c>
      <c r="F1972" s="1">
        <v>3.3253428543074799E-4</v>
      </c>
      <c r="G1972">
        <v>1.3753742385588501E-4</v>
      </c>
      <c r="H1972">
        <v>8.4859552732991395E-4</v>
      </c>
      <c r="I1972">
        <v>5.5163499729978698E-4</v>
      </c>
      <c r="J1972">
        <v>2.7856325636842799E-3</v>
      </c>
      <c r="K1972">
        <v>1.5834675477051E-4</v>
      </c>
      <c r="L1972">
        <v>4.9524928256860503E-4</v>
      </c>
    </row>
    <row r="1973" spans="1:12" x14ac:dyDescent="0.25">
      <c r="A1973" s="4" t="s">
        <v>1881</v>
      </c>
      <c r="B1973" t="s">
        <v>1610</v>
      </c>
      <c r="C1973" s="1">
        <v>1.77657526352356E-4</v>
      </c>
      <c r="D1973" s="1">
        <v>5.7742182147079595E-4</v>
      </c>
      <c r="E1973" s="1">
        <v>6.3532926082026305E-5</v>
      </c>
      <c r="F1973" s="1">
        <v>3.3253428543074799E-4</v>
      </c>
      <c r="G1973">
        <v>1.3753742385588501E-4</v>
      </c>
      <c r="H1973">
        <v>8.4859552732991395E-4</v>
      </c>
      <c r="I1973">
        <v>5.5163499729978698E-4</v>
      </c>
      <c r="J1973">
        <v>2.7856325636842799E-3</v>
      </c>
      <c r="K1973">
        <v>1.5834675477051E-4</v>
      </c>
      <c r="L1973">
        <v>4.9524928256860503E-4</v>
      </c>
    </row>
    <row r="1974" spans="1:12" x14ac:dyDescent="0.25">
      <c r="A1974" s="4" t="s">
        <v>1882</v>
      </c>
      <c r="B1974" t="s">
        <v>1611</v>
      </c>
      <c r="C1974" s="1">
        <v>9.1546658857150404E-5</v>
      </c>
      <c r="D1974" s="1">
        <v>1.37792213701413E-3</v>
      </c>
      <c r="E1974" s="1">
        <v>2.67149080021039E-5</v>
      </c>
      <c r="F1974" s="1">
        <v>5.5911797046479699E-4</v>
      </c>
      <c r="G1974" s="1">
        <v>1.00133189415192E-4</v>
      </c>
      <c r="H1974" s="1">
        <v>1.1968765746933801E-3</v>
      </c>
      <c r="I1974">
        <v>1.84058898659765E-4</v>
      </c>
      <c r="J1974">
        <v>1.68340138761858E-3</v>
      </c>
      <c r="K1974" s="1">
        <v>1.2348266697554501E-5</v>
      </c>
      <c r="L1974">
        <v>3.78042930870709E-4</v>
      </c>
    </row>
    <row r="1975" spans="1:12" x14ac:dyDescent="0.25">
      <c r="A1975" s="4" t="s">
        <v>1883</v>
      </c>
      <c r="B1975" t="s">
        <v>1612</v>
      </c>
      <c r="C1975" s="1">
        <v>1.8895656213611501E-6</v>
      </c>
      <c r="D1975" s="1">
        <v>4.45859331675738E-5</v>
      </c>
      <c r="E1975" s="1">
        <v>2.5091846342916199E-6</v>
      </c>
      <c r="F1975" s="1">
        <v>4.7412973891687502E-5</v>
      </c>
      <c r="G1975" s="1">
        <v>7.5179772897782699E-6</v>
      </c>
      <c r="H1975" s="1">
        <v>8.3836959930878196E-5</v>
      </c>
      <c r="I1975" s="1">
        <v>4.1712469294571702E-6</v>
      </c>
      <c r="J1975" s="1">
        <v>7.3512325599949899E-5</v>
      </c>
      <c r="K1975" s="1">
        <v>5.2854579545840201E-6</v>
      </c>
      <c r="L1975" s="1">
        <v>6.9594186947615996E-5</v>
      </c>
    </row>
    <row r="1976" spans="1:12" x14ac:dyDescent="0.25">
      <c r="A1976" s="4" t="s">
        <v>1884</v>
      </c>
      <c r="B1976" t="s">
        <v>1613</v>
      </c>
      <c r="C1976" s="1">
        <v>1.8895656213611501E-6</v>
      </c>
      <c r="D1976" s="1">
        <v>4.45859331675738E-5</v>
      </c>
      <c r="E1976" s="1">
        <v>2.5091846342916199E-6</v>
      </c>
      <c r="F1976" s="1">
        <v>4.7412973891687502E-5</v>
      </c>
      <c r="G1976" s="1">
        <v>7.5179772897782699E-6</v>
      </c>
      <c r="H1976" s="1">
        <v>8.3836959930878196E-5</v>
      </c>
      <c r="I1976" s="1">
        <v>4.1712469294571702E-6</v>
      </c>
      <c r="J1976" s="1">
        <v>7.3512325599949899E-5</v>
      </c>
      <c r="K1976" s="1">
        <v>5.2854579545840201E-6</v>
      </c>
      <c r="L1976" s="1">
        <v>6.9594186947615996E-5</v>
      </c>
    </row>
    <row r="1977" spans="1:12" x14ac:dyDescent="0.25">
      <c r="A1977" s="4" t="s">
        <v>1885</v>
      </c>
      <c r="B1977" t="s">
        <v>1614</v>
      </c>
      <c r="C1977">
        <v>5.3368162233159702E-3</v>
      </c>
      <c r="D1977">
        <v>1.9171871115082499E-2</v>
      </c>
      <c r="E1977">
        <v>1.6179489590226199E-3</v>
      </c>
      <c r="F1977">
        <v>1.23633218154001E-2</v>
      </c>
      <c r="G1977">
        <v>0.15405362543064699</v>
      </c>
      <c r="H1977">
        <v>5.1939817157926699E-2</v>
      </c>
      <c r="I1977">
        <v>8.1964277154729301E-3</v>
      </c>
      <c r="J1977">
        <v>4.1217525701003899E-2</v>
      </c>
      <c r="K1977">
        <v>2.6043008546368301E-2</v>
      </c>
      <c r="L1977">
        <v>4.7116650731913803E-2</v>
      </c>
    </row>
    <row r="1978" spans="1:12" x14ac:dyDescent="0.25">
      <c r="A1978" s="4" t="s">
        <v>1886</v>
      </c>
      <c r="B1978" t="s">
        <v>1615</v>
      </c>
      <c r="C1978" s="1">
        <v>1.8895656213611501E-6</v>
      </c>
      <c r="D1978" s="1">
        <v>4.45859331675738E-5</v>
      </c>
      <c r="E1978" s="1">
        <v>2.5091846342916199E-6</v>
      </c>
      <c r="F1978" s="1">
        <v>4.7412973891687502E-5</v>
      </c>
      <c r="G1978" s="1">
        <v>7.5179772897782699E-6</v>
      </c>
      <c r="H1978" s="1">
        <v>8.3836959930878196E-5</v>
      </c>
      <c r="I1978" s="1">
        <v>4.1712469294571702E-6</v>
      </c>
      <c r="J1978" s="1">
        <v>7.3512325599949899E-5</v>
      </c>
      <c r="K1978" s="1">
        <v>5.2854579545840201E-6</v>
      </c>
      <c r="L1978" s="1">
        <v>6.9594186947615996E-5</v>
      </c>
    </row>
    <row r="1979" spans="1:12" x14ac:dyDescent="0.25">
      <c r="A1979" s="4" t="s">
        <v>1887</v>
      </c>
      <c r="B1979" t="s">
        <v>1616</v>
      </c>
      <c r="C1979" s="1">
        <v>1.8895656213611501E-6</v>
      </c>
      <c r="D1979" s="1">
        <v>4.45859331675738E-5</v>
      </c>
      <c r="E1979" s="1">
        <v>2.5091846342916199E-6</v>
      </c>
      <c r="F1979" s="1">
        <v>4.7412973891687502E-5</v>
      </c>
      <c r="G1979" s="1">
        <v>7.5179772897782699E-6</v>
      </c>
      <c r="H1979" s="1">
        <v>8.3836959930878196E-5</v>
      </c>
      <c r="I1979" s="1">
        <v>4.1712469294571702E-6</v>
      </c>
      <c r="J1979" s="1">
        <v>7.3512325599949899E-5</v>
      </c>
      <c r="K1979" s="1">
        <v>5.2854579545840201E-6</v>
      </c>
      <c r="L1979" s="1">
        <v>6.9594186947615996E-5</v>
      </c>
    </row>
    <row r="1980" spans="1:12" x14ac:dyDescent="0.25">
      <c r="A1980" s="4" t="s">
        <v>1888</v>
      </c>
      <c r="B1980" t="s">
        <v>1617</v>
      </c>
      <c r="C1980">
        <v>9.0961990544811896E-2</v>
      </c>
      <c r="D1980">
        <v>8.5338494342439102E-4</v>
      </c>
      <c r="E1980">
        <v>8.0240607628029703E-2</v>
      </c>
      <c r="F1980">
        <v>6.9665209513601102E-4</v>
      </c>
      <c r="G1980">
        <v>6.1063342252794001E-2</v>
      </c>
      <c r="H1980">
        <v>7.4801480533999605E-4</v>
      </c>
      <c r="I1980">
        <v>8.4182949893685702E-2</v>
      </c>
      <c r="J1980">
        <v>7.1789516609928805E-4</v>
      </c>
      <c r="K1980">
        <v>7.3809306534792202E-2</v>
      </c>
      <c r="L1980">
        <v>7.43286462528773E-4</v>
      </c>
    </row>
    <row r="1981" spans="1:12" x14ac:dyDescent="0.25">
      <c r="A1981" s="4" t="s">
        <v>1889</v>
      </c>
      <c r="B1981" t="s">
        <v>1618</v>
      </c>
      <c r="C1981">
        <v>5.3198109097702603E-2</v>
      </c>
      <c r="D1981">
        <v>4.9909269850753905E-4</v>
      </c>
      <c r="E1981">
        <v>4.9436789065587801E-2</v>
      </c>
      <c r="F1981">
        <v>4.2921213706397703E-4</v>
      </c>
      <c r="G1981">
        <v>3.5476641284615203E-2</v>
      </c>
      <c r="H1981">
        <v>4.34582385202049E-4</v>
      </c>
      <c r="I1981">
        <v>4.9586249365653402E-2</v>
      </c>
      <c r="J1981">
        <v>4.22861503066271E-4</v>
      </c>
      <c r="K1981">
        <v>4.2114523725342502E-2</v>
      </c>
      <c r="L1981">
        <v>4.24108514637496E-4</v>
      </c>
    </row>
    <row r="1982" spans="1:12" x14ac:dyDescent="0.25">
      <c r="A1982" s="4" t="s">
        <v>1890</v>
      </c>
      <c r="B1982" t="s">
        <v>1619</v>
      </c>
      <c r="C1982">
        <v>9.0961990544811896E-2</v>
      </c>
      <c r="D1982">
        <v>8.5338494342439102E-4</v>
      </c>
      <c r="E1982">
        <v>8.0240607628029703E-2</v>
      </c>
      <c r="F1982">
        <v>6.9665209513601102E-4</v>
      </c>
      <c r="G1982">
        <v>6.1063342252794001E-2</v>
      </c>
      <c r="H1982">
        <v>7.4801480533999605E-4</v>
      </c>
      <c r="I1982">
        <v>8.4182949893685702E-2</v>
      </c>
      <c r="J1982">
        <v>7.1789516609928805E-4</v>
      </c>
      <c r="K1982">
        <v>7.3809306534792202E-2</v>
      </c>
      <c r="L1982">
        <v>7.4328646252877202E-4</v>
      </c>
    </row>
    <row r="1983" spans="1:12" x14ac:dyDescent="0.25">
      <c r="A1983" s="4" t="s">
        <v>1891</v>
      </c>
      <c r="B1983" t="s">
        <v>1620</v>
      </c>
      <c r="C1983">
        <v>9.0961990544811896E-2</v>
      </c>
      <c r="D1983">
        <v>8.5338494342439102E-4</v>
      </c>
      <c r="E1983">
        <v>8.0240607628029703E-2</v>
      </c>
      <c r="F1983">
        <v>6.9665209513601102E-4</v>
      </c>
      <c r="G1983">
        <v>6.1063342252794001E-2</v>
      </c>
      <c r="H1983">
        <v>7.4801480533999605E-4</v>
      </c>
      <c r="I1983">
        <v>8.4182949893685702E-2</v>
      </c>
      <c r="J1983">
        <v>7.1789516609928805E-4</v>
      </c>
      <c r="K1983">
        <v>7.3809306534792202E-2</v>
      </c>
      <c r="L1983">
        <v>7.43286462528773E-4</v>
      </c>
    </row>
    <row r="1984" spans="1:12" x14ac:dyDescent="0.25">
      <c r="A1984" s="4" t="s">
        <v>1892</v>
      </c>
      <c r="B1984" t="s">
        <v>1621</v>
      </c>
      <c r="C1984">
        <v>9.0961990544811896E-2</v>
      </c>
      <c r="D1984">
        <v>8.5338494342439102E-4</v>
      </c>
      <c r="E1984">
        <v>8.0240607628029703E-2</v>
      </c>
      <c r="F1984">
        <v>6.9665209513601102E-4</v>
      </c>
      <c r="G1984">
        <v>6.1063342252794001E-2</v>
      </c>
      <c r="H1984">
        <v>7.4801480533999605E-4</v>
      </c>
      <c r="I1984">
        <v>8.4182949893685702E-2</v>
      </c>
      <c r="J1984">
        <v>7.1789516609928805E-4</v>
      </c>
      <c r="K1984">
        <v>7.3809306534792202E-2</v>
      </c>
      <c r="L1984">
        <v>7.43286462528773E-4</v>
      </c>
    </row>
    <row r="1985" spans="1:12" x14ac:dyDescent="0.25">
      <c r="A1985" s="4" t="s">
        <v>1909</v>
      </c>
      <c r="B1985" t="s">
        <v>1910</v>
      </c>
      <c r="C1985" s="1">
        <v>3.9643776450025897E-2</v>
      </c>
      <c r="D1985" s="1">
        <v>1.56897499559046E-3</v>
      </c>
      <c r="E1985">
        <v>1.9315491012559902E-2</v>
      </c>
      <c r="F1985">
        <v>1.39945391425329E-3</v>
      </c>
      <c r="G1985">
        <v>6.66929810871697E-2</v>
      </c>
      <c r="H1985">
        <v>4.0350664316491803E-3</v>
      </c>
      <c r="I1985">
        <v>5.3302037719984298E-2</v>
      </c>
      <c r="J1985">
        <v>1.8622095700369001E-2</v>
      </c>
      <c r="K1985" s="1">
        <v>0</v>
      </c>
      <c r="L1985">
        <v>0</v>
      </c>
    </row>
    <row r="1986" spans="1:12" x14ac:dyDescent="0.25">
      <c r="A1986" s="4">
        <v>719</v>
      </c>
      <c r="B1986" t="s">
        <v>1622</v>
      </c>
      <c r="C1986" s="1">
        <v>6.2070341609900896E-5</v>
      </c>
      <c r="D1986">
        <v>1.0420251144730901E-3</v>
      </c>
      <c r="E1986" s="1">
        <v>6.8850524082216894E-5</v>
      </c>
      <c r="F1986">
        <v>1.29282655825512E-3</v>
      </c>
      <c r="G1986">
        <v>2.6378575875237099E-4</v>
      </c>
      <c r="H1986">
        <v>3.5211976565342998E-3</v>
      </c>
      <c r="I1986">
        <v>2.6823054779471801E-4</v>
      </c>
      <c r="J1986">
        <v>4.4968216146773002E-3</v>
      </c>
      <c r="K1986" s="1">
        <v>3.2560701478765503E-5</v>
      </c>
      <c r="L1986">
        <v>8.0846544930707697E-4</v>
      </c>
    </row>
    <row r="1987" spans="1:12" x14ac:dyDescent="0.25">
      <c r="A1987" s="4" t="s">
        <v>1893</v>
      </c>
      <c r="B1987" t="s">
        <v>1623</v>
      </c>
      <c r="C1987" s="1">
        <v>0</v>
      </c>
      <c r="D1987" s="1">
        <v>0</v>
      </c>
      <c r="E1987" s="1">
        <v>0</v>
      </c>
      <c r="F1987" s="1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</row>
    <row r="1988" spans="1:12" x14ac:dyDescent="0.25">
      <c r="A1988" s="4" t="s">
        <v>1894</v>
      </c>
      <c r="B1988" t="s">
        <v>1624</v>
      </c>
      <c r="C1988" s="1">
        <v>5.8735847882826399E-6</v>
      </c>
      <c r="D1988" s="1">
        <v>3.1376684434618003E-5</v>
      </c>
      <c r="E1988" s="1">
        <v>1.1767387634367401E-5</v>
      </c>
      <c r="F1988" s="1">
        <v>7.7195297472863096E-5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2CAA-B06B-4EE6-B8CD-AB1363136160}">
  <dimension ref="A1:L1987"/>
  <sheetViews>
    <sheetView workbookViewId="0">
      <selection activeCell="B6" sqref="B6"/>
    </sheetView>
  </sheetViews>
  <sheetFormatPr defaultRowHeight="15" x14ac:dyDescent="0.25"/>
  <cols>
    <col min="1" max="1" width="18.42578125" style="4" customWidth="1"/>
    <col min="2" max="2" width="93.5703125" customWidth="1"/>
    <col min="3" max="3" width="13.85546875" bestFit="1" customWidth="1"/>
    <col min="4" max="4" width="13.140625" bestFit="1" customWidth="1"/>
    <col min="5" max="5" width="14.5703125" bestFit="1" customWidth="1"/>
    <col min="6" max="6" width="16.5703125" bestFit="1" customWidth="1"/>
    <col min="7" max="7" width="22" bestFit="1" customWidth="1"/>
    <col min="8" max="8" width="12" bestFit="1" customWidth="1"/>
  </cols>
  <sheetData>
    <row r="1" spans="1:10" x14ac:dyDescent="0.25">
      <c r="A1" s="4" t="s">
        <v>1627</v>
      </c>
      <c r="B1" t="s">
        <v>0</v>
      </c>
      <c r="C1" t="s">
        <v>1625</v>
      </c>
      <c r="D1" s="4" t="s">
        <v>1626</v>
      </c>
      <c r="E1" s="4" t="s">
        <v>1895</v>
      </c>
      <c r="F1" s="4" t="s">
        <v>1911</v>
      </c>
      <c r="G1" t="s">
        <v>1913</v>
      </c>
      <c r="H1" t="s">
        <v>1912</v>
      </c>
      <c r="J1" s="2"/>
    </row>
    <row r="2" spans="1:10" x14ac:dyDescent="0.25">
      <c r="A2" s="4">
        <v>1674</v>
      </c>
      <c r="B2" t="str">
        <f>VLOOKUP(Table1[[#This Row],[model.rxns]],Table2[],2,FALSE)</f>
        <v>carnitine-acetylcarnitine carrier</v>
      </c>
      <c r="C2" s="2">
        <v>30.7335106831422</v>
      </c>
      <c r="D2">
        <f>VLOOKUP(Table1[[#This Row],[model.rxns]],Table2[[model.rxns]:[ST6512 - avg]],3,FALSE)</f>
        <v>6.71304298841751E-4</v>
      </c>
      <c r="E2">
        <f>VLOOKUP(Table1[[#This Row],[model.rxns]],Table2[[model.rxns]:[OKYL029 - avg]],5,FALSE)</f>
        <v>8.3536978337256005E-4</v>
      </c>
      <c r="F2">
        <f>VLOOKUP(Table1[[#This Row],[model.rxns]],Table2[[model.rxns]:[JFYL18 - stddev]],4,FALSE)</f>
        <v>2.6131637763787902E-3</v>
      </c>
      <c r="G2" t="b">
        <f>ABS(Table1[[#This Row],[ST6512 flux]])&gt;Table1[[#This Row],[ST6512 std-dev]]</f>
        <v>0</v>
      </c>
      <c r="H2" s="1">
        <v>3.24560610658885E-104</v>
      </c>
    </row>
    <row r="3" spans="1:10" x14ac:dyDescent="0.25">
      <c r="A3" s="4">
        <v>499</v>
      </c>
      <c r="B3" t="str">
        <f>VLOOKUP(Table1[[#This Row],[model.rxns]],Table2[],2,FALSE)</f>
        <v>glycinamide ribotide transformylase</v>
      </c>
      <c r="C3" s="2">
        <v>20.675384204091898</v>
      </c>
      <c r="D3">
        <f>VLOOKUP(Table1[[#This Row],[model.rxns]],Table2[[model.rxns]:[ST6512 - avg]],3,FALSE)</f>
        <v>1.09240722669979E-4</v>
      </c>
      <c r="E3">
        <f>VLOOKUP(Table1[[#This Row],[model.rxns]],Table2[[model.rxns]:[OKYL029 - avg]],5,FALSE)</f>
        <v>1.7505402867219199E-3</v>
      </c>
      <c r="F3">
        <f>VLOOKUP(Table1[[#This Row],[model.rxns]],Table2[[model.rxns]:[JFYL18 - stddev]],4,FALSE)</f>
        <v>2.6700888421822203E-4</v>
      </c>
      <c r="G3" t="b">
        <f>ABS(Table1[[#This Row],[ST6512 flux]])&gt;Table1[[#This Row],[ST6512 std-dev]]</f>
        <v>0</v>
      </c>
      <c r="H3">
        <v>0</v>
      </c>
    </row>
    <row r="4" spans="1:10" x14ac:dyDescent="0.25">
      <c r="A4" s="4">
        <v>1190</v>
      </c>
      <c r="B4" t="str">
        <f>VLOOKUP(Table1[[#This Row],[model.rxns]],Table2[],2,FALSE)</f>
        <v>L-aspartate transport</v>
      </c>
      <c r="C4" s="2">
        <v>13.719833107891899</v>
      </c>
      <c r="D4">
        <f>VLOOKUP(Table1[[#This Row],[model.rxns]],Table2[[model.rxns]:[ST6512 - avg]],3,FALSE)</f>
        <v>-2.3426499737125501E-4</v>
      </c>
      <c r="E4">
        <f>VLOOKUP(Table1[[#This Row],[model.rxns]],Table2[[model.rxns]:[OKYL029 - avg]],5,FALSE)</f>
        <v>-4.5697583663461896E-3</v>
      </c>
      <c r="F4">
        <f>VLOOKUP(Table1[[#This Row],[model.rxns]],Table2[[model.rxns]:[JFYL18 - stddev]],4,FALSE)</f>
        <v>3.0075170212712299E-3</v>
      </c>
      <c r="G4" t="b">
        <f>ABS(Table1[[#This Row],[ST6512 flux]])&gt;Table1[[#This Row],[ST6512 std-dev]]</f>
        <v>0</v>
      </c>
      <c r="H4" s="1">
        <v>1.2709030123939101E-80</v>
      </c>
    </row>
    <row r="5" spans="1:10" x14ac:dyDescent="0.25">
      <c r="A5" s="4">
        <v>1881</v>
      </c>
      <c r="B5" t="str">
        <f>VLOOKUP(Table1[[#This Row],[model.rxns]],Table2[],2,FALSE)</f>
        <v>L-aspartate exchange</v>
      </c>
      <c r="C5" s="2">
        <v>13.719833107891899</v>
      </c>
      <c r="D5">
        <f>VLOOKUP(Table1[[#This Row],[model.rxns]],Table2[[model.rxns]:[ST6512 - avg]],3,FALSE)</f>
        <v>2.3426499737125501E-4</v>
      </c>
      <c r="E5">
        <f>VLOOKUP(Table1[[#This Row],[model.rxns]],Table2[[model.rxns]:[OKYL029 - avg]],5,FALSE)</f>
        <v>4.5697583663461896E-3</v>
      </c>
      <c r="F5">
        <f>VLOOKUP(Table1[[#This Row],[model.rxns]],Table2[[model.rxns]:[JFYL18 - stddev]],4,FALSE)</f>
        <v>3.0075170212712299E-3</v>
      </c>
      <c r="G5" t="b">
        <f>ABS(Table1[[#This Row],[ST6512 flux]])&gt;Table1[[#This Row],[ST6512 std-dev]]</f>
        <v>0</v>
      </c>
      <c r="H5" s="1">
        <v>1.2709030123939101E-80</v>
      </c>
    </row>
    <row r="6" spans="1:10" x14ac:dyDescent="0.25">
      <c r="A6" s="4">
        <v>1040</v>
      </c>
      <c r="B6" t="str">
        <f>VLOOKUP(Table1[[#This Row],[model.rxns]],Table2[],2,FALSE)</f>
        <v>threonine aldolase</v>
      </c>
      <c r="C6" s="2">
        <v>10.7250616613753</v>
      </c>
      <c r="D6">
        <f>VLOOKUP(Table1[[#This Row],[model.rxns]],Table2[[model.rxns]:[ST6512 - avg]],3,FALSE)</f>
        <v>3.5564394883643103E-4</v>
      </c>
      <c r="E6">
        <f>VLOOKUP(Table1[[#This Row],[model.rxns]],Table2[[model.rxns]:[OKYL029 - avg]],5,FALSE)</f>
        <v>3.7202021078283402E-3</v>
      </c>
      <c r="F6">
        <f>VLOOKUP(Table1[[#This Row],[model.rxns]],Table2[[model.rxns]:[JFYL18 - stddev]],4,FALSE)</f>
        <v>2.09515840670097E-3</v>
      </c>
      <c r="G6" t="b">
        <f>ABS(Table1[[#This Row],[ST6512 flux]])&gt;Table1[[#This Row],[ST6512 std-dev]]</f>
        <v>0</v>
      </c>
      <c r="H6">
        <v>0</v>
      </c>
    </row>
    <row r="7" spans="1:10" x14ac:dyDescent="0.25">
      <c r="A7" s="4">
        <v>1118</v>
      </c>
      <c r="B7" t="str">
        <f>VLOOKUP(Table1[[#This Row],[model.rxns]],Table2[],2,FALSE)</f>
        <v>aspartate-glutamate transporter</v>
      </c>
      <c r="C7" s="2">
        <v>7.8028015071935402</v>
      </c>
      <c r="D7">
        <f>VLOOKUP(Table1[[#This Row],[model.rxns]],Table2[[model.rxns]:[ST6512 - avg]],3,FALSE)</f>
        <v>1.2804250135806099</v>
      </c>
      <c r="E7">
        <f>VLOOKUP(Table1[[#This Row],[model.rxns]],Table2[[model.rxns]:[OKYL029 - avg]],5,FALSE)</f>
        <v>1.13096069514751</v>
      </c>
      <c r="F7">
        <f>VLOOKUP(Table1[[#This Row],[model.rxns]],Table2[[model.rxns]:[JFYL18 - stddev]],4,FALSE)</f>
        <v>0.18948171955739701</v>
      </c>
      <c r="G7" t="b">
        <f>ABS(Table1[[#This Row],[ST6512 flux]])&gt;Table1[[#This Row],[ST6512 std-dev]]</f>
        <v>1</v>
      </c>
      <c r="H7">
        <v>0</v>
      </c>
    </row>
    <row r="8" spans="1:10" x14ac:dyDescent="0.25">
      <c r="A8" s="4">
        <v>2197</v>
      </c>
      <c r="B8" t="str">
        <f>VLOOKUP(Table1[[#This Row],[model.rxns]],Table2[],2,FALSE)</f>
        <v>fatty-acid--CoA ligase (hexadecenoate), ER membrane</v>
      </c>
      <c r="C8" s="2">
        <v>7.6826950538491499</v>
      </c>
      <c r="D8">
        <f>VLOOKUP(Table1[[#This Row],[model.rxns]],Table2[[model.rxns]:[ST6512 - avg]],3,FALSE)</f>
        <v>2.7478941613932602E-4</v>
      </c>
      <c r="E8">
        <f>VLOOKUP(Table1[[#This Row],[model.rxns]],Table2[[model.rxns]:[OKYL029 - avg]],5,FALSE)</f>
        <v>2.0078610107992299E-4</v>
      </c>
      <c r="F8">
        <f>VLOOKUP(Table1[[#This Row],[model.rxns]],Table2[[model.rxns]:[JFYL18 - stddev]],4,FALSE)</f>
        <v>2.6894239197177202E-3</v>
      </c>
      <c r="G8" t="b">
        <f>ABS(Table1[[#This Row],[ST6512 flux]])&gt;Table1[[#This Row],[ST6512 std-dev]]</f>
        <v>0</v>
      </c>
      <c r="H8" s="1">
        <v>3.4110638272008799E-9</v>
      </c>
    </row>
    <row r="9" spans="1:10" x14ac:dyDescent="0.25">
      <c r="A9" s="4">
        <v>3511</v>
      </c>
      <c r="B9" t="str">
        <f>VLOOKUP(Table1[[#This Row],[model.rxns]],Table2[],2,FALSE)</f>
        <v>palmitoleate transport, cytoplasm-ER membrane</v>
      </c>
      <c r="C9" s="2">
        <v>7.6775470181499896</v>
      </c>
      <c r="D9">
        <f>VLOOKUP(Table1[[#This Row],[model.rxns]],Table2[[model.rxns]:[ST6512 - avg]],3,FALSE)</f>
        <v>2.7464577960253299E-4</v>
      </c>
      <c r="E9">
        <f>VLOOKUP(Table1[[#This Row],[model.rxns]],Table2[[model.rxns]:[OKYL029 - avg]],5,FALSE)</f>
        <v>2.0010642447734501E-4</v>
      </c>
      <c r="F9">
        <f>VLOOKUP(Table1[[#This Row],[model.rxns]],Table2[[model.rxns]:[JFYL18 - stddev]],4,FALSE)</f>
        <v>2.68943185941127E-3</v>
      </c>
      <c r="G9" t="b">
        <f>ABS(Table1[[#This Row],[ST6512 flux]])&gt;Table1[[#This Row],[ST6512 std-dev]]</f>
        <v>0</v>
      </c>
      <c r="H9" s="1">
        <v>3.7384254249587399E-9</v>
      </c>
    </row>
    <row r="10" spans="1:10" x14ac:dyDescent="0.25">
      <c r="A10" s="4">
        <v>488</v>
      </c>
      <c r="B10" t="str">
        <f>VLOOKUP(Table1[[#This Row],[model.rxns]],Table2[],2,FALSE)</f>
        <v>glycerol kinase</v>
      </c>
      <c r="C10" s="2">
        <v>7.6069727340866997</v>
      </c>
      <c r="D10">
        <f>VLOOKUP(Table1[[#This Row],[model.rxns]],Table2[[model.rxns]:[ST6512 - avg]],3,FALSE)</f>
        <v>1.13724136619175E-5</v>
      </c>
      <c r="E10">
        <f>VLOOKUP(Table1[[#This Row],[model.rxns]],Table2[[model.rxns]:[OKYL029 - avg]],5,FALSE)</f>
        <v>3.0052956497437999E-5</v>
      </c>
      <c r="F10">
        <f>VLOOKUP(Table1[[#This Row],[model.rxns]],Table2[[model.rxns]:[JFYL18 - stddev]],4,FALSE)</f>
        <v>4.0958273201763597E-5</v>
      </c>
      <c r="G10" t="b">
        <f>ABS(Table1[[#This Row],[ST6512 flux]])&gt;Table1[[#This Row],[ST6512 std-dev]]</f>
        <v>0</v>
      </c>
      <c r="H10" s="1">
        <v>9.4377834317232007E-9</v>
      </c>
    </row>
    <row r="11" spans="1:10" x14ac:dyDescent="0.25">
      <c r="A11" s="4">
        <v>3597</v>
      </c>
      <c r="B11" t="str">
        <f>VLOOKUP(Table1[[#This Row],[model.rxns]],Table2[],2,FALSE)</f>
        <v>glycerol transport, lipid particle-cytoplasm</v>
      </c>
      <c r="C11" s="2">
        <v>7.6069727340866997</v>
      </c>
      <c r="D11">
        <f>VLOOKUP(Table1[[#This Row],[model.rxns]],Table2[[model.rxns]:[ST6512 - avg]],3,FALSE)</f>
        <v>1.13724136619175E-5</v>
      </c>
      <c r="E11">
        <f>VLOOKUP(Table1[[#This Row],[model.rxns]],Table2[[model.rxns]:[OKYL029 - avg]],5,FALSE)</f>
        <v>3.0052956497437999E-5</v>
      </c>
      <c r="F11">
        <f>VLOOKUP(Table1[[#This Row],[model.rxns]],Table2[[model.rxns]:[JFYL18 - stddev]],4,FALSE)</f>
        <v>4.0958273201763597E-5</v>
      </c>
      <c r="G11" t="b">
        <f>ABS(Table1[[#This Row],[ST6512 flux]])&gt;Table1[[#This Row],[ST6512 std-dev]]</f>
        <v>0</v>
      </c>
      <c r="H11" s="1">
        <v>9.4377834317232007E-9</v>
      </c>
    </row>
    <row r="12" spans="1:10" x14ac:dyDescent="0.25">
      <c r="A12" s="4" t="s">
        <v>1676</v>
      </c>
      <c r="B12" t="str">
        <f>VLOOKUP(Table1[[#This Row],[model.rxns]],Table2[],2,FALSE)</f>
        <v>DAG lipase, lipid particle</v>
      </c>
      <c r="C12" s="2">
        <v>7.6069727340866997</v>
      </c>
      <c r="D12">
        <f>VLOOKUP(Table1[[#This Row],[model.rxns]],Table2[[model.rxns]:[ST6512 - avg]],3,FALSE)</f>
        <v>1.13724136619175E-5</v>
      </c>
      <c r="E12">
        <f>VLOOKUP(Table1[[#This Row],[model.rxns]],Table2[[model.rxns]:[OKYL029 - avg]],5,FALSE)</f>
        <v>3.0052956497437999E-5</v>
      </c>
      <c r="F12">
        <f>VLOOKUP(Table1[[#This Row],[model.rxns]],Table2[[model.rxns]:[JFYL18 - stddev]],4,FALSE)</f>
        <v>4.0958273201763597E-5</v>
      </c>
      <c r="G12" t="b">
        <f>ABS(Table1[[#This Row],[ST6512 flux]])&gt;Table1[[#This Row],[ST6512 std-dev]]</f>
        <v>0</v>
      </c>
      <c r="H12" s="1">
        <v>9.4377834317232007E-9</v>
      </c>
    </row>
    <row r="13" spans="1:10" x14ac:dyDescent="0.25">
      <c r="A13" s="4" t="s">
        <v>1678</v>
      </c>
      <c r="B13" t="str">
        <f>VLOOKUP(Table1[[#This Row],[model.rxns]],Table2[],2,FALSE)</f>
        <v>MAG lipase</v>
      </c>
      <c r="C13" s="2">
        <v>7.6069727340866997</v>
      </c>
      <c r="D13">
        <f>VLOOKUP(Table1[[#This Row],[model.rxns]],Table2[[model.rxns]:[ST6512 - avg]],3,FALSE)</f>
        <v>1.13724136619175E-5</v>
      </c>
      <c r="E13">
        <f>VLOOKUP(Table1[[#This Row],[model.rxns]],Table2[[model.rxns]:[OKYL029 - avg]],5,FALSE)</f>
        <v>3.0052956497437999E-5</v>
      </c>
      <c r="F13">
        <f>VLOOKUP(Table1[[#This Row],[model.rxns]],Table2[[model.rxns]:[JFYL18 - stddev]],4,FALSE)</f>
        <v>4.0958273201763597E-5</v>
      </c>
      <c r="G13" t="b">
        <f>ABS(Table1[[#This Row],[ST6512 flux]])&gt;Table1[[#This Row],[ST6512 std-dev]]</f>
        <v>0</v>
      </c>
      <c r="H13" s="1">
        <v>9.4377834317232007E-9</v>
      </c>
    </row>
    <row r="14" spans="1:10" x14ac:dyDescent="0.25">
      <c r="A14" s="4">
        <v>472</v>
      </c>
      <c r="B14" t="str">
        <f>VLOOKUP(Table1[[#This Row],[model.rxns]],Table2[],2,FALSE)</f>
        <v>glutamate synthase (NADH2)</v>
      </c>
      <c r="C14" s="2">
        <v>6.9541723193421898</v>
      </c>
      <c r="D14">
        <f>VLOOKUP(Table1[[#This Row],[model.rxns]],Table2[[model.rxns]:[ST6512 - avg]],3,FALSE)</f>
        <v>1.2253082399319701E-4</v>
      </c>
      <c r="E14">
        <f>VLOOKUP(Table1[[#This Row],[model.rxns]],Table2[[model.rxns]:[OKYL029 - avg]],5,FALSE)</f>
        <v>9.1352749515258595E-4</v>
      </c>
      <c r="F14">
        <f>VLOOKUP(Table1[[#This Row],[model.rxns]],Table2[[model.rxns]:[JFYL18 - stddev]],4,FALSE)</f>
        <v>2.3667092861478101E-3</v>
      </c>
      <c r="G14" t="b">
        <f>ABS(Table1[[#This Row],[ST6512 flux]])&gt;Table1[[#This Row],[ST6512 std-dev]]</f>
        <v>0</v>
      </c>
      <c r="H14" s="1">
        <v>8.18348974328129E-19</v>
      </c>
    </row>
    <row r="15" spans="1:10" x14ac:dyDescent="0.25">
      <c r="A15" s="4" t="s">
        <v>1815</v>
      </c>
      <c r="B15" t="str">
        <f>VLOOKUP(Table1[[#This Row],[model.rxns]],Table2[],2,FALSE)</f>
        <v>phosphoribosylglycinamide formyltransferase 1</v>
      </c>
      <c r="C15" s="2">
        <v>6.1144504869290204</v>
      </c>
      <c r="D15">
        <f>VLOOKUP(Table1[[#This Row],[model.rxns]],Table2[[model.rxns]:[ST6512 - avg]],3,FALSE)</f>
        <v>5.2803146836791399E-4</v>
      </c>
      <c r="E15">
        <f>VLOOKUP(Table1[[#This Row],[model.rxns]],Table2[[model.rxns]:[OKYL029 - avg]],5,FALSE)</f>
        <v>2.6008489959859198E-3</v>
      </c>
      <c r="F15">
        <f>VLOOKUP(Table1[[#This Row],[model.rxns]],Table2[[model.rxns]:[JFYL18 - stddev]],4,FALSE)</f>
        <v>1.81767379712842E-3</v>
      </c>
      <c r="G15" t="b">
        <f>ABS(Table1[[#This Row],[ST6512 flux]])&gt;Table1[[#This Row],[ST6512 std-dev]]</f>
        <v>0</v>
      </c>
      <c r="H15">
        <v>0</v>
      </c>
    </row>
    <row r="16" spans="1:10" x14ac:dyDescent="0.25">
      <c r="A16" s="4">
        <v>1761</v>
      </c>
      <c r="B16" t="str">
        <f>VLOOKUP(Table1[[#This Row],[model.rxns]],Table2[],2,FALSE)</f>
        <v>ethanol exchange</v>
      </c>
      <c r="C16" s="2">
        <v>5.2081163853539101</v>
      </c>
      <c r="D16">
        <f>VLOOKUP(Table1[[#This Row],[model.rxns]],Table2[[model.rxns]:[ST6512 - avg]],3,FALSE)</f>
        <v>1.4479677180564201E-2</v>
      </c>
      <c r="E16">
        <f>VLOOKUP(Table1[[#This Row],[model.rxns]],Table2[[model.rxns]:[OKYL029 - avg]],5,FALSE)</f>
        <v>7.5332536593142901E-2</v>
      </c>
      <c r="F16">
        <f>VLOOKUP(Table1[[#This Row],[model.rxns]],Table2[[model.rxns]:[JFYL18 - stddev]],4,FALSE)</f>
        <v>2.7536720515274402E-4</v>
      </c>
      <c r="G16" t="b">
        <f>ABS(Table1[[#This Row],[ST6512 flux]])&gt;Table1[[#This Row],[ST6512 std-dev]]</f>
        <v>1</v>
      </c>
      <c r="H16">
        <v>0</v>
      </c>
    </row>
    <row r="17" spans="1:12" x14ac:dyDescent="0.25">
      <c r="A17" s="4">
        <v>1762</v>
      </c>
      <c r="B17" t="str">
        <f>VLOOKUP(Table1[[#This Row],[model.rxns]],Table2[],2,FALSE)</f>
        <v>ethanol transport</v>
      </c>
      <c r="C17" s="2">
        <v>5.2081163853539101</v>
      </c>
      <c r="D17">
        <f>VLOOKUP(Table1[[#This Row],[model.rxns]],Table2[[model.rxns]:[ST6512 - avg]],3,FALSE)</f>
        <v>1.4479677180564201E-2</v>
      </c>
      <c r="E17">
        <f>VLOOKUP(Table1[[#This Row],[model.rxns]],Table2[[model.rxns]:[OKYL029 - avg]],5,FALSE)</f>
        <v>7.5332536593142901E-2</v>
      </c>
      <c r="F17">
        <f>VLOOKUP(Table1[[#This Row],[model.rxns]],Table2[[model.rxns]:[JFYL18 - stddev]],4,FALSE)</f>
        <v>2.7536720515274402E-4</v>
      </c>
      <c r="G17" t="b">
        <f>ABS(Table1[[#This Row],[ST6512 flux]])&gt;Table1[[#This Row],[ST6512 std-dev]]</f>
        <v>1</v>
      </c>
      <c r="H17">
        <v>0</v>
      </c>
    </row>
    <row r="18" spans="1:12" x14ac:dyDescent="0.25">
      <c r="A18" s="4">
        <v>959</v>
      </c>
      <c r="B18" t="str">
        <f>VLOOKUP(Table1[[#This Row],[model.rxns]],Table2[],2,FALSE)</f>
        <v>pyruvate decarboxylase</v>
      </c>
      <c r="C18" s="2">
        <v>5.0608179131265301</v>
      </c>
      <c r="D18" s="2">
        <f>VLOOKUP(Table1[[#This Row],[model.rxns]],Table2[[model.rxns]:[ST6512 - avg]],3,FALSE)</f>
        <v>1.42366764536921E-2</v>
      </c>
      <c r="E18" s="2">
        <f>VLOOKUP(Table1[[#This Row],[model.rxns]],Table2[[model.rxns]:[OKYL029 - avg]],5,FALSE)</f>
        <v>7.1677307226471906E-2</v>
      </c>
      <c r="F18" s="2">
        <f>VLOOKUP(Table1[[#This Row],[model.rxns]],Table2[[model.rxns]:[JFYL18 - stddev]],4,FALSE)</f>
        <v>2.1188021271236301E-3</v>
      </c>
      <c r="G18" t="b">
        <f>ABS(Table1[[#This Row],[ST6512 flux]])&gt;Table1[[#This Row],[ST6512 std-dev]]</f>
        <v>1</v>
      </c>
      <c r="H18">
        <v>0</v>
      </c>
      <c r="L18" s="2"/>
    </row>
    <row r="19" spans="1:12" x14ac:dyDescent="0.25">
      <c r="A19" s="4">
        <v>1213</v>
      </c>
      <c r="B19" t="str">
        <f>VLOOKUP(Table1[[#This Row],[model.rxns]],Table2[],2,FALSE)</f>
        <v>L-lysine transport</v>
      </c>
      <c r="C19" s="2">
        <v>4.9894386374275097</v>
      </c>
      <c r="D19">
        <f>VLOOKUP(Table1[[#This Row],[model.rxns]],Table2[[model.rxns]:[ST6512 - avg]],3,FALSE)</f>
        <v>-1.01395669718406E-5</v>
      </c>
      <c r="E19">
        <f>VLOOKUP(Table1[[#This Row],[model.rxns]],Table2[[model.rxns]:[OKYL029 - avg]],5,FALSE)</f>
        <v>-4.0660946799775802E-5</v>
      </c>
      <c r="F19">
        <f>VLOOKUP(Table1[[#This Row],[model.rxns]],Table2[[model.rxns]:[JFYL18 - stddev]],4,FALSE)</f>
        <v>1.14725394844226E-4</v>
      </c>
      <c r="G19" t="b">
        <f>ABS(Table1[[#This Row],[ST6512 flux]])&gt;Table1[[#This Row],[ST6512 std-dev]]</f>
        <v>0</v>
      </c>
      <c r="H19">
        <v>2.4558678946175601E-4</v>
      </c>
    </row>
    <row r="20" spans="1:12" x14ac:dyDescent="0.25">
      <c r="A20" s="4">
        <v>1900</v>
      </c>
      <c r="B20" t="str">
        <f>VLOOKUP(Table1[[#This Row],[model.rxns]],Table2[],2,FALSE)</f>
        <v>L-lysine exchange</v>
      </c>
      <c r="C20" s="2">
        <v>4.9894386374275097</v>
      </c>
      <c r="D20">
        <f>VLOOKUP(Table1[[#This Row],[model.rxns]],Table2[[model.rxns]:[ST6512 - avg]],3,FALSE)</f>
        <v>1.01395669718406E-5</v>
      </c>
      <c r="E20">
        <f>VLOOKUP(Table1[[#This Row],[model.rxns]],Table2[[model.rxns]:[OKYL029 - avg]],5,FALSE)</f>
        <v>4.0660946799775802E-5</v>
      </c>
      <c r="F20">
        <f>VLOOKUP(Table1[[#This Row],[model.rxns]],Table2[[model.rxns]:[JFYL18 - stddev]],4,FALSE)</f>
        <v>1.14725394844226E-4</v>
      </c>
      <c r="G20" t="b">
        <f>ABS(Table1[[#This Row],[ST6512 flux]])&gt;Table1[[#This Row],[ST6512 std-dev]]</f>
        <v>0</v>
      </c>
      <c r="H20">
        <v>2.4558678946175601E-4</v>
      </c>
    </row>
    <row r="21" spans="1:12" x14ac:dyDescent="0.25">
      <c r="A21" s="4">
        <v>206</v>
      </c>
      <c r="B21" t="str">
        <f>VLOOKUP(Table1[[#This Row],[model.rxns]],Table2[],2,FALSE)</f>
        <v>arginase</v>
      </c>
      <c r="C21" s="2">
        <v>3.99040132366894</v>
      </c>
      <c r="D21">
        <f>VLOOKUP(Table1[[#This Row],[model.rxns]],Table2[[model.rxns]:[ST6512 - avg]],3,FALSE)</f>
        <v>1.79638819361913E-5</v>
      </c>
      <c r="E21">
        <f>VLOOKUP(Table1[[#This Row],[model.rxns]],Table2[[model.rxns]:[OKYL029 - avg]],5,FALSE)</f>
        <v>1.02930167326126E-4</v>
      </c>
      <c r="F21">
        <f>VLOOKUP(Table1[[#This Row],[model.rxns]],Table2[[model.rxns]:[JFYL18 - stddev]],4,FALSE)</f>
        <v>1.8673582109509599E-4</v>
      </c>
      <c r="G21" t="b">
        <f>ABS(Table1[[#This Row],[ST6512 flux]])&gt;Table1[[#This Row],[ST6512 std-dev]]</f>
        <v>0</v>
      </c>
      <c r="H21" s="1">
        <v>2.1884908419805502E-9</v>
      </c>
    </row>
    <row r="22" spans="1:12" x14ac:dyDescent="0.25">
      <c r="A22" s="4">
        <v>1226</v>
      </c>
      <c r="B22" t="str">
        <f>VLOOKUP(Table1[[#This Row],[model.rxns]],Table2[],2,FALSE)</f>
        <v>malate transport</v>
      </c>
      <c r="C22" s="2">
        <v>3.1637679203439499</v>
      </c>
      <c r="D22">
        <f>VLOOKUP(Table1[[#This Row],[model.rxns]],Table2[[model.rxns]:[ST6512 - avg]],3,FALSE)</f>
        <v>2.0614494281645E-4</v>
      </c>
      <c r="E22">
        <f>VLOOKUP(Table1[[#This Row],[model.rxns]],Table2[[model.rxns]:[OKYL029 - avg]],5,FALSE)</f>
        <v>8.4835552884234401E-4</v>
      </c>
      <c r="F22">
        <f>VLOOKUP(Table1[[#This Row],[model.rxns]],Table2[[model.rxns]:[JFYL18 - stddev]],4,FALSE)</f>
        <v>3.4304611154831002E-3</v>
      </c>
      <c r="G22" t="b">
        <f>ABS(Table1[[#This Row],[ST6512 flux]])&gt;Table1[[#This Row],[ST6512 std-dev]]</f>
        <v>0</v>
      </c>
      <c r="H22" s="1">
        <v>2.1649471206131499E-5</v>
      </c>
    </row>
    <row r="23" spans="1:12" x14ac:dyDescent="0.25">
      <c r="A23" s="4" t="s">
        <v>1785</v>
      </c>
      <c r="B23" t="str">
        <f>VLOOKUP(Table1[[#This Row],[model.rxns]],Table2[],2,FALSE)</f>
        <v>isocitrate transport</v>
      </c>
      <c r="C23" s="2">
        <v>3.12471103755164</v>
      </c>
      <c r="D23">
        <f>VLOOKUP(Table1[[#This Row],[model.rxns]],Table2[[model.rxns]:[ST6512 - avg]],3,FALSE)</f>
        <v>-4.9028111890955697E-2</v>
      </c>
      <c r="E23">
        <f>VLOOKUP(Table1[[#This Row],[model.rxns]],Table2[[model.rxns]:[OKYL029 - avg]],5,FALSE)</f>
        <v>-0.15607486459577599</v>
      </c>
      <c r="F23">
        <f>VLOOKUP(Table1[[#This Row],[model.rxns]],Table2[[model.rxns]:[JFYL18 - stddev]],4,FALSE)</f>
        <v>8.1900362339028202E-3</v>
      </c>
      <c r="G23" t="b">
        <f>ABS(Table1[[#This Row],[ST6512 flux]])&gt;Table1[[#This Row],[ST6512 std-dev]]</f>
        <v>1</v>
      </c>
      <c r="H23">
        <v>0</v>
      </c>
    </row>
    <row r="24" spans="1:12" x14ac:dyDescent="0.25">
      <c r="A24" s="4" t="s">
        <v>1810</v>
      </c>
      <c r="B24" t="str">
        <f>VLOOKUP(Table1[[#This Row],[model.rxns]],Table2[],2,FALSE)</f>
        <v>EXC OUT m1803</v>
      </c>
      <c r="C24" s="2">
        <v>3.12471103755164</v>
      </c>
      <c r="D24" s="2">
        <f>VLOOKUP(Table1[[#This Row],[model.rxns]],Table2[[model.rxns]:[ST6512 - avg]],3,FALSE)</f>
        <v>4.9028111890955697E-2</v>
      </c>
      <c r="E24" s="2">
        <f>VLOOKUP(Table1[[#This Row],[model.rxns]],Table2[[model.rxns]:[OKYL029 - avg]],5,FALSE)</f>
        <v>0.15607486459577599</v>
      </c>
      <c r="F24" s="2">
        <f>VLOOKUP(Table1[[#This Row],[model.rxns]],Table2[[model.rxns]:[JFYL18 - stddev]],4,FALSE)</f>
        <v>8.1900362339028202E-3</v>
      </c>
      <c r="G24" t="b">
        <f>ABS(Table1[[#This Row],[ST6512 flux]])&gt;Table1[[#This Row],[ST6512 std-dev]]</f>
        <v>1</v>
      </c>
      <c r="H24">
        <v>0</v>
      </c>
    </row>
    <row r="25" spans="1:12" x14ac:dyDescent="0.25">
      <c r="A25" s="4">
        <v>495</v>
      </c>
      <c r="B25" t="str">
        <f>VLOOKUP(Table1[[#This Row],[model.rxns]],Table2[],2,FALSE)</f>
        <v>glycerol-3-phosphate/dihydroxyacetone phosphate acyltransferase</v>
      </c>
      <c r="C25" s="2">
        <v>2.93817679111815</v>
      </c>
      <c r="D25">
        <f>VLOOKUP(Table1[[#This Row],[model.rxns]],Table2[[model.rxns]:[ST6512 - avg]],3,FALSE)</f>
        <v>4.2824205558201701E-5</v>
      </c>
      <c r="E25">
        <f>VLOOKUP(Table1[[#This Row],[model.rxns]],Table2[[model.rxns]:[OKYL029 - avg]],5,FALSE)</f>
        <v>4.3988561672336103E-5</v>
      </c>
      <c r="F25">
        <f>VLOOKUP(Table1[[#This Row],[model.rxns]],Table2[[model.rxns]:[JFYL18 - stddev]],4,FALSE)</f>
        <v>4.2612434769696101E-4</v>
      </c>
      <c r="G25" t="b">
        <f>ABS(Table1[[#This Row],[ST6512 flux]])&gt;Table1[[#This Row],[ST6512 std-dev]]</f>
        <v>0</v>
      </c>
      <c r="H25" s="1">
        <v>4.6265537200716701E-11</v>
      </c>
    </row>
    <row r="26" spans="1:12" x14ac:dyDescent="0.25">
      <c r="A26" s="4">
        <v>3534</v>
      </c>
      <c r="B26" t="str">
        <f>VLOOKUP(Table1[[#This Row],[model.rxns]],Table2[],2,FALSE)</f>
        <v>glycerol 3-phosphate transport, cytoplasm-ER membrane</v>
      </c>
      <c r="C26" s="2">
        <v>2.93817679111815</v>
      </c>
      <c r="D26">
        <f>VLOOKUP(Table1[[#This Row],[model.rxns]],Table2[[model.rxns]:[ST6512 - avg]],3,FALSE)</f>
        <v>4.2824205558201701E-5</v>
      </c>
      <c r="E26">
        <f>VLOOKUP(Table1[[#This Row],[model.rxns]],Table2[[model.rxns]:[OKYL029 - avg]],5,FALSE)</f>
        <v>4.3988561672336103E-5</v>
      </c>
      <c r="F26">
        <f>VLOOKUP(Table1[[#This Row],[model.rxns]],Table2[[model.rxns]:[JFYL18 - stddev]],4,FALSE)</f>
        <v>4.2612434769696101E-4</v>
      </c>
      <c r="G26" t="b">
        <f>ABS(Table1[[#This Row],[ST6512 flux]])&gt;Table1[[#This Row],[ST6512 std-dev]]</f>
        <v>0</v>
      </c>
      <c r="H26" s="1">
        <v>4.6265537200716701E-11</v>
      </c>
    </row>
    <row r="27" spans="1:12" x14ac:dyDescent="0.25">
      <c r="A27" s="4" t="s">
        <v>1756</v>
      </c>
      <c r="B27" t="str">
        <f>VLOOKUP(Table1[[#This Row],[model.rxns]],Table2[],2,FALSE)</f>
        <v>1-acyl-sn-gylcerol-3-phosphate acyltransferase</v>
      </c>
      <c r="C27" s="2">
        <v>2.93817679111815</v>
      </c>
      <c r="D27">
        <f>VLOOKUP(Table1[[#This Row],[model.rxns]],Table2[[model.rxns]:[ST6512 - avg]],3,FALSE)</f>
        <v>4.2824205558201701E-5</v>
      </c>
      <c r="E27">
        <f>VLOOKUP(Table1[[#This Row],[model.rxns]],Table2[[model.rxns]:[OKYL029 - avg]],5,FALSE)</f>
        <v>4.3988561672336103E-5</v>
      </c>
      <c r="F27">
        <f>VLOOKUP(Table1[[#This Row],[model.rxns]],Table2[[model.rxns]:[JFYL18 - stddev]],4,FALSE)</f>
        <v>4.2612434769696101E-4</v>
      </c>
      <c r="G27" t="b">
        <f>ABS(Table1[[#This Row],[ST6512 flux]])&gt;Table1[[#This Row],[ST6512 std-dev]]</f>
        <v>0</v>
      </c>
      <c r="H27" s="1">
        <v>4.6265537200716701E-11</v>
      </c>
    </row>
    <row r="28" spans="1:12" x14ac:dyDescent="0.25">
      <c r="A28" s="4">
        <v>2155</v>
      </c>
      <c r="B28" t="str">
        <f>VLOOKUP(Table1[[#This Row],[model.rxns]],Table2[],2,FALSE)</f>
        <v>elongase I (3-oxopalmitoyl-CoA)</v>
      </c>
      <c r="C28" s="2">
        <v>2.87698011234983</v>
      </c>
      <c r="D28">
        <f>VLOOKUP(Table1[[#This Row],[model.rxns]],Table2[[model.rxns]:[ST6512 - avg]],3,FALSE)</f>
        <v>5.7185482284813E-5</v>
      </c>
      <c r="E28">
        <f>VLOOKUP(Table1[[#This Row],[model.rxns]],Table2[[model.rxns]:[OKYL029 - avg]],5,FALSE)</f>
        <v>2.26995459760144E-5</v>
      </c>
      <c r="F28">
        <f>VLOOKUP(Table1[[#This Row],[model.rxns]],Table2[[model.rxns]:[JFYL18 - stddev]],4,FALSE)</f>
        <v>2.9467387085955397E-4</v>
      </c>
      <c r="G28" t="b">
        <f>ABS(Table1[[#This Row],[ST6512 flux]])&gt;Table1[[#This Row],[ST6512 std-dev]]</f>
        <v>0</v>
      </c>
      <c r="H28" s="1">
        <v>4.1278136444276101E-9</v>
      </c>
    </row>
    <row r="29" spans="1:12" x14ac:dyDescent="0.25">
      <c r="A29" s="4">
        <v>2162</v>
      </c>
      <c r="B29" t="str">
        <f>VLOOKUP(Table1[[#This Row],[model.rxns]],Table2[],2,FALSE)</f>
        <v>B-ketoacyl-CoA reductase ((S)-3-hydroxypalmitoyl-CoA)</v>
      </c>
      <c r="C29" s="2">
        <v>2.87698011234983</v>
      </c>
      <c r="D29">
        <f>VLOOKUP(Table1[[#This Row],[model.rxns]],Table2[[model.rxns]:[ST6512 - avg]],3,FALSE)</f>
        <v>5.7185482284813E-5</v>
      </c>
      <c r="E29">
        <f>VLOOKUP(Table1[[#This Row],[model.rxns]],Table2[[model.rxns]:[OKYL029 - avg]],5,FALSE)</f>
        <v>2.26995459760144E-5</v>
      </c>
      <c r="F29">
        <f>VLOOKUP(Table1[[#This Row],[model.rxns]],Table2[[model.rxns]:[JFYL18 - stddev]],4,FALSE)</f>
        <v>2.9467387085955397E-4</v>
      </c>
      <c r="G29" t="b">
        <f>ABS(Table1[[#This Row],[ST6512 flux]])&gt;Table1[[#This Row],[ST6512 std-dev]]</f>
        <v>0</v>
      </c>
      <c r="H29" s="1">
        <v>4.1278136444276101E-9</v>
      </c>
    </row>
    <row r="30" spans="1:12" x14ac:dyDescent="0.25">
      <c r="A30" s="4">
        <v>2169</v>
      </c>
      <c r="B30" t="str">
        <f>VLOOKUP(Table1[[#This Row],[model.rxns]],Table2[],2,FALSE)</f>
        <v>B-hydroxyacyl-CoA dehydratase (trans-hexadec-2-enoyl-CoA)</v>
      </c>
      <c r="C30" s="2">
        <v>2.87698011234983</v>
      </c>
      <c r="D30">
        <f>VLOOKUP(Table1[[#This Row],[model.rxns]],Table2[[model.rxns]:[ST6512 - avg]],3,FALSE)</f>
        <v>5.7185482284813E-5</v>
      </c>
      <c r="E30">
        <f>VLOOKUP(Table1[[#This Row],[model.rxns]],Table2[[model.rxns]:[OKYL029 - avg]],5,FALSE)</f>
        <v>2.26995459760144E-5</v>
      </c>
      <c r="F30">
        <f>VLOOKUP(Table1[[#This Row],[model.rxns]],Table2[[model.rxns]:[JFYL18 - stddev]],4,FALSE)</f>
        <v>2.9467387085955397E-4</v>
      </c>
      <c r="G30" t="b">
        <f>ABS(Table1[[#This Row],[ST6512 flux]])&gt;Table1[[#This Row],[ST6512 std-dev]]</f>
        <v>0</v>
      </c>
      <c r="H30" s="1">
        <v>4.1278136444276101E-9</v>
      </c>
    </row>
    <row r="31" spans="1:12" x14ac:dyDescent="0.25">
      <c r="A31" s="4">
        <v>2176</v>
      </c>
      <c r="B31" t="str">
        <f>VLOOKUP(Table1[[#This Row],[model.rxns]],Table2[],2,FALSE)</f>
        <v>trans-2-enoyl-CoA reductase (n-C16:0CoA)</v>
      </c>
      <c r="C31" s="2">
        <v>2.87698011234983</v>
      </c>
      <c r="D31">
        <f>VLOOKUP(Table1[[#This Row],[model.rxns]],Table2[[model.rxns]:[ST6512 - avg]],3,FALSE)</f>
        <v>5.7185482284813E-5</v>
      </c>
      <c r="E31">
        <f>VLOOKUP(Table1[[#This Row],[model.rxns]],Table2[[model.rxns]:[OKYL029 - avg]],5,FALSE)</f>
        <v>2.26995459760144E-5</v>
      </c>
      <c r="F31">
        <f>VLOOKUP(Table1[[#This Row],[model.rxns]],Table2[[model.rxns]:[JFYL18 - stddev]],4,FALSE)</f>
        <v>2.9467387085955397E-4</v>
      </c>
      <c r="G31" t="b">
        <f>ABS(Table1[[#This Row],[ST6512 flux]])&gt;Table1[[#This Row],[ST6512 std-dev]]</f>
        <v>0</v>
      </c>
      <c r="H31" s="1">
        <v>4.1278136444276101E-9</v>
      </c>
    </row>
    <row r="32" spans="1:12" x14ac:dyDescent="0.25">
      <c r="A32" s="4">
        <v>165</v>
      </c>
      <c r="B32" t="str">
        <f>VLOOKUP(Table1[[#This Row],[model.rxns]],Table2[],2,FALSE)</f>
        <v>mitochondrial alcohol dehydrogenase</v>
      </c>
      <c r="C32" s="2">
        <v>2.6299481876360198</v>
      </c>
      <c r="D32">
        <f>VLOOKUP(Table1[[#This Row],[model.rxns]],Table2[[model.rxns]:[ST6512 - avg]],3,FALSE)</f>
        <v>6.4387367386954599E-4</v>
      </c>
      <c r="E32">
        <f>VLOOKUP(Table1[[#This Row],[model.rxns]],Table2[[model.rxns]:[OKYL029 - avg]],5,FALSE)</f>
        <v>1.8131931346426901E-3</v>
      </c>
      <c r="F32">
        <f>VLOOKUP(Table1[[#This Row],[model.rxns]],Table2[[model.rxns]:[JFYL18 - stddev]],4,FALSE)</f>
        <v>9.1960799327312007E-3</v>
      </c>
      <c r="G32" t="b">
        <f>ABS(Table1[[#This Row],[ST6512 flux]])&gt;Table1[[#This Row],[ST6512 std-dev]]</f>
        <v>0</v>
      </c>
      <c r="H32" s="1">
        <v>6.1032069332131603E-5</v>
      </c>
    </row>
    <row r="33" spans="1:8" x14ac:dyDescent="0.25">
      <c r="A33" s="4">
        <v>1763</v>
      </c>
      <c r="B33" t="str">
        <f>VLOOKUP(Table1[[#This Row],[model.rxns]],Table2[],2,FALSE)</f>
        <v>ethanol transport, mitochondrial</v>
      </c>
      <c r="C33" s="2">
        <v>2.6299481876360198</v>
      </c>
      <c r="D33">
        <f>VLOOKUP(Table1[[#This Row],[model.rxns]],Table2[[model.rxns]:[ST6512 - avg]],3,FALSE)</f>
        <v>-6.4387367386954599E-4</v>
      </c>
      <c r="E33">
        <f>VLOOKUP(Table1[[#This Row],[model.rxns]],Table2[[model.rxns]:[OKYL029 - avg]],5,FALSE)</f>
        <v>-1.8131931346426901E-3</v>
      </c>
      <c r="F33">
        <f>VLOOKUP(Table1[[#This Row],[model.rxns]],Table2[[model.rxns]:[JFYL18 - stddev]],4,FALSE)</f>
        <v>9.1960799327312007E-3</v>
      </c>
      <c r="G33" t="b">
        <f>ABS(Table1[[#This Row],[ST6512 flux]])&gt;Table1[[#This Row],[ST6512 std-dev]]</f>
        <v>0</v>
      </c>
      <c r="H33" s="1">
        <v>6.1032069332131603E-5</v>
      </c>
    </row>
    <row r="34" spans="1:8" x14ac:dyDescent="0.25">
      <c r="A34" s="4">
        <v>1632</v>
      </c>
      <c r="B34" t="str">
        <f>VLOOKUP(Table1[[#This Row],[model.rxns]],Table2[],2,FALSE)</f>
        <v>acetaldehyde transport</v>
      </c>
      <c r="C34" s="2">
        <v>2.5502790739194299</v>
      </c>
      <c r="D34">
        <f>VLOOKUP(Table1[[#This Row],[model.rxns]],Table2[[model.rxns]:[ST6512 - avg]],3,FALSE)</f>
        <v>-7.5651689583381397E-4</v>
      </c>
      <c r="E34">
        <f>VLOOKUP(Table1[[#This Row],[model.rxns]],Table2[[model.rxns]:[OKYL029 - avg]],5,FALSE)</f>
        <v>-1.8781658758000399E-3</v>
      </c>
      <c r="F34">
        <f>VLOOKUP(Table1[[#This Row],[model.rxns]],Table2[[model.rxns]:[JFYL18 - stddev]],4,FALSE)</f>
        <v>9.2195580657012006E-3</v>
      </c>
      <c r="G34" t="b">
        <f>ABS(Table1[[#This Row],[ST6512 flux]])&gt;Table1[[#This Row],[ST6512 std-dev]]</f>
        <v>0</v>
      </c>
      <c r="H34" s="1">
        <v>4.0551464771119701E-5</v>
      </c>
    </row>
    <row r="35" spans="1:8" x14ac:dyDescent="0.25">
      <c r="A35" s="4">
        <v>2195</v>
      </c>
      <c r="B35" t="str">
        <f>VLOOKUP(Table1[[#This Row],[model.rxns]],Table2[],2,FALSE)</f>
        <v>fatty-acid--CoA ligase (tetradecanoate), ER membrane</v>
      </c>
      <c r="C35" s="2">
        <v>2.5490691410057198</v>
      </c>
      <c r="D35">
        <f>VLOOKUP(Table1[[#This Row],[model.rxns]],Table2[[model.rxns]:[ST6512 - avg]],3,FALSE)</f>
        <v>7.5724855168326596E-5</v>
      </c>
      <c r="E35">
        <f>VLOOKUP(Table1[[#This Row],[model.rxns]],Table2[[model.rxns]:[OKYL029 - avg]],5,FALSE)</f>
        <v>3.0372286644862401E-5</v>
      </c>
      <c r="F35">
        <f>VLOOKUP(Table1[[#This Row],[model.rxns]],Table2[[model.rxns]:[JFYL18 - stddev]],4,FALSE)</f>
        <v>4.5499540583654799E-4</v>
      </c>
      <c r="G35" t="b">
        <f>ABS(Table1[[#This Row],[ST6512 flux]])&gt;Table1[[#This Row],[ST6512 std-dev]]</f>
        <v>0</v>
      </c>
      <c r="H35">
        <v>2.4594324735453799E-4</v>
      </c>
    </row>
    <row r="36" spans="1:8" x14ac:dyDescent="0.25">
      <c r="A36" s="4">
        <v>2244</v>
      </c>
      <c r="B36" t="str">
        <f>VLOOKUP(Table1[[#This Row],[model.rxns]],Table2[],2,FALSE)</f>
        <v>acyl-CoA oxidase (cis-dodec-5-enoyl-CoA)</v>
      </c>
      <c r="C36" s="2">
        <v>2.33280163199588</v>
      </c>
      <c r="D36">
        <f>VLOOKUP(Table1[[#This Row],[model.rxns]],Table2[[model.rxns]:[ST6512 - avg]],3,FALSE)</f>
        <v>4.5531826058277901E-5</v>
      </c>
      <c r="E36">
        <f>VLOOKUP(Table1[[#This Row],[model.rxns]],Table2[[model.rxns]:[OKYL029 - avg]],5,FALSE)</f>
        <v>1.01121293909335E-4</v>
      </c>
      <c r="F36">
        <f>VLOOKUP(Table1[[#This Row],[model.rxns]],Table2[[model.rxns]:[JFYL18 - stddev]],4,FALSE)</f>
        <v>2.79109327346878E-4</v>
      </c>
      <c r="G36" t="b">
        <f>ABS(Table1[[#This Row],[ST6512 flux]])&gt;Table1[[#This Row],[ST6512 std-dev]]</f>
        <v>0</v>
      </c>
      <c r="H36" s="1">
        <v>3.2896730047158102E-12</v>
      </c>
    </row>
    <row r="37" spans="1:8" x14ac:dyDescent="0.25">
      <c r="A37" s="4">
        <v>2262</v>
      </c>
      <c r="B37" t="str">
        <f>VLOOKUP(Table1[[#This Row],[model.rxns]],Table2[],2,FALSE)</f>
        <v>2-enoyl-CoA hydratase (3-hydroxy-cis-dodec-5-enoyl-CoA)</v>
      </c>
      <c r="C37" s="2">
        <v>2.33280163199588</v>
      </c>
      <c r="D37">
        <f>VLOOKUP(Table1[[#This Row],[model.rxns]],Table2[[model.rxns]:[ST6512 - avg]],3,FALSE)</f>
        <v>4.5531826058277901E-5</v>
      </c>
      <c r="E37">
        <f>VLOOKUP(Table1[[#This Row],[model.rxns]],Table2[[model.rxns]:[OKYL029 - avg]],5,FALSE)</f>
        <v>1.01121293909335E-4</v>
      </c>
      <c r="F37">
        <f>VLOOKUP(Table1[[#This Row],[model.rxns]],Table2[[model.rxns]:[JFYL18 - stddev]],4,FALSE)</f>
        <v>2.79109327346878E-4</v>
      </c>
      <c r="G37" t="b">
        <f>ABS(Table1[[#This Row],[ST6512 flux]])&gt;Table1[[#This Row],[ST6512 std-dev]]</f>
        <v>0</v>
      </c>
      <c r="H37" s="1">
        <v>3.2896730047158102E-12</v>
      </c>
    </row>
    <row r="38" spans="1:8" x14ac:dyDescent="0.25">
      <c r="A38" s="4">
        <v>2279</v>
      </c>
      <c r="B38" t="str">
        <f>VLOOKUP(Table1[[#This Row],[model.rxns]],Table2[],2,FALSE)</f>
        <v>3-hydroxyacyl-CoA dehydrogenase (3-oxo-cis-dodec-5-enoyl-CoA)</v>
      </c>
      <c r="C38" s="2">
        <v>2.33280163199588</v>
      </c>
      <c r="D38">
        <f>VLOOKUP(Table1[[#This Row],[model.rxns]],Table2[[model.rxns]:[ST6512 - avg]],3,FALSE)</f>
        <v>4.5531826058277901E-5</v>
      </c>
      <c r="E38">
        <f>VLOOKUP(Table1[[#This Row],[model.rxns]],Table2[[model.rxns]:[OKYL029 - avg]],5,FALSE)</f>
        <v>1.01121293909335E-4</v>
      </c>
      <c r="F38">
        <f>VLOOKUP(Table1[[#This Row],[model.rxns]],Table2[[model.rxns]:[JFYL18 - stddev]],4,FALSE)</f>
        <v>2.79109327346878E-4</v>
      </c>
      <c r="G38" t="b">
        <f>ABS(Table1[[#This Row],[ST6512 flux]])&gt;Table1[[#This Row],[ST6512 std-dev]]</f>
        <v>0</v>
      </c>
      <c r="H38" s="1">
        <v>3.2896730047158102E-12</v>
      </c>
    </row>
    <row r="39" spans="1:8" x14ac:dyDescent="0.25">
      <c r="A39" s="4">
        <v>2291</v>
      </c>
      <c r="B39" t="str">
        <f>VLOOKUP(Table1[[#This Row],[model.rxns]],Table2[],2,FALSE)</f>
        <v>acetyl-CoA C-acyltransferase (cis-dec-3-enoyl-CoA)</v>
      </c>
      <c r="C39" s="2">
        <v>2.33280163199588</v>
      </c>
      <c r="D39">
        <f>VLOOKUP(Table1[[#This Row],[model.rxns]],Table2[[model.rxns]:[ST6512 - avg]],3,FALSE)</f>
        <v>4.5531826058277901E-5</v>
      </c>
      <c r="E39">
        <f>VLOOKUP(Table1[[#This Row],[model.rxns]],Table2[[model.rxns]:[OKYL029 - avg]],5,FALSE)</f>
        <v>1.01121293909335E-4</v>
      </c>
      <c r="F39">
        <f>VLOOKUP(Table1[[#This Row],[model.rxns]],Table2[[model.rxns]:[JFYL18 - stddev]],4,FALSE)</f>
        <v>2.79109327346878E-4</v>
      </c>
      <c r="G39" t="b">
        <f>ABS(Table1[[#This Row],[ST6512 flux]])&gt;Table1[[#This Row],[ST6512 std-dev]]</f>
        <v>0</v>
      </c>
      <c r="H39" s="1">
        <v>3.2896730047158102E-12</v>
      </c>
    </row>
    <row r="40" spans="1:8" x14ac:dyDescent="0.25">
      <c r="A40" s="4">
        <v>2295</v>
      </c>
      <c r="B40" t="str">
        <f>VLOOKUP(Table1[[#This Row],[model.rxns]],Table2[],2,FALSE)</f>
        <v>delta3,delta2-enoyl-CoA isomerase (cis-dec-3-enoyl-CoA)</v>
      </c>
      <c r="C40" s="2">
        <v>2.33280163199588</v>
      </c>
      <c r="D40">
        <f>VLOOKUP(Table1[[#This Row],[model.rxns]],Table2[[model.rxns]:[ST6512 - avg]],3,FALSE)</f>
        <v>4.5531826058277901E-5</v>
      </c>
      <c r="E40">
        <f>VLOOKUP(Table1[[#This Row],[model.rxns]],Table2[[model.rxns]:[OKYL029 - avg]],5,FALSE)</f>
        <v>1.01121293909335E-4</v>
      </c>
      <c r="F40">
        <f>VLOOKUP(Table1[[#This Row],[model.rxns]],Table2[[model.rxns]:[JFYL18 - stddev]],4,FALSE)</f>
        <v>2.79109327346878E-4</v>
      </c>
      <c r="G40" t="b">
        <f>ABS(Table1[[#This Row],[ST6512 flux]])&gt;Table1[[#This Row],[ST6512 std-dev]]</f>
        <v>0</v>
      </c>
      <c r="H40" s="1">
        <v>3.2896730047158102E-12</v>
      </c>
    </row>
    <row r="41" spans="1:8" x14ac:dyDescent="0.25">
      <c r="A41" s="4">
        <v>2243</v>
      </c>
      <c r="B41" t="str">
        <f>VLOOKUP(Table1[[#This Row],[model.rxns]],Table2[],2,FALSE)</f>
        <v>acyl-CoA oxidase (cis-tetradec-7-enoyl-CoA)</v>
      </c>
      <c r="C41" s="2">
        <v>2.3328016319958702</v>
      </c>
      <c r="D41">
        <f>VLOOKUP(Table1[[#This Row],[model.rxns]],Table2[[model.rxns]:[ST6512 - avg]],3,FALSE)</f>
        <v>4.5531826058277901E-5</v>
      </c>
      <c r="E41">
        <f>VLOOKUP(Table1[[#This Row],[model.rxns]],Table2[[model.rxns]:[OKYL029 - avg]],5,FALSE)</f>
        <v>1.01121293909335E-4</v>
      </c>
      <c r="F41">
        <f>VLOOKUP(Table1[[#This Row],[model.rxns]],Table2[[model.rxns]:[JFYL18 - stddev]],4,FALSE)</f>
        <v>2.79109327346878E-4</v>
      </c>
      <c r="G41" t="b">
        <f>ABS(Table1[[#This Row],[ST6512 flux]])&gt;Table1[[#This Row],[ST6512 std-dev]]</f>
        <v>0</v>
      </c>
      <c r="H41" s="1">
        <v>3.2896730047158102E-12</v>
      </c>
    </row>
    <row r="42" spans="1:8" x14ac:dyDescent="0.25">
      <c r="A42" s="4">
        <v>2261</v>
      </c>
      <c r="B42" t="str">
        <f>VLOOKUP(Table1[[#This Row],[model.rxns]],Table2[],2,FALSE)</f>
        <v>2-enoyl-CoA hydratase (3-hydroxy-cis-tetradec-7-enoyl-CoA)</v>
      </c>
      <c r="C42" s="2">
        <v>2.3328016319958702</v>
      </c>
      <c r="D42">
        <f>VLOOKUP(Table1[[#This Row],[model.rxns]],Table2[[model.rxns]:[ST6512 - avg]],3,FALSE)</f>
        <v>4.5531826058277901E-5</v>
      </c>
      <c r="E42">
        <f>VLOOKUP(Table1[[#This Row],[model.rxns]],Table2[[model.rxns]:[OKYL029 - avg]],5,FALSE)</f>
        <v>1.01121293909335E-4</v>
      </c>
      <c r="F42">
        <f>VLOOKUP(Table1[[#This Row],[model.rxns]],Table2[[model.rxns]:[JFYL18 - stddev]],4,FALSE)</f>
        <v>2.79109327346878E-4</v>
      </c>
      <c r="G42" t="b">
        <f>ABS(Table1[[#This Row],[ST6512 flux]])&gt;Table1[[#This Row],[ST6512 std-dev]]</f>
        <v>0</v>
      </c>
      <c r="H42" s="1">
        <v>3.2896730047158102E-12</v>
      </c>
    </row>
    <row r="43" spans="1:8" x14ac:dyDescent="0.25">
      <c r="A43" s="4">
        <v>2278</v>
      </c>
      <c r="B43" t="str">
        <f>VLOOKUP(Table1[[#This Row],[model.rxns]],Table2[],2,FALSE)</f>
        <v>3-hydroxyacyl-CoA dehydrogenase (3-oxo-cis-tetradec-7-enoyl-CoA)</v>
      </c>
      <c r="C43" s="2">
        <v>2.3328016319958702</v>
      </c>
      <c r="D43">
        <f>VLOOKUP(Table1[[#This Row],[model.rxns]],Table2[[model.rxns]:[ST6512 - avg]],3,FALSE)</f>
        <v>4.5531826058277901E-5</v>
      </c>
      <c r="E43">
        <f>VLOOKUP(Table1[[#This Row],[model.rxns]],Table2[[model.rxns]:[OKYL029 - avg]],5,FALSE)</f>
        <v>1.01121293909335E-4</v>
      </c>
      <c r="F43">
        <f>VLOOKUP(Table1[[#This Row],[model.rxns]],Table2[[model.rxns]:[JFYL18 - stddev]],4,FALSE)</f>
        <v>2.79109327346878E-4</v>
      </c>
      <c r="G43" t="b">
        <f>ABS(Table1[[#This Row],[ST6512 flux]])&gt;Table1[[#This Row],[ST6512 std-dev]]</f>
        <v>0</v>
      </c>
      <c r="H43" s="1">
        <v>3.2896730047158102E-12</v>
      </c>
    </row>
    <row r="44" spans="1:8" x14ac:dyDescent="0.25">
      <c r="A44" s="4">
        <v>2290</v>
      </c>
      <c r="B44" t="str">
        <f>VLOOKUP(Table1[[#This Row],[model.rxns]],Table2[],2,FALSE)</f>
        <v>acetyl-CoA C-acyltransferase (cis-dodec-5-enoyl-CoA)</v>
      </c>
      <c r="C44" s="2">
        <v>2.3328016319958702</v>
      </c>
      <c r="D44">
        <f>VLOOKUP(Table1[[#This Row],[model.rxns]],Table2[[model.rxns]:[ST6512 - avg]],3,FALSE)</f>
        <v>4.5531826058277901E-5</v>
      </c>
      <c r="E44">
        <f>VLOOKUP(Table1[[#This Row],[model.rxns]],Table2[[model.rxns]:[OKYL029 - avg]],5,FALSE)</f>
        <v>1.01121293909335E-4</v>
      </c>
      <c r="F44">
        <f>VLOOKUP(Table1[[#This Row],[model.rxns]],Table2[[model.rxns]:[JFYL18 - stddev]],4,FALSE)</f>
        <v>2.79109327346878E-4</v>
      </c>
      <c r="G44" t="b">
        <f>ABS(Table1[[#This Row],[ST6512 flux]])&gt;Table1[[#This Row],[ST6512 std-dev]]</f>
        <v>0</v>
      </c>
      <c r="H44" s="1">
        <v>3.2896730047158102E-12</v>
      </c>
    </row>
    <row r="45" spans="1:8" x14ac:dyDescent="0.25">
      <c r="A45" s="4">
        <v>2242</v>
      </c>
      <c r="B45" t="str">
        <f>VLOOKUP(Table1[[#This Row],[model.rxns]],Table2[],2,FALSE)</f>
        <v>acyl-CoA oxidase (palmitoleoyl-CoA)</v>
      </c>
      <c r="C45" s="2">
        <v>2.33280163199586</v>
      </c>
      <c r="D45">
        <f>VLOOKUP(Table1[[#This Row],[model.rxns]],Table2[[model.rxns]:[ST6512 - avg]],3,FALSE)</f>
        <v>4.5531826058277901E-5</v>
      </c>
      <c r="E45">
        <f>VLOOKUP(Table1[[#This Row],[model.rxns]],Table2[[model.rxns]:[OKYL029 - avg]],5,FALSE)</f>
        <v>1.01121293909335E-4</v>
      </c>
      <c r="F45">
        <f>VLOOKUP(Table1[[#This Row],[model.rxns]],Table2[[model.rxns]:[JFYL18 - stddev]],4,FALSE)</f>
        <v>2.79109327346878E-4</v>
      </c>
      <c r="G45" t="b">
        <f>ABS(Table1[[#This Row],[ST6512 flux]])&gt;Table1[[#This Row],[ST6512 std-dev]]</f>
        <v>0</v>
      </c>
      <c r="H45" s="1">
        <v>3.2896730047158102E-12</v>
      </c>
    </row>
    <row r="46" spans="1:8" x14ac:dyDescent="0.25">
      <c r="A46" s="4">
        <v>2260</v>
      </c>
      <c r="B46" t="str">
        <f>VLOOKUP(Table1[[#This Row],[model.rxns]],Table2[],2,FALSE)</f>
        <v>2-enoyl-CoA hydratase (3-hydroxy-cis-hexadec-9-enoyl-CoA)</v>
      </c>
      <c r="C46" s="2">
        <v>2.33280163199586</v>
      </c>
      <c r="D46">
        <f>VLOOKUP(Table1[[#This Row],[model.rxns]],Table2[[model.rxns]:[ST6512 - avg]],3,FALSE)</f>
        <v>4.5531826058277901E-5</v>
      </c>
      <c r="E46">
        <f>VLOOKUP(Table1[[#This Row],[model.rxns]],Table2[[model.rxns]:[OKYL029 - avg]],5,FALSE)</f>
        <v>1.01121293909335E-4</v>
      </c>
      <c r="F46">
        <f>VLOOKUP(Table1[[#This Row],[model.rxns]],Table2[[model.rxns]:[JFYL18 - stddev]],4,FALSE)</f>
        <v>2.79109327346878E-4</v>
      </c>
      <c r="G46" t="b">
        <f>ABS(Table1[[#This Row],[ST6512 flux]])&gt;Table1[[#This Row],[ST6512 std-dev]]</f>
        <v>0</v>
      </c>
      <c r="H46" s="1">
        <v>3.2896730047158102E-12</v>
      </c>
    </row>
    <row r="47" spans="1:8" x14ac:dyDescent="0.25">
      <c r="A47" s="4">
        <v>2277</v>
      </c>
      <c r="B47" t="str">
        <f>VLOOKUP(Table1[[#This Row],[model.rxns]],Table2[],2,FALSE)</f>
        <v>3-hydroxyacyl-CoA dehydrogenase (3-oxo-cis-hexadec-9-enoyl-CoA)</v>
      </c>
      <c r="C47" s="2">
        <v>2.33280163199586</v>
      </c>
      <c r="D47">
        <f>VLOOKUP(Table1[[#This Row],[model.rxns]],Table2[[model.rxns]:[ST6512 - avg]],3,FALSE)</f>
        <v>4.5531826058277901E-5</v>
      </c>
      <c r="E47">
        <f>VLOOKUP(Table1[[#This Row],[model.rxns]],Table2[[model.rxns]:[OKYL029 - avg]],5,FALSE)</f>
        <v>1.01121293909335E-4</v>
      </c>
      <c r="F47">
        <f>VLOOKUP(Table1[[#This Row],[model.rxns]],Table2[[model.rxns]:[JFYL18 - stddev]],4,FALSE)</f>
        <v>2.79109327346878E-4</v>
      </c>
      <c r="G47" t="b">
        <f>ABS(Table1[[#This Row],[ST6512 flux]])&gt;Table1[[#This Row],[ST6512 std-dev]]</f>
        <v>0</v>
      </c>
      <c r="H47" s="1">
        <v>3.2896730047158102E-12</v>
      </c>
    </row>
    <row r="48" spans="1:8" x14ac:dyDescent="0.25">
      <c r="A48" s="4">
        <v>2289</v>
      </c>
      <c r="B48" t="str">
        <f>VLOOKUP(Table1[[#This Row],[model.rxns]],Table2[],2,FALSE)</f>
        <v>acetyl-CoA C-acyltransferase (cis-tetradec-7-enoyl-CoA)</v>
      </c>
      <c r="C48" s="2">
        <v>2.33280163199586</v>
      </c>
      <c r="D48">
        <f>VLOOKUP(Table1[[#This Row],[model.rxns]],Table2[[model.rxns]:[ST6512 - avg]],3,FALSE)</f>
        <v>4.5531826058277901E-5</v>
      </c>
      <c r="E48">
        <f>VLOOKUP(Table1[[#This Row],[model.rxns]],Table2[[model.rxns]:[OKYL029 - avg]],5,FALSE)</f>
        <v>1.01121293909335E-4</v>
      </c>
      <c r="F48">
        <f>VLOOKUP(Table1[[#This Row],[model.rxns]],Table2[[model.rxns]:[JFYL18 - stddev]],4,FALSE)</f>
        <v>2.79109327346878E-4</v>
      </c>
      <c r="G48" t="b">
        <f>ABS(Table1[[#This Row],[ST6512 flux]])&gt;Table1[[#This Row],[ST6512 std-dev]]</f>
        <v>0</v>
      </c>
      <c r="H48" s="1">
        <v>3.2896730047158102E-12</v>
      </c>
    </row>
    <row r="49" spans="1:8" x14ac:dyDescent="0.25">
      <c r="A49" s="4">
        <v>3578</v>
      </c>
      <c r="B49" t="str">
        <f>VLOOKUP(Table1[[#This Row],[model.rxns]],Table2[],2,FALSE)</f>
        <v>palmitoleoyl-CoA transport, cytoplasm-lipid particle</v>
      </c>
      <c r="C49" s="2">
        <v>2.3238445300837798</v>
      </c>
      <c r="D49">
        <f>VLOOKUP(Table1[[#This Row],[model.rxns]],Table2[[model.rxns]:[ST6512 - avg]],3,FALSE)</f>
        <v>5.8394841403377302E-4</v>
      </c>
      <c r="E49">
        <f>VLOOKUP(Table1[[#This Row],[model.rxns]],Table2[[model.rxns]:[OKYL029 - avg]],5,FALSE)</f>
        <v>3.9441865877173899E-4</v>
      </c>
      <c r="F49">
        <f>VLOOKUP(Table1[[#This Row],[model.rxns]],Table2[[model.rxns]:[JFYL18 - stddev]],4,FALSE)</f>
        <v>1.29512778773276E-3</v>
      </c>
      <c r="G49" t="b">
        <f>ABS(Table1[[#This Row],[ST6512 flux]])&gt;Table1[[#This Row],[ST6512 std-dev]]</f>
        <v>0</v>
      </c>
      <c r="H49">
        <v>1.5949957402734799E-4</v>
      </c>
    </row>
    <row r="50" spans="1:8" x14ac:dyDescent="0.25">
      <c r="A50" s="4">
        <v>3518</v>
      </c>
      <c r="B50" t="str">
        <f>VLOOKUP(Table1[[#This Row],[model.rxns]],Table2[],2,FALSE)</f>
        <v>palmitoleoyl-CoA transport, cytoplasm-ER membrane</v>
      </c>
      <c r="C50" s="2">
        <v>2.1608799063330801</v>
      </c>
      <c r="D50">
        <f>VLOOKUP(Table1[[#This Row],[model.rxns]],Table2[[model.rxns]:[ST6512 - avg]],3,FALSE)</f>
        <v>-6.6280550530984598E-4</v>
      </c>
      <c r="E50">
        <f>VLOOKUP(Table1[[#This Row],[model.rxns]],Table2[[model.rxns]:[OKYL029 - avg]],5,FALSE)</f>
        <v>-5.3089687033069303E-4</v>
      </c>
      <c r="F50">
        <f>VLOOKUP(Table1[[#This Row],[model.rxns]],Table2[[model.rxns]:[JFYL18 - stddev]],4,FALSE)</f>
        <v>1.1952159871733801E-3</v>
      </c>
      <c r="G50" t="b">
        <f>ABS(Table1[[#This Row],[ST6512 flux]])&gt;Table1[[#This Row],[ST6512 std-dev]]</f>
        <v>0</v>
      </c>
      <c r="H50" s="1">
        <v>1.0619227998266501E-7</v>
      </c>
    </row>
    <row r="51" spans="1:8" x14ac:dyDescent="0.25">
      <c r="A51" s="4">
        <v>3509</v>
      </c>
      <c r="B51" t="str">
        <f>VLOOKUP(Table1[[#This Row],[model.rxns]],Table2[],2,FALSE)</f>
        <v>myristate transport, cytoplasm-ER membrane</v>
      </c>
      <c r="C51" s="2">
        <v>2.0856828969154901</v>
      </c>
      <c r="D51">
        <f>VLOOKUP(Table1[[#This Row],[model.rxns]],Table2[[model.rxns]:[ST6512 - avg]],3,FALSE)</f>
        <v>8.4089763119900605E-5</v>
      </c>
      <c r="E51">
        <f>VLOOKUP(Table1[[#This Row],[model.rxns]],Table2[[model.rxns]:[OKYL029 - avg]],5,FALSE)</f>
        <v>4.3293614432125899E-5</v>
      </c>
      <c r="F51">
        <f>VLOOKUP(Table1[[#This Row],[model.rxns]],Table2[[model.rxns]:[JFYL18 - stddev]],4,FALSE)</f>
        <v>5.0564296385829498E-4</v>
      </c>
      <c r="G51" t="b">
        <f>ABS(Table1[[#This Row],[ST6512 flux]])&gt;Table1[[#This Row],[ST6512 std-dev]]</f>
        <v>0</v>
      </c>
      <c r="H51" s="1">
        <v>6.3191915419181903E-5</v>
      </c>
    </row>
    <row r="52" spans="1:8" x14ac:dyDescent="0.25">
      <c r="A52" s="4">
        <v>1772</v>
      </c>
      <c r="B52" t="str">
        <f>VLOOKUP(Table1[[#This Row],[model.rxns]],Table2[],2,FALSE)</f>
        <v>myristate (n-C14:0) transport, cytoplasm-peroxisome</v>
      </c>
      <c r="C52" s="2">
        <v>2.0856828969154901</v>
      </c>
      <c r="D52">
        <f>VLOOKUP(Table1[[#This Row],[model.rxns]],Table2[[model.rxns]:[ST6512 - avg]],3,FALSE)</f>
        <v>-8.4089763119900605E-5</v>
      </c>
      <c r="E52">
        <f>VLOOKUP(Table1[[#This Row],[model.rxns]],Table2[[model.rxns]:[OKYL029 - avg]],5,FALSE)</f>
        <v>-4.3293614432125899E-5</v>
      </c>
      <c r="F52">
        <f>VLOOKUP(Table1[[#This Row],[model.rxns]],Table2[[model.rxns]:[JFYL18 - stddev]],4,FALSE)</f>
        <v>5.0564296385829498E-4</v>
      </c>
      <c r="G52" t="b">
        <f>ABS(Table1[[#This Row],[ST6512 flux]])&gt;Table1[[#This Row],[ST6512 std-dev]]</f>
        <v>0</v>
      </c>
      <c r="H52" s="1">
        <v>6.3191915419181903E-5</v>
      </c>
    </row>
    <row r="53" spans="1:8" x14ac:dyDescent="0.25">
      <c r="A53" s="4">
        <v>1874</v>
      </c>
      <c r="B53" t="str">
        <f>VLOOKUP(Table1[[#This Row],[model.rxns]],Table2[],2,FALSE)</f>
        <v>L-alanine transport</v>
      </c>
      <c r="C53" s="2">
        <v>2.0715333107720499</v>
      </c>
      <c r="D53">
        <f>VLOOKUP(Table1[[#This Row],[model.rxns]],Table2[[model.rxns]:[ST6512 - avg]],3,FALSE)</f>
        <v>1.35233124160122E-3</v>
      </c>
      <c r="E53">
        <f>VLOOKUP(Table1[[#This Row],[model.rxns]],Table2[[model.rxns]:[OKYL029 - avg]],5,FALSE)</f>
        <v>1.7777633889084299E-3</v>
      </c>
      <c r="F53">
        <f>VLOOKUP(Table1[[#This Row],[model.rxns]],Table2[[model.rxns]:[JFYL18 - stddev]],4,FALSE)</f>
        <v>8.5518496105935499E-3</v>
      </c>
      <c r="G53" t="b">
        <f>ABS(Table1[[#This Row],[ST6512 flux]])&gt;Table1[[#This Row],[ST6512 std-dev]]</f>
        <v>0</v>
      </c>
      <c r="H53" s="1">
        <v>1.60720833601897E-5</v>
      </c>
    </row>
    <row r="54" spans="1:8" x14ac:dyDescent="0.25">
      <c r="A54" s="4">
        <v>674</v>
      </c>
      <c r="B54" t="str">
        <f>VLOOKUP(Table1[[#This Row],[model.rxns]],Table2[],2,FALSE)</f>
        <v>L-alanine transaminase</v>
      </c>
      <c r="C54" s="2">
        <v>2.0715333107720499</v>
      </c>
      <c r="D54">
        <f>VLOOKUP(Table1[[#This Row],[model.rxns]],Table2[[model.rxns]:[ST6512 - avg]],3,FALSE)</f>
        <v>-1.35233124160122E-3</v>
      </c>
      <c r="E54">
        <f>VLOOKUP(Table1[[#This Row],[model.rxns]],Table2[[model.rxns]:[OKYL029 - avg]],5,FALSE)</f>
        <v>-1.7777633889084299E-3</v>
      </c>
      <c r="F54">
        <f>VLOOKUP(Table1[[#This Row],[model.rxns]],Table2[[model.rxns]:[JFYL18 - stddev]],4,FALSE)</f>
        <v>8.5518496105935499E-3</v>
      </c>
      <c r="G54" t="b">
        <f>ABS(Table1[[#This Row],[ST6512 flux]])&gt;Table1[[#This Row],[ST6512 std-dev]]</f>
        <v>0</v>
      </c>
      <c r="H54" s="1">
        <v>1.60720833601897E-5</v>
      </c>
    </row>
    <row r="55" spans="1:8" x14ac:dyDescent="0.25">
      <c r="A55" s="4">
        <v>848</v>
      </c>
      <c r="B55" t="str">
        <f>VLOOKUP(Table1[[#This Row],[model.rxns]],Table2[],2,FALSE)</f>
        <v>peroxisomal acyl-CoA thioesterase</v>
      </c>
      <c r="C55" s="2">
        <v>1.98643427030694</v>
      </c>
      <c r="D55">
        <f>VLOOKUP(Table1[[#This Row],[model.rxns]],Table2[[model.rxns]:[ST6512 - avg]],3,FALSE)</f>
        <v>8.6882698895074598E-5</v>
      </c>
      <c r="E55">
        <f>VLOOKUP(Table1[[#This Row],[model.rxns]],Table2[[model.rxns]:[OKYL029 - avg]],5,FALSE)</f>
        <v>4.5053955352427E-5</v>
      </c>
      <c r="F55">
        <f>VLOOKUP(Table1[[#This Row],[model.rxns]],Table2[[model.rxns]:[JFYL18 - stddev]],4,FALSE)</f>
        <v>5.1473292607237E-4</v>
      </c>
      <c r="G55" t="b">
        <f>ABS(Table1[[#This Row],[ST6512 flux]])&gt;Table1[[#This Row],[ST6512 std-dev]]</f>
        <v>0</v>
      </c>
      <c r="H55">
        <v>1.09087828008266E-4</v>
      </c>
    </row>
    <row r="56" spans="1:8" x14ac:dyDescent="0.25">
      <c r="A56" s="4">
        <v>1128</v>
      </c>
      <c r="B56" t="str">
        <f>VLOOKUP(Table1[[#This Row],[model.rxns]],Table2[],2,FALSE)</f>
        <v>citrate transport</v>
      </c>
      <c r="C56" s="2">
        <v>1.9582752281475799</v>
      </c>
      <c r="D56">
        <f>VLOOKUP(Table1[[#This Row],[model.rxns]],Table2[[model.rxns]:[ST6512 - avg]],3,FALSE)</f>
        <v>8.8671888340981705E-2</v>
      </c>
      <c r="E56">
        <f>VLOOKUP(Table1[[#This Row],[model.rxns]],Table2[[model.rxns]:[OKYL029 - avg]],5,FALSE)</f>
        <v>0.17539035560833599</v>
      </c>
      <c r="F56">
        <f>VLOOKUP(Table1[[#This Row],[model.rxns]],Table2[[model.rxns]:[JFYL18 - stddev]],4,FALSE)</f>
        <v>8.5043920879081403E-3</v>
      </c>
      <c r="G56" t="b">
        <f>ABS(Table1[[#This Row],[ST6512 flux]])&gt;Table1[[#This Row],[ST6512 std-dev]]</f>
        <v>1</v>
      </c>
      <c r="H56">
        <v>0</v>
      </c>
    </row>
    <row r="57" spans="1:8" x14ac:dyDescent="0.25">
      <c r="A57" s="4">
        <v>2222</v>
      </c>
      <c r="B57" t="str">
        <f>VLOOKUP(Table1[[#This Row],[model.rxns]],Table2[],2,FALSE)</f>
        <v>fatty acyl-CoA transport via ABC system (C16:1)</v>
      </c>
      <c r="C57" s="2">
        <v>1.8645004819030799</v>
      </c>
      <c r="D57">
        <f>VLOOKUP(Table1[[#This Row],[model.rxns]],Table2[[model.rxns]:[ST6512 - avg]],3,FALSE)</f>
        <v>7.8857091276072401E-5</v>
      </c>
      <c r="E57">
        <f>VLOOKUP(Table1[[#This Row],[model.rxns]],Table2[[model.rxns]:[OKYL029 - avg]],5,FALSE)</f>
        <v>1.3647821155895299E-4</v>
      </c>
      <c r="F57">
        <f>VLOOKUP(Table1[[#This Row],[model.rxns]],Table2[[model.rxns]:[JFYL18 - stddev]],4,FALSE)</f>
        <v>6.7972773072522597E-4</v>
      </c>
      <c r="G57" t="b">
        <f>ABS(Table1[[#This Row],[ST6512 flux]])&gt;Table1[[#This Row],[ST6512 std-dev]]</f>
        <v>0</v>
      </c>
      <c r="H57" s="1">
        <v>3.7427927884798902E-5</v>
      </c>
    </row>
    <row r="58" spans="1:8" x14ac:dyDescent="0.25">
      <c r="A58" s="4">
        <v>2119</v>
      </c>
      <c r="B58" t="str">
        <f>VLOOKUP(Table1[[#This Row],[model.rxns]],Table2[],2,FALSE)</f>
        <v>tyrosine transaminase</v>
      </c>
      <c r="C58" s="2">
        <v>1.8515353599195601</v>
      </c>
      <c r="D58">
        <f>VLOOKUP(Table1[[#This Row],[model.rxns]],Table2[[model.rxns]:[ST6512 - avg]],3,FALSE)</f>
        <v>-3.6433197235767401E-3</v>
      </c>
      <c r="E58">
        <f>VLOOKUP(Table1[[#This Row],[model.rxns]],Table2[[model.rxns]:[OKYL029 - avg]],5,FALSE)</f>
        <v>-1.7080505414727499E-3</v>
      </c>
      <c r="F58">
        <f>VLOOKUP(Table1[[#This Row],[model.rxns]],Table2[[model.rxns]:[JFYL18 - stddev]],4,FALSE)</f>
        <v>1.7773204416084099E-2</v>
      </c>
      <c r="G58" t="b">
        <f>ABS(Table1[[#This Row],[ST6512 flux]])&gt;Table1[[#This Row],[ST6512 std-dev]]</f>
        <v>0</v>
      </c>
      <c r="H58">
        <v>5.1076035833434198E-4</v>
      </c>
    </row>
    <row r="59" spans="1:8" x14ac:dyDescent="0.25">
      <c r="A59" s="4">
        <v>301</v>
      </c>
      <c r="B59" t="str">
        <f>VLOOKUP(Table1[[#This Row],[model.rxns]],Table2[],2,FALSE)</f>
        <v>citrate synthase, peroxisomal</v>
      </c>
      <c r="C59" s="2">
        <v>1.6239818563130199</v>
      </c>
      <c r="D59">
        <f>VLOOKUP(Table1[[#This Row],[model.rxns]],Table2[[model.rxns]:[ST6512 - avg]],3,FALSE)</f>
        <v>4.9482038036065799E-4</v>
      </c>
      <c r="E59">
        <f>VLOOKUP(Table1[[#This Row],[model.rxns]],Table2[[model.rxns]:[OKYL029 - avg]],5,FALSE)</f>
        <v>1.02712006783761E-3</v>
      </c>
      <c r="F59">
        <f>VLOOKUP(Table1[[#This Row],[model.rxns]],Table2[[model.rxns]:[JFYL18 - stddev]],4,FALSE)</f>
        <v>2.6720465401344601E-3</v>
      </c>
      <c r="G59" t="b">
        <f>ABS(Table1[[#This Row],[ST6512 flux]])&gt;Table1[[#This Row],[ST6512 std-dev]]</f>
        <v>0</v>
      </c>
      <c r="H59" s="1">
        <v>3.8488617527718899E-8</v>
      </c>
    </row>
    <row r="60" spans="1:8" x14ac:dyDescent="0.25">
      <c r="A60" s="4">
        <v>3514</v>
      </c>
      <c r="B60" t="str">
        <f>VLOOKUP(Table1[[#This Row],[model.rxns]],Table2[],2,FALSE)</f>
        <v>malonyl-CoA transport, cytoplasm-ER membrane</v>
      </c>
      <c r="C60" s="2">
        <v>1.4868054890259499</v>
      </c>
      <c r="D60">
        <f>VLOOKUP(Table1[[#This Row],[model.rxns]],Table2[[model.rxns]:[ST6512 - avg]],3,FALSE)</f>
        <v>1.16271295387952E-4</v>
      </c>
      <c r="E60">
        <f>VLOOKUP(Table1[[#This Row],[model.rxns]],Table2[[model.rxns]:[OKYL029 - avg]],5,FALSE)</f>
        <v>1.04868232132427E-4</v>
      </c>
      <c r="F60">
        <f>VLOOKUP(Table1[[#This Row],[model.rxns]],Table2[[model.rxns]:[JFYL18 - stddev]],4,FALSE)</f>
        <v>3.8812500500610302E-4</v>
      </c>
      <c r="G60" t="b">
        <f>ABS(Table1[[#This Row],[ST6512 flux]])&gt;Table1[[#This Row],[ST6512 std-dev]]</f>
        <v>0</v>
      </c>
      <c r="H60" s="1">
        <v>5.0172969519945902E-6</v>
      </c>
    </row>
    <row r="61" spans="1:8" x14ac:dyDescent="0.25">
      <c r="A61" s="4">
        <v>3527</v>
      </c>
      <c r="B61" t="str">
        <f>VLOOKUP(Table1[[#This Row],[model.rxns]],Table2[],2,FALSE)</f>
        <v>CO2 transport, cytoplasm-ER membrane</v>
      </c>
      <c r="C61" s="2">
        <v>1.4868054890259499</v>
      </c>
      <c r="D61">
        <f>VLOOKUP(Table1[[#This Row],[model.rxns]],Table2[[model.rxns]:[ST6512 - avg]],3,FALSE)</f>
        <v>-1.16271295387952E-4</v>
      </c>
      <c r="E61">
        <f>VLOOKUP(Table1[[#This Row],[model.rxns]],Table2[[model.rxns]:[OKYL029 - avg]],5,FALSE)</f>
        <v>-1.04868232132427E-4</v>
      </c>
      <c r="F61">
        <f>VLOOKUP(Table1[[#This Row],[model.rxns]],Table2[[model.rxns]:[JFYL18 - stddev]],4,FALSE)</f>
        <v>3.8812500500610302E-4</v>
      </c>
      <c r="G61" t="b">
        <f>ABS(Table1[[#This Row],[ST6512 flux]])&gt;Table1[[#This Row],[ST6512 std-dev]]</f>
        <v>0</v>
      </c>
      <c r="H61" s="1">
        <v>5.0172969519945902E-6</v>
      </c>
    </row>
    <row r="62" spans="1:8" x14ac:dyDescent="0.25">
      <c r="A62" s="4">
        <v>3529</v>
      </c>
      <c r="B62" t="str">
        <f>VLOOKUP(Table1[[#This Row],[model.rxns]],Table2[],2,FALSE)</f>
        <v>NADPH transport, cytoplasm-ER membrane</v>
      </c>
      <c r="C62" s="2">
        <v>1.4868054890259499</v>
      </c>
      <c r="D62">
        <f>VLOOKUP(Table1[[#This Row],[model.rxns]],Table2[[model.rxns]:[ST6512 - avg]],3,FALSE)</f>
        <v>2.32542590775904E-4</v>
      </c>
      <c r="E62">
        <f>VLOOKUP(Table1[[#This Row],[model.rxns]],Table2[[model.rxns]:[OKYL029 - avg]],5,FALSE)</f>
        <v>2.0973646426485399E-4</v>
      </c>
      <c r="F62">
        <f>VLOOKUP(Table1[[#This Row],[model.rxns]],Table2[[model.rxns]:[JFYL18 - stddev]],4,FALSE)</f>
        <v>7.7625001001220605E-4</v>
      </c>
      <c r="G62" t="b">
        <f>ABS(Table1[[#This Row],[ST6512 flux]])&gt;Table1[[#This Row],[ST6512 std-dev]]</f>
        <v>0</v>
      </c>
      <c r="H62" s="1">
        <v>5.0172969519945902E-6</v>
      </c>
    </row>
    <row r="63" spans="1:8" x14ac:dyDescent="0.25">
      <c r="A63" s="4">
        <v>3530</v>
      </c>
      <c r="B63" t="str">
        <f>VLOOKUP(Table1[[#This Row],[model.rxns]],Table2[],2,FALSE)</f>
        <v>NADP(+) transport, cytoplasm-ER membrane</v>
      </c>
      <c r="C63" s="2">
        <v>1.4868054890259499</v>
      </c>
      <c r="D63">
        <f>VLOOKUP(Table1[[#This Row],[model.rxns]],Table2[[model.rxns]:[ST6512 - avg]],3,FALSE)</f>
        <v>-2.32542590775904E-4</v>
      </c>
      <c r="E63">
        <f>VLOOKUP(Table1[[#This Row],[model.rxns]],Table2[[model.rxns]:[OKYL029 - avg]],5,FALSE)</f>
        <v>-2.0973646426485399E-4</v>
      </c>
      <c r="F63">
        <f>VLOOKUP(Table1[[#This Row],[model.rxns]],Table2[[model.rxns]:[JFYL18 - stddev]],4,FALSE)</f>
        <v>7.7625001001220605E-4</v>
      </c>
      <c r="G63" t="b">
        <f>ABS(Table1[[#This Row],[ST6512 flux]])&gt;Table1[[#This Row],[ST6512 std-dev]]</f>
        <v>0</v>
      </c>
      <c r="H63" s="1">
        <v>5.0172969519945902E-6</v>
      </c>
    </row>
    <row r="64" spans="1:8" x14ac:dyDescent="0.25">
      <c r="A64" s="4">
        <v>958</v>
      </c>
      <c r="B64" t="str">
        <f>VLOOKUP(Table1[[#This Row],[model.rxns]],Table2[],2,FALSE)</f>
        <v>pyruvate carboxylase</v>
      </c>
      <c r="C64" s="2">
        <v>1.3541006947232599</v>
      </c>
      <c r="D64" s="2">
        <f>VLOOKUP(Table1[[#This Row],[model.rxns]],Table2[[model.rxns]:[ST6512 - avg]],3,FALSE)</f>
        <v>0.27437213065703703</v>
      </c>
      <c r="E64" s="2">
        <f>VLOOKUP(Table1[[#This Row],[model.rxns]],Table2[[model.rxns]:[OKYL029 - avg]],5,FALSE)</f>
        <v>0.37244417598628599</v>
      </c>
      <c r="F64" s="2">
        <f>VLOOKUP(Table1[[#This Row],[model.rxns]],Table2[[model.rxns]:[JFYL18 - stddev]],4,FALSE)</f>
        <v>1.2678445218452E-2</v>
      </c>
      <c r="G64" t="b">
        <f>ABS(Table1[[#This Row],[ST6512 flux]])&gt;Table1[[#This Row],[ST6512 std-dev]]</f>
        <v>1</v>
      </c>
      <c r="H64">
        <v>0</v>
      </c>
    </row>
    <row r="65" spans="1:8" x14ac:dyDescent="0.25">
      <c r="A65" s="4">
        <v>467</v>
      </c>
      <c r="B65" t="str">
        <f>VLOOKUP(Table1[[#This Row],[model.rxns]],Table2[],2,FALSE)</f>
        <v>glucose-6-phosphate isomerase</v>
      </c>
      <c r="C65" s="2">
        <v>1.31726104365481</v>
      </c>
      <c r="D65" s="2">
        <f>VLOOKUP(Table1[[#This Row],[model.rxns]],Table2[[model.rxns]:[ST6512 - avg]],3,FALSE)</f>
        <v>0.41627144636038199</v>
      </c>
      <c r="E65" s="2">
        <f>VLOOKUP(Table1[[#This Row],[model.rxns]],Table2[[model.rxns]:[OKYL029 - avg]],5,FALSE)</f>
        <v>0.54653288496574004</v>
      </c>
      <c r="F65" s="2">
        <f>VLOOKUP(Table1[[#This Row],[model.rxns]],Table2[[model.rxns]:[JFYL18 - stddev]],4,FALSE)</f>
        <v>7.7560889285665001E-3</v>
      </c>
      <c r="G65" t="b">
        <f>ABS(Table1[[#This Row],[ST6512 flux]])&gt;Table1[[#This Row],[ST6512 std-dev]]</f>
        <v>1</v>
      </c>
      <c r="H65">
        <v>0</v>
      </c>
    </row>
    <row r="66" spans="1:8" x14ac:dyDescent="0.25">
      <c r="A66" s="4">
        <v>1829</v>
      </c>
      <c r="B66" t="str">
        <f>VLOOKUP(Table1[[#This Row],[model.rxns]],Table2[],2,FALSE)</f>
        <v>H+ diffusion</v>
      </c>
      <c r="C66" s="2">
        <v>1.2242485118315301</v>
      </c>
      <c r="D66" s="2">
        <f>VLOOKUP(Table1[[#This Row],[model.rxns]],Table2[[model.rxns]:[ST6512 - avg]],3,FALSE)</f>
        <v>-0.369278096975175</v>
      </c>
      <c r="E66" s="2">
        <f>VLOOKUP(Table1[[#This Row],[model.rxns]],Table2[[model.rxns]:[OKYL029 - avg]],5,FALSE)</f>
        <v>-0.45289731619481399</v>
      </c>
      <c r="F66" s="2">
        <f>VLOOKUP(Table1[[#This Row],[model.rxns]],Table2[[model.rxns]:[JFYL18 - stddev]],4,FALSE)</f>
        <v>7.1921825779602502E-2</v>
      </c>
      <c r="G66" t="b">
        <f>ABS(Table1[[#This Row],[ST6512 flux]])&gt;Table1[[#This Row],[ST6512 std-dev]]</f>
        <v>1</v>
      </c>
      <c r="H66">
        <v>0</v>
      </c>
    </row>
    <row r="67" spans="1:8" x14ac:dyDescent="0.25">
      <c r="A67" s="4">
        <v>1665</v>
      </c>
      <c r="B67" t="str">
        <f>VLOOKUP(Table1[[#This Row],[model.rxns]],Table2[],2,FALSE)</f>
        <v>bicarbonate formation</v>
      </c>
      <c r="C67" s="2">
        <v>1.22421318782025</v>
      </c>
      <c r="D67" s="2">
        <f>VLOOKUP(Table1[[#This Row],[model.rxns]],Table2[[model.rxns]:[ST6512 - avg]],3,FALSE)</f>
        <v>0.369261979300407</v>
      </c>
      <c r="E67" s="2">
        <f>VLOOKUP(Table1[[#This Row],[model.rxns]],Table2[[model.rxns]:[OKYL029 - avg]],5,FALSE)</f>
        <v>0.452878410807243</v>
      </c>
      <c r="F67" s="2">
        <f>VLOOKUP(Table1[[#This Row],[model.rxns]],Table2[[model.rxns]:[JFYL18 - stddev]],4,FALSE)</f>
        <v>7.1919720983263505E-2</v>
      </c>
      <c r="G67" t="b">
        <f>ABS(Table1[[#This Row],[ST6512 flux]])&gt;Table1[[#This Row],[ST6512 std-dev]]</f>
        <v>1</v>
      </c>
      <c r="H67">
        <v>0</v>
      </c>
    </row>
    <row r="68" spans="1:8" x14ac:dyDescent="0.25">
      <c r="A68" s="4">
        <v>1669</v>
      </c>
      <c r="B68" t="str">
        <f>VLOOKUP(Table1[[#This Row],[model.rxns]],Table2[],2,FALSE)</f>
        <v>bicarbonate transport</v>
      </c>
      <c r="C68" s="2">
        <v>1.22421318782025</v>
      </c>
      <c r="D68">
        <f>VLOOKUP(Table1[[#This Row],[model.rxns]],Table2[[model.rxns]:[ST6512 - avg]],3,FALSE)</f>
        <v>-0.369261979300407</v>
      </c>
      <c r="E68">
        <f>VLOOKUP(Table1[[#This Row],[model.rxns]],Table2[[model.rxns]:[OKYL029 - avg]],5,FALSE)</f>
        <v>-0.452878410807243</v>
      </c>
      <c r="F68">
        <f>VLOOKUP(Table1[[#This Row],[model.rxns]],Table2[[model.rxns]:[JFYL18 - stddev]],4,FALSE)</f>
        <v>7.1919720983263505E-2</v>
      </c>
      <c r="G68" t="b">
        <f>ABS(Table1[[#This Row],[ST6512 flux]])&gt;Table1[[#This Row],[ST6512 std-dev]]</f>
        <v>1</v>
      </c>
      <c r="H68">
        <v>0</v>
      </c>
    </row>
    <row r="69" spans="1:8" x14ac:dyDescent="0.25">
      <c r="A69" s="4">
        <v>1694</v>
      </c>
      <c r="B69" t="str">
        <f>VLOOKUP(Table1[[#This Row],[model.rxns]],Table2[],2,FALSE)</f>
        <v>CO2 transport</v>
      </c>
      <c r="C69" s="2">
        <v>1.22421318782025</v>
      </c>
      <c r="D69">
        <f>VLOOKUP(Table1[[#This Row],[model.rxns]],Table2[[model.rxns]:[ST6512 - avg]],3,FALSE)</f>
        <v>-0.369261979300407</v>
      </c>
      <c r="E69">
        <f>VLOOKUP(Table1[[#This Row],[model.rxns]],Table2[[model.rxns]:[OKYL029 - avg]],5,FALSE)</f>
        <v>-0.452878410807243</v>
      </c>
      <c r="F69">
        <f>VLOOKUP(Table1[[#This Row],[model.rxns]],Table2[[model.rxns]:[JFYL18 - stddev]],4,FALSE)</f>
        <v>7.1919720983263505E-2</v>
      </c>
      <c r="G69" t="b">
        <f>ABS(Table1[[#This Row],[ST6512 flux]])&gt;Table1[[#This Row],[ST6512 std-dev]]</f>
        <v>1</v>
      </c>
      <c r="H69">
        <v>0</v>
      </c>
    </row>
    <row r="70" spans="1:8" x14ac:dyDescent="0.25">
      <c r="A70" s="4">
        <v>2097</v>
      </c>
      <c r="B70" t="str">
        <f>VLOOKUP(Table1[[#This Row],[model.rxns]],Table2[],2,FALSE)</f>
        <v>water diffusion</v>
      </c>
      <c r="C70" s="2">
        <v>1.22421318782025</v>
      </c>
      <c r="D70" s="2">
        <f>VLOOKUP(Table1[[#This Row],[model.rxns]],Table2[[model.rxns]:[ST6512 - avg]],3,FALSE)</f>
        <v>0.369261979300407</v>
      </c>
      <c r="E70" s="2">
        <f>VLOOKUP(Table1[[#This Row],[model.rxns]],Table2[[model.rxns]:[OKYL029 - avg]],5,FALSE)</f>
        <v>0.452878410807243</v>
      </c>
      <c r="F70" s="2">
        <f>VLOOKUP(Table1[[#This Row],[model.rxns]],Table2[[model.rxns]:[JFYL18 - stddev]],4,FALSE)</f>
        <v>7.1919720983263505E-2</v>
      </c>
      <c r="G70" t="b">
        <f>ABS(Table1[[#This Row],[ST6512 flux]])&gt;Table1[[#This Row],[ST6512 std-dev]]</f>
        <v>1</v>
      </c>
      <c r="H70">
        <v>0</v>
      </c>
    </row>
    <row r="71" spans="1:8" x14ac:dyDescent="0.25">
      <c r="A71" s="4">
        <v>280</v>
      </c>
      <c r="B71" t="str">
        <f>VLOOKUP(Table1[[#This Row],[model.rxns]],Table2[],2,FALSE)</f>
        <v>cis-aconitate(3-) to isocitrate</v>
      </c>
      <c r="C71" s="2">
        <v>1.2208710629356001</v>
      </c>
      <c r="D71" s="2">
        <f>VLOOKUP(Table1[[#This Row],[model.rxns]],Table2[[model.rxns]:[ST6512 - avg]],3,FALSE)</f>
        <v>0.55554259582864196</v>
      </c>
      <c r="E71" s="2">
        <f>VLOOKUP(Table1[[#This Row],[model.rxns]],Table2[[model.rxns]:[OKYL029 - avg]],5,FALSE)</f>
        <v>0.67864110711904801</v>
      </c>
      <c r="F71" s="2">
        <f>VLOOKUP(Table1[[#This Row],[model.rxns]],Table2[[model.rxns]:[JFYL18 - stddev]],4,FALSE)</f>
        <v>9.4849938528305706E-3</v>
      </c>
      <c r="G71" t="b">
        <f>ABS(Table1[[#This Row],[ST6512 flux]])&gt;Table1[[#This Row],[ST6512 std-dev]]</f>
        <v>1</v>
      </c>
      <c r="H71">
        <v>0</v>
      </c>
    </row>
    <row r="72" spans="1:8" x14ac:dyDescent="0.25">
      <c r="A72" s="4">
        <v>302</v>
      </c>
      <c r="B72" t="str">
        <f>VLOOKUP(Table1[[#This Row],[model.rxns]],Table2[],2,FALSE)</f>
        <v>citrate to cis-aconitate(3-)</v>
      </c>
      <c r="C72" s="2">
        <v>1.2208710629356001</v>
      </c>
      <c r="D72" s="2">
        <f>VLOOKUP(Table1[[#This Row],[model.rxns]],Table2[[model.rxns]:[ST6512 - avg]],3,FALSE)</f>
        <v>0.55554259582864196</v>
      </c>
      <c r="E72" s="2">
        <f>VLOOKUP(Table1[[#This Row],[model.rxns]],Table2[[model.rxns]:[OKYL029 - avg]],5,FALSE)</f>
        <v>0.67864110711904801</v>
      </c>
      <c r="F72" s="2">
        <f>VLOOKUP(Table1[[#This Row],[model.rxns]],Table2[[model.rxns]:[JFYL18 - stddev]],4,FALSE)</f>
        <v>9.4849938528305706E-3</v>
      </c>
      <c r="G72" t="b">
        <f>ABS(Table1[[#This Row],[ST6512 flux]])&gt;Table1[[#This Row],[ST6512 std-dev]]</f>
        <v>1</v>
      </c>
      <c r="H72">
        <v>0</v>
      </c>
    </row>
    <row r="73" spans="1:8" x14ac:dyDescent="0.25">
      <c r="A73" s="4">
        <v>1686</v>
      </c>
      <c r="B73" t="str">
        <f>VLOOKUP(Table1[[#This Row],[model.rxns]],Table2[],2,FALSE)</f>
        <v>citrate transport</v>
      </c>
      <c r="C73" s="2">
        <v>1.20683516226392</v>
      </c>
      <c r="D73">
        <f>VLOOKUP(Table1[[#This Row],[model.rxns]],Table2[[model.rxns]:[ST6512 - avg]],3,FALSE)</f>
        <v>-7.8485095369309305E-4</v>
      </c>
      <c r="E73">
        <f>VLOOKUP(Table1[[#This Row],[model.rxns]],Table2[[model.rxns]:[OKYL029 - avg]],5,FALSE)</f>
        <v>-9.4579830609656105E-4</v>
      </c>
      <c r="F73">
        <f>VLOOKUP(Table1[[#This Row],[model.rxns]],Table2[[model.rxns]:[JFYL18 - stddev]],4,FALSE)</f>
        <v>1.70547696373245E-5</v>
      </c>
      <c r="G73" t="b">
        <f>ABS(Table1[[#This Row],[ST6512 flux]])&gt;Table1[[#This Row],[ST6512 std-dev]]</f>
        <v>1</v>
      </c>
      <c r="H73">
        <v>0</v>
      </c>
    </row>
    <row r="74" spans="1:8" x14ac:dyDescent="0.25">
      <c r="A74" s="4">
        <v>1687</v>
      </c>
      <c r="B74" t="str">
        <f>VLOOKUP(Table1[[#This Row],[model.rxns]],Table2[],2,FALSE)</f>
        <v>citrate(3-) exchange</v>
      </c>
      <c r="C74" s="2">
        <v>1.20683516226392</v>
      </c>
      <c r="D74">
        <f>VLOOKUP(Table1[[#This Row],[model.rxns]],Table2[[model.rxns]:[ST6512 - avg]],3,FALSE)</f>
        <v>7.8485095369309305E-4</v>
      </c>
      <c r="E74">
        <f>VLOOKUP(Table1[[#This Row],[model.rxns]],Table2[[model.rxns]:[OKYL029 - avg]],5,FALSE)</f>
        <v>9.4579830609656105E-4</v>
      </c>
      <c r="F74">
        <f>VLOOKUP(Table1[[#This Row],[model.rxns]],Table2[[model.rxns]:[JFYL18 - stddev]],4,FALSE)</f>
        <v>1.70547696373245E-5</v>
      </c>
      <c r="G74" t="b">
        <f>ABS(Table1[[#This Row],[ST6512 flux]])&gt;Table1[[#This Row],[ST6512 std-dev]]</f>
        <v>1</v>
      </c>
      <c r="H74">
        <v>0</v>
      </c>
    </row>
    <row r="75" spans="1:8" x14ac:dyDescent="0.25">
      <c r="A75" s="4">
        <v>962</v>
      </c>
      <c r="B75" t="str">
        <f>VLOOKUP(Table1[[#This Row],[model.rxns]],Table2[],2,FALSE)</f>
        <v>pyruvate kinase</v>
      </c>
      <c r="C75" s="2">
        <v>1.13762434563132</v>
      </c>
      <c r="D75" s="2">
        <f>VLOOKUP(Table1[[#This Row],[model.rxns]],Table2[[model.rxns]:[ST6512 - avg]],3,FALSE)</f>
        <v>1.23208258053168</v>
      </c>
      <c r="E75" s="2">
        <f>VLOOKUP(Table1[[#This Row],[model.rxns]],Table2[[model.rxns]:[OKYL029 - avg]],5,FALSE)</f>
        <v>1.4015006084622399</v>
      </c>
      <c r="F75" s="2">
        <f>VLOOKUP(Table1[[#This Row],[model.rxns]],Table2[[model.rxns]:[JFYL18 - stddev]],4,FALSE)</f>
        <v>1.84343633023255E-2</v>
      </c>
      <c r="G75" t="b">
        <f>ABS(Table1[[#This Row],[ST6512 flux]])&gt;Table1[[#This Row],[ST6512 std-dev]]</f>
        <v>1</v>
      </c>
      <c r="H75">
        <v>0</v>
      </c>
    </row>
    <row r="76" spans="1:8" x14ac:dyDescent="0.25">
      <c r="A76" s="4">
        <v>1832</v>
      </c>
      <c r="B76" t="str">
        <f>VLOOKUP(Table1[[#This Row],[model.rxns]],Table2[],2,FALSE)</f>
        <v>H+ exchange</v>
      </c>
      <c r="C76" s="2">
        <v>1.13292616031953</v>
      </c>
      <c r="D76">
        <f>VLOOKUP(Table1[[#This Row],[model.rxns]],Table2[[model.rxns]:[ST6512 - avg]],3,FALSE)</f>
        <v>-2.1171063404938102</v>
      </c>
      <c r="E76">
        <f>VLOOKUP(Table1[[#This Row],[model.rxns]],Table2[[model.rxns]:[OKYL029 - avg]],5,FALSE)</f>
        <v>-2.3965265003498999</v>
      </c>
      <c r="F76">
        <f>VLOOKUP(Table1[[#This Row],[model.rxns]],Table2[[model.rxns]:[JFYL18 - stddev]],4,FALSE)</f>
        <v>4.2849699001755899E-2</v>
      </c>
      <c r="G76" t="b">
        <f>ABS(Table1[[#This Row],[ST6512 flux]])&gt;Table1[[#This Row],[ST6512 std-dev]]</f>
        <v>1</v>
      </c>
      <c r="H76">
        <v>0</v>
      </c>
    </row>
    <row r="77" spans="1:8" x14ac:dyDescent="0.25">
      <c r="A77" s="4">
        <v>366</v>
      </c>
      <c r="B77" t="str">
        <f>VLOOKUP(Table1[[#This Row],[model.rxns]],Table2[],2,FALSE)</f>
        <v>enolase</v>
      </c>
      <c r="C77" s="2">
        <v>1.13280985542955</v>
      </c>
      <c r="D77" s="2">
        <f>VLOOKUP(Table1[[#This Row],[model.rxns]],Table2[[model.rxns]:[ST6512 - avg]],3,FALSE)</f>
        <v>1.25496712928001</v>
      </c>
      <c r="E77" s="2">
        <f>VLOOKUP(Table1[[#This Row],[model.rxns]],Table2[[model.rxns]:[OKYL029 - avg]],5,FALSE)</f>
        <v>1.4215144961877999</v>
      </c>
      <c r="F77" s="2">
        <f>VLOOKUP(Table1[[#This Row],[model.rxns]],Table2[[model.rxns]:[JFYL18 - stddev]],4,FALSE)</f>
        <v>1.8590920254424201E-2</v>
      </c>
      <c r="G77" t="b">
        <f>ABS(Table1[[#This Row],[ST6512 flux]])&gt;Table1[[#This Row],[ST6512 std-dev]]</f>
        <v>1</v>
      </c>
      <c r="H77">
        <v>0</v>
      </c>
    </row>
    <row r="78" spans="1:8" x14ac:dyDescent="0.25">
      <c r="A78" s="4">
        <v>893</v>
      </c>
      <c r="B78" t="str">
        <f>VLOOKUP(Table1[[#This Row],[model.rxns]],Table2[],2,FALSE)</f>
        <v>phosphoglycerate mutase</v>
      </c>
      <c r="C78" s="2">
        <v>1.13280985542955</v>
      </c>
      <c r="D78" s="2">
        <f>VLOOKUP(Table1[[#This Row],[model.rxns]],Table2[[model.rxns]:[ST6512 - avg]],3,FALSE)</f>
        <v>1.25496712928001</v>
      </c>
      <c r="E78" s="2">
        <f>VLOOKUP(Table1[[#This Row],[model.rxns]],Table2[[model.rxns]:[OKYL029 - avg]],5,FALSE)</f>
        <v>1.4215144961877999</v>
      </c>
      <c r="F78" s="2">
        <f>VLOOKUP(Table1[[#This Row],[model.rxns]],Table2[[model.rxns]:[JFYL18 - stddev]],4,FALSE)</f>
        <v>1.8590920254424201E-2</v>
      </c>
      <c r="G78" t="b">
        <f>ABS(Table1[[#This Row],[ST6512 flux]])&gt;Table1[[#This Row],[ST6512 std-dev]]</f>
        <v>1</v>
      </c>
      <c r="H78">
        <v>0</v>
      </c>
    </row>
    <row r="79" spans="1:8" x14ac:dyDescent="0.25">
      <c r="A79" s="4">
        <v>451</v>
      </c>
      <c r="B79" t="str">
        <f>VLOOKUP(Table1[[#This Row],[model.rxns]],Table2[],2,FALSE)</f>
        <v>fumarase</v>
      </c>
      <c r="C79" s="2">
        <v>1.1314264102545799</v>
      </c>
      <c r="D79" s="2">
        <f>VLOOKUP(Table1[[#This Row],[model.rxns]],Table2[[model.rxns]:[ST6512 - avg]],3,FALSE)</f>
        <v>0.36681990777729501</v>
      </c>
      <c r="E79" s="2">
        <f>VLOOKUP(Table1[[#This Row],[model.rxns]],Table2[[model.rxns]:[OKYL029 - avg]],5,FALSE)</f>
        <v>0.41476102296376199</v>
      </c>
      <c r="F79" s="2">
        <f>VLOOKUP(Table1[[#This Row],[model.rxns]],Table2[[model.rxns]:[JFYL18 - stddev]],4,FALSE)</f>
        <v>8.0004397853816692E-3</v>
      </c>
      <c r="G79" t="b">
        <f>ABS(Table1[[#This Row],[ST6512 flux]])&gt;Table1[[#This Row],[ST6512 std-dev]]</f>
        <v>1</v>
      </c>
      <c r="H79">
        <v>0</v>
      </c>
    </row>
    <row r="80" spans="1:8" x14ac:dyDescent="0.25">
      <c r="A80" s="4">
        <v>1022</v>
      </c>
      <c r="B80" t="str">
        <f>VLOOKUP(Table1[[#This Row],[model.rxns]],Table2[],2,FALSE)</f>
        <v>succinate-CoA ligase (ADP-forming)</v>
      </c>
      <c r="C80" s="2">
        <v>1.13137975333676</v>
      </c>
      <c r="D80" s="2">
        <f>VLOOKUP(Table1[[#This Row],[model.rxns]],Table2[[model.rxns]:[ST6512 - avg]],3,FALSE)</f>
        <v>0.366318862717253</v>
      </c>
      <c r="E80" s="2">
        <f>VLOOKUP(Table1[[#This Row],[model.rxns]],Table2[[model.rxns]:[OKYL029 - avg]],5,FALSE)</f>
        <v>0.41425075361664299</v>
      </c>
      <c r="F80" s="2">
        <f>VLOOKUP(Table1[[#This Row],[model.rxns]],Table2[[model.rxns]:[JFYL18 - stddev]],4,FALSE)</f>
        <v>7.7235818346998103E-3</v>
      </c>
      <c r="G80" t="b">
        <f>ABS(Table1[[#This Row],[ST6512 flux]])&gt;Table1[[#This Row],[ST6512 std-dev]]</f>
        <v>1</v>
      </c>
      <c r="H80">
        <v>0</v>
      </c>
    </row>
    <row r="81" spans="1:8" x14ac:dyDescent="0.25">
      <c r="A81" s="4">
        <v>505</v>
      </c>
      <c r="B81" t="str">
        <f>VLOOKUP(Table1[[#This Row],[model.rxns]],Table2[],2,FALSE)</f>
        <v>glycine-cleavage complex (lipoamide)</v>
      </c>
      <c r="C81" s="2">
        <v>1.13127832707636</v>
      </c>
      <c r="D81" s="2">
        <f>VLOOKUP(Table1[[#This Row],[model.rxns]],Table2[[model.rxns]:[ST6512 - avg]],3,FALSE)</f>
        <v>0.36652634411289597</v>
      </c>
      <c r="E81" s="2">
        <f>VLOOKUP(Table1[[#This Row],[model.rxns]],Table2[[model.rxns]:[OKYL029 - avg]],5,FALSE)</f>
        <v>0.414346775709939</v>
      </c>
      <c r="F81" s="2">
        <f>VLOOKUP(Table1[[#This Row],[model.rxns]],Table2[[model.rxns]:[JFYL18 - stddev]],4,FALSE)</f>
        <v>7.3719153096279202E-3</v>
      </c>
      <c r="G81" t="b">
        <f>ABS(Table1[[#This Row],[ST6512 flux]])&gt;Table1[[#This Row],[ST6512 std-dev]]</f>
        <v>1</v>
      </c>
      <c r="H81">
        <v>0</v>
      </c>
    </row>
    <row r="82" spans="1:8" x14ac:dyDescent="0.25">
      <c r="A82" s="4">
        <v>831</v>
      </c>
      <c r="B82" t="str">
        <f>VLOOKUP(Table1[[#This Row],[model.rxns]],Table2[],2,FALSE)</f>
        <v>oxoglutarate dehydrogenase (dihydrolipoamide S-succinyltransferase)</v>
      </c>
      <c r="C82" s="2">
        <v>1.13127832707636</v>
      </c>
      <c r="D82" s="2">
        <f>VLOOKUP(Table1[[#This Row],[model.rxns]],Table2[[model.rxns]:[ST6512 - avg]],3,FALSE)</f>
        <v>0.36652634411289597</v>
      </c>
      <c r="E82" s="2">
        <f>VLOOKUP(Table1[[#This Row],[model.rxns]],Table2[[model.rxns]:[OKYL029 - avg]],5,FALSE)</f>
        <v>0.414346775709939</v>
      </c>
      <c r="F82" s="2">
        <f>VLOOKUP(Table1[[#This Row],[model.rxns]],Table2[[model.rxns]:[JFYL18 - stddev]],4,FALSE)</f>
        <v>7.3719153096279202E-3</v>
      </c>
      <c r="G82" t="b">
        <f>ABS(Table1[[#This Row],[ST6512 flux]])&gt;Table1[[#This Row],[ST6512 std-dev]]</f>
        <v>1</v>
      </c>
      <c r="H82">
        <v>0</v>
      </c>
    </row>
    <row r="83" spans="1:8" x14ac:dyDescent="0.25">
      <c r="A83" s="4">
        <v>832</v>
      </c>
      <c r="B83" t="str">
        <f>VLOOKUP(Table1[[#This Row],[model.rxns]],Table2[],2,FALSE)</f>
        <v>oxoglutarate dehydrogenase (lipoamide)</v>
      </c>
      <c r="C83" s="2">
        <v>1.13127832707636</v>
      </c>
      <c r="D83" s="2">
        <f>VLOOKUP(Table1[[#This Row],[model.rxns]],Table2[[model.rxns]:[ST6512 - avg]],3,FALSE)</f>
        <v>0.36652634411289597</v>
      </c>
      <c r="E83" s="2">
        <f>VLOOKUP(Table1[[#This Row],[model.rxns]],Table2[[model.rxns]:[OKYL029 - avg]],5,FALSE)</f>
        <v>0.414346775709939</v>
      </c>
      <c r="F83" s="2">
        <f>VLOOKUP(Table1[[#This Row],[model.rxns]],Table2[[model.rxns]:[JFYL18 - stddev]],4,FALSE)</f>
        <v>7.3719153096279202E-3</v>
      </c>
      <c r="G83" t="b">
        <f>ABS(Table1[[#This Row],[ST6512 flux]])&gt;Table1[[#This Row],[ST6512 std-dev]]</f>
        <v>1</v>
      </c>
      <c r="H83">
        <v>0</v>
      </c>
    </row>
    <row r="84" spans="1:8" x14ac:dyDescent="0.25">
      <c r="A84" s="4">
        <v>300</v>
      </c>
      <c r="B84" t="str">
        <f>VLOOKUP(Table1[[#This Row],[model.rxns]],Table2[],2,FALSE)</f>
        <v>citrate synthase</v>
      </c>
      <c r="C84" s="2">
        <v>1.1269374286795999</v>
      </c>
      <c r="D84" s="2">
        <f>VLOOKUP(Table1[[#This Row],[model.rxns]],Table2[[model.rxns]:[ST6512 - avg]],3,FALSE)</f>
        <v>0.73544778146033896</v>
      </c>
      <c r="E84" s="2">
        <f>VLOOKUP(Table1[[#This Row],[model.rxns]],Table2[[model.rxns]:[OKYL029 - avg]],5,FALSE)</f>
        <v>0.829120318189001</v>
      </c>
      <c r="F84" s="2">
        <f>VLOOKUP(Table1[[#This Row],[model.rxns]],Table2[[model.rxns]:[JFYL18 - stddev]],4,FALSE)</f>
        <v>1.41605297427582E-2</v>
      </c>
      <c r="G84" t="b">
        <f>ABS(Table1[[#This Row],[ST6512 flux]])&gt;Table1[[#This Row],[ST6512 std-dev]]</f>
        <v>1</v>
      </c>
      <c r="H84">
        <v>0</v>
      </c>
    </row>
    <row r="85" spans="1:8" x14ac:dyDescent="0.25">
      <c r="A85" s="4" t="s">
        <v>1762</v>
      </c>
      <c r="B85" t="str">
        <f>VLOOKUP(Table1[[#This Row],[model.rxns]],Table2[],2,FALSE)</f>
        <v>Non-growth associated maintenance (NGAM)</v>
      </c>
      <c r="C85" s="2">
        <v>1.1201081102971799</v>
      </c>
      <c r="D85" s="2">
        <f>VLOOKUP(Table1[[#This Row],[model.rxns]],Table2[[model.rxns]:[ST6512 - avg]],3,FALSE)</f>
        <v>4.3157534558256501</v>
      </c>
      <c r="E85" s="2">
        <f>VLOOKUP(Table1[[#This Row],[model.rxns]],Table2[[model.rxns]:[OKYL029 - avg]],5,FALSE)</f>
        <v>4.8324647556146196</v>
      </c>
      <c r="F85" s="2">
        <f>VLOOKUP(Table1[[#This Row],[model.rxns]],Table2[[model.rxns]:[JFYL18 - stddev]],4,FALSE)</f>
        <v>4.2478690729611503E-2</v>
      </c>
      <c r="G85" t="b">
        <f>ABS(Table1[[#This Row],[ST6512 flux]])&gt;Table1[[#This Row],[ST6512 std-dev]]</f>
        <v>1</v>
      </c>
      <c r="H85">
        <v>0</v>
      </c>
    </row>
    <row r="86" spans="1:8" x14ac:dyDescent="0.25">
      <c r="A86" s="4">
        <v>886</v>
      </c>
      <c r="B86" t="str">
        <f>VLOOKUP(Table1[[#This Row],[model.rxns]],Table2[],2,FALSE)</f>
        <v>phosphofructokinase</v>
      </c>
      <c r="C86" s="2">
        <v>1.1139649842507</v>
      </c>
      <c r="D86" s="2">
        <f>VLOOKUP(Table1[[#This Row],[model.rxns]],Table2[[model.rxns]:[ST6512 - avg]],3,FALSE)</f>
        <v>0.61575900614850299</v>
      </c>
      <c r="E86" s="2">
        <f>VLOOKUP(Table1[[#This Row],[model.rxns]],Table2[[model.rxns]:[OKYL029 - avg]],5,FALSE)</f>
        <v>0.685258367237776</v>
      </c>
      <c r="F86" s="2">
        <f>VLOOKUP(Table1[[#This Row],[model.rxns]],Table2[[model.rxns]:[JFYL18 - stddev]],4,FALSE)</f>
        <v>2.2901670673896202E-2</v>
      </c>
      <c r="G86" t="b">
        <f>ABS(Table1[[#This Row],[ST6512 flux]])&gt;Table1[[#This Row],[ST6512 std-dev]]</f>
        <v>1</v>
      </c>
      <c r="H86">
        <v>0</v>
      </c>
    </row>
    <row r="87" spans="1:8" x14ac:dyDescent="0.25">
      <c r="A87" s="4">
        <v>450</v>
      </c>
      <c r="B87" t="str">
        <f>VLOOKUP(Table1[[#This Row],[model.rxns]],Table2[],2,FALSE)</f>
        <v>fructose-bisphosphate aldolase</v>
      </c>
      <c r="C87" s="2">
        <v>1.1138456293421599</v>
      </c>
      <c r="D87" s="2">
        <f>VLOOKUP(Table1[[#This Row],[model.rxns]],Table2[[model.rxns]:[ST6512 - avg]],3,FALSE)</f>
        <v>0.61575517806945002</v>
      </c>
      <c r="E87" s="2">
        <f>VLOOKUP(Table1[[#This Row],[model.rxns]],Table2[[model.rxns]:[OKYL029 - avg]],5,FALSE)</f>
        <v>0.685191920188017</v>
      </c>
      <c r="F87" s="2">
        <f>VLOOKUP(Table1[[#This Row],[model.rxns]],Table2[[model.rxns]:[JFYL18 - stddev]],4,FALSE)</f>
        <v>2.29006586686533E-2</v>
      </c>
      <c r="G87" t="b">
        <f>ABS(Table1[[#This Row],[ST6512 flux]])&gt;Table1[[#This Row],[ST6512 std-dev]]</f>
        <v>1</v>
      </c>
      <c r="H87">
        <v>0</v>
      </c>
    </row>
    <row r="88" spans="1:8" x14ac:dyDescent="0.25">
      <c r="A88" s="4">
        <v>1054</v>
      </c>
      <c r="B88" t="str">
        <f>VLOOKUP(Table1[[#This Row],[model.rxns]],Table2[],2,FALSE)</f>
        <v>triose-phosphate isomerase</v>
      </c>
      <c r="C88" s="2">
        <v>1.1133462428632901</v>
      </c>
      <c r="D88" s="2">
        <f>VLOOKUP(Table1[[#This Row],[model.rxns]],Table2[[model.rxns]:[ST6512 - avg]],3,FALSE)</f>
        <v>0.61290767638730503</v>
      </c>
      <c r="E88" s="2">
        <f>VLOOKUP(Table1[[#This Row],[model.rxns]],Table2[[model.rxns]:[OKYL029 - avg]],5,FALSE)</f>
        <v>0.68168935381318996</v>
      </c>
      <c r="F88" s="2">
        <f>VLOOKUP(Table1[[#This Row],[model.rxns]],Table2[[model.rxns]:[JFYL18 - stddev]],4,FALSE)</f>
        <v>3.8518043905520702E-3</v>
      </c>
      <c r="G88" t="b">
        <f>ABS(Table1[[#This Row],[ST6512 flux]])&gt;Table1[[#This Row],[ST6512 std-dev]]</f>
        <v>1</v>
      </c>
      <c r="H88">
        <v>0</v>
      </c>
    </row>
    <row r="89" spans="1:8" x14ac:dyDescent="0.25">
      <c r="A89" s="4">
        <v>658</v>
      </c>
      <c r="B89" t="str">
        <f>VLOOKUP(Table1[[#This Row],[model.rxns]],Table2[],2,FALSE)</f>
        <v>isocitrate dehydrogenase (NAD+)</v>
      </c>
      <c r="C89" s="2">
        <v>1.10732864073508</v>
      </c>
      <c r="D89" s="2">
        <f>VLOOKUP(Table1[[#This Row],[model.rxns]],Table2[[model.rxns]:[ST6512 - avg]],3,FALSE)</f>
        <v>0.41215753502410601</v>
      </c>
      <c r="E89" s="2">
        <f>VLOOKUP(Table1[[#This Row],[model.rxns]],Table2[[model.rxns]:[OKYL029 - avg]],5,FALSE)</f>
        <v>0.45605359148889701</v>
      </c>
      <c r="F89" s="2">
        <f>VLOOKUP(Table1[[#This Row],[model.rxns]],Table2[[model.rxns]:[JFYL18 - stddev]],4,FALSE)</f>
        <v>4.3093703412917499E-3</v>
      </c>
      <c r="G89" t="b">
        <f>ABS(Table1[[#This Row],[ST6512 flux]])&gt;Table1[[#This Row],[ST6512 std-dev]]</f>
        <v>1</v>
      </c>
      <c r="H89">
        <v>0</v>
      </c>
    </row>
    <row r="90" spans="1:8" x14ac:dyDescent="0.25">
      <c r="A90" s="4">
        <v>1824</v>
      </c>
      <c r="B90" t="str">
        <f>VLOOKUP(Table1[[#This Row],[model.rxns]],Table2[],2,FALSE)</f>
        <v>H+ diffusion</v>
      </c>
      <c r="C90" s="2">
        <v>1.10240031876113</v>
      </c>
      <c r="D90" s="2">
        <f>VLOOKUP(Table1[[#This Row],[model.rxns]],Table2[[model.rxns]:[ST6512 - avg]],3,FALSE)</f>
        <v>2.1511238445048901</v>
      </c>
      <c r="E90" s="2">
        <f>VLOOKUP(Table1[[#This Row],[model.rxns]],Table2[[model.rxns]:[OKYL029 - avg]],5,FALSE)</f>
        <v>2.36846874785767</v>
      </c>
      <c r="F90" s="2">
        <f>VLOOKUP(Table1[[#This Row],[model.rxns]],Table2[[model.rxns]:[JFYL18 - stddev]],4,FALSE)</f>
        <v>0.14259985081503601</v>
      </c>
      <c r="G90" t="b">
        <f>ABS(Table1[[#This Row],[ST6512 flux]])&gt;Table1[[#This Row],[ST6512 std-dev]]</f>
        <v>1</v>
      </c>
      <c r="H90">
        <v>0</v>
      </c>
    </row>
    <row r="91" spans="1:8" x14ac:dyDescent="0.25">
      <c r="A91" s="4">
        <v>731</v>
      </c>
      <c r="B91" t="str">
        <f>VLOOKUP(Table1[[#This Row],[model.rxns]],Table2[],2,FALSE)</f>
        <v>methylenetetrahydrofolate dehydrogenase (NAD)</v>
      </c>
      <c r="C91" s="2">
        <v>1.07638169900074</v>
      </c>
      <c r="D91" s="2">
        <f>VLOOKUP(Table1[[#This Row],[model.rxns]],Table2[[model.rxns]:[ST6512 - avg]],3,FALSE)</f>
        <v>1.71252100135213E-2</v>
      </c>
      <c r="E91" s="2">
        <f>VLOOKUP(Table1[[#This Row],[model.rxns]],Table2[[model.rxns]:[OKYL029 - avg]],5,FALSE)</f>
        <v>1.8017091131520301E-2</v>
      </c>
      <c r="F91" s="2">
        <f>VLOOKUP(Table1[[#This Row],[model.rxns]],Table2[[model.rxns]:[JFYL18 - stddev]],4,FALSE)</f>
        <v>4.89408151089216E-3</v>
      </c>
      <c r="G91" t="b">
        <f>ABS(Table1[[#This Row],[ST6512 flux]])&gt;Table1[[#This Row],[ST6512 std-dev]]</f>
        <v>1</v>
      </c>
      <c r="H91" s="1">
        <v>1.3969575018740199E-41</v>
      </c>
    </row>
    <row r="92" spans="1:8" x14ac:dyDescent="0.25">
      <c r="A92" s="4">
        <v>486</v>
      </c>
      <c r="B92" t="str">
        <f>VLOOKUP(Table1[[#This Row],[model.rxns]],Table2[],2,FALSE)</f>
        <v>glyceraldehyde-3-phosphate dehydrogenase</v>
      </c>
      <c r="C92" s="2">
        <v>1.06954818254887</v>
      </c>
      <c r="D92" s="2">
        <f>VLOOKUP(Table1[[#This Row],[model.rxns]],Table2[[model.rxns]:[ST6512 - avg]],3,FALSE)</f>
        <v>1.3846220481768801</v>
      </c>
      <c r="E92" s="2">
        <f>VLOOKUP(Table1[[#This Row],[model.rxns]],Table2[[model.rxns]:[OKYL029 - avg]],5,FALSE)</f>
        <v>1.48019956507137</v>
      </c>
      <c r="F92" s="2">
        <f>VLOOKUP(Table1[[#This Row],[model.rxns]],Table2[[model.rxns]:[JFYL18 - stddev]],4,FALSE)</f>
        <v>5.6615056329542999E-3</v>
      </c>
      <c r="G92" t="b">
        <f>ABS(Table1[[#This Row],[ST6512 flux]])&gt;Table1[[#This Row],[ST6512 std-dev]]</f>
        <v>1</v>
      </c>
      <c r="H92">
        <v>0</v>
      </c>
    </row>
    <row r="93" spans="1:8" x14ac:dyDescent="0.25">
      <c r="A93" s="4">
        <v>892</v>
      </c>
      <c r="B93" t="str">
        <f>VLOOKUP(Table1[[#This Row],[model.rxns]],Table2[],2,FALSE)</f>
        <v>phosphoglycerate kinase</v>
      </c>
      <c r="C93" s="2">
        <v>1.06954818254887</v>
      </c>
      <c r="D93" s="2">
        <f>VLOOKUP(Table1[[#This Row],[model.rxns]],Table2[[model.rxns]:[ST6512 - avg]],3,FALSE)</f>
        <v>1.3846220481768801</v>
      </c>
      <c r="E93" s="2">
        <f>VLOOKUP(Table1[[#This Row],[model.rxns]],Table2[[model.rxns]:[OKYL029 - avg]],5,FALSE)</f>
        <v>1.48019956507137</v>
      </c>
      <c r="F93" s="2">
        <f>VLOOKUP(Table1[[#This Row],[model.rxns]],Table2[[model.rxns]:[JFYL18 - stddev]],4,FALSE)</f>
        <v>5.6615056329542999E-3</v>
      </c>
      <c r="G93" t="b">
        <f>ABS(Table1[[#This Row],[ST6512 flux]])&gt;Table1[[#This Row],[ST6512 std-dev]]</f>
        <v>1</v>
      </c>
      <c r="H93">
        <v>0</v>
      </c>
    </row>
    <row r="94" spans="1:8" x14ac:dyDescent="0.25">
      <c r="A94" s="4">
        <v>1021</v>
      </c>
      <c r="B94" t="str">
        <f>VLOOKUP(Table1[[#This Row],[model.rxns]],Table2[],2,FALSE)</f>
        <v>succinate dehydrogenase (ubiquinone-6)</v>
      </c>
      <c r="C94" s="2">
        <v>1.0636844359588</v>
      </c>
      <c r="D94" s="2">
        <f>VLOOKUP(Table1[[#This Row],[model.rxns]],Table2[[model.rxns]:[ST6512 - avg]],3,FALSE)</f>
        <v>0.41930160804344602</v>
      </c>
      <c r="E94" s="2">
        <f>VLOOKUP(Table1[[#This Row],[model.rxns]],Table2[[model.rxns]:[OKYL029 - avg]],5,FALSE)</f>
        <v>0.445523532880583</v>
      </c>
      <c r="F94" s="2">
        <f>VLOOKUP(Table1[[#This Row],[model.rxns]],Table2[[model.rxns]:[JFYL18 - stddev]],4,FALSE)</f>
        <v>5.4619525259890301E-3</v>
      </c>
      <c r="G94" t="b">
        <f>ABS(Table1[[#This Row],[ST6512 flux]])&gt;Table1[[#This Row],[ST6512 std-dev]]</f>
        <v>1</v>
      </c>
      <c r="H94">
        <v>0</v>
      </c>
    </row>
    <row r="95" spans="1:8" x14ac:dyDescent="0.25">
      <c r="A95" s="4">
        <v>1277</v>
      </c>
      <c r="B95" t="str">
        <f>VLOOKUP(Table1[[#This Row],[model.rxns]],Table2[],2,FALSE)</f>
        <v>water diffusion</v>
      </c>
      <c r="C95" s="2">
        <v>1.05028163775385</v>
      </c>
      <c r="D95" s="2">
        <f>VLOOKUP(Table1[[#This Row],[model.rxns]],Table2[[model.rxns]:[ST6512 - avg]],3,FALSE)</f>
        <v>-7.8063080804482103</v>
      </c>
      <c r="E95" s="2">
        <f>VLOOKUP(Table1[[#This Row],[model.rxns]],Table2[[model.rxns]:[OKYL029 - avg]],5,FALSE)</f>
        <v>-8.1974720041350899</v>
      </c>
      <c r="F95" s="2">
        <f>VLOOKUP(Table1[[#This Row],[model.rxns]],Table2[[model.rxns]:[JFYL18 - stddev]],4,FALSE)</f>
        <v>5.5270643046899402E-2</v>
      </c>
      <c r="G95" t="b">
        <f>ABS(Table1[[#This Row],[ST6512 flux]])&gt;Table1[[#This Row],[ST6512 std-dev]]</f>
        <v>1</v>
      </c>
      <c r="H95">
        <v>0</v>
      </c>
    </row>
    <row r="96" spans="1:8" x14ac:dyDescent="0.25">
      <c r="A96" s="4">
        <v>2100</v>
      </c>
      <c r="B96" t="str">
        <f>VLOOKUP(Table1[[#This Row],[model.rxns]],Table2[],2,FALSE)</f>
        <v>water exchange</v>
      </c>
      <c r="C96" s="2">
        <v>1.05028163775385</v>
      </c>
      <c r="D96">
        <f>VLOOKUP(Table1[[#This Row],[model.rxns]],Table2[[model.rxns]:[ST6512 - avg]],3,FALSE)</f>
        <v>7.8063080804482103</v>
      </c>
      <c r="E96">
        <f>VLOOKUP(Table1[[#This Row],[model.rxns]],Table2[[model.rxns]:[OKYL029 - avg]],5,FALSE)</f>
        <v>8.1974720041350899</v>
      </c>
      <c r="F96">
        <f>VLOOKUP(Table1[[#This Row],[model.rxns]],Table2[[model.rxns]:[JFYL18 - stddev]],4,FALSE)</f>
        <v>5.5270643046899402E-2</v>
      </c>
      <c r="G96" t="b">
        <f>ABS(Table1[[#This Row],[ST6512 flux]])&gt;Table1[[#This Row],[ST6512 std-dev]]</f>
        <v>1</v>
      </c>
      <c r="H96">
        <v>0</v>
      </c>
    </row>
    <row r="97" spans="1:8" x14ac:dyDescent="0.25">
      <c r="A97" s="4">
        <v>1696</v>
      </c>
      <c r="B97" t="str">
        <f>VLOOKUP(Table1[[#This Row],[model.rxns]],Table2[],2,FALSE)</f>
        <v>CO2 transport</v>
      </c>
      <c r="C97" s="2">
        <v>1.04923694169694</v>
      </c>
      <c r="D97">
        <f>VLOOKUP(Table1[[#This Row],[model.rxns]],Table2[[model.rxns]:[ST6512 - avg]],3,FALSE)</f>
        <v>-1.8503250422324</v>
      </c>
      <c r="E97">
        <f>VLOOKUP(Table1[[#This Row],[model.rxns]],Table2[[model.rxns]:[OKYL029 - avg]],5,FALSE)</f>
        <v>-1.9403994459187599</v>
      </c>
      <c r="F97">
        <f>VLOOKUP(Table1[[#This Row],[model.rxns]],Table2[[model.rxns]:[JFYL18 - stddev]],4,FALSE)</f>
        <v>2.6747040437243599E-2</v>
      </c>
      <c r="G97" t="b">
        <f>ABS(Table1[[#This Row],[ST6512 flux]])&gt;Table1[[#This Row],[ST6512 std-dev]]</f>
        <v>1</v>
      </c>
      <c r="H97">
        <v>0</v>
      </c>
    </row>
    <row r="98" spans="1:8" x14ac:dyDescent="0.25">
      <c r="A98" s="4">
        <v>1137</v>
      </c>
      <c r="B98" t="str">
        <f>VLOOKUP(Table1[[#This Row],[model.rxns]],Table2[],2,FALSE)</f>
        <v>D-lactate transport</v>
      </c>
      <c r="C98" s="2">
        <v>1.03766172763214</v>
      </c>
      <c r="D98">
        <f>VLOOKUP(Table1[[#This Row],[model.rxns]],Table2[[model.rxns]:[ST6512 - avg]],3,FALSE)</f>
        <v>0.84418472607608097</v>
      </c>
      <c r="E98">
        <f>VLOOKUP(Table1[[#This Row],[model.rxns]],Table2[[model.rxns]:[OKYL029 - avg]],5,FALSE)</f>
        <v>0.86655613978297397</v>
      </c>
      <c r="F98">
        <f>VLOOKUP(Table1[[#This Row],[model.rxns]],Table2[[model.rxns]:[JFYL18 - stddev]],4,FALSE)</f>
        <v>0.21390856753294701</v>
      </c>
      <c r="G98" t="b">
        <f>ABS(Table1[[#This Row],[ST6512 flux]])&gt;Table1[[#This Row],[ST6512 std-dev]]</f>
        <v>1</v>
      </c>
      <c r="H98" s="1">
        <v>1.1213905590058E-10</v>
      </c>
    </row>
    <row r="99" spans="1:8" x14ac:dyDescent="0.25">
      <c r="A99" s="4">
        <v>1138</v>
      </c>
      <c r="B99" t="str">
        <f>VLOOKUP(Table1[[#This Row],[model.rxns]],Table2[],2,FALSE)</f>
        <v>D-lactate/pyruvate antiport</v>
      </c>
      <c r="C99" s="2">
        <v>1.03766172763214</v>
      </c>
      <c r="D99" s="2">
        <f>VLOOKUP(Table1[[#This Row],[model.rxns]],Table2[[model.rxns]:[ST6512 - avg]],3,FALSE)</f>
        <v>-0.84418472607608097</v>
      </c>
      <c r="E99" s="2">
        <f>VLOOKUP(Table1[[#This Row],[model.rxns]],Table2[[model.rxns]:[OKYL029 - avg]],5,FALSE)</f>
        <v>-0.86655613978297397</v>
      </c>
      <c r="F99" s="2">
        <f>VLOOKUP(Table1[[#This Row],[model.rxns]],Table2[[model.rxns]:[JFYL18 - stddev]],4,FALSE)</f>
        <v>0.21390856753294701</v>
      </c>
      <c r="G99" t="b">
        <f>ABS(Table1[[#This Row],[ST6512 flux]])&gt;Table1[[#This Row],[ST6512 std-dev]]</f>
        <v>1</v>
      </c>
      <c r="H99" s="1">
        <v>1.1213905590058E-10</v>
      </c>
    </row>
    <row r="100" spans="1:8" x14ac:dyDescent="0.25">
      <c r="A100" s="4">
        <v>1245</v>
      </c>
      <c r="B100" t="str">
        <f>VLOOKUP(Table1[[#This Row],[model.rxns]],Table2[],2,FALSE)</f>
        <v>phosphate transport</v>
      </c>
      <c r="C100" s="2">
        <v>1.0301461104433101</v>
      </c>
      <c r="D100">
        <f>VLOOKUP(Table1[[#This Row],[model.rxns]],Table2[[model.rxns]:[ST6512 - avg]],3,FALSE)</f>
        <v>5.78603443230159</v>
      </c>
      <c r="E100">
        <f>VLOOKUP(Table1[[#This Row],[model.rxns]],Table2[[model.rxns]:[OKYL029 - avg]],5,FALSE)</f>
        <v>5.95892916626378</v>
      </c>
      <c r="F100">
        <f>VLOOKUP(Table1[[#This Row],[model.rxns]],Table2[[model.rxns]:[JFYL18 - stddev]],4,FALSE)</f>
        <v>8.1604150015561205E-2</v>
      </c>
      <c r="G100" t="b">
        <f>ABS(Table1[[#This Row],[ST6512 flux]])&gt;Table1[[#This Row],[ST6512 std-dev]]</f>
        <v>1</v>
      </c>
      <c r="H100">
        <v>0</v>
      </c>
    </row>
    <row r="101" spans="1:8" x14ac:dyDescent="0.25">
      <c r="A101" s="4">
        <v>961</v>
      </c>
      <c r="B101" t="str">
        <f>VLOOKUP(Table1[[#This Row],[model.rxns]],Table2[],2,FALSE)</f>
        <v>pyruvate dehydrogenase</v>
      </c>
      <c r="C101" s="2">
        <v>1.0255468514961099</v>
      </c>
      <c r="D101" s="2">
        <f>VLOOKUP(Table1[[#This Row],[model.rxns]],Table2[[model.rxns]:[ST6512 - avg]],3,FALSE)</f>
        <v>0.87552269824314999</v>
      </c>
      <c r="E101" s="2">
        <f>VLOOKUP(Table1[[#This Row],[model.rxns]],Table2[[model.rxns]:[OKYL029 - avg]],5,FALSE)</f>
        <v>0.89782441634030796</v>
      </c>
      <c r="F101" s="2">
        <f>VLOOKUP(Table1[[#This Row],[model.rxns]],Table2[[model.rxns]:[JFYL18 - stddev]],4,FALSE)</f>
        <v>1.99962957722069E-2</v>
      </c>
      <c r="G101" t="b">
        <f>ABS(Table1[[#This Row],[ST6512 flux]])&gt;Table1[[#This Row],[ST6512 std-dev]]</f>
        <v>1</v>
      </c>
      <c r="H101">
        <v>0</v>
      </c>
    </row>
    <row r="102" spans="1:8" x14ac:dyDescent="0.25">
      <c r="A102" s="4">
        <v>502</v>
      </c>
      <c r="B102" t="str">
        <f>VLOOKUP(Table1[[#This Row],[model.rxns]],Table2[],2,FALSE)</f>
        <v>glycine hydroxymethyltransferase</v>
      </c>
      <c r="C102" s="2">
        <v>1.02321747206415</v>
      </c>
      <c r="D102" s="2">
        <f>VLOOKUP(Table1[[#This Row],[model.rxns]],Table2[[model.rxns]:[ST6512 - avg]],3,FALSE)</f>
        <v>2.7781476273340901E-2</v>
      </c>
      <c r="E102" s="2">
        <f>VLOOKUP(Table1[[#This Row],[model.rxns]],Table2[[model.rxns]:[OKYL029 - avg]],5,FALSE)</f>
        <v>2.8302732128799898E-2</v>
      </c>
      <c r="F102" s="2">
        <f>VLOOKUP(Table1[[#This Row],[model.rxns]],Table2[[model.rxns]:[JFYL18 - stddev]],4,FALSE)</f>
        <v>2.1491757101255401E-3</v>
      </c>
      <c r="G102" t="b">
        <f>ABS(Table1[[#This Row],[ST6512 flux]])&gt;Table1[[#This Row],[ST6512 std-dev]]</f>
        <v>1</v>
      </c>
      <c r="H102" s="1">
        <v>6.6707580839690895E-75</v>
      </c>
    </row>
    <row r="103" spans="1:8" x14ac:dyDescent="0.25">
      <c r="A103" s="4">
        <v>1110</v>
      </c>
      <c r="B103" t="str">
        <f>VLOOKUP(Table1[[#This Row],[model.rxns]],Table2[],2,FALSE)</f>
        <v>ADP/ATP transporter</v>
      </c>
      <c r="C103" s="2">
        <v>1.0163700098989601</v>
      </c>
      <c r="D103">
        <f>VLOOKUP(Table1[[#This Row],[model.rxns]],Table2[[model.rxns]:[ST6512 - avg]],3,FALSE)</f>
        <v>6.3281487394819296</v>
      </c>
      <c r="E103">
        <f>VLOOKUP(Table1[[#This Row],[model.rxns]],Table2[[model.rxns]:[OKYL029 - avg]],5,FALSE)</f>
        <v>6.4314289017488901</v>
      </c>
      <c r="F103">
        <f>VLOOKUP(Table1[[#This Row],[model.rxns]],Table2[[model.rxns]:[JFYL18 - stddev]],4,FALSE)</f>
        <v>4.6350085048897698E-2</v>
      </c>
      <c r="G103" t="b">
        <f>ABS(Table1[[#This Row],[ST6512 flux]])&gt;Table1[[#This Row],[ST6512 std-dev]]</f>
        <v>1</v>
      </c>
      <c r="H103">
        <v>0</v>
      </c>
    </row>
    <row r="104" spans="1:8" x14ac:dyDescent="0.25">
      <c r="A104" s="4">
        <v>438</v>
      </c>
      <c r="B104" t="str">
        <f>VLOOKUP(Table1[[#This Row],[model.rxns]],Table2[],2,FALSE)</f>
        <v>ferrocytochrome-c:oxygen oxidoreductase</v>
      </c>
      <c r="C104" s="2">
        <v>1.0162837781804199</v>
      </c>
      <c r="D104" s="2">
        <f>VLOOKUP(Table1[[#This Row],[model.rxns]],Table2[[model.rxns]:[ST6512 - avg]],3,FALSE)</f>
        <v>2.07121424253915</v>
      </c>
      <c r="E104" s="2">
        <f>VLOOKUP(Table1[[#This Row],[model.rxns]],Table2[[model.rxns]:[OKYL029 - avg]],5,FALSE)</f>
        <v>2.10503621335278</v>
      </c>
      <c r="F104" s="2">
        <f>VLOOKUP(Table1[[#This Row],[model.rxns]],Table2[[model.rxns]:[JFYL18 - stddev]],4,FALSE)</f>
        <v>1.55923653600132E-2</v>
      </c>
      <c r="G104" t="b">
        <f>ABS(Table1[[#This Row],[ST6512 flux]])&gt;Table1[[#This Row],[ST6512 std-dev]]</f>
        <v>1</v>
      </c>
      <c r="H104">
        <v>0</v>
      </c>
    </row>
    <row r="105" spans="1:8" x14ac:dyDescent="0.25">
      <c r="A105" s="4">
        <v>439</v>
      </c>
      <c r="B105" t="str">
        <f>VLOOKUP(Table1[[#This Row],[model.rxns]],Table2[],2,FALSE)</f>
        <v>ferrocytochrome-c:oxygen oxidoreductase</v>
      </c>
      <c r="C105" s="2">
        <v>1.0162837781804199</v>
      </c>
      <c r="D105" s="2">
        <f>VLOOKUP(Table1[[#This Row],[model.rxns]],Table2[[model.rxns]:[ST6512 - avg]],3,FALSE)</f>
        <v>4.1424284850783097</v>
      </c>
      <c r="E105" s="2">
        <f>VLOOKUP(Table1[[#This Row],[model.rxns]],Table2[[model.rxns]:[OKYL029 - avg]],5,FALSE)</f>
        <v>4.2100724267055698</v>
      </c>
      <c r="F105" s="2">
        <f>VLOOKUP(Table1[[#This Row],[model.rxns]],Table2[[model.rxns]:[JFYL18 - stddev]],4,FALSE)</f>
        <v>3.11847307200264E-2</v>
      </c>
      <c r="G105" t="b">
        <f>ABS(Table1[[#This Row],[ST6512 flux]])&gt;Table1[[#This Row],[ST6512 std-dev]]</f>
        <v>1</v>
      </c>
      <c r="H105">
        <v>0</v>
      </c>
    </row>
    <row r="106" spans="1:8" x14ac:dyDescent="0.25">
      <c r="A106" s="4">
        <v>1978</v>
      </c>
      <c r="B106" t="str">
        <f>VLOOKUP(Table1[[#This Row],[model.rxns]],Table2[],2,FALSE)</f>
        <v>O2 transport</v>
      </c>
      <c r="C106" s="2">
        <v>1.0162837781804199</v>
      </c>
      <c r="D106">
        <f>VLOOKUP(Table1[[#This Row],[model.rxns]],Table2[[model.rxns]:[ST6512 - avg]],3,FALSE)</f>
        <v>2.07121424253915</v>
      </c>
      <c r="E106">
        <f>VLOOKUP(Table1[[#This Row],[model.rxns]],Table2[[model.rxns]:[OKYL029 - avg]],5,FALSE)</f>
        <v>2.10503621335278</v>
      </c>
      <c r="F106">
        <f>VLOOKUP(Table1[[#This Row],[model.rxns]],Table2[[model.rxns]:[JFYL18 - stddev]],4,FALSE)</f>
        <v>1.55923653600132E-2</v>
      </c>
      <c r="G106" t="b">
        <f>ABS(Table1[[#This Row],[ST6512 flux]])&gt;Table1[[#This Row],[ST6512 std-dev]]</f>
        <v>1</v>
      </c>
      <c r="H106">
        <v>0</v>
      </c>
    </row>
    <row r="107" spans="1:8" x14ac:dyDescent="0.25">
      <c r="A107" s="4" t="s">
        <v>1799</v>
      </c>
      <c r="B107" t="str">
        <f>VLOOKUP(Table1[[#This Row],[model.rxns]],Table2[],2,FALSE)</f>
        <v>NADH dehydrogenase (complex I)</v>
      </c>
      <c r="C107" s="2">
        <v>1.0122232000812901</v>
      </c>
      <c r="D107" s="2">
        <f>VLOOKUP(Table1[[#This Row],[model.rxns]],Table2[[model.rxns]:[ST6512 - avg]],3,FALSE)</f>
        <v>3.7177788077652298</v>
      </c>
      <c r="E107" s="2">
        <f>VLOOKUP(Table1[[#This Row],[model.rxns]],Table2[[model.rxns]:[OKYL029 - avg]],5,FALSE)</f>
        <v>3.76292414377428</v>
      </c>
      <c r="F107" s="2">
        <f>VLOOKUP(Table1[[#This Row],[model.rxns]],Table2[[model.rxns]:[JFYL18 - stddev]],4,FALSE)</f>
        <v>2.8046550722285901E-2</v>
      </c>
      <c r="G107" t="b">
        <f>ABS(Table1[[#This Row],[ST6512 flux]])&gt;Table1[[#This Row],[ST6512 std-dev]]</f>
        <v>1</v>
      </c>
      <c r="H107">
        <v>0</v>
      </c>
    </row>
    <row r="108" spans="1:8" x14ac:dyDescent="0.25">
      <c r="A108" s="4">
        <v>1979</v>
      </c>
      <c r="B108" t="str">
        <f>VLOOKUP(Table1[[#This Row],[model.rxns]],Table2[],2,FALSE)</f>
        <v>O2 transport</v>
      </c>
      <c r="C108" s="2">
        <v>1.0112004648748101</v>
      </c>
      <c r="D108">
        <f>VLOOKUP(Table1[[#This Row],[model.rxns]],Table2[[model.rxns]:[ST6512 - avg]],3,FALSE)</f>
        <v>2.11634960304418</v>
      </c>
      <c r="E108">
        <f>VLOOKUP(Table1[[#This Row],[model.rxns]],Table2[[model.rxns]:[OKYL029 - avg]],5,FALSE)</f>
        <v>2.140585907138</v>
      </c>
      <c r="F108">
        <f>VLOOKUP(Table1[[#This Row],[model.rxns]],Table2[[model.rxns]:[JFYL18 - stddev]],4,FALSE)</f>
        <v>1.6809606814288901E-2</v>
      </c>
      <c r="G108" t="b">
        <f>ABS(Table1[[#This Row],[ST6512 flux]])&gt;Table1[[#This Row],[ST6512 std-dev]]</f>
        <v>1</v>
      </c>
      <c r="H108">
        <v>0</v>
      </c>
    </row>
    <row r="109" spans="1:8" x14ac:dyDescent="0.25">
      <c r="A109" s="4">
        <v>1992</v>
      </c>
      <c r="B109" t="str">
        <f>VLOOKUP(Table1[[#This Row],[model.rxns]],Table2[],2,FALSE)</f>
        <v>oxygen exchange</v>
      </c>
      <c r="C109" s="2">
        <v>1.0112004648748101</v>
      </c>
      <c r="D109">
        <f>VLOOKUP(Table1[[#This Row],[model.rxns]],Table2[[model.rxns]:[ST6512 - avg]],3,FALSE)</f>
        <v>-2.11634960304418</v>
      </c>
      <c r="E109">
        <f>VLOOKUP(Table1[[#This Row],[model.rxns]],Table2[[model.rxns]:[OKYL029 - avg]],5,FALSE)</f>
        <v>-2.140585907138</v>
      </c>
      <c r="F109">
        <f>VLOOKUP(Table1[[#This Row],[model.rxns]],Table2[[model.rxns]:[JFYL18 - stddev]],4,FALSE)</f>
        <v>1.6809606814288901E-2</v>
      </c>
      <c r="G109" t="b">
        <f>ABS(Table1[[#This Row],[ST6512 flux]])&gt;Table1[[#This Row],[ST6512 std-dev]]</f>
        <v>1</v>
      </c>
      <c r="H109">
        <v>0</v>
      </c>
    </row>
    <row r="110" spans="1:8" x14ac:dyDescent="0.25">
      <c r="A110" s="4">
        <v>226</v>
      </c>
      <c r="B110" t="str">
        <f>VLOOKUP(Table1[[#This Row],[model.rxns]],Table2[],2,FALSE)</f>
        <v>ATP synthase</v>
      </c>
      <c r="C110" s="2">
        <v>1.0089634727685901</v>
      </c>
      <c r="D110" s="2">
        <f>VLOOKUP(Table1[[#This Row],[model.rxns]],Table2[[model.rxns]:[ST6512 - avg]],3,FALSE)</f>
        <v>5.9741533608864898</v>
      </c>
      <c r="E110" s="2">
        <f>VLOOKUP(Table1[[#This Row],[model.rxns]],Table2[[model.rxns]:[OKYL029 - avg]],5,FALSE)</f>
        <v>6.0274112178061801</v>
      </c>
      <c r="F110" s="2">
        <f>VLOOKUP(Table1[[#This Row],[model.rxns]],Table2[[model.rxns]:[JFYL18 - stddev]],4,FALSE)</f>
        <v>4.2235374002888397E-2</v>
      </c>
      <c r="G110" t="b">
        <f>ABS(Table1[[#This Row],[ST6512 flux]])&gt;Table1[[#This Row],[ST6512 std-dev]]</f>
        <v>1</v>
      </c>
      <c r="H110">
        <v>0</v>
      </c>
    </row>
    <row r="111" spans="1:8" x14ac:dyDescent="0.25">
      <c r="A111" s="4">
        <v>2096</v>
      </c>
      <c r="B111" t="str">
        <f>VLOOKUP(Table1[[#This Row],[model.rxns]],Table2[],2,FALSE)</f>
        <v>water diffusion</v>
      </c>
      <c r="C111" s="2">
        <v>1.00477305733028</v>
      </c>
      <c r="D111" s="2">
        <f>VLOOKUP(Table1[[#This Row],[model.rxns]],Table2[[model.rxns]:[ST6512 - avg]],3,FALSE)</f>
        <v>-8.7026059908612794</v>
      </c>
      <c r="E111" s="2">
        <f>VLOOKUP(Table1[[#This Row],[model.rxns]],Table2[[model.rxns]:[OKYL029 - avg]],5,FALSE)</f>
        <v>-8.7449758246407097</v>
      </c>
      <c r="F111" s="2">
        <f>VLOOKUP(Table1[[#This Row],[model.rxns]],Table2[[model.rxns]:[JFYL18 - stddev]],4,FALSE)</f>
        <v>6.5916774053961E-2</v>
      </c>
      <c r="G111" t="b">
        <f>ABS(Table1[[#This Row],[ST6512 flux]])&gt;Table1[[#This Row],[ST6512 std-dev]]</f>
        <v>1</v>
      </c>
      <c r="H111" s="1">
        <v>1.2745342989564401E-218</v>
      </c>
    </row>
    <row r="112" spans="1:8" x14ac:dyDescent="0.25">
      <c r="A112" s="4">
        <v>215</v>
      </c>
      <c r="B112" t="str">
        <f>VLOOKUP(Table1[[#This Row],[model.rxns]],Table2[],2,FALSE)</f>
        <v>aspartate kinase</v>
      </c>
      <c r="C112" s="2">
        <v>0.98823913558133003</v>
      </c>
      <c r="D112" s="2">
        <f>VLOOKUP(Table1[[#This Row],[model.rxns]],Table2[[model.rxns]:[ST6512 - avg]],3,FALSE)</f>
        <v>3.17811493172242E-2</v>
      </c>
      <c r="E112" s="2">
        <f>VLOOKUP(Table1[[#This Row],[model.rxns]],Table2[[model.rxns]:[OKYL029 - avg]],5,FALSE)</f>
        <v>3.1441091438121703E-2</v>
      </c>
      <c r="F112" s="2">
        <f>VLOOKUP(Table1[[#This Row],[model.rxns]],Table2[[model.rxns]:[JFYL18 - stddev]],4,FALSE)</f>
        <v>2.15538830046291E-3</v>
      </c>
      <c r="G112" t="b">
        <f>ABS(Table1[[#This Row],[ST6512 flux]])&gt;Table1[[#This Row],[ST6512 std-dev]]</f>
        <v>1</v>
      </c>
      <c r="H112" s="1">
        <v>3.0097647595108801E-9</v>
      </c>
    </row>
    <row r="113" spans="1:8" x14ac:dyDescent="0.25">
      <c r="A113" s="4">
        <v>219</v>
      </c>
      <c r="B113" t="str">
        <f>VLOOKUP(Table1[[#This Row],[model.rxns]],Table2[],2,FALSE)</f>
        <v>aspartate-semialdehyde dehydrogenase</v>
      </c>
      <c r="C113" s="2">
        <v>0.98823913558133003</v>
      </c>
      <c r="D113" s="2">
        <f>VLOOKUP(Table1[[#This Row],[model.rxns]],Table2[[model.rxns]:[ST6512 - avg]],3,FALSE)</f>
        <v>3.17811493172242E-2</v>
      </c>
      <c r="E113" s="2">
        <f>VLOOKUP(Table1[[#This Row],[model.rxns]],Table2[[model.rxns]:[OKYL029 - avg]],5,FALSE)</f>
        <v>3.1441091438121703E-2</v>
      </c>
      <c r="F113" s="2">
        <f>VLOOKUP(Table1[[#This Row],[model.rxns]],Table2[[model.rxns]:[JFYL18 - stddev]],4,FALSE)</f>
        <v>2.15538830046291E-3</v>
      </c>
      <c r="G113" t="b">
        <f>ABS(Table1[[#This Row],[ST6512 flux]])&gt;Table1[[#This Row],[ST6512 std-dev]]</f>
        <v>1</v>
      </c>
      <c r="H113" s="1">
        <v>3.0097647595108801E-9</v>
      </c>
    </row>
    <row r="114" spans="1:8" x14ac:dyDescent="0.25">
      <c r="A114" s="4">
        <v>547</v>
      </c>
      <c r="B114" t="str">
        <f>VLOOKUP(Table1[[#This Row],[model.rxns]],Table2[],2,FALSE)</f>
        <v>homoserine dehydrogenase (NADP)</v>
      </c>
      <c r="C114" s="2">
        <v>0.98823913558133003</v>
      </c>
      <c r="D114" s="2">
        <f>VLOOKUP(Table1[[#This Row],[model.rxns]],Table2[[model.rxns]:[ST6512 - avg]],3,FALSE)</f>
        <v>3.17811493172242E-2</v>
      </c>
      <c r="E114" s="2">
        <f>VLOOKUP(Table1[[#This Row],[model.rxns]],Table2[[model.rxns]:[OKYL029 - avg]],5,FALSE)</f>
        <v>3.1441091438121703E-2</v>
      </c>
      <c r="F114" s="2">
        <f>VLOOKUP(Table1[[#This Row],[model.rxns]],Table2[[model.rxns]:[JFYL18 - stddev]],4,FALSE)</f>
        <v>2.15538830046291E-3</v>
      </c>
      <c r="G114" t="b">
        <f>ABS(Table1[[#This Row],[ST6512 flux]])&gt;Table1[[#This Row],[ST6512 std-dev]]</f>
        <v>1</v>
      </c>
      <c r="H114" s="1">
        <v>3.0097647595108801E-9</v>
      </c>
    </row>
    <row r="115" spans="1:8" x14ac:dyDescent="0.25">
      <c r="A115" s="4">
        <v>725</v>
      </c>
      <c r="B115" t="str">
        <f>VLOOKUP(Table1[[#This Row],[model.rxns]],Table2[],2,FALSE)</f>
        <v>methenyltetrahydrofolate cyclohydrolase</v>
      </c>
      <c r="C115" s="2">
        <v>0.98382858874803902</v>
      </c>
      <c r="D115" s="2">
        <f>VLOOKUP(Table1[[#This Row],[model.rxns]],Table2[[model.rxns]:[ST6512 - avg]],3,FALSE)</f>
        <v>1.6439337514681102E-2</v>
      </c>
      <c r="E115" s="2">
        <f>VLOOKUP(Table1[[#This Row],[model.rxns]],Table2[[model.rxns]:[OKYL029 - avg]],5,FALSE)</f>
        <v>1.61623983641777E-2</v>
      </c>
      <c r="F115" s="2">
        <f>VLOOKUP(Table1[[#This Row],[model.rxns]],Table2[[model.rxns]:[JFYL18 - stddev]],4,FALSE)</f>
        <v>7.0715025152845001E-4</v>
      </c>
      <c r="G115" t="b">
        <f>ABS(Table1[[#This Row],[ST6512 flux]])&gt;Table1[[#This Row],[ST6512 std-dev]]</f>
        <v>1</v>
      </c>
      <c r="H115" s="1">
        <v>6.9883073270783299E-106</v>
      </c>
    </row>
    <row r="116" spans="1:8" x14ac:dyDescent="0.25">
      <c r="A116" s="4">
        <v>713</v>
      </c>
      <c r="B116" t="str">
        <f>VLOOKUP(Table1[[#This Row],[model.rxns]],Table2[],2,FALSE)</f>
        <v>malate dehydrogenase</v>
      </c>
      <c r="C116" s="2">
        <v>0.97131105511045401</v>
      </c>
      <c r="D116" s="2">
        <f>VLOOKUP(Table1[[#This Row],[model.rxns]],Table2[[model.rxns]:[ST6512 - avg]],3,FALSE)</f>
        <v>1.9797514232289699</v>
      </c>
      <c r="E116" s="2">
        <f>VLOOKUP(Table1[[#This Row],[model.rxns]],Table2[[model.rxns]:[OKYL029 - avg]],5,FALSE)</f>
        <v>1.9239326954350799</v>
      </c>
      <c r="F116" s="2">
        <f>VLOOKUP(Table1[[#This Row],[model.rxns]],Table2[[model.rxns]:[JFYL18 - stddev]],4,FALSE)</f>
        <v>3.1328678996182503E-2</v>
      </c>
      <c r="G116" t="b">
        <f>ABS(Table1[[#This Row],[ST6512 flux]])&gt;Table1[[#This Row],[ST6512 std-dev]]</f>
        <v>1</v>
      </c>
      <c r="H116">
        <v>0</v>
      </c>
    </row>
    <row r="117" spans="1:8" x14ac:dyDescent="0.25">
      <c r="A117" s="4">
        <v>1672</v>
      </c>
      <c r="B117" t="str">
        <f>VLOOKUP(Table1[[#This Row],[model.rxns]],Table2[],2,FALSE)</f>
        <v>carbon dioxide exchange</v>
      </c>
      <c r="C117" s="2">
        <v>0.96386805966612998</v>
      </c>
      <c r="D117">
        <f>VLOOKUP(Table1[[#This Row],[model.rxns]],Table2[[model.rxns]:[ST6512 - avg]],3,FALSE)</f>
        <v>2.1034147530569798</v>
      </c>
      <c r="E117">
        <f>VLOOKUP(Table1[[#This Row],[model.rxns]],Table2[[model.rxns]:[OKYL029 - avg]],5,FALSE)</f>
        <v>2.0269863472203702</v>
      </c>
      <c r="F117">
        <f>VLOOKUP(Table1[[#This Row],[model.rxns]],Table2[[model.rxns]:[JFYL18 - stddev]],4,FALSE)</f>
        <v>2.6370168032719299E-2</v>
      </c>
      <c r="G117" t="b">
        <f>ABS(Table1[[#This Row],[ST6512 flux]])&gt;Table1[[#This Row],[ST6512 std-dev]]</f>
        <v>1</v>
      </c>
      <c r="H117">
        <v>0</v>
      </c>
    </row>
    <row r="118" spans="1:8" x14ac:dyDescent="0.25">
      <c r="A118" s="4">
        <v>1697</v>
      </c>
      <c r="B118" t="str">
        <f>VLOOKUP(Table1[[#This Row],[model.rxns]],Table2[],2,FALSE)</f>
        <v>CO2 transport</v>
      </c>
      <c r="C118" s="2">
        <v>0.96386805966612998</v>
      </c>
      <c r="D118">
        <f>VLOOKUP(Table1[[#This Row],[model.rxns]],Table2[[model.rxns]:[ST6512 - avg]],3,FALSE)</f>
        <v>2.1034147530569798</v>
      </c>
      <c r="E118">
        <f>VLOOKUP(Table1[[#This Row],[model.rxns]],Table2[[model.rxns]:[OKYL029 - avg]],5,FALSE)</f>
        <v>2.0269863472203702</v>
      </c>
      <c r="F118">
        <f>VLOOKUP(Table1[[#This Row],[model.rxns]],Table2[[model.rxns]:[JFYL18 - stddev]],4,FALSE)</f>
        <v>2.6370168032719299E-2</v>
      </c>
      <c r="G118" t="b">
        <f>ABS(Table1[[#This Row],[ST6512 flux]])&gt;Table1[[#This Row],[ST6512 std-dev]]</f>
        <v>1</v>
      </c>
      <c r="H118">
        <v>0</v>
      </c>
    </row>
    <row r="119" spans="1:8" x14ac:dyDescent="0.25">
      <c r="A119" s="4">
        <v>1126</v>
      </c>
      <c r="B119" t="str">
        <f>VLOOKUP(Table1[[#This Row],[model.rxns]],Table2[],2,FALSE)</f>
        <v>citrate transport</v>
      </c>
      <c r="C119" s="2">
        <v>0.959770431151454</v>
      </c>
      <c r="D119">
        <f>VLOOKUP(Table1[[#This Row],[model.rxns]],Table2[[model.rxns]:[ST6512 - avg]],3,FALSE)</f>
        <v>-1.5290761689936001</v>
      </c>
      <c r="E119">
        <f>VLOOKUP(Table1[[#This Row],[model.rxns]],Table2[[model.rxns]:[OKYL029 - avg]],5,FALSE)</f>
        <v>-1.4547819781793101</v>
      </c>
      <c r="F119">
        <f>VLOOKUP(Table1[[#This Row],[model.rxns]],Table2[[model.rxns]:[JFYL18 - stddev]],4,FALSE)</f>
        <v>0.39986698620760802</v>
      </c>
      <c r="G119" t="b">
        <f>ABS(Table1[[#This Row],[ST6512 flux]])&gt;Table1[[#This Row],[ST6512 std-dev]]</f>
        <v>1</v>
      </c>
      <c r="H119" s="1">
        <v>8.5439127088847494E-17</v>
      </c>
    </row>
    <row r="120" spans="1:8" x14ac:dyDescent="0.25">
      <c r="A120" s="4">
        <v>714</v>
      </c>
      <c r="B120" t="str">
        <f>VLOOKUP(Table1[[#This Row],[model.rxns]],Table2[],2,FALSE)</f>
        <v>malate dehydrogenase, cytoplasmic</v>
      </c>
      <c r="C120" s="2">
        <v>0.95185532042925503</v>
      </c>
      <c r="D120" s="2">
        <f>VLOOKUP(Table1[[#This Row],[model.rxns]],Table2[[model.rxns]:[ST6512 - avg]],3,FALSE)</f>
        <v>-1.5829778834853001</v>
      </c>
      <c r="E120" s="2">
        <f>VLOOKUP(Table1[[#This Row],[model.rxns]],Table2[[model.rxns]:[OKYL029 - avg]],5,FALSE)</f>
        <v>-1.50764540147562</v>
      </c>
      <c r="F120" s="2">
        <f>VLOOKUP(Table1[[#This Row],[model.rxns]],Table2[[model.rxns]:[JFYL18 - stddev]],4,FALSE)</f>
        <v>3.2683737972135599E-2</v>
      </c>
      <c r="G120" t="b">
        <f>ABS(Table1[[#This Row],[ST6512 flux]])&gt;Table1[[#This Row],[ST6512 std-dev]]</f>
        <v>1</v>
      </c>
      <c r="H120">
        <v>0</v>
      </c>
    </row>
    <row r="121" spans="1:8" x14ac:dyDescent="0.25">
      <c r="A121" s="4" t="s">
        <v>1889</v>
      </c>
      <c r="B121" t="str">
        <f>VLOOKUP(Table1[[#This Row],[model.rxns]],Table2[],2,FALSE)</f>
        <v>carbohydrate pseudoreaction</v>
      </c>
      <c r="C121" s="2">
        <v>0.92950752990220997</v>
      </c>
      <c r="D121" s="2">
        <f>VLOOKUP(Table1[[#This Row],[model.rxns]],Table2[[model.rxns]:[ST6512 - avg]],3,FALSE)</f>
        <v>5.3198109097702603E-2</v>
      </c>
      <c r="E121" s="2">
        <f>VLOOKUP(Table1[[#This Row],[model.rxns]],Table2[[model.rxns]:[OKYL029 - avg]],5,FALSE)</f>
        <v>4.9436789065587801E-2</v>
      </c>
      <c r="F121" s="2">
        <f>VLOOKUP(Table1[[#This Row],[model.rxns]],Table2[[model.rxns]:[JFYL18 - stddev]],4,FALSE)</f>
        <v>4.9909269850753905E-4</v>
      </c>
      <c r="G121" t="b">
        <f>ABS(Table1[[#This Row],[ST6512 flux]])&gt;Table1[[#This Row],[ST6512 std-dev]]</f>
        <v>1</v>
      </c>
      <c r="H121">
        <v>0</v>
      </c>
    </row>
    <row r="122" spans="1:8" x14ac:dyDescent="0.25">
      <c r="A122" s="4">
        <v>2182</v>
      </c>
      <c r="B122" t="str">
        <f>VLOOKUP(Table1[[#This Row],[model.rxns]],Table2[],2,FALSE)</f>
        <v>palmitoyl-CoA desaturase (n-C16:0CoA - n-C16:1CoA), ER membrane</v>
      </c>
      <c r="C122" s="2">
        <v>0.91674853252281696</v>
      </c>
      <c r="D122" s="2">
        <f>VLOOKUP(Table1[[#This Row],[model.rxns]],Table2[[model.rxns]:[ST6512 - avg]],3,FALSE)</f>
        <v>6.3949066251549303E-4</v>
      </c>
      <c r="E122" s="2">
        <f>VLOOKUP(Table1[[#This Row],[model.rxns]],Table2[[model.rxns]:[OKYL029 - avg]],5,FALSE)</f>
        <v>5.8342594732840197E-4</v>
      </c>
      <c r="F122" s="2">
        <f>VLOOKUP(Table1[[#This Row],[model.rxns]],Table2[[model.rxns]:[JFYL18 - stddev]],4,FALSE)</f>
        <v>2.7909800195832199E-4</v>
      </c>
      <c r="G122" t="b">
        <f>ABS(Table1[[#This Row],[ST6512 flux]])&gt;Table1[[#This Row],[ST6512 std-dev]]</f>
        <v>1</v>
      </c>
      <c r="H122" s="1">
        <v>6.0345820259639095E-10</v>
      </c>
    </row>
    <row r="123" spans="1:8" x14ac:dyDescent="0.25">
      <c r="A123" s="4">
        <v>112</v>
      </c>
      <c r="B123" t="str">
        <f>VLOOKUP(Table1[[#This Row],[model.rxns]],Table2[],2,FALSE)</f>
        <v>acetyl-CoA synthetase</v>
      </c>
      <c r="C123" s="2">
        <v>0.91028920781869405</v>
      </c>
      <c r="D123" s="2">
        <f>VLOOKUP(Table1[[#This Row],[model.rxns]],Table2[[model.rxns]:[ST6512 - avg]],3,FALSE)</f>
        <v>4.4930893383875996E-3</v>
      </c>
      <c r="E123" s="2">
        <f>VLOOKUP(Table1[[#This Row],[model.rxns]],Table2[[model.rxns]:[OKYL029 - avg]],5,FALSE)</f>
        <v>4.0858053668659904E-3</v>
      </c>
      <c r="F123" s="2">
        <f>VLOOKUP(Table1[[#This Row],[model.rxns]],Table2[[model.rxns]:[JFYL18 - stddev]],4,FALSE)</f>
        <v>1.14758418172676E-3</v>
      </c>
      <c r="G123" t="b">
        <f>ABS(Table1[[#This Row],[ST6512 flux]])&gt;Table1[[#This Row],[ST6512 std-dev]]</f>
        <v>1</v>
      </c>
      <c r="H123" s="1">
        <v>2.3692981929195802E-19</v>
      </c>
    </row>
    <row r="124" spans="1:8" x14ac:dyDescent="0.25">
      <c r="A124" s="4">
        <v>973</v>
      </c>
      <c r="B124" t="str">
        <f>VLOOKUP(Table1[[#This Row],[model.rxns]],Table2[],2,FALSE)</f>
        <v>ribonucleoside-triphosphate reductase (UTP)</v>
      </c>
      <c r="C124" s="2">
        <v>0.90885795831646898</v>
      </c>
      <c r="D124" s="2">
        <f>VLOOKUP(Table1[[#This Row],[model.rxns]],Table2[[model.rxns]:[ST6512 - avg]],3,FALSE)</f>
        <v>8.3295895666244801E-4</v>
      </c>
      <c r="E124" s="2">
        <f>VLOOKUP(Table1[[#This Row],[model.rxns]],Table2[[model.rxns]:[OKYL029 - avg]],5,FALSE)</f>
        <v>7.9201176241367496E-4</v>
      </c>
      <c r="F124" s="2">
        <f>VLOOKUP(Table1[[#This Row],[model.rxns]],Table2[[model.rxns]:[JFYL18 - stddev]],4,FALSE)</f>
        <v>3.1464428555485102E-4</v>
      </c>
      <c r="G124" t="b">
        <f>ABS(Table1[[#This Row],[ST6512 flux]])&gt;Table1[[#This Row],[ST6512 std-dev]]</f>
        <v>1</v>
      </c>
      <c r="H124" s="1">
        <v>1.5534843288846101E-63</v>
      </c>
    </row>
    <row r="125" spans="1:8" x14ac:dyDescent="0.25">
      <c r="A125" s="4">
        <v>1112</v>
      </c>
      <c r="B125" t="str">
        <f>VLOOKUP(Table1[[#This Row],[model.rxns]],Table2[],2,FALSE)</f>
        <v>AKG transporter, mitochonrial</v>
      </c>
      <c r="C125" s="2">
        <v>0.90591167318051902</v>
      </c>
      <c r="D125">
        <f>VLOOKUP(Table1[[#This Row],[model.rxns]],Table2[[model.rxns]:[ST6512 - avg]],3,FALSE)</f>
        <v>-1.26049909502093</v>
      </c>
      <c r="E125">
        <f>VLOOKUP(Table1[[#This Row],[model.rxns]],Table2[[model.rxns]:[OKYL029 - avg]],5,FALSE)</f>
        <v>-1.1289124115010201</v>
      </c>
      <c r="F125">
        <f>VLOOKUP(Table1[[#This Row],[model.rxns]],Table2[[model.rxns]:[JFYL18 - stddev]],4,FALSE)</f>
        <v>0.399850561106316</v>
      </c>
      <c r="G125" t="b">
        <f>ABS(Table1[[#This Row],[ST6512 flux]])&gt;Table1[[#This Row],[ST6512 std-dev]]</f>
        <v>1</v>
      </c>
      <c r="H125" s="1">
        <v>3.4902229932626197E-58</v>
      </c>
    </row>
    <row r="126" spans="1:8" x14ac:dyDescent="0.25">
      <c r="A126" s="4">
        <v>3519</v>
      </c>
      <c r="B126" t="str">
        <f>VLOOKUP(Table1[[#This Row],[model.rxns]],Table2[],2,FALSE)</f>
        <v>stearoyl-CoA transport, cytoplasm-ER membrane</v>
      </c>
      <c r="C126" s="2">
        <v>0.90204597669077602</v>
      </c>
      <c r="D126">
        <f>VLOOKUP(Table1[[#This Row],[model.rxns]],Table2[[model.rxns]:[ST6512 - avg]],3,FALSE)</f>
        <v>7.8220943593873497E-3</v>
      </c>
      <c r="E126">
        <f>VLOOKUP(Table1[[#This Row],[model.rxns]],Table2[[model.rxns]:[OKYL029 - avg]],5,FALSE)</f>
        <v>6.9247764653419296E-3</v>
      </c>
      <c r="F126">
        <f>VLOOKUP(Table1[[#This Row],[model.rxns]],Table2[[model.rxns]:[JFYL18 - stddev]],4,FALSE)</f>
        <v>4.1818815490404098E-4</v>
      </c>
      <c r="G126" t="b">
        <f>ABS(Table1[[#This Row],[ST6512 flux]])&gt;Table1[[#This Row],[ST6512 std-dev]]</f>
        <v>1</v>
      </c>
      <c r="H126">
        <v>0</v>
      </c>
    </row>
    <row r="127" spans="1:8" x14ac:dyDescent="0.25">
      <c r="A127" s="4">
        <v>3525</v>
      </c>
      <c r="B127" t="str">
        <f>VLOOKUP(Table1[[#This Row],[model.rxns]],Table2[],2,FALSE)</f>
        <v>H+ transport, cytoplasm-ER membrane</v>
      </c>
      <c r="C127" s="2">
        <v>0.89925198461427402</v>
      </c>
      <c r="D127">
        <f>VLOOKUP(Table1[[#This Row],[model.rxns]],Table2[[model.rxns]:[ST6512 - avg]],3,FALSE)</f>
        <v>6.8796004831630604E-3</v>
      </c>
      <c r="E127">
        <f>VLOOKUP(Table1[[#This Row],[model.rxns]],Table2[[model.rxns]:[OKYL029 - avg]],5,FALSE)</f>
        <v>5.6816751462452301E-3</v>
      </c>
      <c r="F127">
        <f>VLOOKUP(Table1[[#This Row],[model.rxns]],Table2[[model.rxns]:[JFYL18 - stddev]],4,FALSE)</f>
        <v>6.6445160726461899E-3</v>
      </c>
      <c r="G127" t="b">
        <f>ABS(Table1[[#This Row],[ST6512 flux]])&gt;Table1[[#This Row],[ST6512 std-dev]]</f>
        <v>1</v>
      </c>
      <c r="H127" s="1">
        <v>3.0198475277143101E-6</v>
      </c>
    </row>
    <row r="128" spans="1:8" x14ac:dyDescent="0.25">
      <c r="A128" s="4">
        <v>795</v>
      </c>
      <c r="B128" t="str">
        <f>VLOOKUP(Table1[[#This Row],[model.rxns]],Table2[],2,FALSE)</f>
        <v>nucleoside diphosphate kinase</v>
      </c>
      <c r="C128" s="2">
        <v>0.89743718095377001</v>
      </c>
      <c r="D128" s="2">
        <f>VLOOKUP(Table1[[#This Row],[model.rxns]],Table2[[model.rxns]:[ST6512 - avg]],3,FALSE)</f>
        <v>9.1290325988554796E-3</v>
      </c>
      <c r="E128" s="2">
        <f>VLOOKUP(Table1[[#This Row],[model.rxns]],Table2[[model.rxns]:[OKYL029 - avg]],5,FALSE)</f>
        <v>8.8307785816981003E-3</v>
      </c>
      <c r="F128" s="2">
        <f>VLOOKUP(Table1[[#This Row],[model.rxns]],Table2[[model.rxns]:[JFYL18 - stddev]],4,FALSE)</f>
        <v>8.4598499590653603E-3</v>
      </c>
      <c r="G128" t="b">
        <f>ABS(Table1[[#This Row],[ST6512 flux]])&gt;Table1[[#This Row],[ST6512 std-dev]]</f>
        <v>1</v>
      </c>
      <c r="H128" s="1">
        <v>4.0453335050281797E-8</v>
      </c>
    </row>
    <row r="129" spans="1:8" x14ac:dyDescent="0.25">
      <c r="A129" s="4">
        <v>1072</v>
      </c>
      <c r="B129" t="str">
        <f>VLOOKUP(Table1[[#This Row],[model.rxns]],Table2[],2,FALSE)</f>
        <v>UMP kinase</v>
      </c>
      <c r="C129" s="2">
        <v>0.897419681540638</v>
      </c>
      <c r="D129" s="2">
        <f>VLOOKUP(Table1[[#This Row],[model.rxns]],Table2[[model.rxns]:[ST6512 - avg]],3,FALSE)</f>
        <v>7.4305377625426402E-3</v>
      </c>
      <c r="E129" s="2">
        <f>VLOOKUP(Table1[[#This Row],[model.rxns]],Table2[[model.rxns]:[OKYL029 - avg]],5,FALSE)</f>
        <v>6.6884657577504303E-3</v>
      </c>
      <c r="F129" s="2">
        <f>VLOOKUP(Table1[[#This Row],[model.rxns]],Table2[[model.rxns]:[JFYL18 - stddev]],4,FALSE)</f>
        <v>5.9689777009116997E-3</v>
      </c>
      <c r="G129" t="b">
        <f>ABS(Table1[[#This Row],[ST6512 flux]])&gt;Table1[[#This Row],[ST6512 std-dev]]</f>
        <v>1</v>
      </c>
      <c r="H129" s="1">
        <v>2.82894196999398E-9</v>
      </c>
    </row>
    <row r="130" spans="1:8" x14ac:dyDescent="0.25">
      <c r="A130" s="4">
        <v>2141</v>
      </c>
      <c r="B130" t="str">
        <f>VLOOKUP(Table1[[#This Row],[model.rxns]],Table2[],2,FALSE)</f>
        <v>fatty-acyl-CoA synthase (n-C18:0CoA)</v>
      </c>
      <c r="C130" s="2">
        <v>0.89723133613015005</v>
      </c>
      <c r="D130" s="2">
        <f>VLOOKUP(Table1[[#This Row],[model.rxns]],Table2[[model.rxns]:[ST6512 - avg]],3,FALSE)</f>
        <v>8.5088338684449205E-3</v>
      </c>
      <c r="E130" s="2">
        <f>VLOOKUP(Table1[[#This Row],[model.rxns]],Table2[[model.rxns]:[OKYL029 - avg]],5,FALSE)</f>
        <v>7.5378033301581196E-3</v>
      </c>
      <c r="F130" s="2">
        <f>VLOOKUP(Table1[[#This Row],[model.rxns]],Table2[[model.rxns]:[JFYL18 - stddev]],4,FALSE)</f>
        <v>8.6117041862011001E-4</v>
      </c>
      <c r="G130" t="b">
        <f>ABS(Table1[[#This Row],[ST6512 flux]])&gt;Table1[[#This Row],[ST6512 std-dev]]</f>
        <v>1</v>
      </c>
      <c r="H130">
        <v>0</v>
      </c>
    </row>
    <row r="131" spans="1:8" x14ac:dyDescent="0.25">
      <c r="A131" s="4">
        <v>718</v>
      </c>
      <c r="B131" t="str">
        <f>VLOOKUP(Table1[[#This Row],[model.rxns]],Table2[],2,FALSE)</f>
        <v>malic enzyme (NAD)</v>
      </c>
      <c r="C131" s="2">
        <v>0.89716409257766605</v>
      </c>
      <c r="D131" s="2">
        <f>VLOOKUP(Table1[[#This Row],[model.rxns]],Table2[[model.rxns]:[ST6512 - avg]],3,FALSE)</f>
        <v>5.5977902582526197E-2</v>
      </c>
      <c r="E131" s="2">
        <f>VLOOKUP(Table1[[#This Row],[model.rxns]],Table2[[model.rxns]:[OKYL029 - avg]],5,FALSE)</f>
        <v>5.02456514549161E-2</v>
      </c>
      <c r="F131" s="2">
        <f>VLOOKUP(Table1[[#This Row],[model.rxns]],Table2[[model.rxns]:[JFYL18 - stddev]],4,FALSE)</f>
        <v>1.08217514506985E-2</v>
      </c>
      <c r="G131" t="b">
        <f>ABS(Table1[[#This Row],[ST6512 flux]])&gt;Table1[[#This Row],[ST6512 std-dev]]</f>
        <v>1</v>
      </c>
      <c r="H131" s="1">
        <v>9.7065137743134695E-138</v>
      </c>
    </row>
    <row r="132" spans="1:8" x14ac:dyDescent="0.25">
      <c r="A132" s="4">
        <v>679</v>
      </c>
      <c r="B132" t="str">
        <f>VLOOKUP(Table1[[#This Row],[model.rxns]],Table2[],2,FALSE)</f>
        <v>L-asparaginase</v>
      </c>
      <c r="C132" s="2">
        <v>0.89565228077419201</v>
      </c>
      <c r="D132" s="2">
        <f>VLOOKUP(Table1[[#This Row],[model.rxns]],Table2[[model.rxns]:[ST6512 - avg]],3,FALSE)</f>
        <v>-1.6978808038008001E-2</v>
      </c>
      <c r="E132" s="2">
        <f>VLOOKUP(Table1[[#This Row],[model.rxns]],Table2[[model.rxns]:[OKYL029 - avg]],5,FALSE)</f>
        <v>-1.50913129989952E-2</v>
      </c>
      <c r="F132" s="2">
        <f>VLOOKUP(Table1[[#This Row],[model.rxns]],Table2[[model.rxns]:[JFYL18 - stddev]],4,FALSE)</f>
        <v>2.5724971175288599E-3</v>
      </c>
      <c r="G132" t="b">
        <f>ABS(Table1[[#This Row],[ST6512 flux]])&gt;Table1[[#This Row],[ST6512 std-dev]]</f>
        <v>1</v>
      </c>
      <c r="H132" s="1">
        <v>7.2301916265812102E-137</v>
      </c>
    </row>
    <row r="133" spans="1:8" x14ac:dyDescent="0.25">
      <c r="A133" s="4">
        <v>1825</v>
      </c>
      <c r="B133" t="str">
        <f>VLOOKUP(Table1[[#This Row],[model.rxns]],Table2[],2,FALSE)</f>
        <v>H+ diffusion</v>
      </c>
      <c r="C133" s="2">
        <v>0.89264923475556601</v>
      </c>
      <c r="D133" s="2">
        <f>VLOOKUP(Table1[[#This Row],[model.rxns]],Table2[[model.rxns]:[ST6512 - avg]],3,FALSE)</f>
        <v>-1.7991647344474501E-2</v>
      </c>
      <c r="E133" s="2">
        <f>VLOOKUP(Table1[[#This Row],[model.rxns]],Table2[[model.rxns]:[OKYL029 - avg]],5,FALSE)</f>
        <v>-1.5975357749833202E-2</v>
      </c>
      <c r="F133" s="2">
        <f>VLOOKUP(Table1[[#This Row],[model.rxns]],Table2[[model.rxns]:[JFYL18 - stddev]],4,FALSE)</f>
        <v>5.2493197004577904E-3</v>
      </c>
      <c r="G133" t="b">
        <f>ABS(Table1[[#This Row],[ST6512 flux]])&gt;Table1[[#This Row],[ST6512 std-dev]]</f>
        <v>1</v>
      </c>
      <c r="H133" s="1">
        <v>1.33954022099198E-61</v>
      </c>
    </row>
    <row r="134" spans="1:8" x14ac:dyDescent="0.25">
      <c r="A134" s="4">
        <v>2183</v>
      </c>
      <c r="B134" t="str">
        <f>VLOOKUP(Table1[[#This Row],[model.rxns]],Table2[],2,FALSE)</f>
        <v>stearoyl-CoA desaturase (n-C18:0CoA - n-C18:1CoA), ER membrane</v>
      </c>
      <c r="C134" s="2">
        <v>0.89227850339595904</v>
      </c>
      <c r="D134" s="2">
        <f>VLOOKUP(Table1[[#This Row],[model.rxns]],Table2[[model.rxns]:[ST6512 - avg]],3,FALSE)</f>
        <v>7.7947943713141399E-3</v>
      </c>
      <c r="E134" s="2">
        <f>VLOOKUP(Table1[[#This Row],[model.rxns]],Table2[[model.rxns]:[OKYL029 - avg]],5,FALSE)</f>
        <v>6.9724062935508698E-3</v>
      </c>
      <c r="F134" s="2">
        <f>VLOOKUP(Table1[[#This Row],[model.rxns]],Table2[[model.rxns]:[JFYL18 - stddev]],4,FALSE)</f>
        <v>3.15105827202903E-4</v>
      </c>
      <c r="G134" t="b">
        <f>ABS(Table1[[#This Row],[ST6512 flux]])&gt;Table1[[#This Row],[ST6512 std-dev]]</f>
        <v>1</v>
      </c>
      <c r="H134">
        <v>0</v>
      </c>
    </row>
    <row r="135" spans="1:8" x14ac:dyDescent="0.25">
      <c r="A135" s="4">
        <v>3526</v>
      </c>
      <c r="B135" t="str">
        <f>VLOOKUP(Table1[[#This Row],[model.rxns]],Table2[],2,FALSE)</f>
        <v>H2O transport, cytoplasm-ER membrane</v>
      </c>
      <c r="C135" s="2">
        <v>0.89135386187875099</v>
      </c>
      <c r="D135">
        <f>VLOOKUP(Table1[[#This Row],[model.rxns]],Table2[[model.rxns]:[ST6512 - avg]],3,FALSE)</f>
        <v>-2.06886317666851E-2</v>
      </c>
      <c r="E135">
        <f>VLOOKUP(Table1[[#This Row],[model.rxns]],Table2[[model.rxns]:[OKYL029 - avg]],5,FALSE)</f>
        <v>-1.8233508723217599E-2</v>
      </c>
      <c r="F135">
        <f>VLOOKUP(Table1[[#This Row],[model.rxns]],Table2[[model.rxns]:[JFYL18 - stddev]],4,FALSE)</f>
        <v>5.8325854526308099E-3</v>
      </c>
      <c r="G135" t="b">
        <f>ABS(Table1[[#This Row],[ST6512 flux]])&gt;Table1[[#This Row],[ST6512 std-dev]]</f>
        <v>1</v>
      </c>
      <c r="H135" s="1">
        <v>2.7576586157804102E-69</v>
      </c>
    </row>
    <row r="136" spans="1:8" x14ac:dyDescent="0.25">
      <c r="A136" s="4" t="s">
        <v>1699</v>
      </c>
      <c r="B136" t="str">
        <f>VLOOKUP(Table1[[#This Row],[model.rxns]],Table2[],2,FALSE)</f>
        <v>phosphatidylcholine transport, ER membrane-lipid particle</v>
      </c>
      <c r="C136" s="2">
        <v>0.889568914505252</v>
      </c>
      <c r="D136">
        <f>VLOOKUP(Table1[[#This Row],[model.rxns]],Table2[[model.rxns]:[ST6512 - avg]],3,FALSE)</f>
        <v>1.2964478971217799E-3</v>
      </c>
      <c r="E136">
        <f>VLOOKUP(Table1[[#This Row],[model.rxns]],Table2[[model.rxns]:[OKYL029 - avg]],5,FALSE)</f>
        <v>1.1498794345784901E-3</v>
      </c>
      <c r="F136">
        <f>VLOOKUP(Table1[[#This Row],[model.rxns]],Table2[[model.rxns]:[JFYL18 - stddev]],4,FALSE)</f>
        <v>2.0563143773923501E-5</v>
      </c>
      <c r="G136" t="b">
        <f>ABS(Table1[[#This Row],[ST6512 flux]])&gt;Table1[[#This Row],[ST6512 std-dev]]</f>
        <v>1</v>
      </c>
      <c r="H136">
        <v>0</v>
      </c>
    </row>
    <row r="137" spans="1:8" x14ac:dyDescent="0.25">
      <c r="A137" s="4">
        <v>152</v>
      </c>
      <c r="B137" t="str">
        <f>VLOOKUP(Table1[[#This Row],[model.rxns]],Table2[],2,FALSE)</f>
        <v>adenylosuccinate lyase</v>
      </c>
      <c r="C137" s="2">
        <v>0.88937416784080103</v>
      </c>
      <c r="D137" s="2">
        <f>VLOOKUP(Table1[[#This Row],[model.rxns]],Table2[[model.rxns]:[ST6512 - avg]],3,FALSE)</f>
        <v>1.0952197755944301E-2</v>
      </c>
      <c r="E137" s="2">
        <f>VLOOKUP(Table1[[#This Row],[model.rxns]],Table2[[model.rxns]:[OKYL029 - avg]],5,FALSE)</f>
        <v>9.7102341807862001E-3</v>
      </c>
      <c r="F137" s="2">
        <f>VLOOKUP(Table1[[#This Row],[model.rxns]],Table2[[model.rxns]:[JFYL18 - stddev]],4,FALSE)</f>
        <v>1.24018107879763E-3</v>
      </c>
      <c r="G137" t="b">
        <f>ABS(Table1[[#This Row],[ST6512 flux]])&gt;Table1[[#This Row],[ST6512 std-dev]]</f>
        <v>1</v>
      </c>
      <c r="H137" s="1">
        <v>5.6639957502404104E-284</v>
      </c>
    </row>
    <row r="138" spans="1:8" x14ac:dyDescent="0.25">
      <c r="A138" s="4">
        <v>153</v>
      </c>
      <c r="B138" t="str">
        <f>VLOOKUP(Table1[[#This Row],[model.rxns]],Table2[],2,FALSE)</f>
        <v>adenylosuccinate synthase</v>
      </c>
      <c r="C138" s="2">
        <v>0.88937416784080103</v>
      </c>
      <c r="D138" s="2">
        <f>VLOOKUP(Table1[[#This Row],[model.rxns]],Table2[[model.rxns]:[ST6512 - avg]],3,FALSE)</f>
        <v>1.0952197755944301E-2</v>
      </c>
      <c r="E138" s="2">
        <f>VLOOKUP(Table1[[#This Row],[model.rxns]],Table2[[model.rxns]:[OKYL029 - avg]],5,FALSE)</f>
        <v>9.7102341807862001E-3</v>
      </c>
      <c r="F138" s="2">
        <f>VLOOKUP(Table1[[#This Row],[model.rxns]],Table2[[model.rxns]:[JFYL18 - stddev]],4,FALSE)</f>
        <v>1.24018107879763E-3</v>
      </c>
      <c r="G138" t="b">
        <f>ABS(Table1[[#This Row],[ST6512 flux]])&gt;Table1[[#This Row],[ST6512 std-dev]]</f>
        <v>1</v>
      </c>
      <c r="H138" s="1">
        <v>5.6639957502404104E-284</v>
      </c>
    </row>
    <row r="139" spans="1:8" x14ac:dyDescent="0.25">
      <c r="A139" s="4">
        <v>207</v>
      </c>
      <c r="B139" t="str">
        <f>VLOOKUP(Table1[[#This Row],[model.rxns]],Table2[],2,FALSE)</f>
        <v>argininosuccinate lyase</v>
      </c>
      <c r="C139" s="2">
        <v>0.88912846612116903</v>
      </c>
      <c r="D139" s="2">
        <f>VLOOKUP(Table1[[#This Row],[model.rxns]],Table2[[model.rxns]:[ST6512 - avg]],3,FALSE)</f>
        <v>1.14391514147429E-2</v>
      </c>
      <c r="E139" s="2">
        <f>VLOOKUP(Table1[[#This Row],[model.rxns]],Table2[[model.rxns]:[OKYL029 - avg]],5,FALSE)</f>
        <v>1.01779408611016E-2</v>
      </c>
      <c r="F139" s="2">
        <f>VLOOKUP(Table1[[#This Row],[model.rxns]],Table2[[model.rxns]:[JFYL18 - stddev]],4,FALSE)</f>
        <v>2.1714175700611099E-4</v>
      </c>
      <c r="G139" t="b">
        <f>ABS(Table1[[#This Row],[ST6512 flux]])&gt;Table1[[#This Row],[ST6512 std-dev]]</f>
        <v>1</v>
      </c>
      <c r="H139">
        <v>0</v>
      </c>
    </row>
    <row r="140" spans="1:8" x14ac:dyDescent="0.25">
      <c r="A140" s="4">
        <v>208</v>
      </c>
      <c r="B140" t="str">
        <f>VLOOKUP(Table1[[#This Row],[model.rxns]],Table2[],2,FALSE)</f>
        <v>argininosuccinate synthase</v>
      </c>
      <c r="C140" s="2">
        <v>0.88912846612116903</v>
      </c>
      <c r="D140" s="2">
        <f>VLOOKUP(Table1[[#This Row],[model.rxns]],Table2[[model.rxns]:[ST6512 - avg]],3,FALSE)</f>
        <v>1.14391514147429E-2</v>
      </c>
      <c r="E140" s="2">
        <f>VLOOKUP(Table1[[#This Row],[model.rxns]],Table2[[model.rxns]:[OKYL029 - avg]],5,FALSE)</f>
        <v>1.01779408611016E-2</v>
      </c>
      <c r="F140" s="2">
        <f>VLOOKUP(Table1[[#This Row],[model.rxns]],Table2[[model.rxns]:[JFYL18 - stddev]],4,FALSE)</f>
        <v>2.1714175700611099E-4</v>
      </c>
      <c r="G140" t="b">
        <f>ABS(Table1[[#This Row],[ST6512 flux]])&gt;Table1[[#This Row],[ST6512 std-dev]]</f>
        <v>1</v>
      </c>
      <c r="H140">
        <v>0</v>
      </c>
    </row>
    <row r="141" spans="1:8" x14ac:dyDescent="0.25">
      <c r="A141" s="4">
        <v>816</v>
      </c>
      <c r="B141" t="str">
        <f>VLOOKUP(Table1[[#This Row],[model.rxns]],Table2[],2,FALSE)</f>
        <v>ornithine carbamoyltransferase</v>
      </c>
      <c r="C141" s="2">
        <v>0.88912846612116903</v>
      </c>
      <c r="D141" s="2">
        <f>VLOOKUP(Table1[[#This Row],[model.rxns]],Table2[[model.rxns]:[ST6512 - avg]],3,FALSE)</f>
        <v>1.14391514147429E-2</v>
      </c>
      <c r="E141" s="2">
        <f>VLOOKUP(Table1[[#This Row],[model.rxns]],Table2[[model.rxns]:[OKYL029 - avg]],5,FALSE)</f>
        <v>1.01779408611016E-2</v>
      </c>
      <c r="F141" s="2">
        <f>VLOOKUP(Table1[[#This Row],[model.rxns]],Table2[[model.rxns]:[JFYL18 - stddev]],4,FALSE)</f>
        <v>2.1714175700611099E-4</v>
      </c>
      <c r="G141" t="b">
        <f>ABS(Table1[[#This Row],[ST6512 flux]])&gt;Table1[[#This Row],[ST6512 std-dev]]</f>
        <v>1</v>
      </c>
      <c r="H141">
        <v>0</v>
      </c>
    </row>
    <row r="142" spans="1:8" x14ac:dyDescent="0.25">
      <c r="A142" s="4">
        <v>3540</v>
      </c>
      <c r="B142" t="str">
        <f>VLOOKUP(Table1[[#This Row],[model.rxns]],Table2[],2,FALSE)</f>
        <v>CMP transport, cytoplasm-ER membrane</v>
      </c>
      <c r="C142" s="2">
        <v>0.88876369684840195</v>
      </c>
      <c r="D142">
        <f>VLOOKUP(Table1[[#This Row],[model.rxns]],Table2[[model.rxns]:[ST6512 - avg]],3,FALSE)</f>
        <v>-2.7309671281691601E-3</v>
      </c>
      <c r="E142">
        <f>VLOOKUP(Table1[[#This Row],[model.rxns]],Table2[[model.rxns]:[OKYL029 - avg]],5,FALSE)</f>
        <v>-2.4209400817946998E-3</v>
      </c>
      <c r="F142">
        <f>VLOOKUP(Table1[[#This Row],[model.rxns]],Table2[[model.rxns]:[JFYL18 - stddev]],4,FALSE)</f>
        <v>1.6476216781586501E-4</v>
      </c>
      <c r="G142" t="b">
        <f>ABS(Table1[[#This Row],[ST6512 flux]])&gt;Table1[[#This Row],[ST6512 std-dev]]</f>
        <v>1</v>
      </c>
      <c r="H142">
        <v>0</v>
      </c>
    </row>
    <row r="143" spans="1:8" x14ac:dyDescent="0.25">
      <c r="A143" s="4">
        <v>476</v>
      </c>
      <c r="B143" t="str">
        <f>VLOOKUP(Table1[[#This Row],[model.rxns]],Table2[],2,FALSE)</f>
        <v>glutamine synthetase</v>
      </c>
      <c r="C143" s="2">
        <v>0.88735563272343798</v>
      </c>
      <c r="D143" s="2">
        <f>VLOOKUP(Table1[[#This Row],[model.rxns]],Table2[[model.rxns]:[ST6512 - avg]],3,FALSE)</f>
        <v>0.159276158985344</v>
      </c>
      <c r="E143" s="2">
        <f>VLOOKUP(Table1[[#This Row],[model.rxns]],Table2[[model.rxns]:[OKYL029 - avg]],5,FALSE)</f>
        <v>0.14131549175458299</v>
      </c>
      <c r="F143" s="2">
        <f>VLOOKUP(Table1[[#This Row],[model.rxns]],Table2[[model.rxns]:[JFYL18 - stddev]],4,FALSE)</f>
        <v>6.8887284709702196E-3</v>
      </c>
      <c r="G143" t="b">
        <f>ABS(Table1[[#This Row],[ST6512 flux]])&gt;Table1[[#This Row],[ST6512 std-dev]]</f>
        <v>1</v>
      </c>
      <c r="H143">
        <v>0</v>
      </c>
    </row>
    <row r="144" spans="1:8" x14ac:dyDescent="0.25">
      <c r="A144" s="4" t="s">
        <v>1764</v>
      </c>
      <c r="B144" t="str">
        <f>VLOOKUP(Table1[[#This Row],[model.rxns]],Table2[],2,FALSE)</f>
        <v>Acyl-CoAs pool</v>
      </c>
      <c r="C144" s="2">
        <v>0.88683661137761505</v>
      </c>
      <c r="D144" s="2">
        <f>VLOOKUP(Table1[[#This Row],[model.rxns]],Table2[[model.rxns]:[ST6512 - avg]],3,FALSE)</f>
        <v>1.09254567514736E-2</v>
      </c>
      <c r="E144" s="2">
        <f>VLOOKUP(Table1[[#This Row],[model.rxns]],Table2[[model.rxns]:[OKYL029 - avg]],5,FALSE)</f>
        <v>9.5845919194207201E-3</v>
      </c>
      <c r="F144" s="2">
        <f>VLOOKUP(Table1[[#This Row],[model.rxns]],Table2[[model.rxns]:[JFYL18 - stddev]],4,FALSE)</f>
        <v>7.5118961217059002E-3</v>
      </c>
      <c r="G144" t="b">
        <f>ABS(Table1[[#This Row],[ST6512 flux]])&gt;Table1[[#This Row],[ST6512 std-dev]]</f>
        <v>1</v>
      </c>
      <c r="H144" s="1">
        <v>5.7521076303024701E-32</v>
      </c>
    </row>
    <row r="145" spans="1:8" x14ac:dyDescent="0.25">
      <c r="A145" s="4">
        <v>970</v>
      </c>
      <c r="B145" t="str">
        <f>VLOOKUP(Table1[[#This Row],[model.rxns]],Table2[],2,FALSE)</f>
        <v>ribonucleoside-triphosphate reductase (ATP)</v>
      </c>
      <c r="C145" s="2">
        <v>0.88621876076984596</v>
      </c>
      <c r="D145" s="2">
        <f>VLOOKUP(Table1[[#This Row],[model.rxns]],Table2[[model.rxns]:[ST6512 - avg]],3,FALSE)</f>
        <v>8.3373689530855902E-4</v>
      </c>
      <c r="E145" s="2">
        <f>VLOOKUP(Table1[[#This Row],[model.rxns]],Table2[[model.rxns]:[OKYL029 - avg]],5,FALSE)</f>
        <v>7.3791791885396605E-4</v>
      </c>
      <c r="F145" s="2">
        <f>VLOOKUP(Table1[[#This Row],[model.rxns]],Table2[[model.rxns]:[JFYL18 - stddev]],4,FALSE)</f>
        <v>1.2654340154759399E-4</v>
      </c>
      <c r="G145" t="b">
        <f>ABS(Table1[[#This Row],[ST6512 flux]])&gt;Table1[[#This Row],[ST6512 std-dev]]</f>
        <v>1</v>
      </c>
      <c r="H145">
        <v>0</v>
      </c>
    </row>
    <row r="146" spans="1:8" x14ac:dyDescent="0.25">
      <c r="A146" s="4">
        <v>250</v>
      </c>
      <c r="B146" t="str">
        <f>VLOOKUP(Table1[[#This Row],[model.rxns]],Table2[],2,FALSE)</f>
        <v>carbamoyl-phosphate synthase (glutamine-hydrolysing)</v>
      </c>
      <c r="C146" s="2">
        <v>0.88558254519213697</v>
      </c>
      <c r="D146" s="2">
        <f>VLOOKUP(Table1[[#This Row],[model.rxns]],Table2[[model.rxns]:[ST6512 - avg]],3,FALSE)</f>
        <v>2.39338723599592E-2</v>
      </c>
      <c r="E146" s="2">
        <f>VLOOKUP(Table1[[#This Row],[model.rxns]],Table2[[model.rxns]:[OKYL029 - avg]],5,FALSE)</f>
        <v>2.11999512061029E-2</v>
      </c>
      <c r="F146" s="2">
        <f>VLOOKUP(Table1[[#This Row],[model.rxns]],Table2[[model.rxns]:[JFYL18 - stddev]],4,FALSE)</f>
        <v>2.9476563817157001E-4</v>
      </c>
      <c r="G146" t="b">
        <f>ABS(Table1[[#This Row],[ST6512 flux]])&gt;Table1[[#This Row],[ST6512 std-dev]]</f>
        <v>1</v>
      </c>
      <c r="H146">
        <v>0</v>
      </c>
    </row>
    <row r="147" spans="1:8" x14ac:dyDescent="0.25">
      <c r="A147" s="4">
        <v>216</v>
      </c>
      <c r="B147" t="str">
        <f>VLOOKUP(Table1[[#This Row],[model.rxns]],Table2[],2,FALSE)</f>
        <v>aspartate transaminase</v>
      </c>
      <c r="C147" s="2">
        <v>0.88476472456242405</v>
      </c>
      <c r="D147" s="2">
        <f>VLOOKUP(Table1[[#This Row],[model.rxns]],Table2[[model.rxns]:[ST6512 - avg]],3,FALSE)</f>
        <v>1.09386944595893</v>
      </c>
      <c r="E147" s="2">
        <f>VLOOKUP(Table1[[#This Row],[model.rxns]],Table2[[model.rxns]:[OKYL029 - avg]],5,FALSE)</f>
        <v>0.96854953468884397</v>
      </c>
      <c r="F147" s="2">
        <f>VLOOKUP(Table1[[#This Row],[model.rxns]],Table2[[model.rxns]:[JFYL18 - stddev]],4,FALSE)</f>
        <v>3.5921894148500402E-2</v>
      </c>
      <c r="G147" t="b">
        <f>ABS(Table1[[#This Row],[ST6512 flux]])&gt;Table1[[#This Row],[ST6512 std-dev]]</f>
        <v>1</v>
      </c>
      <c r="H147">
        <v>0</v>
      </c>
    </row>
    <row r="148" spans="1:8" x14ac:dyDescent="0.25">
      <c r="A148" s="4">
        <v>549</v>
      </c>
      <c r="B148" t="str">
        <f>VLOOKUP(Table1[[#This Row],[model.rxns]],Table2[],2,FALSE)</f>
        <v>homoserine O-trans-acetylase</v>
      </c>
      <c r="C148" s="2">
        <v>0.88435272251247798</v>
      </c>
      <c r="D148" s="2">
        <f>VLOOKUP(Table1[[#This Row],[model.rxns]],Table2[[model.rxns]:[ST6512 - avg]],3,FALSE)</f>
        <v>4.4372428175785796E-3</v>
      </c>
      <c r="E148" s="2">
        <f>VLOOKUP(Table1[[#This Row],[model.rxns]],Table2[[model.rxns]:[OKYL029 - avg]],5,FALSE)</f>
        <v>3.9227876194836003E-3</v>
      </c>
      <c r="F148" s="2">
        <f>VLOOKUP(Table1[[#This Row],[model.rxns]],Table2[[model.rxns]:[JFYL18 - stddev]],4,FALSE)</f>
        <v>8.3404798313479003E-4</v>
      </c>
      <c r="G148" t="b">
        <f>ABS(Table1[[#This Row],[ST6512 flux]])&gt;Table1[[#This Row],[ST6512 std-dev]]</f>
        <v>1</v>
      </c>
      <c r="H148" s="1">
        <v>5.67920149025193E-176</v>
      </c>
    </row>
    <row r="149" spans="1:8" x14ac:dyDescent="0.25">
      <c r="A149" s="4">
        <v>976</v>
      </c>
      <c r="B149" t="str">
        <f>VLOOKUP(Table1[[#This Row],[model.rxns]],Table2[],2,FALSE)</f>
        <v>ribonucleotide reductase</v>
      </c>
      <c r="C149" s="2">
        <v>0.88431250995650601</v>
      </c>
      <c r="D149" s="2">
        <f>VLOOKUP(Table1[[#This Row],[model.rxns]],Table2[[model.rxns]:[ST6512 - avg]],3,FALSE)</f>
        <v>9.3655516134874604E-4</v>
      </c>
      <c r="E149" s="2">
        <f>VLOOKUP(Table1[[#This Row],[model.rxns]],Table2[[model.rxns]:[OKYL029 - avg]],5,FALSE)</f>
        <v>8.2524836092218005E-4</v>
      </c>
      <c r="F149" s="2">
        <f>VLOOKUP(Table1[[#This Row],[model.rxns]],Table2[[model.rxns]:[JFYL18 - stddev]],4,FALSE)</f>
        <v>1.9389309923909301E-4</v>
      </c>
      <c r="G149" t="b">
        <f>ABS(Table1[[#This Row],[ST6512 flux]])&gt;Table1[[#This Row],[ST6512 std-dev]]</f>
        <v>1</v>
      </c>
      <c r="H149" s="1">
        <v>5.2847343946532297E-188</v>
      </c>
    </row>
    <row r="150" spans="1:8" x14ac:dyDescent="0.25">
      <c r="A150" s="4">
        <v>760</v>
      </c>
      <c r="B150" t="str">
        <f>VLOOKUP(Table1[[#This Row],[model.rxns]],Table2[],2,FALSE)</f>
        <v>N-acetylglucosamine-6-phosphate synthase</v>
      </c>
      <c r="C150" s="2">
        <v>0.88380343525117699</v>
      </c>
      <c r="D150" s="2">
        <f>VLOOKUP(Table1[[#This Row],[model.rxns]],Table2[[model.rxns]:[ST6512 - avg]],3,FALSE)</f>
        <v>7.9015138533637494E-2</v>
      </c>
      <c r="E150" s="2">
        <f>VLOOKUP(Table1[[#This Row],[model.rxns]],Table2[[model.rxns]:[OKYL029 - avg]],5,FALSE)</f>
        <v>6.9816952704709695E-2</v>
      </c>
      <c r="F150" s="2">
        <f>VLOOKUP(Table1[[#This Row],[model.rxns]],Table2[[model.rxns]:[JFYL18 - stddev]],4,FALSE)</f>
        <v>8.9412224694186899E-4</v>
      </c>
      <c r="G150" t="b">
        <f>ABS(Table1[[#This Row],[ST6512 flux]])&gt;Table1[[#This Row],[ST6512 std-dev]]</f>
        <v>1</v>
      </c>
      <c r="H150">
        <v>0</v>
      </c>
    </row>
    <row r="151" spans="1:8" x14ac:dyDescent="0.25">
      <c r="A151" s="4">
        <v>307</v>
      </c>
      <c r="B151" t="str">
        <f>VLOOKUP(Table1[[#This Row],[model.rxns]],Table2[],2,FALSE)</f>
        <v>CTP synthase (NH3)</v>
      </c>
      <c r="C151" s="2">
        <v>0.88372857089158297</v>
      </c>
      <c r="D151" s="2">
        <f>VLOOKUP(Table1[[#This Row],[model.rxns]],Table2[[model.rxns]:[ST6512 - avg]],3,FALSE)</f>
        <v>6.1237879406762299E-3</v>
      </c>
      <c r="E151" s="2">
        <f>VLOOKUP(Table1[[#This Row],[model.rxns]],Table2[[model.rxns]:[OKYL029 - avg]],5,FALSE)</f>
        <v>5.4698339339462297E-3</v>
      </c>
      <c r="F151" s="2">
        <f>VLOOKUP(Table1[[#This Row],[model.rxns]],Table2[[model.rxns]:[JFYL18 - stddev]],4,FALSE)</f>
        <v>1.0427139012103999E-3</v>
      </c>
      <c r="G151" t="b">
        <f>ABS(Table1[[#This Row],[ST6512 flux]])&gt;Table1[[#This Row],[ST6512 std-dev]]</f>
        <v>1</v>
      </c>
      <c r="H151" s="1">
        <v>4.3489729273126099E-163</v>
      </c>
    </row>
    <row r="152" spans="1:8" x14ac:dyDescent="0.25">
      <c r="A152" s="4">
        <v>1084</v>
      </c>
      <c r="B152" t="str">
        <f>VLOOKUP(Table1[[#This Row],[model.rxns]],Table2[],2,FALSE)</f>
        <v>UTP-glucose-1-phosphate uridylyltransferase</v>
      </c>
      <c r="C152" s="2">
        <v>0.88359005040166005</v>
      </c>
      <c r="D152" s="2">
        <f>VLOOKUP(Table1[[#This Row],[model.rxns]],Table2[[model.rxns]:[ST6512 - avg]],3,FALSE)</f>
        <v>8.6323968242415297E-2</v>
      </c>
      <c r="E152" s="2">
        <f>VLOOKUP(Table1[[#This Row],[model.rxns]],Table2[[model.rxns]:[OKYL029 - avg]],5,FALSE)</f>
        <v>7.6301358277516801E-2</v>
      </c>
      <c r="F152" s="2">
        <f>VLOOKUP(Table1[[#This Row],[model.rxns]],Table2[[model.rxns]:[JFYL18 - stddev]],4,FALSE)</f>
        <v>8.3682894052339498E-3</v>
      </c>
      <c r="G152" t="b">
        <f>ABS(Table1[[#This Row],[ST6512 flux]])&gt;Table1[[#This Row],[ST6512 std-dev]]</f>
        <v>1</v>
      </c>
      <c r="H152">
        <v>0</v>
      </c>
    </row>
    <row r="153" spans="1:8" x14ac:dyDescent="0.25">
      <c r="A153" s="4">
        <v>27</v>
      </c>
      <c r="B153" t="str">
        <f>VLOOKUP(Table1[[#This Row],[model.rxns]],Table2[],2,FALSE)</f>
        <v>homoaconitase</v>
      </c>
      <c r="C153" s="2">
        <v>0.88350985356973399</v>
      </c>
      <c r="D153" s="2">
        <f>VLOOKUP(Table1[[#This Row],[model.rxns]],Table2[[model.rxns]:[ST6512 - avg]],3,FALSE)</f>
        <v>2.5026576532416502E-2</v>
      </c>
      <c r="E153" s="2">
        <f>VLOOKUP(Table1[[#This Row],[model.rxns]],Table2[[model.rxns]:[OKYL029 - avg]],5,FALSE)</f>
        <v>2.2109337229142201E-2</v>
      </c>
      <c r="F153" s="2">
        <f>VLOOKUP(Table1[[#This Row],[model.rxns]],Table2[[model.rxns]:[JFYL18 - stddev]],4,FALSE)</f>
        <v>2.6955612840180802E-4</v>
      </c>
      <c r="G153" t="b">
        <f>ABS(Table1[[#This Row],[ST6512 flux]])&gt;Table1[[#This Row],[ST6512 std-dev]]</f>
        <v>1</v>
      </c>
      <c r="H153">
        <v>0</v>
      </c>
    </row>
    <row r="154" spans="1:8" x14ac:dyDescent="0.25">
      <c r="A154" s="4">
        <v>542</v>
      </c>
      <c r="B154" t="str">
        <f>VLOOKUP(Table1[[#This Row],[model.rxns]],Table2[],2,FALSE)</f>
        <v>homoacontinate hydratase</v>
      </c>
      <c r="C154" s="2">
        <v>0.88350985356973399</v>
      </c>
      <c r="D154" s="2">
        <f>VLOOKUP(Table1[[#This Row],[model.rxns]],Table2[[model.rxns]:[ST6512 - avg]],3,FALSE)</f>
        <v>2.5026576532416502E-2</v>
      </c>
      <c r="E154" s="2">
        <f>VLOOKUP(Table1[[#This Row],[model.rxns]],Table2[[model.rxns]:[OKYL029 - avg]],5,FALSE)</f>
        <v>2.2109337229142201E-2</v>
      </c>
      <c r="F154" s="2">
        <f>VLOOKUP(Table1[[#This Row],[model.rxns]],Table2[[model.rxns]:[JFYL18 - stddev]],4,FALSE)</f>
        <v>2.6955612840180802E-4</v>
      </c>
      <c r="G154" t="b">
        <f>ABS(Table1[[#This Row],[ST6512 flux]])&gt;Table1[[#This Row],[ST6512 std-dev]]</f>
        <v>1</v>
      </c>
      <c r="H154">
        <v>0</v>
      </c>
    </row>
    <row r="155" spans="1:8" x14ac:dyDescent="0.25">
      <c r="A155" s="4">
        <v>545</v>
      </c>
      <c r="B155" t="str">
        <f>VLOOKUP(Table1[[#This Row],[model.rxns]],Table2[],2,FALSE)</f>
        <v>homoisocitrate dehydrogenase</v>
      </c>
      <c r="C155" s="2">
        <v>0.88350985356973399</v>
      </c>
      <c r="D155" s="2">
        <f>VLOOKUP(Table1[[#This Row],[model.rxns]],Table2[[model.rxns]:[ST6512 - avg]],3,FALSE)</f>
        <v>2.5026576532416502E-2</v>
      </c>
      <c r="E155" s="2">
        <f>VLOOKUP(Table1[[#This Row],[model.rxns]],Table2[[model.rxns]:[OKYL029 - avg]],5,FALSE)</f>
        <v>2.2109337229142201E-2</v>
      </c>
      <c r="F155" s="2">
        <f>VLOOKUP(Table1[[#This Row],[model.rxns]],Table2[[model.rxns]:[JFYL18 - stddev]],4,FALSE)</f>
        <v>2.6955612840180802E-4</v>
      </c>
      <c r="G155" t="b">
        <f>ABS(Table1[[#This Row],[ST6512 flux]])&gt;Table1[[#This Row],[ST6512 std-dev]]</f>
        <v>1</v>
      </c>
      <c r="H155">
        <v>0</v>
      </c>
    </row>
    <row r="156" spans="1:8" x14ac:dyDescent="0.25">
      <c r="A156" s="4">
        <v>1838</v>
      </c>
      <c r="B156" t="str">
        <f>VLOOKUP(Table1[[#This Row],[model.rxns]],Table2[],2,FALSE)</f>
        <v>homocitrate synthase</v>
      </c>
      <c r="C156" s="2">
        <v>0.88350985356973399</v>
      </c>
      <c r="D156" s="2">
        <f>VLOOKUP(Table1[[#This Row],[model.rxns]],Table2[[model.rxns]:[ST6512 - avg]],3,FALSE)</f>
        <v>2.5026576532416502E-2</v>
      </c>
      <c r="E156" s="2">
        <f>VLOOKUP(Table1[[#This Row],[model.rxns]],Table2[[model.rxns]:[OKYL029 - avg]],5,FALSE)</f>
        <v>2.2109337229142201E-2</v>
      </c>
      <c r="F156" s="2">
        <f>VLOOKUP(Table1[[#This Row],[model.rxns]],Table2[[model.rxns]:[JFYL18 - stddev]],4,FALSE)</f>
        <v>2.6955612840180802E-4</v>
      </c>
      <c r="G156" t="b">
        <f>ABS(Table1[[#This Row],[ST6512 flux]])&gt;Table1[[#This Row],[ST6512 std-dev]]</f>
        <v>1</v>
      </c>
      <c r="H156">
        <v>0</v>
      </c>
    </row>
    <row r="157" spans="1:8" x14ac:dyDescent="0.25">
      <c r="A157" s="4">
        <v>18</v>
      </c>
      <c r="B157" t="str">
        <f>VLOOKUP(Table1[[#This Row],[model.rxns]],Table2[],2,FALSE)</f>
        <v>2-aminoadipate transaminase</v>
      </c>
      <c r="C157" s="2">
        <v>0.883481362509841</v>
      </c>
      <c r="D157" s="2">
        <f>VLOOKUP(Table1[[#This Row],[model.rxns]],Table2[[model.rxns]:[ST6512 - avg]],3,FALSE)</f>
        <v>2.50246869667952E-2</v>
      </c>
      <c r="E157" s="2">
        <f>VLOOKUP(Table1[[#This Row],[model.rxns]],Table2[[model.rxns]:[OKYL029 - avg]],5,FALSE)</f>
        <v>2.2106828044507899E-2</v>
      </c>
      <c r="F157" s="2">
        <f>VLOOKUP(Table1[[#This Row],[model.rxns]],Table2[[model.rxns]:[JFYL18 - stddev]],4,FALSE)</f>
        <v>2.6483687929675602E-4</v>
      </c>
      <c r="G157" t="b">
        <f>ABS(Table1[[#This Row],[ST6512 flux]])&gt;Table1[[#This Row],[ST6512 std-dev]]</f>
        <v>1</v>
      </c>
      <c r="H157">
        <v>0</v>
      </c>
    </row>
    <row r="158" spans="1:8" x14ac:dyDescent="0.25">
      <c r="A158" s="4">
        <v>678</v>
      </c>
      <c r="B158" t="str">
        <f>VLOOKUP(Table1[[#This Row],[model.rxns]],Table2[],2,FALSE)</f>
        <v>L-aminoadipate-semialdehyde dehydrogenase (NADPH)</v>
      </c>
      <c r="C158" s="2">
        <v>0.883481362509841</v>
      </c>
      <c r="D158" s="2">
        <f>VLOOKUP(Table1[[#This Row],[model.rxns]],Table2[[model.rxns]:[ST6512 - avg]],3,FALSE)</f>
        <v>2.50246869667952E-2</v>
      </c>
      <c r="E158" s="2">
        <f>VLOOKUP(Table1[[#This Row],[model.rxns]],Table2[[model.rxns]:[OKYL029 - avg]],5,FALSE)</f>
        <v>2.2106828044507899E-2</v>
      </c>
      <c r="F158" s="2">
        <f>VLOOKUP(Table1[[#This Row],[model.rxns]],Table2[[model.rxns]:[JFYL18 - stddev]],4,FALSE)</f>
        <v>2.6483687929675602E-4</v>
      </c>
      <c r="G158" t="b">
        <f>ABS(Table1[[#This Row],[ST6512 flux]])&gt;Table1[[#This Row],[ST6512 std-dev]]</f>
        <v>1</v>
      </c>
      <c r="H158">
        <v>0</v>
      </c>
    </row>
    <row r="159" spans="1:8" x14ac:dyDescent="0.25">
      <c r="A159" s="4">
        <v>988</v>
      </c>
      <c r="B159" t="str">
        <f>VLOOKUP(Table1[[#This Row],[model.rxns]],Table2[],2,FALSE)</f>
        <v>saccharopine dehydrogenase (NAD, L-lysine forming)</v>
      </c>
      <c r="C159" s="2">
        <v>0.883481362509841</v>
      </c>
      <c r="D159" s="2">
        <f>VLOOKUP(Table1[[#This Row],[model.rxns]],Table2[[model.rxns]:[ST6512 - avg]],3,FALSE)</f>
        <v>2.50246869667952E-2</v>
      </c>
      <c r="E159" s="2">
        <f>VLOOKUP(Table1[[#This Row],[model.rxns]],Table2[[model.rxns]:[OKYL029 - avg]],5,FALSE)</f>
        <v>2.2106828044507899E-2</v>
      </c>
      <c r="F159" s="2">
        <f>VLOOKUP(Table1[[#This Row],[model.rxns]],Table2[[model.rxns]:[JFYL18 - stddev]],4,FALSE)</f>
        <v>2.6483687929675602E-4</v>
      </c>
      <c r="G159" t="b">
        <f>ABS(Table1[[#This Row],[ST6512 flux]])&gt;Table1[[#This Row],[ST6512 std-dev]]</f>
        <v>1</v>
      </c>
      <c r="H159">
        <v>0</v>
      </c>
    </row>
    <row r="160" spans="1:8" x14ac:dyDescent="0.25">
      <c r="A160" s="4">
        <v>989</v>
      </c>
      <c r="B160" t="str">
        <f>VLOOKUP(Table1[[#This Row],[model.rxns]],Table2[],2,FALSE)</f>
        <v>saccharopine dehydrogenase (NADP, L-glutamate forming)</v>
      </c>
      <c r="C160" s="2">
        <v>0.883481362509841</v>
      </c>
      <c r="D160" s="2">
        <f>VLOOKUP(Table1[[#This Row],[model.rxns]],Table2[[model.rxns]:[ST6512 - avg]],3,FALSE)</f>
        <v>2.50246869667952E-2</v>
      </c>
      <c r="E160" s="2">
        <f>VLOOKUP(Table1[[#This Row],[model.rxns]],Table2[[model.rxns]:[OKYL029 - avg]],5,FALSE)</f>
        <v>2.2106828044507899E-2</v>
      </c>
      <c r="F160" s="2">
        <f>VLOOKUP(Table1[[#This Row],[model.rxns]],Table2[[model.rxns]:[JFYL18 - stddev]],4,FALSE)</f>
        <v>2.6483687929675602E-4</v>
      </c>
      <c r="G160" t="b">
        <f>ABS(Table1[[#This Row],[ST6512 flux]])&gt;Table1[[#This Row],[ST6512 std-dev]]</f>
        <v>1</v>
      </c>
      <c r="H160">
        <v>0</v>
      </c>
    </row>
    <row r="161" spans="1:8" x14ac:dyDescent="0.25">
      <c r="A161" s="4">
        <v>1099</v>
      </c>
      <c r="B161" t="str">
        <f>VLOOKUP(Table1[[#This Row],[model.rxns]],Table2[],2,FALSE)</f>
        <v>2-oxoadipate and 2-oxoglutarate transport</v>
      </c>
      <c r="C161" s="2">
        <v>0.883481362509841</v>
      </c>
      <c r="D161">
        <f>VLOOKUP(Table1[[#This Row],[model.rxns]],Table2[[model.rxns]:[ST6512 - avg]],3,FALSE)</f>
        <v>2.50246869667952E-2</v>
      </c>
      <c r="E161">
        <f>VLOOKUP(Table1[[#This Row],[model.rxns]],Table2[[model.rxns]:[OKYL029 - avg]],5,FALSE)</f>
        <v>2.2106828044507899E-2</v>
      </c>
      <c r="F161">
        <f>VLOOKUP(Table1[[#This Row],[model.rxns]],Table2[[model.rxns]:[JFYL18 - stddev]],4,FALSE)</f>
        <v>2.6483687929675602E-4</v>
      </c>
      <c r="G161" t="b">
        <f>ABS(Table1[[#This Row],[ST6512 flux]])&gt;Table1[[#This Row],[ST6512 std-dev]]</f>
        <v>1</v>
      </c>
      <c r="H161">
        <v>0</v>
      </c>
    </row>
    <row r="162" spans="1:8" x14ac:dyDescent="0.25">
      <c r="A162" s="4">
        <v>811</v>
      </c>
      <c r="B162" t="str">
        <f>VLOOKUP(Table1[[#This Row],[model.rxns]],Table2[],2,FALSE)</f>
        <v>nucleoside-diphosphate kinase (ATP:UDP)</v>
      </c>
      <c r="C162" s="2">
        <v>0.88331008990527304</v>
      </c>
      <c r="D162" s="2">
        <f>VLOOKUP(Table1[[#This Row],[model.rxns]],Table2[[model.rxns]:[ST6512 - avg]],3,FALSE)</f>
        <v>0.17331650234777901</v>
      </c>
      <c r="E162" s="2">
        <f>VLOOKUP(Table1[[#This Row],[model.rxns]],Table2[[model.rxns]:[OKYL029 - avg]],5,FALSE)</f>
        <v>0.15304438232224801</v>
      </c>
      <c r="F162" s="2">
        <f>VLOOKUP(Table1[[#This Row],[model.rxns]],Table2[[model.rxns]:[JFYL18 - stddev]],4,FALSE)</f>
        <v>8.6851910846765194E-3</v>
      </c>
      <c r="G162" t="b">
        <f>ABS(Table1[[#This Row],[ST6512 flux]])&gt;Table1[[#This Row],[ST6512 std-dev]]</f>
        <v>1</v>
      </c>
      <c r="H162">
        <v>0</v>
      </c>
    </row>
    <row r="163" spans="1:8" x14ac:dyDescent="0.25">
      <c r="A163" s="4">
        <v>154</v>
      </c>
      <c r="B163" t="str">
        <f>VLOOKUP(Table1[[#This Row],[model.rxns]],Table2[],2,FALSE)</f>
        <v>adenylyl-sulfate kinase</v>
      </c>
      <c r="C163" s="2">
        <v>0.88325603004101605</v>
      </c>
      <c r="D163" s="2">
        <f>VLOOKUP(Table1[[#This Row],[model.rxns]],Table2[[model.rxns]:[ST6512 - avg]],3,FALSE)</f>
        <v>4.3673325321216903E-3</v>
      </c>
      <c r="E163" s="2">
        <f>VLOOKUP(Table1[[#This Row],[model.rxns]],Table2[[model.rxns]:[OKYL029 - avg]],5,FALSE)</f>
        <v>3.8524947991605799E-3</v>
      </c>
      <c r="F163" s="2">
        <f>VLOOKUP(Table1[[#This Row],[model.rxns]],Table2[[model.rxns]:[JFYL18 - stddev]],4,FALSE)</f>
        <v>2.8505424129539699E-4</v>
      </c>
      <c r="G163" t="b">
        <f>ABS(Table1[[#This Row],[ST6512 flux]])&gt;Table1[[#This Row],[ST6512 std-dev]]</f>
        <v>1</v>
      </c>
      <c r="H163">
        <v>0</v>
      </c>
    </row>
    <row r="164" spans="1:8" x14ac:dyDescent="0.25">
      <c r="A164" s="4">
        <v>1585</v>
      </c>
      <c r="B164" t="str">
        <f>VLOOKUP(Table1[[#This Row],[model.rxns]],Table2[],2,FALSE)</f>
        <v>2-oxobutanoate transporter</v>
      </c>
      <c r="C164" s="2">
        <v>0.88280117744549103</v>
      </c>
      <c r="D164">
        <f>VLOOKUP(Table1[[#This Row],[model.rxns]],Table2[[model.rxns]:[ST6512 - avg]],3,FALSE)</f>
        <v>8.1868001490644406E-3</v>
      </c>
      <c r="E164">
        <f>VLOOKUP(Table1[[#This Row],[model.rxns]],Table2[[model.rxns]:[OKYL029 - avg]],5,FALSE)</f>
        <v>7.2245812125613599E-3</v>
      </c>
      <c r="F164">
        <f>VLOOKUP(Table1[[#This Row],[model.rxns]],Table2[[model.rxns]:[JFYL18 - stddev]],4,FALSE)</f>
        <v>6.4195329506308596E-4</v>
      </c>
      <c r="G164" t="b">
        <f>ABS(Table1[[#This Row],[ST6512 flux]])&gt;Table1[[#This Row],[ST6512 std-dev]]</f>
        <v>1</v>
      </c>
      <c r="H164">
        <v>0</v>
      </c>
    </row>
    <row r="165" spans="1:8" x14ac:dyDescent="0.25">
      <c r="A165" s="4">
        <v>1026</v>
      </c>
      <c r="B165" t="str">
        <f>VLOOKUP(Table1[[#This Row],[model.rxns]],Table2[],2,FALSE)</f>
        <v>sulfate adenylyltransferase (ADP)</v>
      </c>
      <c r="C165" s="2">
        <v>0.88237317621895495</v>
      </c>
      <c r="D165" s="2">
        <f>VLOOKUP(Table1[[#This Row],[model.rxns]],Table2[[model.rxns]:[ST6512 - avg]],3,FALSE)</f>
        <v>4.3245493168344402E-3</v>
      </c>
      <c r="E165" s="2">
        <f>VLOOKUP(Table1[[#This Row],[model.rxns]],Table2[[model.rxns]:[OKYL029 - avg]],5,FALSE)</f>
        <v>3.8124868041701301E-3</v>
      </c>
      <c r="F165" s="2">
        <f>VLOOKUP(Table1[[#This Row],[model.rxns]],Table2[[model.rxns]:[JFYL18 - stddev]],4,FALSE)</f>
        <v>3.60157564448063E-4</v>
      </c>
      <c r="G165" t="b">
        <f>ABS(Table1[[#This Row],[ST6512 flux]])&gt;Table1[[#This Row],[ST6512 std-dev]]</f>
        <v>1</v>
      </c>
      <c r="H165">
        <v>0</v>
      </c>
    </row>
    <row r="166" spans="1:8" x14ac:dyDescent="0.25">
      <c r="A166" s="4">
        <v>739</v>
      </c>
      <c r="B166" t="str">
        <f>VLOOKUP(Table1[[#This Row],[model.rxns]],Table2[],2,FALSE)</f>
        <v>mevalonate pyrophoshate decarboxylase</v>
      </c>
      <c r="C166" s="2">
        <v>0.88233422819290397</v>
      </c>
      <c r="D166" s="2">
        <f>VLOOKUP(Table1[[#This Row],[model.rxns]],Table2[[model.rxns]:[ST6512 - avg]],3,FALSE)</f>
        <v>1.17783038688351E-2</v>
      </c>
      <c r="E166" s="2">
        <f>VLOOKUP(Table1[[#This Row],[model.rxns]],Table2[[model.rxns]:[OKYL029 - avg]],5,FALSE)</f>
        <v>1.03900354392506E-2</v>
      </c>
      <c r="F166" s="2">
        <f>VLOOKUP(Table1[[#This Row],[model.rxns]],Table2[[model.rxns]:[JFYL18 - stddev]],4,FALSE)</f>
        <v>1.10501398667054E-4</v>
      </c>
      <c r="G166" t="b">
        <f>ABS(Table1[[#This Row],[ST6512 flux]])&gt;Table1[[#This Row],[ST6512 std-dev]]</f>
        <v>1</v>
      </c>
      <c r="H166">
        <v>0</v>
      </c>
    </row>
    <row r="167" spans="1:8" x14ac:dyDescent="0.25">
      <c r="A167" s="4">
        <v>904</v>
      </c>
      <c r="B167" t="str">
        <f>VLOOKUP(Table1[[#This Row],[model.rxns]],Table2[],2,FALSE)</f>
        <v>phosphomevalonate kinase</v>
      </c>
      <c r="C167" s="2">
        <v>0.88233422819290397</v>
      </c>
      <c r="D167" s="2">
        <f>VLOOKUP(Table1[[#This Row],[model.rxns]],Table2[[model.rxns]:[ST6512 - avg]],3,FALSE)</f>
        <v>1.17783038688351E-2</v>
      </c>
      <c r="E167" s="2">
        <f>VLOOKUP(Table1[[#This Row],[model.rxns]],Table2[[model.rxns]:[OKYL029 - avg]],5,FALSE)</f>
        <v>1.03900354392506E-2</v>
      </c>
      <c r="F167" s="2">
        <f>VLOOKUP(Table1[[#This Row],[model.rxns]],Table2[[model.rxns]:[JFYL18 - stddev]],4,FALSE)</f>
        <v>1.10501398667054E-4</v>
      </c>
      <c r="G167" t="b">
        <f>ABS(Table1[[#This Row],[ST6512 flux]])&gt;Table1[[#This Row],[ST6512 std-dev]]</f>
        <v>1</v>
      </c>
      <c r="H167">
        <v>0</v>
      </c>
    </row>
    <row r="168" spans="1:8" x14ac:dyDescent="0.25">
      <c r="A168" s="4">
        <v>231</v>
      </c>
      <c r="B168" t="str">
        <f>VLOOKUP(Table1[[#This Row],[model.rxns]],Table2[],2,FALSE)</f>
        <v>C-14 sterol reductase</v>
      </c>
      <c r="C168" s="2">
        <v>0.88233422819290297</v>
      </c>
      <c r="D168" s="2">
        <f>VLOOKUP(Table1[[#This Row],[model.rxns]],Table2[[model.rxns]:[ST6512 - avg]],3,FALSE)</f>
        <v>1.9630506448058598E-3</v>
      </c>
      <c r="E168" s="2">
        <f>VLOOKUP(Table1[[#This Row],[model.rxns]],Table2[[model.rxns]:[OKYL029 - avg]],5,FALSE)</f>
        <v>1.73167257320844E-3</v>
      </c>
      <c r="F168" s="2">
        <f>VLOOKUP(Table1[[#This Row],[model.rxns]],Table2[[model.rxns]:[JFYL18 - stddev]],4,FALSE)</f>
        <v>1.8416899777842401E-5</v>
      </c>
      <c r="G168" t="b">
        <f>ABS(Table1[[#This Row],[ST6512 flux]])&gt;Table1[[#This Row],[ST6512 std-dev]]</f>
        <v>1</v>
      </c>
      <c r="H168">
        <v>0</v>
      </c>
    </row>
    <row r="169" spans="1:8" x14ac:dyDescent="0.25">
      <c r="A169" s="4">
        <v>233</v>
      </c>
      <c r="B169" t="str">
        <f>VLOOKUP(Table1[[#This Row],[model.rxns]],Table2[],2,FALSE)</f>
        <v>C-22 sterol desaturase (NADP)</v>
      </c>
      <c r="C169" s="2">
        <v>0.88233422819290297</v>
      </c>
      <c r="D169" s="2">
        <f>VLOOKUP(Table1[[#This Row],[model.rxns]],Table2[[model.rxns]:[ST6512 - avg]],3,FALSE)</f>
        <v>1.9630506448058598E-3</v>
      </c>
      <c r="E169" s="2">
        <f>VLOOKUP(Table1[[#This Row],[model.rxns]],Table2[[model.rxns]:[OKYL029 - avg]],5,FALSE)</f>
        <v>1.73167257320844E-3</v>
      </c>
      <c r="F169" s="2">
        <f>VLOOKUP(Table1[[#This Row],[model.rxns]],Table2[[model.rxns]:[JFYL18 - stddev]],4,FALSE)</f>
        <v>1.8416899777842401E-5</v>
      </c>
      <c r="G169" t="b">
        <f>ABS(Table1[[#This Row],[ST6512 flux]])&gt;Table1[[#This Row],[ST6512 std-dev]]</f>
        <v>1</v>
      </c>
      <c r="H169">
        <v>0</v>
      </c>
    </row>
    <row r="170" spans="1:8" x14ac:dyDescent="0.25">
      <c r="A170" s="4">
        <v>234</v>
      </c>
      <c r="B170" t="str">
        <f>VLOOKUP(Table1[[#This Row],[model.rxns]],Table2[],2,FALSE)</f>
        <v>C-3 sterol dehydrogenase</v>
      </c>
      <c r="C170" s="2">
        <v>0.88233422819290297</v>
      </c>
      <c r="D170" s="2">
        <f>VLOOKUP(Table1[[#This Row],[model.rxns]],Table2[[model.rxns]:[ST6512 - avg]],3,FALSE)</f>
        <v>1.9630506448058598E-3</v>
      </c>
      <c r="E170" s="2">
        <f>VLOOKUP(Table1[[#This Row],[model.rxns]],Table2[[model.rxns]:[OKYL029 - avg]],5,FALSE)</f>
        <v>1.73167257320844E-3</v>
      </c>
      <c r="F170" s="2">
        <f>VLOOKUP(Table1[[#This Row],[model.rxns]],Table2[[model.rxns]:[JFYL18 - stddev]],4,FALSE)</f>
        <v>1.8416899777842401E-5</v>
      </c>
      <c r="G170" t="b">
        <f>ABS(Table1[[#This Row],[ST6512 flux]])&gt;Table1[[#This Row],[ST6512 std-dev]]</f>
        <v>1</v>
      </c>
      <c r="H170">
        <v>0</v>
      </c>
    </row>
    <row r="171" spans="1:8" x14ac:dyDescent="0.25">
      <c r="A171" s="4">
        <v>235</v>
      </c>
      <c r="B171" t="str">
        <f>VLOOKUP(Table1[[#This Row],[model.rxns]],Table2[],2,FALSE)</f>
        <v>C-3 sterol dehydrogenase (4-methylzymosterol)</v>
      </c>
      <c r="C171" s="2">
        <v>0.88233422819290297</v>
      </c>
      <c r="D171" s="2">
        <f>VLOOKUP(Table1[[#This Row],[model.rxns]],Table2[[model.rxns]:[ST6512 - avg]],3,FALSE)</f>
        <v>1.9630506448058598E-3</v>
      </c>
      <c r="E171" s="2">
        <f>VLOOKUP(Table1[[#This Row],[model.rxns]],Table2[[model.rxns]:[OKYL029 - avg]],5,FALSE)</f>
        <v>1.73167257320844E-3</v>
      </c>
      <c r="F171" s="2">
        <f>VLOOKUP(Table1[[#This Row],[model.rxns]],Table2[[model.rxns]:[JFYL18 - stddev]],4,FALSE)</f>
        <v>1.8416899777842401E-5</v>
      </c>
      <c r="G171" t="b">
        <f>ABS(Table1[[#This Row],[ST6512 flux]])&gt;Table1[[#This Row],[ST6512 std-dev]]</f>
        <v>1</v>
      </c>
      <c r="H171">
        <v>0</v>
      </c>
    </row>
    <row r="172" spans="1:8" x14ac:dyDescent="0.25">
      <c r="A172" s="4">
        <v>236</v>
      </c>
      <c r="B172" t="str">
        <f>VLOOKUP(Table1[[#This Row],[model.rxns]],Table2[],2,FALSE)</f>
        <v>C-3 sterol keto reductase (4-methylzymosterol)</v>
      </c>
      <c r="C172" s="2">
        <v>0.88233422819290297</v>
      </c>
      <c r="D172" s="2">
        <f>VLOOKUP(Table1[[#This Row],[model.rxns]],Table2[[model.rxns]:[ST6512 - avg]],3,FALSE)</f>
        <v>1.9630506448058598E-3</v>
      </c>
      <c r="E172" s="2">
        <f>VLOOKUP(Table1[[#This Row],[model.rxns]],Table2[[model.rxns]:[OKYL029 - avg]],5,FALSE)</f>
        <v>1.73167257320844E-3</v>
      </c>
      <c r="F172" s="2">
        <f>VLOOKUP(Table1[[#This Row],[model.rxns]],Table2[[model.rxns]:[JFYL18 - stddev]],4,FALSE)</f>
        <v>1.8416899777842401E-5</v>
      </c>
      <c r="G172" t="b">
        <f>ABS(Table1[[#This Row],[ST6512 flux]])&gt;Table1[[#This Row],[ST6512 std-dev]]</f>
        <v>1</v>
      </c>
      <c r="H172">
        <v>0</v>
      </c>
    </row>
    <row r="173" spans="1:8" x14ac:dyDescent="0.25">
      <c r="A173" s="4">
        <v>237</v>
      </c>
      <c r="B173" t="str">
        <f>VLOOKUP(Table1[[#This Row],[model.rxns]],Table2[],2,FALSE)</f>
        <v>C-3 sterol keto reductase (zymosterol)</v>
      </c>
      <c r="C173" s="2">
        <v>0.88233422819290297</v>
      </c>
      <c r="D173" s="2">
        <f>VLOOKUP(Table1[[#This Row],[model.rxns]],Table2[[model.rxns]:[ST6512 - avg]],3,FALSE)</f>
        <v>1.9630506448058598E-3</v>
      </c>
      <c r="E173" s="2">
        <f>VLOOKUP(Table1[[#This Row],[model.rxns]],Table2[[model.rxns]:[OKYL029 - avg]],5,FALSE)</f>
        <v>1.73167257320844E-3</v>
      </c>
      <c r="F173" s="2">
        <f>VLOOKUP(Table1[[#This Row],[model.rxns]],Table2[[model.rxns]:[JFYL18 - stddev]],4,FALSE)</f>
        <v>1.8416899777842401E-5</v>
      </c>
      <c r="G173" t="b">
        <f>ABS(Table1[[#This Row],[ST6512 flux]])&gt;Table1[[#This Row],[ST6512 std-dev]]</f>
        <v>1</v>
      </c>
      <c r="H173">
        <v>0</v>
      </c>
    </row>
    <row r="174" spans="1:8" x14ac:dyDescent="0.25">
      <c r="A174" s="4">
        <v>238</v>
      </c>
      <c r="B174" t="str">
        <f>VLOOKUP(Table1[[#This Row],[model.rxns]],Table2[],2,FALSE)</f>
        <v>C-4 methyl sterol oxidase</v>
      </c>
      <c r="C174" s="2">
        <v>0.88233422819290297</v>
      </c>
      <c r="D174" s="2">
        <f>VLOOKUP(Table1[[#This Row],[model.rxns]],Table2[[model.rxns]:[ST6512 - avg]],3,FALSE)</f>
        <v>1.9630506448058598E-3</v>
      </c>
      <c r="E174" s="2">
        <f>VLOOKUP(Table1[[#This Row],[model.rxns]],Table2[[model.rxns]:[OKYL029 - avg]],5,FALSE)</f>
        <v>1.73167257320844E-3</v>
      </c>
      <c r="F174" s="2">
        <f>VLOOKUP(Table1[[#This Row],[model.rxns]],Table2[[model.rxns]:[JFYL18 - stddev]],4,FALSE)</f>
        <v>1.8416899777842401E-5</v>
      </c>
      <c r="G174" t="b">
        <f>ABS(Table1[[#This Row],[ST6512 flux]])&gt;Table1[[#This Row],[ST6512 std-dev]]</f>
        <v>1</v>
      </c>
      <c r="H174">
        <v>0</v>
      </c>
    </row>
    <row r="175" spans="1:8" x14ac:dyDescent="0.25">
      <c r="A175" s="4">
        <v>239</v>
      </c>
      <c r="B175" t="str">
        <f>VLOOKUP(Table1[[#This Row],[model.rxns]],Table2[],2,FALSE)</f>
        <v>C-4 methyl sterol oxidase</v>
      </c>
      <c r="C175" s="2">
        <v>0.88233422819290297</v>
      </c>
      <c r="D175" s="2">
        <f>VLOOKUP(Table1[[#This Row],[model.rxns]],Table2[[model.rxns]:[ST6512 - avg]],3,FALSE)</f>
        <v>1.9630506448058598E-3</v>
      </c>
      <c r="E175" s="2">
        <f>VLOOKUP(Table1[[#This Row],[model.rxns]],Table2[[model.rxns]:[OKYL029 - avg]],5,FALSE)</f>
        <v>1.73167257320844E-3</v>
      </c>
      <c r="F175" s="2">
        <f>VLOOKUP(Table1[[#This Row],[model.rxns]],Table2[[model.rxns]:[JFYL18 - stddev]],4,FALSE)</f>
        <v>1.8416899777842401E-5</v>
      </c>
      <c r="G175" t="b">
        <f>ABS(Table1[[#This Row],[ST6512 flux]])&gt;Table1[[#This Row],[ST6512 std-dev]]</f>
        <v>1</v>
      </c>
      <c r="H175">
        <v>0</v>
      </c>
    </row>
    <row r="176" spans="1:8" x14ac:dyDescent="0.25">
      <c r="A176" s="4">
        <v>240</v>
      </c>
      <c r="B176" t="str">
        <f>VLOOKUP(Table1[[#This Row],[model.rxns]],Table2[],2,FALSE)</f>
        <v>C-4 methyl sterol oxidase</v>
      </c>
      <c r="C176" s="2">
        <v>0.88233422819290297</v>
      </c>
      <c r="D176" s="2">
        <f>VLOOKUP(Table1[[#This Row],[model.rxns]],Table2[[model.rxns]:[ST6512 - avg]],3,FALSE)</f>
        <v>1.9630506448058598E-3</v>
      </c>
      <c r="E176" s="2">
        <f>VLOOKUP(Table1[[#This Row],[model.rxns]],Table2[[model.rxns]:[OKYL029 - avg]],5,FALSE)</f>
        <v>1.73167257320844E-3</v>
      </c>
      <c r="F176" s="2">
        <f>VLOOKUP(Table1[[#This Row],[model.rxns]],Table2[[model.rxns]:[JFYL18 - stddev]],4,FALSE)</f>
        <v>1.8416899777842401E-5</v>
      </c>
      <c r="G176" t="b">
        <f>ABS(Table1[[#This Row],[ST6512 flux]])&gt;Table1[[#This Row],[ST6512 std-dev]]</f>
        <v>1</v>
      </c>
      <c r="H176">
        <v>0</v>
      </c>
    </row>
    <row r="177" spans="1:8" x14ac:dyDescent="0.25">
      <c r="A177" s="4">
        <v>241</v>
      </c>
      <c r="B177" t="str">
        <f>VLOOKUP(Table1[[#This Row],[model.rxns]],Table2[],2,FALSE)</f>
        <v>C-4 sterol methyl oxidase (4,4-dimethylzymosterol)</v>
      </c>
      <c r="C177" s="2">
        <v>0.88233422819290297</v>
      </c>
      <c r="D177" s="2">
        <f>VLOOKUP(Table1[[#This Row],[model.rxns]],Table2[[model.rxns]:[ST6512 - avg]],3,FALSE)</f>
        <v>1.9630506448058598E-3</v>
      </c>
      <c r="E177" s="2">
        <f>VLOOKUP(Table1[[#This Row],[model.rxns]],Table2[[model.rxns]:[OKYL029 - avg]],5,FALSE)</f>
        <v>1.73167257320844E-3</v>
      </c>
      <c r="F177" s="2">
        <f>VLOOKUP(Table1[[#This Row],[model.rxns]],Table2[[model.rxns]:[JFYL18 - stddev]],4,FALSE)</f>
        <v>1.8416899777842401E-5</v>
      </c>
      <c r="G177" t="b">
        <f>ABS(Table1[[#This Row],[ST6512 flux]])&gt;Table1[[#This Row],[ST6512 std-dev]]</f>
        <v>1</v>
      </c>
      <c r="H177">
        <v>0</v>
      </c>
    </row>
    <row r="178" spans="1:8" x14ac:dyDescent="0.25">
      <c r="A178" s="4">
        <v>242</v>
      </c>
      <c r="B178" t="str">
        <f>VLOOKUP(Table1[[#This Row],[model.rxns]],Table2[],2,FALSE)</f>
        <v>C-5 sterol desaturase</v>
      </c>
      <c r="C178" s="2">
        <v>0.88233422819290297</v>
      </c>
      <c r="D178" s="2">
        <f>VLOOKUP(Table1[[#This Row],[model.rxns]],Table2[[model.rxns]:[ST6512 - avg]],3,FALSE)</f>
        <v>1.9630506448058598E-3</v>
      </c>
      <c r="E178" s="2">
        <f>VLOOKUP(Table1[[#This Row],[model.rxns]],Table2[[model.rxns]:[OKYL029 - avg]],5,FALSE)</f>
        <v>1.73167257320844E-3</v>
      </c>
      <c r="F178" s="2">
        <f>VLOOKUP(Table1[[#This Row],[model.rxns]],Table2[[model.rxns]:[JFYL18 - stddev]],4,FALSE)</f>
        <v>1.8416899777842401E-5</v>
      </c>
      <c r="G178" t="b">
        <f>ABS(Table1[[#This Row],[ST6512 flux]])&gt;Table1[[#This Row],[ST6512 std-dev]]</f>
        <v>1</v>
      </c>
      <c r="H178">
        <v>0</v>
      </c>
    </row>
    <row r="179" spans="1:8" x14ac:dyDescent="0.25">
      <c r="A179" s="4">
        <v>243</v>
      </c>
      <c r="B179" t="str">
        <f>VLOOKUP(Table1[[#This Row],[model.rxns]],Table2[],2,FALSE)</f>
        <v>C-8 sterol isomerase</v>
      </c>
      <c r="C179" s="2">
        <v>0.88233422819290297</v>
      </c>
      <c r="D179" s="2">
        <f>VLOOKUP(Table1[[#This Row],[model.rxns]],Table2[[model.rxns]:[ST6512 - avg]],3,FALSE)</f>
        <v>1.9630506448058598E-3</v>
      </c>
      <c r="E179" s="2">
        <f>VLOOKUP(Table1[[#This Row],[model.rxns]],Table2[[model.rxns]:[OKYL029 - avg]],5,FALSE)</f>
        <v>1.73167257320844E-3</v>
      </c>
      <c r="F179" s="2">
        <f>VLOOKUP(Table1[[#This Row],[model.rxns]],Table2[[model.rxns]:[JFYL18 - stddev]],4,FALSE)</f>
        <v>1.8416899777842401E-5</v>
      </c>
      <c r="G179" t="b">
        <f>ABS(Table1[[#This Row],[ST6512 flux]])&gt;Table1[[#This Row],[ST6512 std-dev]]</f>
        <v>1</v>
      </c>
      <c r="H179">
        <v>0</v>
      </c>
    </row>
    <row r="180" spans="1:8" x14ac:dyDescent="0.25">
      <c r="A180" s="4">
        <v>244</v>
      </c>
      <c r="B180" t="str">
        <f>VLOOKUP(Table1[[#This Row],[model.rxns]],Table2[],2,FALSE)</f>
        <v>C-s24 sterol reductase</v>
      </c>
      <c r="C180" s="2">
        <v>0.88233422819290297</v>
      </c>
      <c r="D180" s="2">
        <f>VLOOKUP(Table1[[#This Row],[model.rxns]],Table2[[model.rxns]:[ST6512 - avg]],3,FALSE)</f>
        <v>1.9630506448058598E-3</v>
      </c>
      <c r="E180" s="2">
        <f>VLOOKUP(Table1[[#This Row],[model.rxns]],Table2[[model.rxns]:[OKYL029 - avg]],5,FALSE)</f>
        <v>1.73167257320844E-3</v>
      </c>
      <c r="F180" s="2">
        <f>VLOOKUP(Table1[[#This Row],[model.rxns]],Table2[[model.rxns]:[JFYL18 - stddev]],4,FALSE)</f>
        <v>1.8416899777842401E-5</v>
      </c>
      <c r="G180" t="b">
        <f>ABS(Table1[[#This Row],[ST6512 flux]])&gt;Table1[[#This Row],[ST6512 std-dev]]</f>
        <v>1</v>
      </c>
      <c r="H180">
        <v>0</v>
      </c>
    </row>
    <row r="181" spans="1:8" x14ac:dyDescent="0.25">
      <c r="A181" s="4">
        <v>317</v>
      </c>
      <c r="B181" t="str">
        <f>VLOOKUP(Table1[[#This Row],[model.rxns]],Table2[],2,FALSE)</f>
        <v>cytochrome P450 lanosterol 14-alpha-demethylase (NADP)</v>
      </c>
      <c r="C181" s="2">
        <v>0.88233422819290297</v>
      </c>
      <c r="D181" s="2">
        <f>VLOOKUP(Table1[[#This Row],[model.rxns]],Table2[[model.rxns]:[ST6512 - avg]],3,FALSE)</f>
        <v>1.9630506448058598E-3</v>
      </c>
      <c r="E181" s="2">
        <f>VLOOKUP(Table1[[#This Row],[model.rxns]],Table2[[model.rxns]:[OKYL029 - avg]],5,FALSE)</f>
        <v>1.73167257320844E-3</v>
      </c>
      <c r="F181" s="2">
        <f>VLOOKUP(Table1[[#This Row],[model.rxns]],Table2[[model.rxns]:[JFYL18 - stddev]],4,FALSE)</f>
        <v>1.8416899777842401E-5</v>
      </c>
      <c r="G181" t="b">
        <f>ABS(Table1[[#This Row],[ST6512 flux]])&gt;Table1[[#This Row],[ST6512 std-dev]]</f>
        <v>1</v>
      </c>
      <c r="H181">
        <v>0</v>
      </c>
    </row>
    <row r="182" spans="1:8" x14ac:dyDescent="0.25">
      <c r="A182" s="4">
        <v>355</v>
      </c>
      <c r="B182" t="str">
        <f>VLOOKUP(Table1[[#This Row],[model.rxns]],Table2[],2,FALSE)</f>
        <v>dimethylallyltranstransferase</v>
      </c>
      <c r="C182" s="2">
        <v>0.88233422819290297</v>
      </c>
      <c r="D182" s="2">
        <f>VLOOKUP(Table1[[#This Row],[model.rxns]],Table2[[model.rxns]:[ST6512 - avg]],3,FALSE)</f>
        <v>3.9261012896117196E-3</v>
      </c>
      <c r="E182" s="2">
        <f>VLOOKUP(Table1[[#This Row],[model.rxns]],Table2[[model.rxns]:[OKYL029 - avg]],5,FALSE)</f>
        <v>3.46334514641688E-3</v>
      </c>
      <c r="F182" s="2">
        <f>VLOOKUP(Table1[[#This Row],[model.rxns]],Table2[[model.rxns]:[JFYL18 - stddev]],4,FALSE)</f>
        <v>3.68337995556847E-5</v>
      </c>
      <c r="G182" t="b">
        <f>ABS(Table1[[#This Row],[ST6512 flux]])&gt;Table1[[#This Row],[ST6512 std-dev]]</f>
        <v>1</v>
      </c>
      <c r="H182">
        <v>0</v>
      </c>
    </row>
    <row r="183" spans="1:8" x14ac:dyDescent="0.25">
      <c r="A183" s="4">
        <v>462</v>
      </c>
      <c r="B183" t="str">
        <f>VLOOKUP(Table1[[#This Row],[model.rxns]],Table2[],2,FALSE)</f>
        <v>geranyltranstransferase</v>
      </c>
      <c r="C183" s="2">
        <v>0.88233422819290297</v>
      </c>
      <c r="D183" s="2">
        <f>VLOOKUP(Table1[[#This Row],[model.rxns]],Table2[[model.rxns]:[ST6512 - avg]],3,FALSE)</f>
        <v>3.9261012896117196E-3</v>
      </c>
      <c r="E183" s="2">
        <f>VLOOKUP(Table1[[#This Row],[model.rxns]],Table2[[model.rxns]:[OKYL029 - avg]],5,FALSE)</f>
        <v>3.46334514641688E-3</v>
      </c>
      <c r="F183" s="2">
        <f>VLOOKUP(Table1[[#This Row],[model.rxns]],Table2[[model.rxns]:[JFYL18 - stddev]],4,FALSE)</f>
        <v>3.68337995556847E-5</v>
      </c>
      <c r="G183" t="b">
        <f>ABS(Table1[[#This Row],[ST6512 flux]])&gt;Table1[[#This Row],[ST6512 std-dev]]</f>
        <v>1</v>
      </c>
      <c r="H183">
        <v>0</v>
      </c>
    </row>
    <row r="184" spans="1:8" x14ac:dyDescent="0.25">
      <c r="A184" s="4">
        <v>667</v>
      </c>
      <c r="B184" t="str">
        <f>VLOOKUP(Table1[[#This Row],[model.rxns]],Table2[],2,FALSE)</f>
        <v>isopentenyl-diphosphate D-isomerase</v>
      </c>
      <c r="C184" s="2">
        <v>0.88233422819290297</v>
      </c>
      <c r="D184" s="2">
        <f>VLOOKUP(Table1[[#This Row],[model.rxns]],Table2[[model.rxns]:[ST6512 - avg]],3,FALSE)</f>
        <v>3.9261012896117196E-3</v>
      </c>
      <c r="E184" s="2">
        <f>VLOOKUP(Table1[[#This Row],[model.rxns]],Table2[[model.rxns]:[OKYL029 - avg]],5,FALSE)</f>
        <v>3.46334514641688E-3</v>
      </c>
      <c r="F184" s="2">
        <f>VLOOKUP(Table1[[#This Row],[model.rxns]],Table2[[model.rxns]:[JFYL18 - stddev]],4,FALSE)</f>
        <v>3.6833799555684903E-5</v>
      </c>
      <c r="G184" t="b">
        <f>ABS(Table1[[#This Row],[ST6512 flux]])&gt;Table1[[#This Row],[ST6512 std-dev]]</f>
        <v>1</v>
      </c>
      <c r="H184">
        <v>0</v>
      </c>
    </row>
    <row r="185" spans="1:8" x14ac:dyDescent="0.25">
      <c r="A185" s="4">
        <v>698</v>
      </c>
      <c r="B185" t="str">
        <f>VLOOKUP(Table1[[#This Row],[model.rxns]],Table2[],2,FALSE)</f>
        <v>lanosterol synthase</v>
      </c>
      <c r="C185" s="2">
        <v>0.88233422819290297</v>
      </c>
      <c r="D185" s="2">
        <f>VLOOKUP(Table1[[#This Row],[model.rxns]],Table2[[model.rxns]:[ST6512 - avg]],3,FALSE)</f>
        <v>1.9630506448058598E-3</v>
      </c>
      <c r="E185" s="2">
        <f>VLOOKUP(Table1[[#This Row],[model.rxns]],Table2[[model.rxns]:[OKYL029 - avg]],5,FALSE)</f>
        <v>1.73167257320844E-3</v>
      </c>
      <c r="F185" s="2">
        <f>VLOOKUP(Table1[[#This Row],[model.rxns]],Table2[[model.rxns]:[JFYL18 - stddev]],4,FALSE)</f>
        <v>1.8416899777842401E-5</v>
      </c>
      <c r="G185" t="b">
        <f>ABS(Table1[[#This Row],[ST6512 flux]])&gt;Table1[[#This Row],[ST6512 std-dev]]</f>
        <v>1</v>
      </c>
      <c r="H185">
        <v>0</v>
      </c>
    </row>
    <row r="186" spans="1:8" x14ac:dyDescent="0.25">
      <c r="A186" s="4">
        <v>986</v>
      </c>
      <c r="B186" t="str">
        <f>VLOOKUP(Table1[[#This Row],[model.rxns]],Table2[],2,FALSE)</f>
        <v>S-adenosyl-methionine delta-24-sterol-c-methyltransferase</v>
      </c>
      <c r="C186" s="2">
        <v>0.88233422819290297</v>
      </c>
      <c r="D186" s="2">
        <f>VLOOKUP(Table1[[#This Row],[model.rxns]],Table2[[model.rxns]:[ST6512 - avg]],3,FALSE)</f>
        <v>1.9630506448058598E-3</v>
      </c>
      <c r="E186" s="2">
        <f>VLOOKUP(Table1[[#This Row],[model.rxns]],Table2[[model.rxns]:[OKYL029 - avg]],5,FALSE)</f>
        <v>1.73167257320844E-3</v>
      </c>
      <c r="F186" s="2">
        <f>VLOOKUP(Table1[[#This Row],[model.rxns]],Table2[[model.rxns]:[JFYL18 - stddev]],4,FALSE)</f>
        <v>1.8416899777842401E-5</v>
      </c>
      <c r="G186" t="b">
        <f>ABS(Table1[[#This Row],[ST6512 flux]])&gt;Table1[[#This Row],[ST6512 std-dev]]</f>
        <v>1</v>
      </c>
      <c r="H186">
        <v>0</v>
      </c>
    </row>
    <row r="187" spans="1:8" x14ac:dyDescent="0.25">
      <c r="A187" s="4">
        <v>1011</v>
      </c>
      <c r="B187" t="str">
        <f>VLOOKUP(Table1[[#This Row],[model.rxns]],Table2[],2,FALSE)</f>
        <v>squalene epoxidase (NADP)</v>
      </c>
      <c r="C187" s="2">
        <v>0.88233422819290297</v>
      </c>
      <c r="D187" s="2">
        <f>VLOOKUP(Table1[[#This Row],[model.rxns]],Table2[[model.rxns]:[ST6512 - avg]],3,FALSE)</f>
        <v>1.9630506448058598E-3</v>
      </c>
      <c r="E187" s="2">
        <f>VLOOKUP(Table1[[#This Row],[model.rxns]],Table2[[model.rxns]:[OKYL029 - avg]],5,FALSE)</f>
        <v>1.73167257320844E-3</v>
      </c>
      <c r="F187" s="2">
        <f>VLOOKUP(Table1[[#This Row],[model.rxns]],Table2[[model.rxns]:[JFYL18 - stddev]],4,FALSE)</f>
        <v>1.8416899777842401E-5</v>
      </c>
      <c r="G187" t="b">
        <f>ABS(Table1[[#This Row],[ST6512 flux]])&gt;Table1[[#This Row],[ST6512 std-dev]]</f>
        <v>1</v>
      </c>
      <c r="H187">
        <v>0</v>
      </c>
    </row>
    <row r="188" spans="1:8" x14ac:dyDescent="0.25">
      <c r="A188" s="4">
        <v>1012</v>
      </c>
      <c r="B188" t="str">
        <f>VLOOKUP(Table1[[#This Row],[model.rxns]],Table2[],2,FALSE)</f>
        <v>squalene synthase</v>
      </c>
      <c r="C188" s="2">
        <v>0.88233422819290297</v>
      </c>
      <c r="D188" s="2">
        <f>VLOOKUP(Table1[[#This Row],[model.rxns]],Table2[[model.rxns]:[ST6512 - avg]],3,FALSE)</f>
        <v>1.9630506448058598E-3</v>
      </c>
      <c r="E188" s="2">
        <f>VLOOKUP(Table1[[#This Row],[model.rxns]],Table2[[model.rxns]:[OKYL029 - avg]],5,FALSE)</f>
        <v>1.73167257320844E-3</v>
      </c>
      <c r="F188" s="2">
        <f>VLOOKUP(Table1[[#This Row],[model.rxns]],Table2[[model.rxns]:[JFYL18 - stddev]],4,FALSE)</f>
        <v>1.8416899777842401E-5</v>
      </c>
      <c r="G188" t="b">
        <f>ABS(Table1[[#This Row],[ST6512 flux]])&gt;Table1[[#This Row],[ST6512 std-dev]]</f>
        <v>1</v>
      </c>
      <c r="H188">
        <v>0</v>
      </c>
    </row>
    <row r="189" spans="1:8" x14ac:dyDescent="0.25">
      <c r="A189" s="4">
        <v>1754</v>
      </c>
      <c r="B189" t="str">
        <f>VLOOKUP(Table1[[#This Row],[model.rxns]],Table2[],2,FALSE)</f>
        <v>ergosta-5,6,22,24,(28)-tetraen-3beta-ol transport</v>
      </c>
      <c r="C189" s="2">
        <v>0.88233422819290297</v>
      </c>
      <c r="D189">
        <f>VLOOKUP(Table1[[#This Row],[model.rxns]],Table2[[model.rxns]:[ST6512 - avg]],3,FALSE)</f>
        <v>1.9630506448058598E-3</v>
      </c>
      <c r="E189">
        <f>VLOOKUP(Table1[[#This Row],[model.rxns]],Table2[[model.rxns]:[OKYL029 - avg]],5,FALSE)</f>
        <v>1.73167257320844E-3</v>
      </c>
      <c r="F189">
        <f>VLOOKUP(Table1[[#This Row],[model.rxns]],Table2[[model.rxns]:[JFYL18 - stddev]],4,FALSE)</f>
        <v>1.8416899777842401E-5</v>
      </c>
      <c r="G189" t="b">
        <f>ABS(Table1[[#This Row],[ST6512 flux]])&gt;Table1[[#This Row],[ST6512 std-dev]]</f>
        <v>1</v>
      </c>
      <c r="H189">
        <v>0</v>
      </c>
    </row>
    <row r="190" spans="1:8" x14ac:dyDescent="0.25">
      <c r="A190" s="4">
        <v>1963</v>
      </c>
      <c r="B190" t="str">
        <f>VLOOKUP(Table1[[#This Row],[model.rxns]],Table2[],2,FALSE)</f>
        <v>NADP(+) transport</v>
      </c>
      <c r="C190" s="2">
        <v>0.88233422819290297</v>
      </c>
      <c r="D190">
        <f>VLOOKUP(Table1[[#This Row],[model.rxns]],Table2[[model.rxns]:[ST6512 - avg]],3,FALSE)</f>
        <v>-3.9261012896117196E-3</v>
      </c>
      <c r="E190">
        <f>VLOOKUP(Table1[[#This Row],[model.rxns]],Table2[[model.rxns]:[OKYL029 - avg]],5,FALSE)</f>
        <v>-3.46334514641688E-3</v>
      </c>
      <c r="F190">
        <f>VLOOKUP(Table1[[#This Row],[model.rxns]],Table2[[model.rxns]:[JFYL18 - stddev]],4,FALSE)</f>
        <v>3.68337995556847E-5</v>
      </c>
      <c r="G190" t="b">
        <f>ABS(Table1[[#This Row],[ST6512 flux]])&gt;Table1[[#This Row],[ST6512 std-dev]]</f>
        <v>1</v>
      </c>
      <c r="H190">
        <v>0</v>
      </c>
    </row>
    <row r="191" spans="1:8" x14ac:dyDescent="0.25">
      <c r="A191" s="4">
        <v>1964</v>
      </c>
      <c r="B191" t="str">
        <f>VLOOKUP(Table1[[#This Row],[model.rxns]],Table2[],2,FALSE)</f>
        <v>NADPH transport</v>
      </c>
      <c r="C191" s="2">
        <v>0.88233422819290297</v>
      </c>
      <c r="D191">
        <f>VLOOKUP(Table1[[#This Row],[model.rxns]],Table2[[model.rxns]:[ST6512 - avg]],3,FALSE)</f>
        <v>3.9261012896117196E-3</v>
      </c>
      <c r="E191">
        <f>VLOOKUP(Table1[[#This Row],[model.rxns]],Table2[[model.rxns]:[OKYL029 - avg]],5,FALSE)</f>
        <v>3.46334514641688E-3</v>
      </c>
      <c r="F191">
        <f>VLOOKUP(Table1[[#This Row],[model.rxns]],Table2[[model.rxns]:[JFYL18 - stddev]],4,FALSE)</f>
        <v>3.68337995556847E-5</v>
      </c>
      <c r="G191" t="b">
        <f>ABS(Table1[[#This Row],[ST6512 flux]])&gt;Table1[[#This Row],[ST6512 std-dev]]</f>
        <v>1</v>
      </c>
      <c r="H191">
        <v>0</v>
      </c>
    </row>
    <row r="192" spans="1:8" x14ac:dyDescent="0.25">
      <c r="A192" s="4">
        <v>1977</v>
      </c>
      <c r="B192" t="str">
        <f>VLOOKUP(Table1[[#This Row],[model.rxns]],Table2[],2,FALSE)</f>
        <v>O2 transport</v>
      </c>
      <c r="C192" s="2">
        <v>0.88233422819290297</v>
      </c>
      <c r="D192">
        <f>VLOOKUP(Table1[[#This Row],[model.rxns]],Table2[[model.rxns]:[ST6512 - avg]],3,FALSE)</f>
        <v>1.9630506448058598E-3</v>
      </c>
      <c r="E192">
        <f>VLOOKUP(Table1[[#This Row],[model.rxns]],Table2[[model.rxns]:[OKYL029 - avg]],5,FALSE)</f>
        <v>1.73167257320844E-3</v>
      </c>
      <c r="F192">
        <f>VLOOKUP(Table1[[#This Row],[model.rxns]],Table2[[model.rxns]:[JFYL18 - stddev]],4,FALSE)</f>
        <v>1.8416899777842401E-5</v>
      </c>
      <c r="G192" t="b">
        <f>ABS(Table1[[#This Row],[ST6512 flux]])&gt;Table1[[#This Row],[ST6512 std-dev]]</f>
        <v>1</v>
      </c>
      <c r="H192">
        <v>0</v>
      </c>
    </row>
    <row r="193" spans="1:8" x14ac:dyDescent="0.25">
      <c r="A193" s="4">
        <v>2053</v>
      </c>
      <c r="B193" t="str">
        <f>VLOOKUP(Table1[[#This Row],[model.rxns]],Table2[],2,FALSE)</f>
        <v>squalene transport</v>
      </c>
      <c r="C193" s="2">
        <v>0.88233422819290297</v>
      </c>
      <c r="D193">
        <f>VLOOKUP(Table1[[#This Row],[model.rxns]],Table2[[model.rxns]:[ST6512 - avg]],3,FALSE)</f>
        <v>1.9630506448058598E-3</v>
      </c>
      <c r="E193">
        <f>VLOOKUP(Table1[[#This Row],[model.rxns]],Table2[[model.rxns]:[OKYL029 - avg]],5,FALSE)</f>
        <v>1.73167257320844E-3</v>
      </c>
      <c r="F193">
        <f>VLOOKUP(Table1[[#This Row],[model.rxns]],Table2[[model.rxns]:[JFYL18 - stddev]],4,FALSE)</f>
        <v>1.8416899777842401E-5</v>
      </c>
      <c r="G193" t="b">
        <f>ABS(Table1[[#This Row],[ST6512 flux]])&gt;Table1[[#This Row],[ST6512 std-dev]]</f>
        <v>1</v>
      </c>
      <c r="H193">
        <v>0</v>
      </c>
    </row>
    <row r="194" spans="1:8" x14ac:dyDescent="0.25">
      <c r="A194" s="4">
        <v>2054</v>
      </c>
      <c r="B194" t="str">
        <f>VLOOKUP(Table1[[#This Row],[model.rxns]],Table2[],2,FALSE)</f>
        <v>squalene-2,3-epoxide transport</v>
      </c>
      <c r="C194" s="2">
        <v>0.88233422819290297</v>
      </c>
      <c r="D194">
        <f>VLOOKUP(Table1[[#This Row],[model.rxns]],Table2[[model.rxns]:[ST6512 - avg]],3,FALSE)</f>
        <v>1.9630506448058598E-3</v>
      </c>
      <c r="E194">
        <f>VLOOKUP(Table1[[#This Row],[model.rxns]],Table2[[model.rxns]:[OKYL029 - avg]],5,FALSE)</f>
        <v>1.73167257320844E-3</v>
      </c>
      <c r="F194">
        <f>VLOOKUP(Table1[[#This Row],[model.rxns]],Table2[[model.rxns]:[JFYL18 - stddev]],4,FALSE)</f>
        <v>1.8416899777842401E-5</v>
      </c>
      <c r="G194" t="b">
        <f>ABS(Table1[[#This Row],[ST6512 flux]])&gt;Table1[[#This Row],[ST6512 std-dev]]</f>
        <v>1</v>
      </c>
      <c r="H194">
        <v>0</v>
      </c>
    </row>
    <row r="195" spans="1:8" x14ac:dyDescent="0.25">
      <c r="A195" s="4">
        <v>3958</v>
      </c>
      <c r="B195" t="str">
        <f>VLOOKUP(Table1[[#This Row],[model.rxns]],Table2[],2,FALSE)</f>
        <v>glycerol 3-phosphate transport, mitochondrion-mitochondrial membrane</v>
      </c>
      <c r="C195" s="2">
        <v>0.88233419484625297</v>
      </c>
      <c r="D195">
        <f>VLOOKUP(Table1[[#This Row],[model.rxns]],Table2[[model.rxns]:[ST6512 - avg]],3,FALSE)</f>
        <v>7.6589996261900106E-5</v>
      </c>
      <c r="E195">
        <f>VLOOKUP(Table1[[#This Row],[model.rxns]],Table2[[model.rxns]:[OKYL029 - avg]],5,FALSE)</f>
        <v>6.7562592563401194E-5</v>
      </c>
      <c r="F195">
        <f>VLOOKUP(Table1[[#This Row],[model.rxns]],Table2[[model.rxns]:[JFYL18 - stddev]],4,FALSE)</f>
        <v>7.1855012445705105E-7</v>
      </c>
      <c r="G195" t="b">
        <f>ABS(Table1[[#This Row],[ST6512 flux]])&gt;Table1[[#This Row],[ST6512 std-dev]]</f>
        <v>1</v>
      </c>
      <c r="H195">
        <v>0</v>
      </c>
    </row>
    <row r="196" spans="1:8" x14ac:dyDescent="0.25">
      <c r="A196" s="4" t="s">
        <v>1634</v>
      </c>
      <c r="B196" t="str">
        <f>VLOOKUP(Table1[[#This Row],[model.rxns]],Table2[],2,FALSE)</f>
        <v>cardiolipin synthase</v>
      </c>
      <c r="C196" s="2">
        <v>0.88233419484625297</v>
      </c>
      <c r="D196" s="2">
        <f>VLOOKUP(Table1[[#This Row],[model.rxns]],Table2[[model.rxns]:[ST6512 - avg]],3,FALSE)</f>
        <v>7.6589996261900106E-5</v>
      </c>
      <c r="E196" s="2">
        <f>VLOOKUP(Table1[[#This Row],[model.rxns]],Table2[[model.rxns]:[OKYL029 - avg]],5,FALSE)</f>
        <v>6.7562592563401194E-5</v>
      </c>
      <c r="F196" s="2">
        <f>VLOOKUP(Table1[[#This Row],[model.rxns]],Table2[[model.rxns]:[JFYL18 - stddev]],4,FALSE)</f>
        <v>7.1855012445705401E-7</v>
      </c>
      <c r="G196" t="b">
        <f>ABS(Table1[[#This Row],[ST6512 flux]])&gt;Table1[[#This Row],[ST6512 std-dev]]</f>
        <v>1</v>
      </c>
      <c r="H196">
        <v>0</v>
      </c>
    </row>
    <row r="197" spans="1:8" x14ac:dyDescent="0.25">
      <c r="A197" s="4">
        <v>7</v>
      </c>
      <c r="B197" t="str">
        <f>VLOOKUP(Table1[[#This Row],[model.rxns]],Table2[],2,FALSE)</f>
        <v>1-(5-phosphoribosyl)-5-[(5-phosphoribosylamino)methylideneamino)imidazole-4-carboxamide isomerase</v>
      </c>
      <c r="C197" s="2">
        <v>0.88233418513343698</v>
      </c>
      <c r="D197" s="2">
        <f>VLOOKUP(Table1[[#This Row],[model.rxns]],Table2[[model.rxns]:[ST6512 - avg]],3,FALSE)</f>
        <v>4.9011230125450096E-3</v>
      </c>
      <c r="E197" s="2">
        <f>VLOOKUP(Table1[[#This Row],[model.rxns]],Table2[[model.rxns]:[OKYL029 - avg]],5,FALSE)</f>
        <v>4.3234441796059101E-3</v>
      </c>
      <c r="F197" s="2">
        <f>VLOOKUP(Table1[[#This Row],[model.rxns]],Table2[[model.rxns]:[JFYL18 - stddev]],4,FALSE)</f>
        <v>4.5981234136649697E-5</v>
      </c>
      <c r="G197" t="b">
        <f>ABS(Table1[[#This Row],[ST6512 flux]])&gt;Table1[[#This Row],[ST6512 std-dev]]</f>
        <v>1</v>
      </c>
      <c r="H197">
        <v>0</v>
      </c>
    </row>
    <row r="198" spans="1:8" x14ac:dyDescent="0.25">
      <c r="A198" s="4">
        <v>225</v>
      </c>
      <c r="B198" t="str">
        <f>VLOOKUP(Table1[[#This Row],[model.rxns]],Table2[],2,FALSE)</f>
        <v>ATP phosphoribosyltransferase</v>
      </c>
      <c r="C198" s="2">
        <v>0.88233418513343698</v>
      </c>
      <c r="D198" s="2">
        <f>VLOOKUP(Table1[[#This Row],[model.rxns]],Table2[[model.rxns]:[ST6512 - avg]],3,FALSE)</f>
        <v>4.9011230125450096E-3</v>
      </c>
      <c r="E198" s="2">
        <f>VLOOKUP(Table1[[#This Row],[model.rxns]],Table2[[model.rxns]:[OKYL029 - avg]],5,FALSE)</f>
        <v>4.3234441796059101E-3</v>
      </c>
      <c r="F198" s="2">
        <f>VLOOKUP(Table1[[#This Row],[model.rxns]],Table2[[model.rxns]:[JFYL18 - stddev]],4,FALSE)</f>
        <v>4.5981234136649697E-5</v>
      </c>
      <c r="G198" t="b">
        <f>ABS(Table1[[#This Row],[ST6512 flux]])&gt;Table1[[#This Row],[ST6512 std-dev]]</f>
        <v>1</v>
      </c>
      <c r="H198">
        <v>0</v>
      </c>
    </row>
    <row r="199" spans="1:8" x14ac:dyDescent="0.25">
      <c r="A199" s="4">
        <v>536</v>
      </c>
      <c r="B199" t="str">
        <f>VLOOKUP(Table1[[#This Row],[model.rxns]],Table2[],2,FALSE)</f>
        <v>histidinol dehydrogenase</v>
      </c>
      <c r="C199" s="2">
        <v>0.88233418513343698</v>
      </c>
      <c r="D199" s="2">
        <f>VLOOKUP(Table1[[#This Row],[model.rxns]],Table2[[model.rxns]:[ST6512 - avg]],3,FALSE)</f>
        <v>4.9011230125450096E-3</v>
      </c>
      <c r="E199" s="2">
        <f>VLOOKUP(Table1[[#This Row],[model.rxns]],Table2[[model.rxns]:[OKYL029 - avg]],5,FALSE)</f>
        <v>4.3234441796059101E-3</v>
      </c>
      <c r="F199" s="2">
        <f>VLOOKUP(Table1[[#This Row],[model.rxns]],Table2[[model.rxns]:[JFYL18 - stddev]],4,FALSE)</f>
        <v>4.5981234136649697E-5</v>
      </c>
      <c r="G199" t="b">
        <f>ABS(Table1[[#This Row],[ST6512 flux]])&gt;Table1[[#This Row],[ST6512 std-dev]]</f>
        <v>1</v>
      </c>
      <c r="H199">
        <v>0</v>
      </c>
    </row>
    <row r="200" spans="1:8" x14ac:dyDescent="0.25">
      <c r="A200" s="4">
        <v>537</v>
      </c>
      <c r="B200" t="str">
        <f>VLOOKUP(Table1[[#This Row],[model.rxns]],Table2[],2,FALSE)</f>
        <v>histidinol-phosphatase</v>
      </c>
      <c r="C200" s="2">
        <v>0.88233418513343698</v>
      </c>
      <c r="D200" s="2">
        <f>VLOOKUP(Table1[[#This Row],[model.rxns]],Table2[[model.rxns]:[ST6512 - avg]],3,FALSE)</f>
        <v>4.9011230125450096E-3</v>
      </c>
      <c r="E200" s="2">
        <f>VLOOKUP(Table1[[#This Row],[model.rxns]],Table2[[model.rxns]:[OKYL029 - avg]],5,FALSE)</f>
        <v>4.3234441796059101E-3</v>
      </c>
      <c r="F200" s="2">
        <f>VLOOKUP(Table1[[#This Row],[model.rxns]],Table2[[model.rxns]:[JFYL18 - stddev]],4,FALSE)</f>
        <v>4.5981234136649697E-5</v>
      </c>
      <c r="G200" t="b">
        <f>ABS(Table1[[#This Row],[ST6512 flux]])&gt;Table1[[#This Row],[ST6512 std-dev]]</f>
        <v>1</v>
      </c>
      <c r="H200">
        <v>0</v>
      </c>
    </row>
    <row r="201" spans="1:8" x14ac:dyDescent="0.25">
      <c r="A201" s="4">
        <v>538</v>
      </c>
      <c r="B201" t="str">
        <f>VLOOKUP(Table1[[#This Row],[model.rxns]],Table2[],2,FALSE)</f>
        <v>histidinol-phosphate transaminase</v>
      </c>
      <c r="C201" s="2">
        <v>0.88233418513343698</v>
      </c>
      <c r="D201" s="2">
        <f>VLOOKUP(Table1[[#This Row],[model.rxns]],Table2[[model.rxns]:[ST6512 - avg]],3,FALSE)</f>
        <v>4.9011230125450096E-3</v>
      </c>
      <c r="E201" s="2">
        <f>VLOOKUP(Table1[[#This Row],[model.rxns]],Table2[[model.rxns]:[OKYL029 - avg]],5,FALSE)</f>
        <v>4.3234441796059101E-3</v>
      </c>
      <c r="F201" s="2">
        <f>VLOOKUP(Table1[[#This Row],[model.rxns]],Table2[[model.rxns]:[JFYL18 - stddev]],4,FALSE)</f>
        <v>4.5981234136649697E-5</v>
      </c>
      <c r="G201" t="b">
        <f>ABS(Table1[[#This Row],[ST6512 flux]])&gt;Table1[[#This Row],[ST6512 std-dev]]</f>
        <v>1</v>
      </c>
      <c r="H201">
        <v>0</v>
      </c>
    </row>
    <row r="202" spans="1:8" x14ac:dyDescent="0.25">
      <c r="A202" s="4">
        <v>563</v>
      </c>
      <c r="B202" t="str">
        <f>VLOOKUP(Table1[[#This Row],[model.rxns]],Table2[],2,FALSE)</f>
        <v>Imidazole-glycerol-3-phosphate synthase</v>
      </c>
      <c r="C202" s="2">
        <v>0.88233418513343698</v>
      </c>
      <c r="D202" s="2">
        <f>VLOOKUP(Table1[[#This Row],[model.rxns]],Table2[[model.rxns]:[ST6512 - avg]],3,FALSE)</f>
        <v>4.9011230125450096E-3</v>
      </c>
      <c r="E202" s="2">
        <f>VLOOKUP(Table1[[#This Row],[model.rxns]],Table2[[model.rxns]:[OKYL029 - avg]],5,FALSE)</f>
        <v>4.3234441796059101E-3</v>
      </c>
      <c r="F202" s="2">
        <f>VLOOKUP(Table1[[#This Row],[model.rxns]],Table2[[model.rxns]:[JFYL18 - stddev]],4,FALSE)</f>
        <v>4.5981234136649697E-5</v>
      </c>
      <c r="G202" t="b">
        <f>ABS(Table1[[#This Row],[ST6512 flux]])&gt;Table1[[#This Row],[ST6512 std-dev]]</f>
        <v>1</v>
      </c>
      <c r="H202">
        <v>0</v>
      </c>
    </row>
    <row r="203" spans="1:8" x14ac:dyDescent="0.25">
      <c r="A203" s="4">
        <v>564</v>
      </c>
      <c r="B203" t="str">
        <f>VLOOKUP(Table1[[#This Row],[model.rxns]],Table2[],2,FALSE)</f>
        <v>imidazoleglycerol-phosphate dehydratase</v>
      </c>
      <c r="C203" s="2">
        <v>0.88233418513343698</v>
      </c>
      <c r="D203" s="2">
        <f>VLOOKUP(Table1[[#This Row],[model.rxns]],Table2[[model.rxns]:[ST6512 - avg]],3,FALSE)</f>
        <v>4.9011230125450096E-3</v>
      </c>
      <c r="E203" s="2">
        <f>VLOOKUP(Table1[[#This Row],[model.rxns]],Table2[[model.rxns]:[OKYL029 - avg]],5,FALSE)</f>
        <v>4.3234441796059101E-3</v>
      </c>
      <c r="F203" s="2">
        <f>VLOOKUP(Table1[[#This Row],[model.rxns]],Table2[[model.rxns]:[JFYL18 - stddev]],4,FALSE)</f>
        <v>4.5981234136649697E-5</v>
      </c>
      <c r="G203" t="b">
        <f>ABS(Table1[[#This Row],[ST6512 flux]])&gt;Table1[[#This Row],[ST6512 std-dev]]</f>
        <v>1</v>
      </c>
      <c r="H203">
        <v>0</v>
      </c>
    </row>
    <row r="204" spans="1:8" x14ac:dyDescent="0.25">
      <c r="A204" s="4">
        <v>909</v>
      </c>
      <c r="B204" t="str">
        <f>VLOOKUP(Table1[[#This Row],[model.rxns]],Table2[],2,FALSE)</f>
        <v>phosphoribosyl-AMP cyclohydrolase</v>
      </c>
      <c r="C204" s="2">
        <v>0.88233418513343698</v>
      </c>
      <c r="D204" s="2">
        <f>VLOOKUP(Table1[[#This Row],[model.rxns]],Table2[[model.rxns]:[ST6512 - avg]],3,FALSE)</f>
        <v>4.9011230125450096E-3</v>
      </c>
      <c r="E204" s="2">
        <f>VLOOKUP(Table1[[#This Row],[model.rxns]],Table2[[model.rxns]:[OKYL029 - avg]],5,FALSE)</f>
        <v>4.3234441796059101E-3</v>
      </c>
      <c r="F204" s="2">
        <f>VLOOKUP(Table1[[#This Row],[model.rxns]],Table2[[model.rxns]:[JFYL18 - stddev]],4,FALSE)</f>
        <v>4.5981234136649697E-5</v>
      </c>
      <c r="G204" t="b">
        <f>ABS(Table1[[#This Row],[ST6512 flux]])&gt;Table1[[#This Row],[ST6512 std-dev]]</f>
        <v>1</v>
      </c>
      <c r="H204">
        <v>0</v>
      </c>
    </row>
    <row r="205" spans="1:8" x14ac:dyDescent="0.25">
      <c r="A205" s="4">
        <v>910</v>
      </c>
      <c r="B205" t="str">
        <f>VLOOKUP(Table1[[#This Row],[model.rxns]],Table2[],2,FALSE)</f>
        <v>phosphoribosyl-ATP pyrophosphatase</v>
      </c>
      <c r="C205" s="2">
        <v>0.88233418513343698</v>
      </c>
      <c r="D205" s="2">
        <f>VLOOKUP(Table1[[#This Row],[model.rxns]],Table2[[model.rxns]:[ST6512 - avg]],3,FALSE)</f>
        <v>4.9011230125450096E-3</v>
      </c>
      <c r="E205" s="2">
        <f>VLOOKUP(Table1[[#This Row],[model.rxns]],Table2[[model.rxns]:[OKYL029 - avg]],5,FALSE)</f>
        <v>4.3234441796059101E-3</v>
      </c>
      <c r="F205" s="2">
        <f>VLOOKUP(Table1[[#This Row],[model.rxns]],Table2[[model.rxns]:[JFYL18 - stddev]],4,FALSE)</f>
        <v>4.5981234136649697E-5</v>
      </c>
      <c r="G205" t="b">
        <f>ABS(Table1[[#This Row],[ST6512 flux]])&gt;Table1[[#This Row],[ST6512 std-dev]]</f>
        <v>1</v>
      </c>
      <c r="H205">
        <v>0</v>
      </c>
    </row>
    <row r="206" spans="1:8" x14ac:dyDescent="0.25">
      <c r="A206" s="4">
        <v>272</v>
      </c>
      <c r="B206" t="str">
        <f>VLOOKUP(Table1[[#This Row],[model.rxns]],Table2[],2,FALSE)</f>
        <v>chitin synthase</v>
      </c>
      <c r="C206" s="2">
        <v>0.88233418513343698</v>
      </c>
      <c r="D206" s="2">
        <f>VLOOKUP(Table1[[#This Row],[model.rxns]],Table2[[model.rxns]:[ST6512 - avg]],3,FALSE)</f>
        <v>7.8987754109492603E-2</v>
      </c>
      <c r="E206" s="2">
        <f>VLOOKUP(Table1[[#This Row],[model.rxns]],Table2[[model.rxns]:[OKYL029 - avg]],5,FALSE)</f>
        <v>6.9677734039876302E-2</v>
      </c>
      <c r="F206" s="2">
        <f>VLOOKUP(Table1[[#This Row],[model.rxns]],Table2[[model.rxns]:[JFYL18 - stddev]],4,FALSE)</f>
        <v>7.4104534947200403E-4</v>
      </c>
      <c r="G206" t="b">
        <f>ABS(Table1[[#This Row],[ST6512 flux]])&gt;Table1[[#This Row],[ST6512 std-dev]]</f>
        <v>1</v>
      </c>
      <c r="H206">
        <v>0</v>
      </c>
    </row>
    <row r="207" spans="1:8" x14ac:dyDescent="0.25">
      <c r="A207" s="4">
        <v>344</v>
      </c>
      <c r="B207" t="str">
        <f>VLOOKUP(Table1[[#This Row],[model.rxns]],Table2[],2,FALSE)</f>
        <v>dihydrofolate reductase</v>
      </c>
      <c r="C207" s="2">
        <v>0.88233418513343698</v>
      </c>
      <c r="D207" s="2">
        <f>VLOOKUP(Table1[[#This Row],[model.rxns]],Table2[[model.rxns]:[ST6512 - avg]],3,FALSE)</f>
        <v>9.4172948811044105E-4</v>
      </c>
      <c r="E207" s="2">
        <f>VLOOKUP(Table1[[#This Row],[model.rxns]],Table2[[model.rxns]:[OKYL029 - avg]],5,FALSE)</f>
        <v>8.3073101077300003E-4</v>
      </c>
      <c r="F207" s="2">
        <f>VLOOKUP(Table1[[#This Row],[model.rxns]],Table2[[model.rxns]:[JFYL18 - stddev]],4,FALSE)</f>
        <v>8.8350943192726808E-6</v>
      </c>
      <c r="G207" t="b">
        <f>ABS(Table1[[#This Row],[ST6512 flux]])&gt;Table1[[#This Row],[ST6512 std-dev]]</f>
        <v>1</v>
      </c>
      <c r="H207">
        <v>0</v>
      </c>
    </row>
    <row r="208" spans="1:8" x14ac:dyDescent="0.25">
      <c r="A208" s="4">
        <v>882</v>
      </c>
      <c r="B208" t="str">
        <f>VLOOKUP(Table1[[#This Row],[model.rxns]],Table2[],2,FALSE)</f>
        <v>phosphoacetylglucosamine mutase</v>
      </c>
      <c r="C208" s="2">
        <v>0.88233418513343698</v>
      </c>
      <c r="D208" s="2">
        <f>VLOOKUP(Table1[[#This Row],[model.rxns]],Table2[[model.rxns]:[ST6512 - avg]],3,FALSE)</f>
        <v>7.8987754109492603E-2</v>
      </c>
      <c r="E208" s="2">
        <f>VLOOKUP(Table1[[#This Row],[model.rxns]],Table2[[model.rxns]:[OKYL029 - avg]],5,FALSE)</f>
        <v>6.9677734039876302E-2</v>
      </c>
      <c r="F208" s="2">
        <f>VLOOKUP(Table1[[#This Row],[model.rxns]],Table2[[model.rxns]:[JFYL18 - stddev]],4,FALSE)</f>
        <v>7.4104534947200197E-4</v>
      </c>
      <c r="G208" t="b">
        <f>ABS(Table1[[#This Row],[ST6512 flux]])&gt;Table1[[#This Row],[ST6512 std-dev]]</f>
        <v>1</v>
      </c>
      <c r="H208">
        <v>0</v>
      </c>
    </row>
    <row r="209" spans="1:8" x14ac:dyDescent="0.25">
      <c r="A209" s="4">
        <v>1045</v>
      </c>
      <c r="B209" t="str">
        <f>VLOOKUP(Table1[[#This Row],[model.rxns]],Table2[],2,FALSE)</f>
        <v>thymidylate synthase</v>
      </c>
      <c r="C209" s="2">
        <v>0.88233418513343698</v>
      </c>
      <c r="D209" s="2">
        <f>VLOOKUP(Table1[[#This Row],[model.rxns]],Table2[[model.rxns]:[ST6512 - avg]],3,FALSE)</f>
        <v>9.4172948811044105E-4</v>
      </c>
      <c r="E209" s="2">
        <f>VLOOKUP(Table1[[#This Row],[model.rxns]],Table2[[model.rxns]:[OKYL029 - avg]],5,FALSE)</f>
        <v>8.3073101077300003E-4</v>
      </c>
      <c r="F209" s="2">
        <f>VLOOKUP(Table1[[#This Row],[model.rxns]],Table2[[model.rxns]:[JFYL18 - stddev]],4,FALSE)</f>
        <v>8.8350943192726893E-6</v>
      </c>
      <c r="G209" t="b">
        <f>ABS(Table1[[#This Row],[ST6512 flux]])&gt;Table1[[#This Row],[ST6512 std-dev]]</f>
        <v>1</v>
      </c>
      <c r="H209">
        <v>0</v>
      </c>
    </row>
    <row r="210" spans="1:8" x14ac:dyDescent="0.25">
      <c r="A210" s="4">
        <v>1069</v>
      </c>
      <c r="B210" t="str">
        <f>VLOOKUP(Table1[[#This Row],[model.rxns]],Table2[],2,FALSE)</f>
        <v>UDP-N-acetylglucosamine diphosphorylase</v>
      </c>
      <c r="C210" s="2">
        <v>0.88233418513343698</v>
      </c>
      <c r="D210" s="2">
        <f>VLOOKUP(Table1[[#This Row],[model.rxns]],Table2[[model.rxns]:[ST6512 - avg]],3,FALSE)</f>
        <v>7.8987754109492603E-2</v>
      </c>
      <c r="E210" s="2">
        <f>VLOOKUP(Table1[[#This Row],[model.rxns]],Table2[[model.rxns]:[OKYL029 - avg]],5,FALSE)</f>
        <v>6.9677734039876302E-2</v>
      </c>
      <c r="F210" s="2">
        <f>VLOOKUP(Table1[[#This Row],[model.rxns]],Table2[[model.rxns]:[JFYL18 - stddev]],4,FALSE)</f>
        <v>7.4104534947200197E-4</v>
      </c>
      <c r="G210" t="b">
        <f>ABS(Table1[[#This Row],[ST6512 flux]])&gt;Table1[[#This Row],[ST6512 std-dev]]</f>
        <v>1</v>
      </c>
      <c r="H210">
        <v>0</v>
      </c>
    </row>
    <row r="211" spans="1:8" x14ac:dyDescent="0.25">
      <c r="A211" s="4">
        <v>1088</v>
      </c>
      <c r="B211" t="str">
        <f>VLOOKUP(Table1[[#This Row],[model.rxns]],Table2[],2,FALSE)</f>
        <v>valine transaminase, mitochondiral</v>
      </c>
      <c r="C211" s="2">
        <v>0.88233418513343298</v>
      </c>
      <c r="D211" s="2">
        <f>VLOOKUP(Table1[[#This Row],[model.rxns]],Table2[[model.rxns]:[ST6512 - avg]],3,FALSE)</f>
        <v>-1.5715503106427199E-2</v>
      </c>
      <c r="E211" s="2">
        <f>VLOOKUP(Table1[[#This Row],[model.rxns]],Table2[[model.rxns]:[OKYL029 - avg]],5,FALSE)</f>
        <v>-1.38631697798948E-2</v>
      </c>
      <c r="F211" s="2">
        <f>VLOOKUP(Table1[[#This Row],[model.rxns]],Table2[[model.rxns]:[JFYL18 - stddev]],4,FALSE)</f>
        <v>1.47439316675433E-4</v>
      </c>
      <c r="G211" t="b">
        <f>ABS(Table1[[#This Row],[ST6512 flux]])&gt;Table1[[#This Row],[ST6512 std-dev]]</f>
        <v>1</v>
      </c>
      <c r="H211">
        <v>0</v>
      </c>
    </row>
    <row r="212" spans="1:8" x14ac:dyDescent="0.25">
      <c r="A212" s="4">
        <v>2093</v>
      </c>
      <c r="B212" t="str">
        <f>VLOOKUP(Table1[[#This Row],[model.rxns]],Table2[],2,FALSE)</f>
        <v>valine transport</v>
      </c>
      <c r="C212" s="2">
        <v>0.88233418513343298</v>
      </c>
      <c r="D212">
        <f>VLOOKUP(Table1[[#This Row],[model.rxns]],Table2[[model.rxns]:[ST6512 - avg]],3,FALSE)</f>
        <v>-1.5715503106427199E-2</v>
      </c>
      <c r="E212">
        <f>VLOOKUP(Table1[[#This Row],[model.rxns]],Table2[[model.rxns]:[OKYL029 - avg]],5,FALSE)</f>
        <v>-1.38631697798948E-2</v>
      </c>
      <c r="F212">
        <f>VLOOKUP(Table1[[#This Row],[model.rxns]],Table2[[model.rxns]:[JFYL18 - stddev]],4,FALSE)</f>
        <v>1.4743931667543199E-4</v>
      </c>
      <c r="G212" t="b">
        <f>ABS(Table1[[#This Row],[ST6512 flux]])&gt;Table1[[#This Row],[ST6512 std-dev]]</f>
        <v>1</v>
      </c>
      <c r="H212">
        <v>0</v>
      </c>
    </row>
    <row r="213" spans="1:8" x14ac:dyDescent="0.25">
      <c r="A213" s="4">
        <v>16</v>
      </c>
      <c r="B213" t="str">
        <f>VLOOKUP(Table1[[#This Row],[model.rxns]],Table2[],2,FALSE)</f>
        <v>2-aceto-2-hydroxybutanoate synthase</v>
      </c>
      <c r="C213" s="2">
        <v>0.88233418513343198</v>
      </c>
      <c r="D213" s="2">
        <f>VLOOKUP(Table1[[#This Row],[model.rxns]],Table2[[model.rxns]:[ST6512 - avg]],3,FALSE)</f>
        <v>8.2380636356814592E-3</v>
      </c>
      <c r="E213" s="2">
        <f>VLOOKUP(Table1[[#This Row],[model.rxns]],Table2[[model.rxns]:[OKYL029 - avg]],5,FALSE)</f>
        <v>7.2670708704401597E-3</v>
      </c>
      <c r="F213" s="2">
        <f>VLOOKUP(Table1[[#This Row],[model.rxns]],Table2[[model.rxns]:[JFYL18 - stddev]],4,FALSE)</f>
        <v>7.7287660786173697E-5</v>
      </c>
      <c r="G213" t="b">
        <f>ABS(Table1[[#This Row],[ST6512 flux]])&gt;Table1[[#This Row],[ST6512 std-dev]]</f>
        <v>1</v>
      </c>
      <c r="H213">
        <v>0</v>
      </c>
    </row>
    <row r="214" spans="1:8" x14ac:dyDescent="0.25">
      <c r="A214" s="4">
        <v>353</v>
      </c>
      <c r="B214" t="str">
        <f>VLOOKUP(Table1[[#This Row],[model.rxns]],Table2[],2,FALSE)</f>
        <v>dihydroxy-acid dehydratase (2,3-dihydroxy-3-methylpentanoate)</v>
      </c>
      <c r="C214" s="2">
        <v>0.88233418513343198</v>
      </c>
      <c r="D214" s="2">
        <f>VLOOKUP(Table1[[#This Row],[model.rxns]],Table2[[model.rxns]:[ST6512 - avg]],3,FALSE)</f>
        <v>8.2380636356814592E-3</v>
      </c>
      <c r="E214" s="2">
        <f>VLOOKUP(Table1[[#This Row],[model.rxns]],Table2[[model.rxns]:[OKYL029 - avg]],5,FALSE)</f>
        <v>7.2670708704401597E-3</v>
      </c>
      <c r="F214" s="2">
        <f>VLOOKUP(Table1[[#This Row],[model.rxns]],Table2[[model.rxns]:[JFYL18 - stddev]],4,FALSE)</f>
        <v>7.7287660786173697E-5</v>
      </c>
      <c r="G214" t="b">
        <f>ABS(Table1[[#This Row],[ST6512 flux]])&gt;Table1[[#This Row],[ST6512 std-dev]]</f>
        <v>1</v>
      </c>
      <c r="H214">
        <v>0</v>
      </c>
    </row>
    <row r="215" spans="1:8" x14ac:dyDescent="0.25">
      <c r="A215" s="4">
        <v>664</v>
      </c>
      <c r="B215" t="str">
        <f>VLOOKUP(Table1[[#This Row],[model.rxns]],Table2[],2,FALSE)</f>
        <v>isoleucine transaminase</v>
      </c>
      <c r="C215" s="2">
        <v>0.88233418513343198</v>
      </c>
      <c r="D215" s="2">
        <f>VLOOKUP(Table1[[#This Row],[model.rxns]],Table2[[model.rxns]:[ST6512 - avg]],3,FALSE)</f>
        <v>-8.2380636356814592E-3</v>
      </c>
      <c r="E215" s="2">
        <f>VLOOKUP(Table1[[#This Row],[model.rxns]],Table2[[model.rxns]:[OKYL029 - avg]],5,FALSE)</f>
        <v>-7.2670708704401597E-3</v>
      </c>
      <c r="F215" s="2">
        <f>VLOOKUP(Table1[[#This Row],[model.rxns]],Table2[[model.rxns]:[JFYL18 - stddev]],4,FALSE)</f>
        <v>7.7287660786173494E-5</v>
      </c>
      <c r="G215" t="b">
        <f>ABS(Table1[[#This Row],[ST6512 flux]])&gt;Table1[[#This Row],[ST6512 std-dev]]</f>
        <v>1</v>
      </c>
      <c r="H215">
        <v>0</v>
      </c>
    </row>
    <row r="216" spans="1:8" x14ac:dyDescent="0.25">
      <c r="A216" s="4">
        <v>669</v>
      </c>
      <c r="B216" t="str">
        <f>VLOOKUP(Table1[[#This Row],[model.rxns]],Table2[],2,FALSE)</f>
        <v>ketol-acid reductoisomerase (2-aceto-2-hydroxybutanoate)</v>
      </c>
      <c r="C216" s="2">
        <v>0.88233418513343198</v>
      </c>
      <c r="D216" s="2">
        <f>VLOOKUP(Table1[[#This Row],[model.rxns]],Table2[[model.rxns]:[ST6512 - avg]],3,FALSE)</f>
        <v>8.2380636356814592E-3</v>
      </c>
      <c r="E216" s="2">
        <f>VLOOKUP(Table1[[#This Row],[model.rxns]],Table2[[model.rxns]:[OKYL029 - avg]],5,FALSE)</f>
        <v>7.2670708704401597E-3</v>
      </c>
      <c r="F216" s="2">
        <f>VLOOKUP(Table1[[#This Row],[model.rxns]],Table2[[model.rxns]:[JFYL18 - stddev]],4,FALSE)</f>
        <v>7.7287660786173697E-5</v>
      </c>
      <c r="G216" t="b">
        <f>ABS(Table1[[#This Row],[ST6512 flux]])&gt;Table1[[#This Row],[ST6512 std-dev]]</f>
        <v>1</v>
      </c>
      <c r="H216">
        <v>0</v>
      </c>
    </row>
    <row r="217" spans="1:8" x14ac:dyDescent="0.25">
      <c r="A217" s="4">
        <v>1898</v>
      </c>
      <c r="B217" t="str">
        <f>VLOOKUP(Table1[[#This Row],[model.rxns]],Table2[],2,FALSE)</f>
        <v>L-isoleucine transport</v>
      </c>
      <c r="C217" s="2">
        <v>0.88233418513343198</v>
      </c>
      <c r="D217">
        <f>VLOOKUP(Table1[[#This Row],[model.rxns]],Table2[[model.rxns]:[ST6512 - avg]],3,FALSE)</f>
        <v>8.2380636356814592E-3</v>
      </c>
      <c r="E217">
        <f>VLOOKUP(Table1[[#This Row],[model.rxns]],Table2[[model.rxns]:[OKYL029 - avg]],5,FALSE)</f>
        <v>7.2670708704401597E-3</v>
      </c>
      <c r="F217">
        <f>VLOOKUP(Table1[[#This Row],[model.rxns]],Table2[[model.rxns]:[JFYL18 - stddev]],4,FALSE)</f>
        <v>7.7287660786173697E-5</v>
      </c>
      <c r="G217" t="b">
        <f>ABS(Table1[[#This Row],[ST6512 flux]])&gt;Table1[[#This Row],[ST6512 std-dev]]</f>
        <v>1</v>
      </c>
      <c r="H217">
        <v>0</v>
      </c>
    </row>
    <row r="218" spans="1:8" x14ac:dyDescent="0.25">
      <c r="A218" s="4">
        <v>278</v>
      </c>
      <c r="B218" t="str">
        <f>VLOOKUP(Table1[[#This Row],[model.rxns]],Table2[],2,FALSE)</f>
        <v>chorismate mutase</v>
      </c>
      <c r="C218" s="2">
        <v>0.88233418513343198</v>
      </c>
      <c r="D218" s="2">
        <f>VLOOKUP(Table1[[#This Row],[model.rxns]],Table2[[model.rxns]:[ST6512 - avg]],3,FALSE)</f>
        <v>1.1265915414946599E-2</v>
      </c>
      <c r="E218" s="2">
        <f>VLOOKUP(Table1[[#This Row],[model.rxns]],Table2[[model.rxns]:[OKYL029 - avg]],5,FALSE)</f>
        <v>9.9380399765543904E-3</v>
      </c>
      <c r="F218" s="2">
        <f>VLOOKUP(Table1[[#This Row],[model.rxns]],Table2[[model.rxns]:[JFYL18 - stddev]],4,FALSE)</f>
        <v>1.0569428539794101E-4</v>
      </c>
      <c r="G218" t="b">
        <f>ABS(Table1[[#This Row],[ST6512 flux]])&gt;Table1[[#This Row],[ST6512 std-dev]]</f>
        <v>1</v>
      </c>
      <c r="H218">
        <v>0</v>
      </c>
    </row>
    <row r="219" spans="1:8" x14ac:dyDescent="0.25">
      <c r="A219" s="4">
        <v>361</v>
      </c>
      <c r="B219" t="str">
        <f>VLOOKUP(Table1[[#This Row],[model.rxns]],Table2[],2,FALSE)</f>
        <v>dolichyl-phosphate D-mannosyltransferase</v>
      </c>
      <c r="C219" s="2">
        <v>0.88233418513343198</v>
      </c>
      <c r="D219" s="2">
        <f>VLOOKUP(Table1[[#This Row],[model.rxns]],Table2[[model.rxns]:[ST6512 - avg]],3,FALSE)</f>
        <v>2.1453385469993799E-2</v>
      </c>
      <c r="E219" s="2">
        <f>VLOOKUP(Table1[[#This Row],[model.rxns]],Table2[[model.rxns]:[OKYL029 - avg]],5,FALSE)</f>
        <v>1.8924747309070799E-2</v>
      </c>
      <c r="F219" s="2">
        <f>VLOOKUP(Table1[[#This Row],[model.rxns]],Table2[[model.rxns]:[JFYL18 - stddev]],4,FALSE)</f>
        <v>2.0127083890664001E-4</v>
      </c>
      <c r="G219" t="b">
        <f>ABS(Table1[[#This Row],[ST6512 flux]])&gt;Table1[[#This Row],[ST6512 std-dev]]</f>
        <v>1</v>
      </c>
      <c r="H219">
        <v>0</v>
      </c>
    </row>
    <row r="220" spans="1:8" x14ac:dyDescent="0.25">
      <c r="A220" s="4">
        <v>362</v>
      </c>
      <c r="B220" t="str">
        <f>VLOOKUP(Table1[[#This Row],[model.rxns]],Table2[],2,FALSE)</f>
        <v>dolichyl-phosphate-mannose--protein mannosyltransferase</v>
      </c>
      <c r="C220" s="2">
        <v>0.88233418513343198</v>
      </c>
      <c r="D220" s="2">
        <f>VLOOKUP(Table1[[#This Row],[model.rxns]],Table2[[model.rxns]:[ST6512 - avg]],3,FALSE)</f>
        <v>2.1453385469993799E-2</v>
      </c>
      <c r="E220" s="2">
        <f>VLOOKUP(Table1[[#This Row],[model.rxns]],Table2[[model.rxns]:[OKYL029 - avg]],5,FALSE)</f>
        <v>1.8924747309070799E-2</v>
      </c>
      <c r="F220" s="2">
        <f>VLOOKUP(Table1[[#This Row],[model.rxns]],Table2[[model.rxns]:[JFYL18 - stddev]],4,FALSE)</f>
        <v>2.0127083890664001E-4</v>
      </c>
      <c r="G220" t="b">
        <f>ABS(Table1[[#This Row],[ST6512 flux]])&gt;Table1[[#This Row],[ST6512 std-dev]]</f>
        <v>1</v>
      </c>
      <c r="H220">
        <v>0</v>
      </c>
    </row>
    <row r="221" spans="1:8" x14ac:dyDescent="0.25">
      <c r="A221" s="4">
        <v>722</v>
      </c>
      <c r="B221" t="str">
        <f>VLOOKUP(Table1[[#This Row],[model.rxns]],Table2[],2,FALSE)</f>
        <v>mannose-1-phosphate guanylyltransferase</v>
      </c>
      <c r="C221" s="2">
        <v>0.88233418513343198</v>
      </c>
      <c r="D221" s="2">
        <f>VLOOKUP(Table1[[#This Row],[model.rxns]],Table2[[model.rxns]:[ST6512 - avg]],3,FALSE)</f>
        <v>2.1453385469993799E-2</v>
      </c>
      <c r="E221" s="2">
        <f>VLOOKUP(Table1[[#This Row],[model.rxns]],Table2[[model.rxns]:[OKYL029 - avg]],5,FALSE)</f>
        <v>1.8924747309070799E-2</v>
      </c>
      <c r="F221" s="2">
        <f>VLOOKUP(Table1[[#This Row],[model.rxns]],Table2[[model.rxns]:[JFYL18 - stddev]],4,FALSE)</f>
        <v>2.0127083890664001E-4</v>
      </c>
      <c r="G221" t="b">
        <f>ABS(Table1[[#This Row],[ST6512 flux]])&gt;Table1[[#This Row],[ST6512 std-dev]]</f>
        <v>1</v>
      </c>
      <c r="H221">
        <v>0</v>
      </c>
    </row>
    <row r="222" spans="1:8" x14ac:dyDescent="0.25">
      <c r="A222" s="4">
        <v>723</v>
      </c>
      <c r="B222" t="str">
        <f>VLOOKUP(Table1[[#This Row],[model.rxns]],Table2[],2,FALSE)</f>
        <v>mannose-6-phosphate isomerase</v>
      </c>
      <c r="C222" s="2">
        <v>0.88233418513343198</v>
      </c>
      <c r="D222" s="2">
        <f>VLOOKUP(Table1[[#This Row],[model.rxns]],Table2[[model.rxns]:[ST6512 - avg]],3,FALSE)</f>
        <v>-2.1453385469993799E-2</v>
      </c>
      <c r="E222" s="2">
        <f>VLOOKUP(Table1[[#This Row],[model.rxns]],Table2[[model.rxns]:[OKYL029 - avg]],5,FALSE)</f>
        <v>-1.8924747309070799E-2</v>
      </c>
      <c r="F222" s="2">
        <f>VLOOKUP(Table1[[#This Row],[model.rxns]],Table2[[model.rxns]:[JFYL18 - stddev]],4,FALSE)</f>
        <v>2.0127083890664001E-4</v>
      </c>
      <c r="G222" t="b">
        <f>ABS(Table1[[#This Row],[ST6512 flux]])&gt;Table1[[#This Row],[ST6512 std-dev]]</f>
        <v>1</v>
      </c>
      <c r="H222">
        <v>0</v>
      </c>
    </row>
    <row r="223" spans="1:8" x14ac:dyDescent="0.25">
      <c r="A223" s="4">
        <v>902</v>
      </c>
      <c r="B223" t="str">
        <f>VLOOKUP(Table1[[#This Row],[model.rxns]],Table2[],2,FALSE)</f>
        <v>phosphomannomutase</v>
      </c>
      <c r="C223" s="2">
        <v>0.88233418513343198</v>
      </c>
      <c r="D223" s="2">
        <f>VLOOKUP(Table1[[#This Row],[model.rxns]],Table2[[model.rxns]:[ST6512 - avg]],3,FALSE)</f>
        <v>-2.1453385469993799E-2</v>
      </c>
      <c r="E223" s="2">
        <f>VLOOKUP(Table1[[#This Row],[model.rxns]],Table2[[model.rxns]:[OKYL029 - avg]],5,FALSE)</f>
        <v>-1.8924747309070799E-2</v>
      </c>
      <c r="F223" s="2">
        <f>VLOOKUP(Table1[[#This Row],[model.rxns]],Table2[[model.rxns]:[JFYL18 - stddev]],4,FALSE)</f>
        <v>2.0127083890664001E-4</v>
      </c>
      <c r="G223" t="b">
        <f>ABS(Table1[[#This Row],[ST6512 flux]])&gt;Table1[[#This Row],[ST6512 std-dev]]</f>
        <v>1</v>
      </c>
      <c r="H223">
        <v>0</v>
      </c>
    </row>
    <row r="224" spans="1:8" x14ac:dyDescent="0.25">
      <c r="A224" s="4">
        <v>1748</v>
      </c>
      <c r="B224" t="str">
        <f>VLOOKUP(Table1[[#This Row],[model.rxns]],Table2[],2,FALSE)</f>
        <v>dolichol phosphate transport</v>
      </c>
      <c r="C224" s="2">
        <v>0.88233418513343198</v>
      </c>
      <c r="D224">
        <f>VLOOKUP(Table1[[#This Row],[model.rxns]],Table2[[model.rxns]:[ST6512 - avg]],3,FALSE)</f>
        <v>-2.1453385469993799E-2</v>
      </c>
      <c r="E224">
        <f>VLOOKUP(Table1[[#This Row],[model.rxns]],Table2[[model.rxns]:[OKYL029 - avg]],5,FALSE)</f>
        <v>-1.8924747309070799E-2</v>
      </c>
      <c r="F224">
        <f>VLOOKUP(Table1[[#This Row],[model.rxns]],Table2[[model.rxns]:[JFYL18 - stddev]],4,FALSE)</f>
        <v>2.0127083890664001E-4</v>
      </c>
      <c r="G224" t="b">
        <f>ABS(Table1[[#This Row],[ST6512 flux]])&gt;Table1[[#This Row],[ST6512 std-dev]]</f>
        <v>1</v>
      </c>
      <c r="H224">
        <v>0</v>
      </c>
    </row>
    <row r="225" spans="1:8" x14ac:dyDescent="0.25">
      <c r="A225" s="4">
        <v>1932</v>
      </c>
      <c r="B225" t="str">
        <f>VLOOKUP(Table1[[#This Row],[model.rxns]],Table2[],2,FALSE)</f>
        <v>mannan transport</v>
      </c>
      <c r="C225" s="2">
        <v>0.88233418513343198</v>
      </c>
      <c r="D225">
        <f>VLOOKUP(Table1[[#This Row],[model.rxns]],Table2[[model.rxns]:[ST6512 - avg]],3,FALSE)</f>
        <v>-2.1453385469993799E-2</v>
      </c>
      <c r="E225">
        <f>VLOOKUP(Table1[[#This Row],[model.rxns]],Table2[[model.rxns]:[OKYL029 - avg]],5,FALSE)</f>
        <v>-1.8924747309070799E-2</v>
      </c>
      <c r="F225">
        <f>VLOOKUP(Table1[[#This Row],[model.rxns]],Table2[[model.rxns]:[JFYL18 - stddev]],4,FALSE)</f>
        <v>2.0127083890664001E-4</v>
      </c>
      <c r="G225" t="b">
        <f>ABS(Table1[[#This Row],[ST6512 flux]])&gt;Table1[[#This Row],[ST6512 std-dev]]</f>
        <v>1</v>
      </c>
      <c r="H225">
        <v>0</v>
      </c>
    </row>
    <row r="226" spans="1:8" x14ac:dyDescent="0.25">
      <c r="A226" s="4">
        <v>32</v>
      </c>
      <c r="B226" t="str">
        <f>VLOOKUP(Table1[[#This Row],[model.rxns]],Table2[],2,FALSE)</f>
        <v>3,5-bisphosphate nucleotidase</v>
      </c>
      <c r="C226" s="2">
        <v>0.88233418513342998</v>
      </c>
      <c r="D226" s="2">
        <f>VLOOKUP(Table1[[#This Row],[model.rxns]],Table2[[model.rxns]:[ST6512 - avg]],3,FALSE)</f>
        <v>4.3538047154369104E-3</v>
      </c>
      <c r="E226" s="2">
        <f>VLOOKUP(Table1[[#This Row],[model.rxns]],Table2[[model.rxns]:[OKYL029 - avg]],5,FALSE)</f>
        <v>3.8406364435080499E-3</v>
      </c>
      <c r="F226" s="2">
        <f>VLOOKUP(Table1[[#This Row],[model.rxns]],Table2[[model.rxns]:[JFYL18 - stddev]],4,FALSE)</f>
        <v>4.08464169320651E-5</v>
      </c>
      <c r="G226" t="b">
        <f>ABS(Table1[[#This Row],[ST6512 flux]])&gt;Table1[[#This Row],[ST6512 std-dev]]</f>
        <v>1</v>
      </c>
      <c r="H226">
        <v>0</v>
      </c>
    </row>
    <row r="227" spans="1:8" x14ac:dyDescent="0.25">
      <c r="A227" s="4">
        <v>883</v>
      </c>
      <c r="B227" t="str">
        <f>VLOOKUP(Table1[[#This Row],[model.rxns]],Table2[],2,FALSE)</f>
        <v>phosphoadenylyl-sulfate reductase (thioredoxin)</v>
      </c>
      <c r="C227" s="2">
        <v>0.88233418513342998</v>
      </c>
      <c r="D227" s="2">
        <f>VLOOKUP(Table1[[#This Row],[model.rxns]],Table2[[model.rxns]:[ST6512 - avg]],3,FALSE)</f>
        <v>4.3538047154369104E-3</v>
      </c>
      <c r="E227" s="2">
        <f>VLOOKUP(Table1[[#This Row],[model.rxns]],Table2[[model.rxns]:[OKYL029 - avg]],5,FALSE)</f>
        <v>3.8406364435080499E-3</v>
      </c>
      <c r="F227" s="2">
        <f>VLOOKUP(Table1[[#This Row],[model.rxns]],Table2[[model.rxns]:[JFYL18 - stddev]],4,FALSE)</f>
        <v>4.08464169320651E-5</v>
      </c>
      <c r="G227" t="b">
        <f>ABS(Table1[[#This Row],[ST6512 flux]])&gt;Table1[[#This Row],[ST6512 std-dev]]</f>
        <v>1</v>
      </c>
      <c r="H227">
        <v>0</v>
      </c>
    </row>
    <row r="228" spans="1:8" x14ac:dyDescent="0.25">
      <c r="A228" s="4">
        <v>1027</v>
      </c>
      <c r="B228" t="str">
        <f>VLOOKUP(Table1[[#This Row],[model.rxns]],Table2[],2,FALSE)</f>
        <v>sulfite reductase (NADPH2)</v>
      </c>
      <c r="C228" s="2">
        <v>0.88233418513342998</v>
      </c>
      <c r="D228" s="2">
        <f>VLOOKUP(Table1[[#This Row],[model.rxns]],Table2[[model.rxns]:[ST6512 - avg]],3,FALSE)</f>
        <v>4.3538047154369104E-3</v>
      </c>
      <c r="E228" s="2">
        <f>VLOOKUP(Table1[[#This Row],[model.rxns]],Table2[[model.rxns]:[OKYL029 - avg]],5,FALSE)</f>
        <v>3.8406364435080499E-3</v>
      </c>
      <c r="F228" s="2">
        <f>VLOOKUP(Table1[[#This Row],[model.rxns]],Table2[[model.rxns]:[JFYL18 - stddev]],4,FALSE)</f>
        <v>4.08464169320651E-5</v>
      </c>
      <c r="G228" t="b">
        <f>ABS(Table1[[#This Row],[ST6512 flux]])&gt;Table1[[#This Row],[ST6512 std-dev]]</f>
        <v>1</v>
      </c>
      <c r="H228">
        <v>0</v>
      </c>
    </row>
    <row r="229" spans="1:8" x14ac:dyDescent="0.25">
      <c r="A229" s="4">
        <v>1266</v>
      </c>
      <c r="B229" t="str">
        <f>VLOOKUP(Table1[[#This Row],[model.rxns]],Table2[],2,FALSE)</f>
        <v>sulfate uniport</v>
      </c>
      <c r="C229" s="2">
        <v>0.88233418513342998</v>
      </c>
      <c r="D229" s="2">
        <f>VLOOKUP(Table1[[#This Row],[model.rxns]],Table2[[model.rxns]:[ST6512 - avg]],3,FALSE)</f>
        <v>6.1730445263331298E-3</v>
      </c>
      <c r="E229" s="2">
        <f>VLOOKUP(Table1[[#This Row],[model.rxns]],Table2[[model.rxns]:[OKYL029 - avg]],5,FALSE)</f>
        <v>5.4454485960686097E-3</v>
      </c>
      <c r="F229" s="2">
        <f>VLOOKUP(Table1[[#This Row],[model.rxns]],Table2[[model.rxns]:[JFYL18 - stddev]],4,FALSE)</f>
        <v>5.7914115800553E-5</v>
      </c>
      <c r="G229" t="b">
        <f>ABS(Table1[[#This Row],[ST6512 flux]])&gt;Table1[[#This Row],[ST6512 std-dev]]</f>
        <v>1</v>
      </c>
      <c r="H229">
        <v>0</v>
      </c>
    </row>
    <row r="230" spans="1:8" x14ac:dyDescent="0.25">
      <c r="A230" s="4">
        <v>2060</v>
      </c>
      <c r="B230" t="str">
        <f>VLOOKUP(Table1[[#This Row],[model.rxns]],Table2[],2,FALSE)</f>
        <v>sulphate exchange</v>
      </c>
      <c r="C230" s="2">
        <v>0.88233418513342998</v>
      </c>
      <c r="D230">
        <f>VLOOKUP(Table1[[#This Row],[model.rxns]],Table2[[model.rxns]:[ST6512 - avg]],3,FALSE)</f>
        <v>-6.1730445263331298E-3</v>
      </c>
      <c r="E230">
        <f>VLOOKUP(Table1[[#This Row],[model.rxns]],Table2[[model.rxns]:[OKYL029 - avg]],5,FALSE)</f>
        <v>-5.4454485960686097E-3</v>
      </c>
      <c r="F230">
        <f>VLOOKUP(Table1[[#This Row],[model.rxns]],Table2[[model.rxns]:[JFYL18 - stddev]],4,FALSE)</f>
        <v>5.7914115800553E-5</v>
      </c>
      <c r="G230" t="b">
        <f>ABS(Table1[[#This Row],[ST6512 flux]])&gt;Table1[[#This Row],[ST6512 std-dev]]</f>
        <v>1</v>
      </c>
      <c r="H230">
        <v>0</v>
      </c>
    </row>
    <row r="231" spans="1:8" x14ac:dyDescent="0.25">
      <c r="A231" s="4">
        <v>2111</v>
      </c>
      <c r="B231" t="str">
        <f>VLOOKUP(Table1[[#This Row],[model.rxns]],Table2[],2,FALSE)</f>
        <v>growth</v>
      </c>
      <c r="C231" s="2">
        <v>0.88233418513342898</v>
      </c>
      <c r="D231" s="2">
        <f>VLOOKUP(Table1[[#This Row],[model.rxns]],Table2[[model.rxns]:[ST6512 - avg]],3,FALSE)</f>
        <v>9.0961990544811896E-2</v>
      </c>
      <c r="E231" s="2">
        <f>VLOOKUP(Table1[[#This Row],[model.rxns]],Table2[[model.rxns]:[OKYL029 - avg]],5,FALSE)</f>
        <v>8.0240607628029703E-2</v>
      </c>
      <c r="F231" s="2">
        <f>VLOOKUP(Table1[[#This Row],[model.rxns]],Table2[[model.rxns]:[JFYL18 - stddev]],4,FALSE)</f>
        <v>8.5338494342439102E-4</v>
      </c>
      <c r="G231" t="b">
        <f>ABS(Table1[[#This Row],[ST6512 flux]])&gt;Table1[[#This Row],[ST6512 std-dev]]</f>
        <v>1</v>
      </c>
      <c r="H231">
        <v>0</v>
      </c>
    </row>
    <row r="232" spans="1:8" x14ac:dyDescent="0.25">
      <c r="A232" s="4" t="s">
        <v>1888</v>
      </c>
      <c r="B232" t="str">
        <f>VLOOKUP(Table1[[#This Row],[model.rxns]],Table2[],2,FALSE)</f>
        <v>biomass pseudoreaction</v>
      </c>
      <c r="C232" s="2">
        <v>0.88233418513342898</v>
      </c>
      <c r="D232" s="2">
        <f>VLOOKUP(Table1[[#This Row],[model.rxns]],Table2[[model.rxns]:[ST6512 - avg]],3,FALSE)</f>
        <v>9.0961990544811896E-2</v>
      </c>
      <c r="E232" s="2">
        <f>VLOOKUP(Table1[[#This Row],[model.rxns]],Table2[[model.rxns]:[OKYL029 - avg]],5,FALSE)</f>
        <v>8.0240607628029703E-2</v>
      </c>
      <c r="F232" s="2">
        <f>VLOOKUP(Table1[[#This Row],[model.rxns]],Table2[[model.rxns]:[JFYL18 - stddev]],4,FALSE)</f>
        <v>8.5338494342439102E-4</v>
      </c>
      <c r="G232" t="b">
        <f>ABS(Table1[[#This Row],[ST6512 flux]])&gt;Table1[[#This Row],[ST6512 std-dev]]</f>
        <v>1</v>
      </c>
      <c r="H232">
        <v>0</v>
      </c>
    </row>
    <row r="233" spans="1:8" x14ac:dyDescent="0.25">
      <c r="A233" s="4" t="s">
        <v>1890</v>
      </c>
      <c r="B233" t="str">
        <f>VLOOKUP(Table1[[#This Row],[model.rxns]],Table2[],2,FALSE)</f>
        <v>DNA pseudoreaction</v>
      </c>
      <c r="C233" s="2">
        <v>0.88233418513342898</v>
      </c>
      <c r="D233" s="2">
        <f>VLOOKUP(Table1[[#This Row],[model.rxns]],Table2[[model.rxns]:[ST6512 - avg]],3,FALSE)</f>
        <v>9.0961990544811896E-2</v>
      </c>
      <c r="E233" s="2">
        <f>VLOOKUP(Table1[[#This Row],[model.rxns]],Table2[[model.rxns]:[OKYL029 - avg]],5,FALSE)</f>
        <v>8.0240607628029703E-2</v>
      </c>
      <c r="F233" s="2">
        <f>VLOOKUP(Table1[[#This Row],[model.rxns]],Table2[[model.rxns]:[JFYL18 - stddev]],4,FALSE)</f>
        <v>8.5338494342439102E-4</v>
      </c>
      <c r="G233" t="b">
        <f>ABS(Table1[[#This Row],[ST6512 flux]])&gt;Table1[[#This Row],[ST6512 std-dev]]</f>
        <v>1</v>
      </c>
      <c r="H233">
        <v>0</v>
      </c>
    </row>
    <row r="234" spans="1:8" x14ac:dyDescent="0.25">
      <c r="A234" s="4" t="s">
        <v>1891</v>
      </c>
      <c r="B234" t="str">
        <f>VLOOKUP(Table1[[#This Row],[model.rxns]],Table2[],2,FALSE)</f>
        <v>RNA pseudoreaction</v>
      </c>
      <c r="C234" s="2">
        <v>0.88233418513342898</v>
      </c>
      <c r="D234" s="2">
        <f>VLOOKUP(Table1[[#This Row],[model.rxns]],Table2[[model.rxns]:[ST6512 - avg]],3,FALSE)</f>
        <v>9.0961990544811896E-2</v>
      </c>
      <c r="E234" s="2">
        <f>VLOOKUP(Table1[[#This Row],[model.rxns]],Table2[[model.rxns]:[OKYL029 - avg]],5,FALSE)</f>
        <v>8.0240607628029703E-2</v>
      </c>
      <c r="F234" s="2">
        <f>VLOOKUP(Table1[[#This Row],[model.rxns]],Table2[[model.rxns]:[JFYL18 - stddev]],4,FALSE)</f>
        <v>8.5338494342439102E-4</v>
      </c>
      <c r="G234" t="b">
        <f>ABS(Table1[[#This Row],[ST6512 flux]])&gt;Table1[[#This Row],[ST6512 std-dev]]</f>
        <v>1</v>
      </c>
      <c r="H234">
        <v>0</v>
      </c>
    </row>
    <row r="235" spans="1:8" x14ac:dyDescent="0.25">
      <c r="A235" s="4" t="s">
        <v>1892</v>
      </c>
      <c r="B235" t="str">
        <f>VLOOKUP(Table1[[#This Row],[model.rxns]],Table2[],2,FALSE)</f>
        <v>ion pseudoreaction</v>
      </c>
      <c r="C235" s="2">
        <v>0.88233418513342898</v>
      </c>
      <c r="D235" s="2">
        <f>VLOOKUP(Table1[[#This Row],[model.rxns]],Table2[[model.rxns]:[ST6512 - avg]],3,FALSE)</f>
        <v>9.0961990544811896E-2</v>
      </c>
      <c r="E235" s="2">
        <f>VLOOKUP(Table1[[#This Row],[model.rxns]],Table2[[model.rxns]:[OKYL029 - avg]],5,FALSE)</f>
        <v>8.0240607628029703E-2</v>
      </c>
      <c r="F235" s="2">
        <f>VLOOKUP(Table1[[#This Row],[model.rxns]],Table2[[model.rxns]:[JFYL18 - stddev]],4,FALSE)</f>
        <v>8.5338494342439102E-4</v>
      </c>
      <c r="G235" t="b">
        <f>ABS(Table1[[#This Row],[ST6512 flux]])&gt;Table1[[#This Row],[ST6512 std-dev]]</f>
        <v>1</v>
      </c>
      <c r="H235">
        <v>0</v>
      </c>
    </row>
    <row r="236" spans="1:8" x14ac:dyDescent="0.25">
      <c r="A236" s="4">
        <v>700</v>
      </c>
      <c r="B236" t="str">
        <f>VLOOKUP(Table1[[#This Row],[model.rxns]],Table2[],2,FALSE)</f>
        <v>leucine transaminase</v>
      </c>
      <c r="C236" s="2">
        <v>0.88233418513342898</v>
      </c>
      <c r="D236" s="2">
        <f>VLOOKUP(Table1[[#This Row],[model.rxns]],Table2[[model.rxns]:[ST6512 - avg]],3,FALSE)</f>
        <v>-1.7696655260493199E-2</v>
      </c>
      <c r="E236" s="2">
        <f>VLOOKUP(Table1[[#This Row],[model.rxns]],Table2[[model.rxns]:[OKYL029 - avg]],5,FALSE)</f>
        <v>-1.56108102140332E-2</v>
      </c>
      <c r="F236" s="2">
        <f>VLOOKUP(Table1[[#This Row],[model.rxns]],Table2[[model.rxns]:[JFYL18 - stddev]],4,FALSE)</f>
        <v>1.6602604074321601E-4</v>
      </c>
      <c r="G236" t="b">
        <f>ABS(Table1[[#This Row],[ST6512 flux]])&gt;Table1[[#This Row],[ST6512 std-dev]]</f>
        <v>1</v>
      </c>
      <c r="H236">
        <v>0</v>
      </c>
    </row>
    <row r="237" spans="1:8" x14ac:dyDescent="0.25">
      <c r="A237" s="4" t="s">
        <v>1800</v>
      </c>
      <c r="B237" t="str">
        <f>VLOOKUP(Table1[[#This Row],[model.rxns]],Table2[],2,FALSE)</f>
        <v>Leucine transport</v>
      </c>
      <c r="C237" s="2">
        <v>0.88233418513342898</v>
      </c>
      <c r="D237">
        <f>VLOOKUP(Table1[[#This Row],[model.rxns]],Table2[[model.rxns]:[ST6512 - avg]],3,FALSE)</f>
        <v>1.7696655260493199E-2</v>
      </c>
      <c r="E237">
        <f>VLOOKUP(Table1[[#This Row],[model.rxns]],Table2[[model.rxns]:[OKYL029 - avg]],5,FALSE)</f>
        <v>1.56108102140332E-2</v>
      </c>
      <c r="F237">
        <f>VLOOKUP(Table1[[#This Row],[model.rxns]],Table2[[model.rxns]:[JFYL18 - stddev]],4,FALSE)</f>
        <v>1.6602604074321501E-4</v>
      </c>
      <c r="G237" t="b">
        <f>ABS(Table1[[#This Row],[ST6512 flux]])&gt;Table1[[#This Row],[ST6512 std-dev]]</f>
        <v>1</v>
      </c>
      <c r="H237">
        <v>0</v>
      </c>
    </row>
    <row r="238" spans="1:8" x14ac:dyDescent="0.25">
      <c r="A238" s="4">
        <v>214</v>
      </c>
      <c r="B238" t="str">
        <f>VLOOKUP(Table1[[#This Row],[model.rxns]],Table2[],2,FALSE)</f>
        <v>aspartate carbamoyltransferase</v>
      </c>
      <c r="C238" s="2">
        <v>0.88233418513342798</v>
      </c>
      <c r="D238" s="2">
        <f>VLOOKUP(Table1[[#This Row],[model.rxns]],Table2[[model.rxns]:[ST6512 - avg]],3,FALSE)</f>
        <v>1.24947209452166E-2</v>
      </c>
      <c r="E238" s="2">
        <f>VLOOKUP(Table1[[#This Row],[model.rxns]],Table2[[model.rxns]:[OKYL029 - avg]],5,FALSE)</f>
        <v>1.10220103450015E-2</v>
      </c>
      <c r="F238" s="2">
        <f>VLOOKUP(Table1[[#This Row],[model.rxns]],Table2[[model.rxns]:[JFYL18 - stddev]],4,FALSE)</f>
        <v>1.17222662598662E-4</v>
      </c>
      <c r="G238" t="b">
        <f>ABS(Table1[[#This Row],[ST6512 flux]])&gt;Table1[[#This Row],[ST6512 std-dev]]</f>
        <v>1</v>
      </c>
      <c r="H238">
        <v>0</v>
      </c>
    </row>
    <row r="239" spans="1:8" x14ac:dyDescent="0.25">
      <c r="A239" s="4">
        <v>349</v>
      </c>
      <c r="B239" t="str">
        <f>VLOOKUP(Table1[[#This Row],[model.rxns]],Table2[],2,FALSE)</f>
        <v>dihydroorotase</v>
      </c>
      <c r="C239" s="2">
        <v>0.88233418513342798</v>
      </c>
      <c r="D239" s="2">
        <f>VLOOKUP(Table1[[#This Row],[model.rxns]],Table2[[model.rxns]:[ST6512 - avg]],3,FALSE)</f>
        <v>-1.24947209452166E-2</v>
      </c>
      <c r="E239" s="2">
        <f>VLOOKUP(Table1[[#This Row],[model.rxns]],Table2[[model.rxns]:[OKYL029 - avg]],5,FALSE)</f>
        <v>-1.10220103450015E-2</v>
      </c>
      <c r="F239" s="2">
        <f>VLOOKUP(Table1[[#This Row],[model.rxns]],Table2[[model.rxns]:[JFYL18 - stddev]],4,FALSE)</f>
        <v>1.17222662598662E-4</v>
      </c>
      <c r="G239" t="b">
        <f>ABS(Table1[[#This Row],[ST6512 flux]])&gt;Table1[[#This Row],[ST6512 std-dev]]</f>
        <v>1</v>
      </c>
      <c r="H239">
        <v>0</v>
      </c>
    </row>
    <row r="240" spans="1:8" x14ac:dyDescent="0.25">
      <c r="A240" s="4">
        <v>453</v>
      </c>
      <c r="B240" t="str">
        <f>VLOOKUP(Table1[[#This Row],[model.rxns]],Table2[],2,FALSE)</f>
        <v>dihydoorotic acid dehydrogenase</v>
      </c>
      <c r="C240" s="2">
        <v>0.88233418513342798</v>
      </c>
      <c r="D240" s="2">
        <f>VLOOKUP(Table1[[#This Row],[model.rxns]],Table2[[model.rxns]:[ST6512 - avg]],3,FALSE)</f>
        <v>1.24947209452166E-2</v>
      </c>
      <c r="E240" s="2">
        <f>VLOOKUP(Table1[[#This Row],[model.rxns]],Table2[[model.rxns]:[OKYL029 - avg]],5,FALSE)</f>
        <v>1.10220103450015E-2</v>
      </c>
      <c r="F240" s="2">
        <f>VLOOKUP(Table1[[#This Row],[model.rxns]],Table2[[model.rxns]:[JFYL18 - stddev]],4,FALSE)</f>
        <v>1.17222662598662E-4</v>
      </c>
      <c r="G240" t="b">
        <f>ABS(Table1[[#This Row],[ST6512 flux]])&gt;Table1[[#This Row],[ST6512 std-dev]]</f>
        <v>1</v>
      </c>
      <c r="H240">
        <v>0</v>
      </c>
    </row>
    <row r="241" spans="1:8" x14ac:dyDescent="0.25">
      <c r="A241" s="4">
        <v>820</v>
      </c>
      <c r="B241" t="str">
        <f>VLOOKUP(Table1[[#This Row],[model.rxns]],Table2[],2,FALSE)</f>
        <v>orotate phosphoribosyltransferase</v>
      </c>
      <c r="C241" s="2">
        <v>0.88233418513342798</v>
      </c>
      <c r="D241" s="2">
        <f>VLOOKUP(Table1[[#This Row],[model.rxns]],Table2[[model.rxns]:[ST6512 - avg]],3,FALSE)</f>
        <v>-1.24947209452166E-2</v>
      </c>
      <c r="E241" s="2">
        <f>VLOOKUP(Table1[[#This Row],[model.rxns]],Table2[[model.rxns]:[OKYL029 - avg]],5,FALSE)</f>
        <v>-1.10220103450015E-2</v>
      </c>
      <c r="F241" s="2">
        <f>VLOOKUP(Table1[[#This Row],[model.rxns]],Table2[[model.rxns]:[JFYL18 - stddev]],4,FALSE)</f>
        <v>1.17222662598662E-4</v>
      </c>
      <c r="G241" t="b">
        <f>ABS(Table1[[#This Row],[ST6512 flux]])&gt;Table1[[#This Row],[ST6512 std-dev]]</f>
        <v>1</v>
      </c>
      <c r="H241">
        <v>0</v>
      </c>
    </row>
    <row r="242" spans="1:8" x14ac:dyDescent="0.25">
      <c r="A242" s="4">
        <v>821</v>
      </c>
      <c r="B242" t="str">
        <f>VLOOKUP(Table1[[#This Row],[model.rxns]],Table2[],2,FALSE)</f>
        <v>orotidine-5-phosphate decarboxylase</v>
      </c>
      <c r="C242" s="2">
        <v>0.88233418513342798</v>
      </c>
      <c r="D242" s="2">
        <f>VLOOKUP(Table1[[#This Row],[model.rxns]],Table2[[model.rxns]:[ST6512 - avg]],3,FALSE)</f>
        <v>1.24947209452166E-2</v>
      </c>
      <c r="E242" s="2">
        <f>VLOOKUP(Table1[[#This Row],[model.rxns]],Table2[[model.rxns]:[OKYL029 - avg]],5,FALSE)</f>
        <v>1.10220103450015E-2</v>
      </c>
      <c r="F242" s="2">
        <f>VLOOKUP(Table1[[#This Row],[model.rxns]],Table2[[model.rxns]:[JFYL18 - stddev]],4,FALSE)</f>
        <v>1.17222662598662E-4</v>
      </c>
      <c r="G242" t="b">
        <f>ABS(Table1[[#This Row],[ST6512 flux]])&gt;Table1[[#This Row],[ST6512 std-dev]]</f>
        <v>1</v>
      </c>
      <c r="H242">
        <v>0</v>
      </c>
    </row>
    <row r="243" spans="1:8" x14ac:dyDescent="0.25">
      <c r="A243" s="4">
        <v>5</v>
      </c>
      <c r="B243" t="str">
        <f>VLOOKUP(Table1[[#This Row],[model.rxns]],Table2[],2,FALSE)</f>
        <v>1,3-beta-glucan synthase</v>
      </c>
      <c r="C243" s="2">
        <v>0.88233418513342599</v>
      </c>
      <c r="D243" s="2">
        <f>VLOOKUP(Table1[[#This Row],[model.rxns]],Table2[[model.rxns]:[ST6512 - avg]],3,FALSE)</f>
        <v>8.5813541879975794E-2</v>
      </c>
      <c r="E243" s="2">
        <f>VLOOKUP(Table1[[#This Row],[model.rxns]],Table2[[model.rxns]:[OKYL029 - avg]],5,FALSE)</f>
        <v>7.5698989236283196E-2</v>
      </c>
      <c r="F243" s="2">
        <f>VLOOKUP(Table1[[#This Row],[model.rxns]],Table2[[model.rxns]:[JFYL18 - stddev]],4,FALSE)</f>
        <v>8.0508335562656796E-4</v>
      </c>
      <c r="G243" t="b">
        <f>ABS(Table1[[#This Row],[ST6512 flux]])&gt;Table1[[#This Row],[ST6512 std-dev]]</f>
        <v>1</v>
      </c>
      <c r="H243">
        <v>0</v>
      </c>
    </row>
    <row r="244" spans="1:8" x14ac:dyDescent="0.25">
      <c r="A244" s="4">
        <v>1543</v>
      </c>
      <c r="B244" t="str">
        <f>VLOOKUP(Table1[[#This Row],[model.rxns]],Table2[],2,FALSE)</f>
        <v>(1-3)-beta-D-glucan transport</v>
      </c>
      <c r="C244" s="2">
        <v>0.88233418513342599</v>
      </c>
      <c r="D244">
        <f>VLOOKUP(Table1[[#This Row],[model.rxns]],Table2[[model.rxns]:[ST6512 - avg]],3,FALSE)</f>
        <v>8.5813541879975794E-2</v>
      </c>
      <c r="E244">
        <f>VLOOKUP(Table1[[#This Row],[model.rxns]],Table2[[model.rxns]:[OKYL029 - avg]],5,FALSE)</f>
        <v>7.5698989236283196E-2</v>
      </c>
      <c r="F244">
        <f>VLOOKUP(Table1[[#This Row],[model.rxns]],Table2[[model.rxns]:[JFYL18 - stddev]],4,FALSE)</f>
        <v>8.0508335562656796E-4</v>
      </c>
      <c r="G244" t="b">
        <f>ABS(Table1[[#This Row],[ST6512 flux]])&gt;Table1[[#This Row],[ST6512 std-dev]]</f>
        <v>1</v>
      </c>
      <c r="H244">
        <v>0</v>
      </c>
    </row>
    <row r="245" spans="1:8" x14ac:dyDescent="0.25">
      <c r="A245" s="4">
        <v>939</v>
      </c>
      <c r="B245" t="str">
        <f>VLOOKUP(Table1[[#This Row],[model.rxns]],Table2[],2,FALSE)</f>
        <v>prephenate dehydrogenase (NADP)</v>
      </c>
      <c r="C245" s="2">
        <v>0.88233418513342499</v>
      </c>
      <c r="D245" s="2">
        <f>VLOOKUP(Table1[[#This Row],[model.rxns]],Table2[[model.rxns]:[ST6512 - avg]],3,FALSE)</f>
        <v>3.7550928936709201E-3</v>
      </c>
      <c r="E245" s="2">
        <f>VLOOKUP(Table1[[#This Row],[model.rxns]],Table2[[model.rxns]:[OKYL029 - avg]],5,FALSE)</f>
        <v>3.3124927641003002E-3</v>
      </c>
      <c r="F245" s="2">
        <f>VLOOKUP(Table1[[#This Row],[model.rxns]],Table2[[model.rxns]:[JFYL18 - stddev]],4,FALSE)</f>
        <v>3.5229437234445702E-5</v>
      </c>
      <c r="G245" t="b">
        <f>ABS(Table1[[#This Row],[ST6512 flux]])&gt;Table1[[#This Row],[ST6512 std-dev]]</f>
        <v>1</v>
      </c>
      <c r="H245">
        <v>0</v>
      </c>
    </row>
    <row r="246" spans="1:8" x14ac:dyDescent="0.25">
      <c r="A246" s="4">
        <v>938</v>
      </c>
      <c r="B246" t="str">
        <f>VLOOKUP(Table1[[#This Row],[model.rxns]],Table2[],2,FALSE)</f>
        <v>prephenate dehydratase</v>
      </c>
      <c r="C246" s="2">
        <v>0.88233418513342399</v>
      </c>
      <c r="D246" s="2">
        <f>VLOOKUP(Table1[[#This Row],[model.rxns]],Table2[[model.rxns]:[ST6512 - avg]],3,FALSE)</f>
        <v>7.5108225212757E-3</v>
      </c>
      <c r="E246" s="2">
        <f>VLOOKUP(Table1[[#This Row],[model.rxns]],Table2[[model.rxns]:[OKYL029 - avg]],5,FALSE)</f>
        <v>6.6255472124540204E-3</v>
      </c>
      <c r="F246" s="2">
        <f>VLOOKUP(Table1[[#This Row],[model.rxns]],Table2[[model.rxns]:[JFYL18 - stddev]],4,FALSE)</f>
        <v>7.0464848163495405E-5</v>
      </c>
      <c r="G246" t="b">
        <f>ABS(Table1[[#This Row],[ST6512 flux]])&gt;Table1[[#This Row],[ST6512 std-dev]]</f>
        <v>1</v>
      </c>
      <c r="H246">
        <v>0</v>
      </c>
    </row>
    <row r="247" spans="1:8" x14ac:dyDescent="0.25">
      <c r="A247" s="4">
        <v>39</v>
      </c>
      <c r="B247" t="str">
        <f>VLOOKUP(Table1[[#This Row],[model.rxns]],Table2[],2,FALSE)</f>
        <v>3-dehydroquinate dehydratase</v>
      </c>
      <c r="C247" s="2">
        <v>0.88233418513342199</v>
      </c>
      <c r="D247" s="2">
        <f>VLOOKUP(Table1[[#This Row],[model.rxns]],Table2[[model.rxns]:[ST6512 - avg]],3,FALSE)</f>
        <v>1.1461847542580301E-2</v>
      </c>
      <c r="E247" s="2">
        <f>VLOOKUP(Table1[[#This Row],[model.rxns]],Table2[[model.rxns]:[OKYL029 - avg]],5,FALSE)</f>
        <v>1.01108782453851E-2</v>
      </c>
      <c r="F247" s="2">
        <f>VLOOKUP(Table1[[#This Row],[model.rxns]],Table2[[model.rxns]:[JFYL18 - stddev]],4,FALSE)</f>
        <v>1.0753247656607701E-4</v>
      </c>
      <c r="G247" t="b">
        <f>ABS(Table1[[#This Row],[ST6512 flux]])&gt;Table1[[#This Row],[ST6512 std-dev]]</f>
        <v>1</v>
      </c>
      <c r="H247">
        <v>0</v>
      </c>
    </row>
    <row r="248" spans="1:8" x14ac:dyDescent="0.25">
      <c r="A248" s="4">
        <v>40</v>
      </c>
      <c r="B248" t="str">
        <f>VLOOKUP(Table1[[#This Row],[model.rxns]],Table2[],2,FALSE)</f>
        <v>3-dehydroquinate synthase</v>
      </c>
      <c r="C248" s="2">
        <v>0.88233418513342199</v>
      </c>
      <c r="D248" s="2">
        <f>VLOOKUP(Table1[[#This Row],[model.rxns]],Table2[[model.rxns]:[ST6512 - avg]],3,FALSE)</f>
        <v>1.1461847542580301E-2</v>
      </c>
      <c r="E248" s="2">
        <f>VLOOKUP(Table1[[#This Row],[model.rxns]],Table2[[model.rxns]:[OKYL029 - avg]],5,FALSE)</f>
        <v>1.01108782453851E-2</v>
      </c>
      <c r="F248" s="2">
        <f>VLOOKUP(Table1[[#This Row],[model.rxns]],Table2[[model.rxns]:[JFYL18 - stddev]],4,FALSE)</f>
        <v>1.0753247656607701E-4</v>
      </c>
      <c r="G248" t="b">
        <f>ABS(Table1[[#This Row],[ST6512 flux]])&gt;Table1[[#This Row],[ST6512 std-dev]]</f>
        <v>1</v>
      </c>
      <c r="H248">
        <v>0</v>
      </c>
    </row>
    <row r="249" spans="1:8" x14ac:dyDescent="0.25">
      <c r="A249" s="4">
        <v>42</v>
      </c>
      <c r="B249" t="str">
        <f>VLOOKUP(Table1[[#This Row],[model.rxns]],Table2[],2,FALSE)</f>
        <v>3-deoxy-D-arabino-heptulosonate 7-phosphate synthetase</v>
      </c>
      <c r="C249" s="2">
        <v>0.88233418513342199</v>
      </c>
      <c r="D249" s="2">
        <f>VLOOKUP(Table1[[#This Row],[model.rxns]],Table2[[model.rxns]:[ST6512 - avg]],3,FALSE)</f>
        <v>1.1461847542580301E-2</v>
      </c>
      <c r="E249" s="2">
        <f>VLOOKUP(Table1[[#This Row],[model.rxns]],Table2[[model.rxns]:[OKYL029 - avg]],5,FALSE)</f>
        <v>1.01108782453851E-2</v>
      </c>
      <c r="F249" s="2">
        <f>VLOOKUP(Table1[[#This Row],[model.rxns]],Table2[[model.rxns]:[JFYL18 - stddev]],4,FALSE)</f>
        <v>1.0753247656607701E-4</v>
      </c>
      <c r="G249" t="b">
        <f>ABS(Table1[[#This Row],[ST6512 flux]])&gt;Table1[[#This Row],[ST6512 std-dev]]</f>
        <v>1</v>
      </c>
      <c r="H249">
        <v>0</v>
      </c>
    </row>
    <row r="250" spans="1:8" x14ac:dyDescent="0.25">
      <c r="A250" s="4">
        <v>65</v>
      </c>
      <c r="B250" t="str">
        <f>VLOOKUP(Table1[[#This Row],[model.rxns]],Table2[],2,FALSE)</f>
        <v>3-phosphoshikimate 1-carboxyvinyltransferase</v>
      </c>
      <c r="C250" s="2">
        <v>0.88233418513342199</v>
      </c>
      <c r="D250" s="2">
        <f>VLOOKUP(Table1[[#This Row],[model.rxns]],Table2[[model.rxns]:[ST6512 - avg]],3,FALSE)</f>
        <v>1.1461847542580301E-2</v>
      </c>
      <c r="E250" s="2">
        <f>VLOOKUP(Table1[[#This Row],[model.rxns]],Table2[[model.rxns]:[OKYL029 - avg]],5,FALSE)</f>
        <v>1.01108782453851E-2</v>
      </c>
      <c r="F250" s="2">
        <f>VLOOKUP(Table1[[#This Row],[model.rxns]],Table2[[model.rxns]:[JFYL18 - stddev]],4,FALSE)</f>
        <v>1.0753247656607701E-4</v>
      </c>
      <c r="G250" t="b">
        <f>ABS(Table1[[#This Row],[ST6512 flux]])&gt;Table1[[#This Row],[ST6512 std-dev]]</f>
        <v>1</v>
      </c>
      <c r="H250">
        <v>0</v>
      </c>
    </row>
    <row r="251" spans="1:8" x14ac:dyDescent="0.25">
      <c r="A251" s="4">
        <v>279</v>
      </c>
      <c r="B251" t="str">
        <f>VLOOKUP(Table1[[#This Row],[model.rxns]],Table2[],2,FALSE)</f>
        <v>chorismate synthase</v>
      </c>
      <c r="C251" s="2">
        <v>0.88233418513342199</v>
      </c>
      <c r="D251" s="2">
        <f>VLOOKUP(Table1[[#This Row],[model.rxns]],Table2[[model.rxns]:[ST6512 - avg]],3,FALSE)</f>
        <v>1.1461847542580301E-2</v>
      </c>
      <c r="E251" s="2">
        <f>VLOOKUP(Table1[[#This Row],[model.rxns]],Table2[[model.rxns]:[OKYL029 - avg]],5,FALSE)</f>
        <v>1.01108782453851E-2</v>
      </c>
      <c r="F251" s="2">
        <f>VLOOKUP(Table1[[#This Row],[model.rxns]],Table2[[model.rxns]:[JFYL18 - stddev]],4,FALSE)</f>
        <v>1.0753247656607701E-4</v>
      </c>
      <c r="G251" t="b">
        <f>ABS(Table1[[#This Row],[ST6512 flux]])&gt;Table1[[#This Row],[ST6512 std-dev]]</f>
        <v>1</v>
      </c>
      <c r="H251">
        <v>0</v>
      </c>
    </row>
    <row r="252" spans="1:8" x14ac:dyDescent="0.25">
      <c r="A252" s="4">
        <v>996</v>
      </c>
      <c r="B252" t="str">
        <f>VLOOKUP(Table1[[#This Row],[model.rxns]],Table2[],2,FALSE)</f>
        <v>shikimate dehydrogenase</v>
      </c>
      <c r="C252" s="2">
        <v>0.88233418513342199</v>
      </c>
      <c r="D252" s="2">
        <f>VLOOKUP(Table1[[#This Row],[model.rxns]],Table2[[model.rxns]:[ST6512 - avg]],3,FALSE)</f>
        <v>1.1461847542580301E-2</v>
      </c>
      <c r="E252" s="2">
        <f>VLOOKUP(Table1[[#This Row],[model.rxns]],Table2[[model.rxns]:[OKYL029 - avg]],5,FALSE)</f>
        <v>1.01108782453851E-2</v>
      </c>
      <c r="F252" s="2">
        <f>VLOOKUP(Table1[[#This Row],[model.rxns]],Table2[[model.rxns]:[JFYL18 - stddev]],4,FALSE)</f>
        <v>1.0753247656607701E-4</v>
      </c>
      <c r="G252" t="b">
        <f>ABS(Table1[[#This Row],[ST6512 flux]])&gt;Table1[[#This Row],[ST6512 std-dev]]</f>
        <v>1</v>
      </c>
      <c r="H252">
        <v>0</v>
      </c>
    </row>
    <row r="253" spans="1:8" x14ac:dyDescent="0.25">
      <c r="A253" s="4">
        <v>997</v>
      </c>
      <c r="B253" t="str">
        <f>VLOOKUP(Table1[[#This Row],[model.rxns]],Table2[],2,FALSE)</f>
        <v>shikimate kinase</v>
      </c>
      <c r="C253" s="2">
        <v>0.88233418513342199</v>
      </c>
      <c r="D253" s="2">
        <f>VLOOKUP(Table1[[#This Row],[model.rxns]],Table2[[model.rxns]:[ST6512 - avg]],3,FALSE)</f>
        <v>1.1461847542580301E-2</v>
      </c>
      <c r="E253" s="2">
        <f>VLOOKUP(Table1[[#This Row],[model.rxns]],Table2[[model.rxns]:[OKYL029 - avg]],5,FALSE)</f>
        <v>1.01108782453851E-2</v>
      </c>
      <c r="F253" s="2">
        <f>VLOOKUP(Table1[[#This Row],[model.rxns]],Table2[[model.rxns]:[JFYL18 - stddev]],4,FALSE)</f>
        <v>1.0753247656607701E-4</v>
      </c>
      <c r="G253" t="b">
        <f>ABS(Table1[[#This Row],[ST6512 flux]])&gt;Table1[[#This Row],[ST6512 std-dev]]</f>
        <v>1</v>
      </c>
      <c r="H253">
        <v>0</v>
      </c>
    </row>
    <row r="254" spans="1:8" x14ac:dyDescent="0.25">
      <c r="A254" s="4">
        <v>203</v>
      </c>
      <c r="B254" t="str">
        <f>VLOOKUP(Table1[[#This Row],[model.rxns]],Table2[],2,FALSE)</f>
        <v>anthranilate synthase</v>
      </c>
      <c r="C254" s="2">
        <v>0.882334185133412</v>
      </c>
      <c r="D254" s="2">
        <f>VLOOKUP(Table1[[#This Row],[model.rxns]],Table2[[model.rxns]:[ST6512 - avg]],3,FALSE)</f>
        <v>1.9593212763352799E-4</v>
      </c>
      <c r="E254" s="2">
        <f>VLOOKUP(Table1[[#This Row],[model.rxns]],Table2[[model.rxns]:[OKYL029 - avg]],5,FALSE)</f>
        <v>1.72838268830775E-4</v>
      </c>
      <c r="F254" s="2">
        <f>VLOOKUP(Table1[[#This Row],[model.rxns]],Table2[[model.rxns]:[JFYL18 - stddev]],4,FALSE)</f>
        <v>1.83819116813645E-6</v>
      </c>
      <c r="G254" t="b">
        <f>ABS(Table1[[#This Row],[ST6512 flux]])&gt;Table1[[#This Row],[ST6512 std-dev]]</f>
        <v>1</v>
      </c>
      <c r="H254">
        <v>0</v>
      </c>
    </row>
    <row r="255" spans="1:8" x14ac:dyDescent="0.25">
      <c r="A255" s="4">
        <v>1244</v>
      </c>
      <c r="B255" t="str">
        <f>VLOOKUP(Table1[[#This Row],[model.rxns]],Table2[],2,FALSE)</f>
        <v>phosphate transport</v>
      </c>
      <c r="C255" s="2">
        <v>0.88233418254109697</v>
      </c>
      <c r="D255">
        <f>VLOOKUP(Table1[[#This Row],[model.rxns]],Table2[[model.rxns]:[ST6512 - avg]],3,FALSE)</f>
        <v>2.70994872331062E-2</v>
      </c>
      <c r="E255">
        <f>VLOOKUP(Table1[[#This Row],[model.rxns]],Table2[[model.rxns]:[OKYL029 - avg]],5,FALSE)</f>
        <v>2.3905362037263799E-2</v>
      </c>
      <c r="F255">
        <f>VLOOKUP(Table1[[#This Row],[model.rxns]],Table2[[model.rxns]:[JFYL18 - stddev]],4,FALSE)</f>
        <v>2.5424129618004099E-4</v>
      </c>
      <c r="G255" t="b">
        <f>ABS(Table1[[#This Row],[ST6512 flux]])&gt;Table1[[#This Row],[ST6512 std-dev]]</f>
        <v>1</v>
      </c>
      <c r="H255">
        <v>0</v>
      </c>
    </row>
    <row r="256" spans="1:8" x14ac:dyDescent="0.25">
      <c r="A256" s="4">
        <v>2005</v>
      </c>
      <c r="B256" t="str">
        <f>VLOOKUP(Table1[[#This Row],[model.rxns]],Table2[],2,FALSE)</f>
        <v>phosphate exchange</v>
      </c>
      <c r="C256" s="2">
        <v>0.88233418254109697</v>
      </c>
      <c r="D256">
        <f>VLOOKUP(Table1[[#This Row],[model.rxns]],Table2[[model.rxns]:[ST6512 - avg]],3,FALSE)</f>
        <v>-2.70994872331062E-2</v>
      </c>
      <c r="E256">
        <f>VLOOKUP(Table1[[#This Row],[model.rxns]],Table2[[model.rxns]:[OKYL029 - avg]],5,FALSE)</f>
        <v>-2.3905362037263799E-2</v>
      </c>
      <c r="F256">
        <f>VLOOKUP(Table1[[#This Row],[model.rxns]],Table2[[model.rxns]:[JFYL18 - stddev]],4,FALSE)</f>
        <v>2.5424129618004099E-4</v>
      </c>
      <c r="G256" t="b">
        <f>ABS(Table1[[#This Row],[ST6512 flux]])&gt;Table1[[#This Row],[ST6512 std-dev]]</f>
        <v>1</v>
      </c>
      <c r="H256">
        <v>0</v>
      </c>
    </row>
    <row r="257" spans="1:8" x14ac:dyDescent="0.25">
      <c r="A257" s="4">
        <v>80</v>
      </c>
      <c r="B257" t="str">
        <f>VLOOKUP(Table1[[#This Row],[model.rxns]],Table2[],2,FALSE)</f>
        <v>5,10-methylenetetrahydrofolate reductase (NADPH)</v>
      </c>
      <c r="C257" s="2">
        <v>0.88233416664318798</v>
      </c>
      <c r="D257" s="2">
        <f>VLOOKUP(Table1[[#This Row],[model.rxns]],Table2[[model.rxns]:[ST6512 - avg]],3,FALSE)</f>
        <v>9.8723778021815398E-3</v>
      </c>
      <c r="E257" s="2">
        <f>VLOOKUP(Table1[[#This Row],[model.rxns]],Table2[[model.rxns]:[OKYL029 - avg]],5,FALSE)</f>
        <v>8.70875375786327E-3</v>
      </c>
      <c r="F257" s="2">
        <f>VLOOKUP(Table1[[#This Row],[model.rxns]],Table2[[model.rxns]:[JFYL18 - stddev]],4,FALSE)</f>
        <v>9.2620428837562999E-5</v>
      </c>
      <c r="G257" t="b">
        <f>ABS(Table1[[#This Row],[ST6512 flux]])&gt;Table1[[#This Row],[ST6512 std-dev]]</f>
        <v>1</v>
      </c>
      <c r="H257">
        <v>0</v>
      </c>
    </row>
    <row r="258" spans="1:8" x14ac:dyDescent="0.25">
      <c r="A258" s="4">
        <v>727</v>
      </c>
      <c r="B258" t="str">
        <f>VLOOKUP(Table1[[#This Row],[model.rxns]],Table2[],2,FALSE)</f>
        <v>methionine synthase</v>
      </c>
      <c r="C258" s="2">
        <v>0.88233416664318798</v>
      </c>
      <c r="D258" s="2">
        <f>VLOOKUP(Table1[[#This Row],[model.rxns]],Table2[[model.rxns]:[ST6512 - avg]],3,FALSE)</f>
        <v>9.8723778021815398E-3</v>
      </c>
      <c r="E258" s="2">
        <f>VLOOKUP(Table1[[#This Row],[model.rxns]],Table2[[model.rxns]:[OKYL029 - avg]],5,FALSE)</f>
        <v>8.70875375786327E-3</v>
      </c>
      <c r="F258" s="2">
        <f>VLOOKUP(Table1[[#This Row],[model.rxns]],Table2[[model.rxns]:[JFYL18 - stddev]],4,FALSE)</f>
        <v>9.2620428837562999E-5</v>
      </c>
      <c r="G258" t="b">
        <f>ABS(Table1[[#This Row],[ST6512 flux]])&gt;Table1[[#This Row],[ST6512 std-dev]]</f>
        <v>1</v>
      </c>
      <c r="H258">
        <v>0</v>
      </c>
    </row>
    <row r="259" spans="1:8" x14ac:dyDescent="0.25">
      <c r="A259" s="4">
        <v>757</v>
      </c>
      <c r="B259" t="str">
        <f>VLOOKUP(Table1[[#This Row],[model.rxns]],Table2[],2,FALSE)</f>
        <v>myo-inositol 1-phosphatase</v>
      </c>
      <c r="C259" s="2">
        <v>0.882334160809085</v>
      </c>
      <c r="D259" s="2">
        <f>VLOOKUP(Table1[[#This Row],[model.rxns]],Table2[[model.rxns]:[ST6512 - avg]],3,FALSE)</f>
        <v>3.27463170717383E-4</v>
      </c>
      <c r="E259" s="2">
        <f>VLOOKUP(Table1[[#This Row],[model.rxns]],Table2[[model.rxns]:[OKYL029 - avg]],5,FALSE)</f>
        <v>2.8886618369287198E-4</v>
      </c>
      <c r="F259" s="2">
        <f>VLOOKUP(Table1[[#This Row],[model.rxns]],Table2[[model.rxns]:[JFYL18 - stddev]],4,FALSE)</f>
        <v>3.0721858409480999E-6</v>
      </c>
      <c r="G259" t="b">
        <f>ABS(Table1[[#This Row],[ST6512 flux]])&gt;Table1[[#This Row],[ST6512 std-dev]]</f>
        <v>1</v>
      </c>
      <c r="H259">
        <v>0</v>
      </c>
    </row>
    <row r="260" spans="1:8" x14ac:dyDescent="0.25">
      <c r="A260" s="4">
        <v>758</v>
      </c>
      <c r="B260" t="str">
        <f>VLOOKUP(Table1[[#This Row],[model.rxns]],Table2[],2,FALSE)</f>
        <v>myo-inositol-1-phosphate synthase</v>
      </c>
      <c r="C260" s="2">
        <v>0.882334160809085</v>
      </c>
      <c r="D260" s="2">
        <f>VLOOKUP(Table1[[#This Row],[model.rxns]],Table2[[model.rxns]:[ST6512 - avg]],3,FALSE)</f>
        <v>3.27463170717383E-4</v>
      </c>
      <c r="E260" s="2">
        <f>VLOOKUP(Table1[[#This Row],[model.rxns]],Table2[[model.rxns]:[OKYL029 - avg]],5,FALSE)</f>
        <v>2.8886618369287198E-4</v>
      </c>
      <c r="F260" s="2">
        <f>VLOOKUP(Table1[[#This Row],[model.rxns]],Table2[[model.rxns]:[JFYL18 - stddev]],4,FALSE)</f>
        <v>3.0721858409481101E-6</v>
      </c>
      <c r="G260" t="b">
        <f>ABS(Table1[[#This Row],[ST6512 flux]])&gt;Table1[[#This Row],[ST6512 std-dev]]</f>
        <v>1</v>
      </c>
      <c r="H260">
        <v>0</v>
      </c>
    </row>
    <row r="261" spans="1:8" x14ac:dyDescent="0.25">
      <c r="A261" s="4">
        <v>3546</v>
      </c>
      <c r="B261" t="str">
        <f>VLOOKUP(Table1[[#This Row],[model.rxns]],Table2[],2,FALSE)</f>
        <v>myo-inositol transport, cytoplasm-ER membrane</v>
      </c>
      <c r="C261" s="2">
        <v>0.882334160809085</v>
      </c>
      <c r="D261">
        <f>VLOOKUP(Table1[[#This Row],[model.rxns]],Table2[[model.rxns]:[ST6512 - avg]],3,FALSE)</f>
        <v>3.27463170717383E-4</v>
      </c>
      <c r="E261">
        <f>VLOOKUP(Table1[[#This Row],[model.rxns]],Table2[[model.rxns]:[OKYL029 - avg]],5,FALSE)</f>
        <v>2.8886618369287198E-4</v>
      </c>
      <c r="F261">
        <f>VLOOKUP(Table1[[#This Row],[model.rxns]],Table2[[model.rxns]:[JFYL18 - stddev]],4,FALSE)</f>
        <v>3.0721858409480999E-6</v>
      </c>
      <c r="G261" t="b">
        <f>ABS(Table1[[#This Row],[ST6512 flux]])&gt;Table1[[#This Row],[ST6512 std-dev]]</f>
        <v>1</v>
      </c>
      <c r="H261">
        <v>0</v>
      </c>
    </row>
    <row r="262" spans="1:8" x14ac:dyDescent="0.25">
      <c r="A262" s="4" t="s">
        <v>1752</v>
      </c>
      <c r="B262" t="str">
        <f>VLOOKUP(Table1[[#This Row],[model.rxns]],Table2[],2,FALSE)</f>
        <v>phosphatidylinositol synthase</v>
      </c>
      <c r="C262" s="2">
        <v>0.882334160809085</v>
      </c>
      <c r="D262" s="2">
        <f>VLOOKUP(Table1[[#This Row],[model.rxns]],Table2[[model.rxns]:[ST6512 - avg]],3,FALSE)</f>
        <v>3.27463170717383E-4</v>
      </c>
      <c r="E262" s="2">
        <f>VLOOKUP(Table1[[#This Row],[model.rxns]],Table2[[model.rxns]:[OKYL029 - avg]],5,FALSE)</f>
        <v>2.8886618369287198E-4</v>
      </c>
      <c r="F262" s="2">
        <f>VLOOKUP(Table1[[#This Row],[model.rxns]],Table2[[model.rxns]:[JFYL18 - stddev]],4,FALSE)</f>
        <v>3.0721858409480999E-6</v>
      </c>
      <c r="G262" t="b">
        <f>ABS(Table1[[#This Row],[ST6512 flux]])&gt;Table1[[#This Row],[ST6512 std-dev]]</f>
        <v>1</v>
      </c>
      <c r="H262">
        <v>0</v>
      </c>
    </row>
    <row r="263" spans="1:8" x14ac:dyDescent="0.25">
      <c r="A263" s="4">
        <v>257</v>
      </c>
      <c r="B263" t="str">
        <f>VLOOKUP(Table1[[#This Row],[model.rxns]],Table2[],2,FALSE)</f>
        <v>CDP-diacylglycerol synthase</v>
      </c>
      <c r="C263" s="2">
        <v>0.88233415999169096</v>
      </c>
      <c r="D263" s="2">
        <f>VLOOKUP(Table1[[#This Row],[model.rxns]],Table2[[model.rxns]:[ST6512 - avg]],3,FALSE)</f>
        <v>2.72049125837944E-3</v>
      </c>
      <c r="E263" s="2">
        <f>VLOOKUP(Table1[[#This Row],[model.rxns]],Table2[[model.rxns]:[OKYL029 - avg]],5,FALSE)</f>
        <v>2.3998360643985302E-3</v>
      </c>
      <c r="F263" s="2">
        <f>VLOOKUP(Table1[[#This Row],[model.rxns]],Table2[[model.rxns]:[JFYL18 - stddev]],4,FALSE)</f>
        <v>2.55230373116664E-5</v>
      </c>
      <c r="G263" t="b">
        <f>ABS(Table1[[#This Row],[ST6512 flux]])&gt;Table1[[#This Row],[ST6512 std-dev]]</f>
        <v>1</v>
      </c>
      <c r="H263">
        <v>0</v>
      </c>
    </row>
    <row r="264" spans="1:8" x14ac:dyDescent="0.25">
      <c r="A264" s="4">
        <v>3545</v>
      </c>
      <c r="B264" t="str">
        <f>VLOOKUP(Table1[[#This Row],[model.rxns]],Table2[],2,FALSE)</f>
        <v>L-serine transport, cytoplasm-ER membrane</v>
      </c>
      <c r="C264" s="2">
        <v>0.88233415987983999</v>
      </c>
      <c r="D264">
        <f>VLOOKUP(Table1[[#This Row],[model.rxns]],Table2[[model.rxns]:[ST6512 - avg]],3,FALSE)</f>
        <v>2.3930280876620501E-3</v>
      </c>
      <c r="E264">
        <f>VLOOKUP(Table1[[#This Row],[model.rxns]],Table2[[model.rxns]:[OKYL029 - avg]],5,FALSE)</f>
        <v>2.1109698807056602E-3</v>
      </c>
      <c r="F264">
        <f>VLOOKUP(Table1[[#This Row],[model.rxns]],Table2[[model.rxns]:[JFYL18 - stddev]],4,FALSE)</f>
        <v>2.2450851470718199E-5</v>
      </c>
      <c r="G264" t="b">
        <f>ABS(Table1[[#This Row],[ST6512 flux]])&gt;Table1[[#This Row],[ST6512 std-dev]]</f>
        <v>1</v>
      </c>
      <c r="H264">
        <v>0</v>
      </c>
    </row>
    <row r="265" spans="1:8" x14ac:dyDescent="0.25">
      <c r="A265" s="4" t="s">
        <v>1754</v>
      </c>
      <c r="B265" t="str">
        <f>VLOOKUP(Table1[[#This Row],[model.rxns]],Table2[],2,FALSE)</f>
        <v>PS synthase</v>
      </c>
      <c r="C265" s="2">
        <v>0.88233415987983999</v>
      </c>
      <c r="D265" s="2">
        <f>VLOOKUP(Table1[[#This Row],[model.rxns]],Table2[[model.rxns]:[ST6512 - avg]],3,FALSE)</f>
        <v>2.3930280876620501E-3</v>
      </c>
      <c r="E265" s="2">
        <f>VLOOKUP(Table1[[#This Row],[model.rxns]],Table2[[model.rxns]:[OKYL029 - avg]],5,FALSE)</f>
        <v>2.1109698807056602E-3</v>
      </c>
      <c r="F265" s="2">
        <f>VLOOKUP(Table1[[#This Row],[model.rxns]],Table2[[model.rxns]:[JFYL18 - stddev]],4,FALSE)</f>
        <v>2.2450851470718199E-5</v>
      </c>
      <c r="G265" t="b">
        <f>ABS(Table1[[#This Row],[ST6512 flux]])&gt;Table1[[#This Row],[ST6512 std-dev]]</f>
        <v>1</v>
      </c>
      <c r="H265">
        <v>0</v>
      </c>
    </row>
    <row r="266" spans="1:8" x14ac:dyDescent="0.25">
      <c r="A266" s="4">
        <v>3547</v>
      </c>
      <c r="B266" t="str">
        <f>VLOOKUP(Table1[[#This Row],[model.rxns]],Table2[],2,FALSE)</f>
        <v>S-adenosyl-L-methionine transport, cytoplasm-ER membrane</v>
      </c>
      <c r="C266" s="2">
        <v>0.88233411640526105</v>
      </c>
      <c r="D266">
        <f>VLOOKUP(Table1[[#This Row],[model.rxns]],Table2[[model.rxns]:[ST6512 - avg]],3,FALSE)</f>
        <v>3.8858963915974999E-3</v>
      </c>
      <c r="E266">
        <f>VLOOKUP(Table1[[#This Row],[model.rxns]],Table2[[model.rxns]:[OKYL029 - avg]],5,FALSE)</f>
        <v>3.4278786280518099E-3</v>
      </c>
      <c r="F266">
        <f>VLOOKUP(Table1[[#This Row],[model.rxns]],Table2[[model.rxns]:[JFYL18 - stddev]],4,FALSE)</f>
        <v>3.64566062421732E-5</v>
      </c>
      <c r="G266" t="b">
        <f>ABS(Table1[[#This Row],[ST6512 flux]])&gt;Table1[[#This Row],[ST6512 std-dev]]</f>
        <v>1</v>
      </c>
      <c r="H266">
        <v>0</v>
      </c>
    </row>
    <row r="267" spans="1:8" x14ac:dyDescent="0.25">
      <c r="A267" s="4">
        <v>3548</v>
      </c>
      <c r="B267" t="str">
        <f>VLOOKUP(Table1[[#This Row],[model.rxns]],Table2[],2,FALSE)</f>
        <v>S-adenosyl-L-homocysteine transport, cytoplasm-ER membrane</v>
      </c>
      <c r="C267" s="2">
        <v>0.88233411640526105</v>
      </c>
      <c r="D267">
        <f>VLOOKUP(Table1[[#This Row],[model.rxns]],Table2[[model.rxns]:[ST6512 - avg]],3,FALSE)</f>
        <v>-3.8858963915974999E-3</v>
      </c>
      <c r="E267">
        <f>VLOOKUP(Table1[[#This Row],[model.rxns]],Table2[[model.rxns]:[OKYL029 - avg]],5,FALSE)</f>
        <v>-3.4278786280518099E-3</v>
      </c>
      <c r="F267">
        <f>VLOOKUP(Table1[[#This Row],[model.rxns]],Table2[[model.rxns]:[JFYL18 - stddev]],4,FALSE)</f>
        <v>3.64566062421732E-5</v>
      </c>
      <c r="G267" t="b">
        <f>ABS(Table1[[#This Row],[ST6512 flux]])&gt;Table1[[#This Row],[ST6512 std-dev]]</f>
        <v>1</v>
      </c>
      <c r="H267">
        <v>0</v>
      </c>
    </row>
    <row r="268" spans="1:8" x14ac:dyDescent="0.25">
      <c r="A268" s="4" t="s">
        <v>1748</v>
      </c>
      <c r="B268" t="str">
        <f>VLOOKUP(Table1[[#This Row],[model.rxns]],Table2[],2,FALSE)</f>
        <v>phosphatidylethanolamine methyltransferase</v>
      </c>
      <c r="C268" s="2">
        <v>0.88233411640524995</v>
      </c>
      <c r="D268" s="2">
        <f>VLOOKUP(Table1[[#This Row],[model.rxns]],Table2[[model.rxns]:[ST6512 - avg]],3,FALSE)</f>
        <v>1.29529879719918E-3</v>
      </c>
      <c r="E268" s="2">
        <f>VLOOKUP(Table1[[#This Row],[model.rxns]],Table2[[model.rxns]:[OKYL029 - avg]],5,FALSE)</f>
        <v>1.1426262093506001E-3</v>
      </c>
      <c r="F268" s="2">
        <f>VLOOKUP(Table1[[#This Row],[model.rxns]],Table2[[model.rxns]:[JFYL18 - stddev]],4,FALSE)</f>
        <v>1.2152202080724401E-5</v>
      </c>
      <c r="G268" t="b">
        <f>ABS(Table1[[#This Row],[ST6512 flux]])&gt;Table1[[#This Row],[ST6512 std-dev]]</f>
        <v>1</v>
      </c>
      <c r="H268">
        <v>0</v>
      </c>
    </row>
    <row r="269" spans="1:8" x14ac:dyDescent="0.25">
      <c r="A269" s="4" t="s">
        <v>1757</v>
      </c>
      <c r="B269" t="str">
        <f>VLOOKUP(Table1[[#This Row],[model.rxns]],Table2[],2,FALSE)</f>
        <v>phospholipid methyltransferase</v>
      </c>
      <c r="C269" s="2">
        <v>0.88233411640524995</v>
      </c>
      <c r="D269" s="2">
        <f>VLOOKUP(Table1[[#This Row],[model.rxns]],Table2[[model.rxns]:[ST6512 - avg]],3,FALSE)</f>
        <v>1.29529879719918E-3</v>
      </c>
      <c r="E269" s="2">
        <f>VLOOKUP(Table1[[#This Row],[model.rxns]],Table2[[model.rxns]:[OKYL029 - avg]],5,FALSE)</f>
        <v>1.1426262093506001E-3</v>
      </c>
      <c r="F269" s="2">
        <f>VLOOKUP(Table1[[#This Row],[model.rxns]],Table2[[model.rxns]:[JFYL18 - stddev]],4,FALSE)</f>
        <v>1.2152202080724401E-5</v>
      </c>
      <c r="G269" t="b">
        <f>ABS(Table1[[#This Row],[ST6512 flux]])&gt;Table1[[#This Row],[ST6512 std-dev]]</f>
        <v>1</v>
      </c>
      <c r="H269">
        <v>0</v>
      </c>
    </row>
    <row r="270" spans="1:8" x14ac:dyDescent="0.25">
      <c r="A270" s="4" t="s">
        <v>1758</v>
      </c>
      <c r="B270" t="str">
        <f>VLOOKUP(Table1[[#This Row],[model.rxns]],Table2[],2,FALSE)</f>
        <v>phospholipid methyltransferase</v>
      </c>
      <c r="C270" s="2">
        <v>0.88233411640524995</v>
      </c>
      <c r="D270" s="2">
        <f>VLOOKUP(Table1[[#This Row],[model.rxns]],Table2[[model.rxns]:[ST6512 - avg]],3,FALSE)</f>
        <v>1.29529879719918E-3</v>
      </c>
      <c r="E270" s="2">
        <f>VLOOKUP(Table1[[#This Row],[model.rxns]],Table2[[model.rxns]:[OKYL029 - avg]],5,FALSE)</f>
        <v>1.1426262093506001E-3</v>
      </c>
      <c r="F270" s="2">
        <f>VLOOKUP(Table1[[#This Row],[model.rxns]],Table2[[model.rxns]:[JFYL18 - stddev]],4,FALSE)</f>
        <v>1.2152202080724401E-5</v>
      </c>
      <c r="G270" t="b">
        <f>ABS(Table1[[#This Row],[ST6512 flux]])&gt;Table1[[#This Row],[ST6512 std-dev]]</f>
        <v>1</v>
      </c>
      <c r="H270">
        <v>0</v>
      </c>
    </row>
    <row r="271" spans="1:8" x14ac:dyDescent="0.25">
      <c r="A271" s="4">
        <v>1758</v>
      </c>
      <c r="B271" t="str">
        <f>VLOOKUP(Table1[[#This Row],[model.rxns]],Table2[],2,FALSE)</f>
        <v>ergosterol transport</v>
      </c>
      <c r="C271" s="2">
        <v>0.88232760865283899</v>
      </c>
      <c r="D271">
        <f>VLOOKUP(Table1[[#This Row],[model.rxns]],Table2[[model.rxns]:[ST6512 - avg]],3,FALSE)</f>
        <v>1.9630506448058598E-3</v>
      </c>
      <c r="E271">
        <f>VLOOKUP(Table1[[#This Row],[model.rxns]],Table2[[model.rxns]:[OKYL029 - avg]],5,FALSE)</f>
        <v>1.73166610697912E-3</v>
      </c>
      <c r="F271">
        <f>VLOOKUP(Table1[[#This Row],[model.rxns]],Table2[[model.rxns]:[JFYL18 - stddev]],4,FALSE)</f>
        <v>1.8416899777842401E-5</v>
      </c>
      <c r="G271" t="b">
        <f>ABS(Table1[[#This Row],[ST6512 flux]])&gt;Table1[[#This Row],[ST6512 std-dev]]</f>
        <v>1</v>
      </c>
      <c r="H271">
        <v>0</v>
      </c>
    </row>
    <row r="272" spans="1:8" x14ac:dyDescent="0.25">
      <c r="A272" s="4">
        <v>888</v>
      </c>
      <c r="B272" t="str">
        <f>VLOOKUP(Table1[[#This Row],[model.rxns]],Table2[],2,FALSE)</f>
        <v>phosphoglucomutase</v>
      </c>
      <c r="C272" s="2">
        <v>0.88227928172387204</v>
      </c>
      <c r="D272" s="2">
        <f>VLOOKUP(Table1[[#This Row],[model.rxns]],Table2[[model.rxns]:[ST6512 - avg]],3,FALSE)</f>
        <v>8.6481327011677003E-2</v>
      </c>
      <c r="E272" s="2">
        <f>VLOOKUP(Table1[[#This Row],[model.rxns]],Table2[[model.rxns]:[OKYL029 - avg]],5,FALSE)</f>
        <v>7.6282971776006403E-2</v>
      </c>
      <c r="F272" s="2">
        <f>VLOOKUP(Table1[[#This Row],[model.rxns]],Table2[[model.rxns]:[JFYL18 - stddev]],4,FALSE)</f>
        <v>1.0878682554402799E-3</v>
      </c>
      <c r="G272" t="b">
        <f>ABS(Table1[[#This Row],[ST6512 flux]])&gt;Table1[[#This Row],[ST6512 std-dev]]</f>
        <v>1</v>
      </c>
      <c r="H272">
        <v>0</v>
      </c>
    </row>
    <row r="273" spans="1:8" x14ac:dyDescent="0.25">
      <c r="A273" s="4">
        <v>813</v>
      </c>
      <c r="B273" t="str">
        <f>VLOOKUP(Table1[[#This Row],[model.rxns]],Table2[],2,FALSE)</f>
        <v>O-acetylhomoserine (thiol)-lyase</v>
      </c>
      <c r="C273" s="2">
        <v>0.88203820942214906</v>
      </c>
      <c r="D273" s="2">
        <f>VLOOKUP(Table1[[#This Row],[model.rxns]],Table2[[model.rxns]:[ST6512 - avg]],3,FALSE)</f>
        <v>4.3253426187728301E-3</v>
      </c>
      <c r="E273" s="2">
        <f>VLOOKUP(Table1[[#This Row],[model.rxns]],Table2[[model.rxns]:[OKYL029 - avg]],5,FALSE)</f>
        <v>3.81683736095905E-3</v>
      </c>
      <c r="F273" s="2">
        <f>VLOOKUP(Table1[[#This Row],[model.rxns]],Table2[[model.rxns]:[JFYL18 - stddev]],4,FALSE)</f>
        <v>3.1890869064002202E-4</v>
      </c>
      <c r="G273" t="b">
        <f>ABS(Table1[[#This Row],[ST6512 flux]])&gt;Table1[[#This Row],[ST6512 std-dev]]</f>
        <v>1</v>
      </c>
      <c r="H273">
        <v>0</v>
      </c>
    </row>
    <row r="274" spans="1:8" x14ac:dyDescent="0.25">
      <c r="A274" s="4">
        <v>144</v>
      </c>
      <c r="B274" t="str">
        <f>VLOOKUP(Table1[[#This Row],[model.rxns]],Table2[],2,FALSE)</f>
        <v>adenosylhomocysteinase</v>
      </c>
      <c r="C274" s="2">
        <v>0.88203323364408504</v>
      </c>
      <c r="D274" s="2">
        <f>VLOOKUP(Table1[[#This Row],[model.rxns]],Table2[[model.rxns]:[ST6512 - avg]],3,FALSE)</f>
        <v>5.8526831495956102E-3</v>
      </c>
      <c r="E274" s="2">
        <f>VLOOKUP(Table1[[#This Row],[model.rxns]],Table2[[model.rxns]:[OKYL029 - avg]],5,FALSE)</f>
        <v>5.1631174290750204E-3</v>
      </c>
      <c r="F274" s="2">
        <f>VLOOKUP(Table1[[#This Row],[model.rxns]],Table2[[model.rxns]:[JFYL18 - stddev]],4,FALSE)</f>
        <v>9.5155727383186404E-5</v>
      </c>
      <c r="G274" t="b">
        <f>ABS(Table1[[#This Row],[ST6512 flux]])&gt;Table1[[#This Row],[ST6512 std-dev]]</f>
        <v>1</v>
      </c>
      <c r="H274">
        <v>0</v>
      </c>
    </row>
    <row r="275" spans="1:8" x14ac:dyDescent="0.25">
      <c r="A275" s="4">
        <v>726</v>
      </c>
      <c r="B275" t="str">
        <f>VLOOKUP(Table1[[#This Row],[model.rxns]],Table2[],2,FALSE)</f>
        <v>methionine adenosyltransferase</v>
      </c>
      <c r="C275" s="2">
        <v>0.88203323364408404</v>
      </c>
      <c r="D275" s="2">
        <f>VLOOKUP(Table1[[#This Row],[model.rxns]],Table2[[model.rxns]:[ST6512 - avg]],3,FALSE)</f>
        <v>5.8526831495956102E-3</v>
      </c>
      <c r="E275" s="2">
        <f>VLOOKUP(Table1[[#This Row],[model.rxns]],Table2[[model.rxns]:[OKYL029 - avg]],5,FALSE)</f>
        <v>5.1631174290750204E-3</v>
      </c>
      <c r="F275" s="2">
        <f>VLOOKUP(Table1[[#This Row],[model.rxns]],Table2[[model.rxns]:[JFYL18 - stddev]],4,FALSE)</f>
        <v>9.5155727383186404E-5</v>
      </c>
      <c r="G275" t="b">
        <f>ABS(Table1[[#This Row],[ST6512 flux]])&gt;Table1[[#This Row],[ST6512 std-dev]]</f>
        <v>1</v>
      </c>
      <c r="H275">
        <v>0</v>
      </c>
    </row>
    <row r="276" spans="1:8" x14ac:dyDescent="0.25">
      <c r="A276" s="4">
        <v>1729</v>
      </c>
      <c r="B276" t="str">
        <f>VLOOKUP(Table1[[#This Row],[model.rxns]],Table2[],2,FALSE)</f>
        <v>deoxyadenylate kinase</v>
      </c>
      <c r="C276" s="2">
        <v>0.88188592290799905</v>
      </c>
      <c r="D276" s="2">
        <f>VLOOKUP(Table1[[#This Row],[model.rxns]],Table2[[model.rxns]:[ST6512 - avg]],3,FALSE)</f>
        <v>-9.3688517879566397E-4</v>
      </c>
      <c r="E276" s="2">
        <f>VLOOKUP(Table1[[#This Row],[model.rxns]],Table2[[model.rxns]:[OKYL029 - avg]],5,FALSE)</f>
        <v>-8.2370153927037199E-4</v>
      </c>
      <c r="F276" s="2">
        <f>VLOOKUP(Table1[[#This Row],[model.rxns]],Table2[[model.rxns]:[JFYL18 - stddev]],4,FALSE)</f>
        <v>1.7907255596011801E-4</v>
      </c>
      <c r="G276" t="b">
        <f>ABS(Table1[[#This Row],[ST6512 flux]])&gt;Table1[[#This Row],[ST6512 std-dev]]</f>
        <v>1</v>
      </c>
      <c r="H276" s="1">
        <v>2.7830965210046701E-242</v>
      </c>
    </row>
    <row r="277" spans="1:8" x14ac:dyDescent="0.25">
      <c r="A277" s="4">
        <v>877</v>
      </c>
      <c r="B277" t="str">
        <f>VLOOKUP(Table1[[#This Row],[model.rxns]],Table2[],2,FALSE)</f>
        <v>phosphatidylserine decarboxylase</v>
      </c>
      <c r="C277" s="2">
        <v>0.88178142599753695</v>
      </c>
      <c r="D277" s="2">
        <f>VLOOKUP(Table1[[#This Row],[model.rxns]],Table2[[model.rxns]:[ST6512 - avg]],3,FALSE)</f>
        <v>2.20789890535688E-3</v>
      </c>
      <c r="E277" s="2">
        <f>VLOOKUP(Table1[[#This Row],[model.rxns]],Table2[[model.rxns]:[OKYL029 - avg]],5,FALSE)</f>
        <v>1.94687785495194E-3</v>
      </c>
      <c r="F277" s="2">
        <f>VLOOKUP(Table1[[#This Row],[model.rxns]],Table2[[model.rxns]:[JFYL18 - stddev]],4,FALSE)</f>
        <v>1.18831168355105E-4</v>
      </c>
      <c r="G277" t="b">
        <f>ABS(Table1[[#This Row],[ST6512 flux]])&gt;Table1[[#This Row],[ST6512 std-dev]]</f>
        <v>1</v>
      </c>
      <c r="H277">
        <v>0</v>
      </c>
    </row>
    <row r="278" spans="1:8" x14ac:dyDescent="0.25">
      <c r="A278" s="4">
        <v>3669</v>
      </c>
      <c r="B278" t="str">
        <f>VLOOKUP(Table1[[#This Row],[model.rxns]],Table2[],2,FALSE)</f>
        <v>carbon dioxide transport, cytoplasm-mitochondrial membrane</v>
      </c>
      <c r="C278" s="2">
        <v>0.88178142599753695</v>
      </c>
      <c r="D278">
        <f>VLOOKUP(Table1[[#This Row],[model.rxns]],Table2[[model.rxns]:[ST6512 - avg]],3,FALSE)</f>
        <v>-2.20789890535688E-3</v>
      </c>
      <c r="E278">
        <f>VLOOKUP(Table1[[#This Row],[model.rxns]],Table2[[model.rxns]:[OKYL029 - avg]],5,FALSE)</f>
        <v>-1.94687785495194E-3</v>
      </c>
      <c r="F278">
        <f>VLOOKUP(Table1[[#This Row],[model.rxns]],Table2[[model.rxns]:[JFYL18 - stddev]],4,FALSE)</f>
        <v>1.18831168355105E-4</v>
      </c>
      <c r="G278" t="b">
        <f>ABS(Table1[[#This Row],[ST6512 flux]])&gt;Table1[[#This Row],[ST6512 std-dev]]</f>
        <v>1</v>
      </c>
      <c r="H278">
        <v>0</v>
      </c>
    </row>
    <row r="279" spans="1:8" x14ac:dyDescent="0.25">
      <c r="A279" s="4" t="s">
        <v>1705</v>
      </c>
      <c r="B279" t="str">
        <f>VLOOKUP(Table1[[#This Row],[model.rxns]],Table2[],2,FALSE)</f>
        <v>phosphatidyl-L-serine transport, ER membrane-mitochondrial membrane</v>
      </c>
      <c r="C279" s="2">
        <v>0.88178142599753695</v>
      </c>
      <c r="D279">
        <f>VLOOKUP(Table1[[#This Row],[model.rxns]],Table2[[model.rxns]:[ST6512 - avg]],3,FALSE)</f>
        <v>2.20789890535688E-3</v>
      </c>
      <c r="E279">
        <f>VLOOKUP(Table1[[#This Row],[model.rxns]],Table2[[model.rxns]:[OKYL029 - avg]],5,FALSE)</f>
        <v>1.94687785495194E-3</v>
      </c>
      <c r="F279">
        <f>VLOOKUP(Table1[[#This Row],[model.rxns]],Table2[[model.rxns]:[JFYL18 - stddev]],4,FALSE)</f>
        <v>1.18831168355105E-4</v>
      </c>
      <c r="G279" t="b">
        <f>ABS(Table1[[#This Row],[ST6512 flux]])&gt;Table1[[#This Row],[ST6512 std-dev]]</f>
        <v>1</v>
      </c>
      <c r="H279">
        <v>0</v>
      </c>
    </row>
    <row r="280" spans="1:8" x14ac:dyDescent="0.25">
      <c r="A280" s="4" t="s">
        <v>1706</v>
      </c>
      <c r="B280" t="str">
        <f>VLOOKUP(Table1[[#This Row],[model.rxns]],Table2[],2,FALSE)</f>
        <v>phosphatidylethanolamine transport, mitochondrial membrane-ER membrane</v>
      </c>
      <c r="C280" s="2">
        <v>0.88178142599753695</v>
      </c>
      <c r="D280">
        <f>VLOOKUP(Table1[[#This Row],[model.rxns]],Table2[[model.rxns]:[ST6512 - avg]],3,FALSE)</f>
        <v>2.20789890535688E-3</v>
      </c>
      <c r="E280">
        <f>VLOOKUP(Table1[[#This Row],[model.rxns]],Table2[[model.rxns]:[OKYL029 - avg]],5,FALSE)</f>
        <v>1.94687785495194E-3</v>
      </c>
      <c r="F280">
        <f>VLOOKUP(Table1[[#This Row],[model.rxns]],Table2[[model.rxns]:[JFYL18 - stddev]],4,FALSE)</f>
        <v>1.18831168355105E-4</v>
      </c>
      <c r="G280" t="b">
        <f>ABS(Table1[[#This Row],[ST6512 flux]])&gt;Table1[[#This Row],[ST6512 std-dev]]</f>
        <v>1</v>
      </c>
      <c r="H280">
        <v>0</v>
      </c>
    </row>
    <row r="281" spans="1:8" x14ac:dyDescent="0.25">
      <c r="A281" s="4">
        <v>1038</v>
      </c>
      <c r="B281" t="str">
        <f>VLOOKUP(Table1[[#This Row],[model.rxns]],Table2[],2,FALSE)</f>
        <v>thioredoxin reductase (NADPH)</v>
      </c>
      <c r="C281" s="2">
        <v>0.88171209227551905</v>
      </c>
      <c r="D281" s="2">
        <f>VLOOKUP(Table1[[#This Row],[model.rxns]],Table2[[model.rxns]:[ST6512 - avg]],3,FALSE)</f>
        <v>8.0648455508047796E-3</v>
      </c>
      <c r="E281" s="2">
        <f>VLOOKUP(Table1[[#This Row],[model.rxns]],Table2[[model.rxns]:[OKYL029 - avg]],5,FALSE)</f>
        <v>7.1100194557711599E-3</v>
      </c>
      <c r="F281" s="2">
        <f>VLOOKUP(Table1[[#This Row],[model.rxns]],Table2[[model.rxns]:[JFYL18 - stddev]],4,FALSE)</f>
        <v>1.2587106421066399E-3</v>
      </c>
      <c r="G281" t="b">
        <f>ABS(Table1[[#This Row],[ST6512 flux]])&gt;Table1[[#This Row],[ST6512 std-dev]]</f>
        <v>1</v>
      </c>
      <c r="H281">
        <v>0</v>
      </c>
    </row>
    <row r="282" spans="1:8" x14ac:dyDescent="0.25">
      <c r="A282" s="4">
        <v>692</v>
      </c>
      <c r="B282" t="str">
        <f>VLOOKUP(Table1[[#This Row],[model.rxns]],Table2[],2,FALSE)</f>
        <v>L-threonine deaminase</v>
      </c>
      <c r="C282" s="2">
        <v>0.88166490975755296</v>
      </c>
      <c r="D282" s="2">
        <f>VLOOKUP(Table1[[#This Row],[model.rxns]],Table2[[model.rxns]:[ST6512 - avg]],3,FALSE)</f>
        <v>7.7729880972640603E-3</v>
      </c>
      <c r="E282" s="2">
        <f>VLOOKUP(Table1[[#This Row],[model.rxns]],Table2[[model.rxns]:[OKYL029 - avg]],5,FALSE)</f>
        <v>6.8509961496807902E-3</v>
      </c>
      <c r="F282" s="2">
        <f>VLOOKUP(Table1[[#This Row],[model.rxns]],Table2[[model.rxns]:[JFYL18 - stddev]],4,FALSE)</f>
        <v>1.04968628942902E-3</v>
      </c>
      <c r="G282" t="b">
        <f>ABS(Table1[[#This Row],[ST6512 flux]])&gt;Table1[[#This Row],[ST6512 std-dev]]</f>
        <v>1</v>
      </c>
      <c r="H282">
        <v>0</v>
      </c>
    </row>
    <row r="283" spans="1:8" x14ac:dyDescent="0.25">
      <c r="A283" s="4">
        <v>477</v>
      </c>
      <c r="B283" t="str">
        <f>VLOOKUP(Table1[[#This Row],[model.rxns]],Table2[],2,FALSE)</f>
        <v>glutamine-fructose-6-phosphate transaminase</v>
      </c>
      <c r="C283" s="2">
        <v>0.88162688784833598</v>
      </c>
      <c r="D283" s="2">
        <f>VLOOKUP(Table1[[#This Row],[model.rxns]],Table2[[model.rxns]:[ST6512 - avg]],3,FALSE)</f>
        <v>7.9106341213646306E-2</v>
      </c>
      <c r="E283" s="2">
        <f>VLOOKUP(Table1[[#This Row],[model.rxns]],Table2[[model.rxns]:[OKYL029 - avg]],5,FALSE)</f>
        <v>6.9850451416475098E-2</v>
      </c>
      <c r="F283" s="2">
        <f>VLOOKUP(Table1[[#This Row],[model.rxns]],Table2[[model.rxns]:[JFYL18 - stddev]],4,FALSE)</f>
        <v>3.4682807460390398E-3</v>
      </c>
      <c r="G283" t="b">
        <f>ABS(Table1[[#This Row],[ST6512 flux]])&gt;Table1[[#This Row],[ST6512 std-dev]]</f>
        <v>1</v>
      </c>
      <c r="H283">
        <v>0</v>
      </c>
    </row>
    <row r="284" spans="1:8" x14ac:dyDescent="0.25">
      <c r="A284" s="4">
        <v>800</v>
      </c>
      <c r="B284" t="str">
        <f>VLOOKUP(Table1[[#This Row],[model.rxns]],Table2[],2,FALSE)</f>
        <v>nucleoside diphosphate kinase</v>
      </c>
      <c r="C284" s="2">
        <v>0.88130998369428004</v>
      </c>
      <c r="D284" s="2">
        <f>VLOOKUP(Table1[[#This Row],[model.rxns]],Table2[[model.rxns]:[ST6512 - avg]],3,FALSE)</f>
        <v>3.3110820737784201E-2</v>
      </c>
      <c r="E284" s="2">
        <f>VLOOKUP(Table1[[#This Row],[model.rxns]],Table2[[model.rxns]:[OKYL029 - avg]],5,FALSE)</f>
        <v>2.9296232767572698E-2</v>
      </c>
      <c r="F284" s="2">
        <f>VLOOKUP(Table1[[#This Row],[model.rxns]],Table2[[model.rxns]:[JFYL18 - stddev]],4,FALSE)</f>
        <v>8.4151159227624298E-3</v>
      </c>
      <c r="G284" t="b">
        <f>ABS(Table1[[#This Row],[ST6512 flux]])&gt;Table1[[#This Row],[ST6512 std-dev]]</f>
        <v>1</v>
      </c>
      <c r="H284" s="1">
        <v>4.7779961492280103E-96</v>
      </c>
    </row>
    <row r="285" spans="1:8" x14ac:dyDescent="0.25">
      <c r="A285" s="4">
        <v>2094</v>
      </c>
      <c r="B285" t="str">
        <f>VLOOKUP(Table1[[#This Row],[model.rxns]],Table2[],2,FALSE)</f>
        <v>water diffusion</v>
      </c>
      <c r="C285" s="2">
        <v>0.88118791559487697</v>
      </c>
      <c r="D285" s="2">
        <f>VLOOKUP(Table1[[#This Row],[model.rxns]],Table2[[model.rxns]:[ST6512 - avg]],3,FALSE)</f>
        <v>-1.9356082447007099E-3</v>
      </c>
      <c r="E285" s="2">
        <f>VLOOKUP(Table1[[#This Row],[model.rxns]],Table2[[model.rxns]:[OKYL029 - avg]],5,FALSE)</f>
        <v>-1.70051785507332E-3</v>
      </c>
      <c r="F285" s="2">
        <f>VLOOKUP(Table1[[#This Row],[model.rxns]],Table2[[model.rxns]:[JFYL18 - stddev]],4,FALSE)</f>
        <v>4.3338832370030098E-4</v>
      </c>
      <c r="G285" t="b">
        <f>ABS(Table1[[#This Row],[ST6512 flux]])&gt;Table1[[#This Row],[ST6512 std-dev]]</f>
        <v>1</v>
      </c>
      <c r="H285" s="1">
        <v>8.0781612521021704E-139</v>
      </c>
    </row>
    <row r="286" spans="1:8" x14ac:dyDescent="0.25">
      <c r="A286" s="4">
        <v>1704</v>
      </c>
      <c r="B286" t="str">
        <f>VLOOKUP(Table1[[#This Row],[model.rxns]],Table2[],2,FALSE)</f>
        <v>cytidylate kinase (dCMP)</v>
      </c>
      <c r="C286" s="2">
        <v>0.88076724425027297</v>
      </c>
      <c r="D286" s="2">
        <f>VLOOKUP(Table1[[#This Row],[model.rxns]],Table2[[model.rxns]:[ST6512 - avg]],3,FALSE)</f>
        <v>-9.3619451112710603E-4</v>
      </c>
      <c r="E286" s="2">
        <f>VLOOKUP(Table1[[#This Row],[model.rxns]],Table2[[model.rxns]:[OKYL029 - avg]],5,FALSE)</f>
        <v>-8.1975568484677405E-4</v>
      </c>
      <c r="F286" s="2">
        <f>VLOOKUP(Table1[[#This Row],[model.rxns]],Table2[[model.rxns]:[JFYL18 - stddev]],4,FALSE)</f>
        <v>2.16025484457339E-4</v>
      </c>
      <c r="G286" t="b">
        <f>ABS(Table1[[#This Row],[ST6512 flux]])&gt;Table1[[#This Row],[ST6512 std-dev]]</f>
        <v>1</v>
      </c>
      <c r="H286" s="1">
        <v>2.3099963171145801E-119</v>
      </c>
    </row>
    <row r="287" spans="1:8" x14ac:dyDescent="0.25">
      <c r="A287" s="4">
        <v>570</v>
      </c>
      <c r="B287" t="str">
        <f>VLOOKUP(Table1[[#This Row],[model.rxns]],Table2[],2,FALSE)</f>
        <v>inosine monophosphate cyclohydrolase</v>
      </c>
      <c r="C287" s="2">
        <v>0.88069151766967901</v>
      </c>
      <c r="D287" s="2">
        <f>VLOOKUP(Table1[[#This Row],[model.rxns]],Table2[[model.rxns]:[ST6512 - avg]],3,FALSE)</f>
        <v>1.63704736879084E-2</v>
      </c>
      <c r="E287" s="2">
        <f>VLOOKUP(Table1[[#This Row],[model.rxns]],Table2[[model.rxns]:[OKYL029 - avg]],5,FALSE)</f>
        <v>1.4422661313446701E-2</v>
      </c>
      <c r="F287" s="2">
        <f>VLOOKUP(Table1[[#This Row],[model.rxns]],Table2[[model.rxns]:[JFYL18 - stddev]],4,FALSE)</f>
        <v>3.4014854092371399E-4</v>
      </c>
      <c r="G287" t="b">
        <f>ABS(Table1[[#This Row],[ST6512 flux]])&gt;Table1[[#This Row],[ST6512 std-dev]]</f>
        <v>1</v>
      </c>
      <c r="H287">
        <v>0</v>
      </c>
    </row>
    <row r="288" spans="1:8" x14ac:dyDescent="0.25">
      <c r="A288" s="4">
        <v>912</v>
      </c>
      <c r="B288" t="str">
        <f>VLOOKUP(Table1[[#This Row],[model.rxns]],Table2[],2,FALSE)</f>
        <v>phosphoribosylaminoimidazolecarboxamide formyltransferase</v>
      </c>
      <c r="C288" s="2">
        <v>0.88069151766967901</v>
      </c>
      <c r="D288" s="2">
        <f>VLOOKUP(Table1[[#This Row],[model.rxns]],Table2[[model.rxns]:[ST6512 - avg]],3,FALSE)</f>
        <v>1.63704736879084E-2</v>
      </c>
      <c r="E288" s="2">
        <f>VLOOKUP(Table1[[#This Row],[model.rxns]],Table2[[model.rxns]:[OKYL029 - avg]],5,FALSE)</f>
        <v>1.4422661313446701E-2</v>
      </c>
      <c r="F288" s="2">
        <f>VLOOKUP(Table1[[#This Row],[model.rxns]],Table2[[model.rxns]:[JFYL18 - stddev]],4,FALSE)</f>
        <v>3.4014854092371399E-4</v>
      </c>
      <c r="G288" t="b">
        <f>ABS(Table1[[#This Row],[ST6512 flux]])&gt;Table1[[#This Row],[ST6512 std-dev]]</f>
        <v>1</v>
      </c>
      <c r="H288">
        <v>0</v>
      </c>
    </row>
    <row r="289" spans="1:8" x14ac:dyDescent="0.25">
      <c r="A289" s="4">
        <v>151</v>
      </c>
      <c r="B289" t="str">
        <f>VLOOKUP(Table1[[#This Row],[model.rxns]],Table2[],2,FALSE)</f>
        <v>adenylosuccinate lyase (AICAR)</v>
      </c>
      <c r="C289" s="2">
        <v>0.87999062420131702</v>
      </c>
      <c r="D289" s="2">
        <f>VLOOKUP(Table1[[#This Row],[model.rxns]],Table2[[model.rxns]:[ST6512 - avg]],3,FALSE)</f>
        <v>1.14693506753634E-2</v>
      </c>
      <c r="E289" s="2">
        <f>VLOOKUP(Table1[[#This Row],[model.rxns]],Table2[[model.rxns]:[OKYL029 - avg]],5,FALSE)</f>
        <v>1.0099217133840901E-2</v>
      </c>
      <c r="F289" s="2">
        <f>VLOOKUP(Table1[[#This Row],[model.rxns]],Table2[[model.rxns]:[JFYL18 - stddev]],4,FALSE)</f>
        <v>3.2144346378016198E-4</v>
      </c>
      <c r="G289" t="b">
        <f>ABS(Table1[[#This Row],[ST6512 flux]])&gt;Table1[[#This Row],[ST6512 std-dev]]</f>
        <v>1</v>
      </c>
      <c r="H289">
        <v>0</v>
      </c>
    </row>
    <row r="290" spans="1:8" x14ac:dyDescent="0.25">
      <c r="A290" s="4">
        <v>908</v>
      </c>
      <c r="B290" t="str">
        <f>VLOOKUP(Table1[[#This Row],[model.rxns]],Table2[],2,FALSE)</f>
        <v>phosphoribosyl amino imidazolesuccinocarbozamide synthetase</v>
      </c>
      <c r="C290" s="2">
        <v>0.87999062420131702</v>
      </c>
      <c r="D290" s="2">
        <f>VLOOKUP(Table1[[#This Row],[model.rxns]],Table2[[model.rxns]:[ST6512 - avg]],3,FALSE)</f>
        <v>1.14693506753634E-2</v>
      </c>
      <c r="E290" s="2">
        <f>VLOOKUP(Table1[[#This Row],[model.rxns]],Table2[[model.rxns]:[OKYL029 - avg]],5,FALSE)</f>
        <v>1.0099217133840901E-2</v>
      </c>
      <c r="F290" s="2">
        <f>VLOOKUP(Table1[[#This Row],[model.rxns]],Table2[[model.rxns]:[JFYL18 - stddev]],4,FALSE)</f>
        <v>3.2144346378016198E-4</v>
      </c>
      <c r="G290" t="b">
        <f>ABS(Table1[[#This Row],[ST6512 flux]])&gt;Table1[[#This Row],[ST6512 std-dev]]</f>
        <v>1</v>
      </c>
      <c r="H290">
        <v>0</v>
      </c>
    </row>
    <row r="291" spans="1:8" x14ac:dyDescent="0.25">
      <c r="A291" s="4">
        <v>911</v>
      </c>
      <c r="B291" t="str">
        <f>VLOOKUP(Table1[[#This Row],[model.rxns]],Table2[],2,FALSE)</f>
        <v>phosphoribosylaminoimidazole-carboxylase</v>
      </c>
      <c r="C291" s="2">
        <v>0.87999062420131702</v>
      </c>
      <c r="D291" s="2">
        <f>VLOOKUP(Table1[[#This Row],[model.rxns]],Table2[[model.rxns]:[ST6512 - avg]],3,FALSE)</f>
        <v>1.14693506753634E-2</v>
      </c>
      <c r="E291" s="2">
        <f>VLOOKUP(Table1[[#This Row],[model.rxns]],Table2[[model.rxns]:[OKYL029 - avg]],5,FALSE)</f>
        <v>1.0099217133840901E-2</v>
      </c>
      <c r="F291" s="2">
        <f>VLOOKUP(Table1[[#This Row],[model.rxns]],Table2[[model.rxns]:[JFYL18 - stddev]],4,FALSE)</f>
        <v>3.2144346378016198E-4</v>
      </c>
      <c r="G291" t="b">
        <f>ABS(Table1[[#This Row],[ST6512 flux]])&gt;Table1[[#This Row],[ST6512 std-dev]]</f>
        <v>1</v>
      </c>
      <c r="H291">
        <v>0</v>
      </c>
    </row>
    <row r="292" spans="1:8" x14ac:dyDescent="0.25">
      <c r="A292" s="4">
        <v>79</v>
      </c>
      <c r="B292" t="str">
        <f>VLOOKUP(Table1[[#This Row],[model.rxns]],Table2[],2,FALSE)</f>
        <v>5-phosphoribosylformyl glycinamidine synthetase</v>
      </c>
      <c r="C292" s="2">
        <v>0.87999062420131702</v>
      </c>
      <c r="D292" s="2">
        <f>VLOOKUP(Table1[[#This Row],[model.rxns]],Table2[[model.rxns]:[ST6512 - avg]],3,FALSE)</f>
        <v>1.14693506753634E-2</v>
      </c>
      <c r="E292" s="2">
        <f>VLOOKUP(Table1[[#This Row],[model.rxns]],Table2[[model.rxns]:[OKYL029 - avg]],5,FALSE)</f>
        <v>1.0099217133840901E-2</v>
      </c>
      <c r="F292" s="2">
        <f>VLOOKUP(Table1[[#This Row],[model.rxns]],Table2[[model.rxns]:[JFYL18 - stddev]],4,FALSE)</f>
        <v>3.2144346378016198E-4</v>
      </c>
      <c r="G292" t="b">
        <f>ABS(Table1[[#This Row],[ST6512 flux]])&gt;Table1[[#This Row],[ST6512 std-dev]]</f>
        <v>1</v>
      </c>
      <c r="H292">
        <v>0</v>
      </c>
    </row>
    <row r="293" spans="1:8" x14ac:dyDescent="0.25">
      <c r="A293" s="4">
        <v>855</v>
      </c>
      <c r="B293" t="str">
        <f>VLOOKUP(Table1[[#This Row],[model.rxns]],Table2[],2,FALSE)</f>
        <v>phopshoribosylaminoimidazole synthetase</v>
      </c>
      <c r="C293" s="2">
        <v>0.87999062420131702</v>
      </c>
      <c r="D293" s="2">
        <f>VLOOKUP(Table1[[#This Row],[model.rxns]],Table2[[model.rxns]:[ST6512 - avg]],3,FALSE)</f>
        <v>1.14693506753634E-2</v>
      </c>
      <c r="E293" s="2">
        <f>VLOOKUP(Table1[[#This Row],[model.rxns]],Table2[[model.rxns]:[OKYL029 - avg]],5,FALSE)</f>
        <v>1.0099217133840901E-2</v>
      </c>
      <c r="F293" s="2">
        <f>VLOOKUP(Table1[[#This Row],[model.rxns]],Table2[[model.rxns]:[JFYL18 - stddev]],4,FALSE)</f>
        <v>3.2144346378016198E-4</v>
      </c>
      <c r="G293" t="b">
        <f>ABS(Table1[[#This Row],[ST6512 flux]])&gt;Table1[[#This Row],[ST6512 std-dev]]</f>
        <v>1</v>
      </c>
      <c r="H293">
        <v>0</v>
      </c>
    </row>
    <row r="294" spans="1:8" x14ac:dyDescent="0.25">
      <c r="A294" s="4">
        <v>914</v>
      </c>
      <c r="B294" t="str">
        <f>VLOOKUP(Table1[[#This Row],[model.rxns]],Table2[],2,FALSE)</f>
        <v>phosphoribosylglycinamidine synthetase</v>
      </c>
      <c r="C294" s="2">
        <v>0.87999062420131702</v>
      </c>
      <c r="D294" s="2">
        <f>VLOOKUP(Table1[[#This Row],[model.rxns]],Table2[[model.rxns]:[ST6512 - avg]],3,FALSE)</f>
        <v>1.14693506753634E-2</v>
      </c>
      <c r="E294" s="2">
        <f>VLOOKUP(Table1[[#This Row],[model.rxns]],Table2[[model.rxns]:[OKYL029 - avg]],5,FALSE)</f>
        <v>1.0099217133840901E-2</v>
      </c>
      <c r="F294" s="2">
        <f>VLOOKUP(Table1[[#This Row],[model.rxns]],Table2[[model.rxns]:[JFYL18 - stddev]],4,FALSE)</f>
        <v>3.2144346378016198E-4</v>
      </c>
      <c r="G294" t="b">
        <f>ABS(Table1[[#This Row],[ST6512 flux]])&gt;Table1[[#This Row],[ST6512 std-dev]]</f>
        <v>1</v>
      </c>
      <c r="H294">
        <v>0</v>
      </c>
    </row>
    <row r="295" spans="1:8" x14ac:dyDescent="0.25">
      <c r="A295" s="4">
        <v>915</v>
      </c>
      <c r="B295" t="str">
        <f>VLOOKUP(Table1[[#This Row],[model.rxns]],Table2[],2,FALSE)</f>
        <v>phosphoribosylpyrophosphate amidotransferase</v>
      </c>
      <c r="C295" s="2">
        <v>0.87999062420131702</v>
      </c>
      <c r="D295" s="2">
        <f>VLOOKUP(Table1[[#This Row],[model.rxns]],Table2[[model.rxns]:[ST6512 - avg]],3,FALSE)</f>
        <v>1.14693506753634E-2</v>
      </c>
      <c r="E295" s="2">
        <f>VLOOKUP(Table1[[#This Row],[model.rxns]],Table2[[model.rxns]:[OKYL029 - avg]],5,FALSE)</f>
        <v>1.0099217133840901E-2</v>
      </c>
      <c r="F295" s="2">
        <f>VLOOKUP(Table1[[#This Row],[model.rxns]],Table2[[model.rxns]:[JFYL18 - stddev]],4,FALSE)</f>
        <v>3.2144346378016198E-4</v>
      </c>
      <c r="G295" t="b">
        <f>ABS(Table1[[#This Row],[ST6512 flux]])&gt;Table1[[#This Row],[ST6512 std-dev]]</f>
        <v>1</v>
      </c>
      <c r="H295">
        <v>0</v>
      </c>
    </row>
    <row r="296" spans="1:8" x14ac:dyDescent="0.25">
      <c r="A296" s="4">
        <v>3580</v>
      </c>
      <c r="B296" t="str">
        <f>VLOOKUP(Table1[[#This Row],[model.rxns]],Table2[],2,FALSE)</f>
        <v>oleoyl-CoA transport, cytoplasm-lipid particle</v>
      </c>
      <c r="C296" s="2">
        <v>0.87927685702236502</v>
      </c>
      <c r="D296">
        <f>VLOOKUP(Table1[[#This Row],[model.rxns]],Table2[[model.rxns]:[ST6512 - avg]],3,FALSE)</f>
        <v>5.2418614619744097E-3</v>
      </c>
      <c r="E296">
        <f>VLOOKUP(Table1[[#This Row],[model.rxns]],Table2[[model.rxns]:[OKYL029 - avg]],5,FALSE)</f>
        <v>4.7786917968776202E-3</v>
      </c>
      <c r="F296">
        <f>VLOOKUP(Table1[[#This Row],[model.rxns]],Table2[[model.rxns]:[JFYL18 - stddev]],4,FALSE)</f>
        <v>3.8594564956894498E-3</v>
      </c>
      <c r="G296" t="b">
        <f>ABS(Table1[[#This Row],[ST6512 flux]])&gt;Table1[[#This Row],[ST6512 std-dev]]</f>
        <v>1</v>
      </c>
      <c r="H296" s="1">
        <v>5.2554755618498098E-16</v>
      </c>
    </row>
    <row r="297" spans="1:8" x14ac:dyDescent="0.25">
      <c r="A297" s="4">
        <v>217</v>
      </c>
      <c r="B297" t="str">
        <f>VLOOKUP(Table1[[#This Row],[model.rxns]],Table2[],2,FALSE)</f>
        <v>aspartate transaminase</v>
      </c>
      <c r="C297" s="2">
        <v>0.87907609701992795</v>
      </c>
      <c r="D297" s="2">
        <f>VLOOKUP(Table1[[#This Row],[model.rxns]],Table2[[model.rxns]:[ST6512 - avg]],3,FALSE)</f>
        <v>-1.2445286506158399</v>
      </c>
      <c r="E297" s="2">
        <f>VLOOKUP(Table1[[#This Row],[model.rxns]],Table2[[model.rxns]:[OKYL029 - avg]],5,FALSE)</f>
        <v>-1.0949562624681599</v>
      </c>
      <c r="F297" s="2">
        <f>VLOOKUP(Table1[[#This Row],[model.rxns]],Table2[[model.rxns]:[JFYL18 - stddev]],4,FALSE)</f>
        <v>3.5079952503721798E-2</v>
      </c>
      <c r="G297" t="b">
        <f>ABS(Table1[[#This Row],[ST6512 flux]])&gt;Table1[[#This Row],[ST6512 std-dev]]</f>
        <v>1</v>
      </c>
      <c r="H297">
        <v>0</v>
      </c>
    </row>
    <row r="298" spans="1:8" x14ac:dyDescent="0.25">
      <c r="A298" s="4">
        <v>736</v>
      </c>
      <c r="B298" t="str">
        <f>VLOOKUP(Table1[[#This Row],[model.rxns]],Table2[],2,FALSE)</f>
        <v>mevalonate kinase (ctp)</v>
      </c>
      <c r="C298" s="2">
        <v>0.87873286882259805</v>
      </c>
      <c r="D298" s="2">
        <f>VLOOKUP(Table1[[#This Row],[model.rxns]],Table2[[model.rxns]:[ST6512 - avg]],3,FALSE)</f>
        <v>1.15298213493128E-2</v>
      </c>
      <c r="E298" s="2">
        <f>VLOOKUP(Table1[[#This Row],[model.rxns]],Table2[[model.rxns]:[OKYL029 - avg]],5,FALSE)</f>
        <v>1.0203595762063601E-2</v>
      </c>
      <c r="F298" s="2">
        <f>VLOOKUP(Table1[[#This Row],[model.rxns]],Table2[[model.rxns]:[JFYL18 - stddev]],4,FALSE)</f>
        <v>1.54039637774453E-3</v>
      </c>
      <c r="G298" t="b">
        <f>ABS(Table1[[#This Row],[ST6512 flux]])&gt;Table1[[#This Row],[ST6512 std-dev]]</f>
        <v>1</v>
      </c>
      <c r="H298">
        <v>0</v>
      </c>
    </row>
    <row r="299" spans="1:8" x14ac:dyDescent="0.25">
      <c r="A299" s="4">
        <v>195</v>
      </c>
      <c r="B299" t="str">
        <f>VLOOKUP(Table1[[#This Row],[model.rxns]],Table2[],2,FALSE)</f>
        <v>alpha,alpha-trehalose-phosphate synthase (UDP-forming)</v>
      </c>
      <c r="C299" s="2">
        <v>0.87855963891889699</v>
      </c>
      <c r="D299" s="2">
        <f>VLOOKUP(Table1[[#This Row],[model.rxns]],Table2[[model.rxns]:[ST6512 - avg]],3,FALSE)</f>
        <v>6.5388557328658399E-4</v>
      </c>
      <c r="E299" s="2">
        <f>VLOOKUP(Table1[[#This Row],[model.rxns]],Table2[[model.rxns]:[OKYL029 - avg]],5,FALSE)</f>
        <v>5.7091485374760696E-4</v>
      </c>
      <c r="F299" s="2">
        <f>VLOOKUP(Table1[[#This Row],[model.rxns]],Table2[[model.rxns]:[JFYL18 - stddev]],4,FALSE)</f>
        <v>5.7395884467918603E-4</v>
      </c>
      <c r="G299" t="b">
        <f>ABS(Table1[[#This Row],[ST6512 flux]])&gt;Table1[[#This Row],[ST6512 std-dev]]</f>
        <v>1</v>
      </c>
      <c r="H299" s="1">
        <v>6.9498228354433097E-19</v>
      </c>
    </row>
    <row r="300" spans="1:8" x14ac:dyDescent="0.25">
      <c r="A300" s="4">
        <v>1051</v>
      </c>
      <c r="B300" t="str">
        <f>VLOOKUP(Table1[[#This Row],[model.rxns]],Table2[],2,FALSE)</f>
        <v>trehalose-phosphatase</v>
      </c>
      <c r="C300" s="2">
        <v>0.87855963891889699</v>
      </c>
      <c r="D300" s="2">
        <f>VLOOKUP(Table1[[#This Row],[model.rxns]],Table2[[model.rxns]:[ST6512 - avg]],3,FALSE)</f>
        <v>6.5388557328658399E-4</v>
      </c>
      <c r="E300" s="2">
        <f>VLOOKUP(Table1[[#This Row],[model.rxns]],Table2[[model.rxns]:[OKYL029 - avg]],5,FALSE)</f>
        <v>5.7091485374760696E-4</v>
      </c>
      <c r="F300" s="2">
        <f>VLOOKUP(Table1[[#This Row],[model.rxns]],Table2[[model.rxns]:[JFYL18 - stddev]],4,FALSE)</f>
        <v>5.7395884467918603E-4</v>
      </c>
      <c r="G300" t="b">
        <f>ABS(Table1[[#This Row],[ST6512 flux]])&gt;Table1[[#This Row],[ST6512 std-dev]]</f>
        <v>1</v>
      </c>
      <c r="H300" s="1">
        <v>6.9498228354433097E-19</v>
      </c>
    </row>
    <row r="301" spans="1:8" x14ac:dyDescent="0.25">
      <c r="A301" s="4">
        <v>142</v>
      </c>
      <c r="B301" t="str">
        <f>VLOOKUP(Table1[[#This Row],[model.rxns]],Table2[],2,FALSE)</f>
        <v>adenosine kinase</v>
      </c>
      <c r="C301" s="2">
        <v>0.87798911995319795</v>
      </c>
      <c r="D301">
        <f>VLOOKUP(Table1[[#This Row],[model.rxns]],Table2[[model.rxns]:[ST6512 - avg]],3,FALSE)</f>
        <v>6.0558540956689704E-3</v>
      </c>
      <c r="E301">
        <f>VLOOKUP(Table1[[#This Row],[model.rxns]],Table2[[model.rxns]:[OKYL029 - avg]],5,FALSE)</f>
        <v>5.3927559375191404E-3</v>
      </c>
      <c r="F301">
        <f>VLOOKUP(Table1[[#This Row],[model.rxns]],Table2[[model.rxns]:[JFYL18 - stddev]],4,FALSE)</f>
        <v>4.8971886342555702E-3</v>
      </c>
      <c r="G301" t="b">
        <f>ABS(Table1[[#This Row],[ST6512 flux]])&gt;Table1[[#This Row],[ST6512 std-dev]]</f>
        <v>1</v>
      </c>
      <c r="H301" s="1">
        <v>1.8818003974724098E-9</v>
      </c>
    </row>
    <row r="302" spans="1:8" x14ac:dyDescent="0.25">
      <c r="A302" s="4">
        <v>3520</v>
      </c>
      <c r="B302" t="str">
        <f>VLOOKUP(Table1[[#This Row],[model.rxns]],Table2[],2,FALSE)</f>
        <v>oleoyl-CoA transport, cytoplasm-ER membrane</v>
      </c>
      <c r="C302" s="2">
        <v>0.87784626021072798</v>
      </c>
      <c r="D302">
        <f>VLOOKUP(Table1[[#This Row],[model.rxns]],Table2[[model.rxns]:[ST6512 - avg]],3,FALSE)</f>
        <v>-5.3217830305363999E-3</v>
      </c>
      <c r="E302">
        <f>VLOOKUP(Table1[[#This Row],[model.rxns]],Table2[[model.rxns]:[OKYL029 - avg]],5,FALSE)</f>
        <v>-4.84115700418604E-3</v>
      </c>
      <c r="F302">
        <f>VLOOKUP(Table1[[#This Row],[model.rxns]],Table2[[model.rxns]:[JFYL18 - stddev]],4,FALSE)</f>
        <v>3.8697027837071201E-3</v>
      </c>
      <c r="G302" t="b">
        <f>ABS(Table1[[#This Row],[ST6512 flux]])&gt;Table1[[#This Row],[ST6512 std-dev]]</f>
        <v>1</v>
      </c>
      <c r="H302" s="1">
        <v>7.7379984465094303E-17</v>
      </c>
    </row>
    <row r="303" spans="1:8" x14ac:dyDescent="0.25">
      <c r="A303" s="4">
        <v>565</v>
      </c>
      <c r="B303" t="str">
        <f>VLOOKUP(Table1[[#This Row],[model.rxns]],Table2[],2,FALSE)</f>
        <v>IMP dehydrogenase</v>
      </c>
      <c r="C303" s="2">
        <v>0.87746737567813105</v>
      </c>
      <c r="D303" s="2">
        <f>VLOOKUP(Table1[[#This Row],[model.rxns]],Table2[[model.rxns]:[ST6512 - avg]],3,FALSE)</f>
        <v>5.5139781924040104E-3</v>
      </c>
      <c r="E303" s="2">
        <f>VLOOKUP(Table1[[#This Row],[model.rxns]],Table2[[model.rxns]:[OKYL029 - avg]],5,FALSE)</f>
        <v>4.8457843118259502E-3</v>
      </c>
      <c r="F303" s="2">
        <f>VLOOKUP(Table1[[#This Row],[model.rxns]],Table2[[model.rxns]:[JFYL18 - stddev]],4,FALSE)</f>
        <v>3.0656088110331498E-4</v>
      </c>
      <c r="G303" t="b">
        <f>ABS(Table1[[#This Row],[ST6512 flux]])&gt;Table1[[#This Row],[ST6512 std-dev]]</f>
        <v>1</v>
      </c>
      <c r="H303">
        <v>0</v>
      </c>
    </row>
    <row r="304" spans="1:8" x14ac:dyDescent="0.25">
      <c r="A304" s="4">
        <v>23</v>
      </c>
      <c r="B304" t="str">
        <f>VLOOKUP(Table1[[#This Row],[model.rxns]],Table2[],2,FALSE)</f>
        <v>2-isopropylmalate hydratase</v>
      </c>
      <c r="C304" s="2">
        <v>0.87692577653423598</v>
      </c>
      <c r="D304" s="2">
        <f>VLOOKUP(Table1[[#This Row],[model.rxns]],Table2[[model.rxns]:[ST6512 - avg]],3,FALSE)</f>
        <v>-1.7874312786845498E-2</v>
      </c>
      <c r="E304" s="2">
        <f>VLOOKUP(Table1[[#This Row],[model.rxns]],Table2[[model.rxns]:[OKYL029 - avg]],5,FALSE)</f>
        <v>-1.5674343140115201E-2</v>
      </c>
      <c r="F304" s="2">
        <f>VLOOKUP(Table1[[#This Row],[model.rxns]],Table2[[model.rxns]:[JFYL18 - stddev]],4,FALSE)</f>
        <v>6.1328694516984202E-4</v>
      </c>
      <c r="G304" t="b">
        <f>ABS(Table1[[#This Row],[ST6512 flux]])&gt;Table1[[#This Row],[ST6512 std-dev]]</f>
        <v>1</v>
      </c>
      <c r="H304">
        <v>0</v>
      </c>
    </row>
    <row r="305" spans="1:8" x14ac:dyDescent="0.25">
      <c r="A305" s="4">
        <v>30</v>
      </c>
      <c r="B305" t="str">
        <f>VLOOKUP(Table1[[#This Row],[model.rxns]],Table2[],2,FALSE)</f>
        <v>2-oxo-4-methyl-3-carboxypentanoate decarboxylation</v>
      </c>
      <c r="C305" s="2">
        <v>0.87692577653423598</v>
      </c>
      <c r="D305" s="2">
        <f>VLOOKUP(Table1[[#This Row],[model.rxns]],Table2[[model.rxns]:[ST6512 - avg]],3,FALSE)</f>
        <v>1.7874312786845498E-2</v>
      </c>
      <c r="E305" s="2">
        <f>VLOOKUP(Table1[[#This Row],[model.rxns]],Table2[[model.rxns]:[OKYL029 - avg]],5,FALSE)</f>
        <v>1.5674343140115201E-2</v>
      </c>
      <c r="F305" s="2">
        <f>VLOOKUP(Table1[[#This Row],[model.rxns]],Table2[[model.rxns]:[JFYL18 - stddev]],4,FALSE)</f>
        <v>6.1328694516984202E-4</v>
      </c>
      <c r="G305" t="b">
        <f>ABS(Table1[[#This Row],[ST6512 flux]])&gt;Table1[[#This Row],[ST6512 std-dev]]</f>
        <v>1</v>
      </c>
      <c r="H305">
        <v>0</v>
      </c>
    </row>
    <row r="306" spans="1:8" x14ac:dyDescent="0.25">
      <c r="A306" s="4">
        <v>60</v>
      </c>
      <c r="B306" t="str">
        <f>VLOOKUP(Table1[[#This Row],[model.rxns]],Table2[],2,FALSE)</f>
        <v>3-isopropylmalate dehydratase</v>
      </c>
      <c r="C306" s="2">
        <v>0.87692577653423598</v>
      </c>
      <c r="D306" s="2">
        <f>VLOOKUP(Table1[[#This Row],[model.rxns]],Table2[[model.rxns]:[ST6512 - avg]],3,FALSE)</f>
        <v>-1.7874312786845498E-2</v>
      </c>
      <c r="E306" s="2">
        <f>VLOOKUP(Table1[[#This Row],[model.rxns]],Table2[[model.rxns]:[OKYL029 - avg]],5,FALSE)</f>
        <v>-1.5674343140115201E-2</v>
      </c>
      <c r="F306" s="2">
        <f>VLOOKUP(Table1[[#This Row],[model.rxns]],Table2[[model.rxns]:[JFYL18 - stddev]],4,FALSE)</f>
        <v>6.1328694516984202E-4</v>
      </c>
      <c r="G306" t="b">
        <f>ABS(Table1[[#This Row],[ST6512 flux]])&gt;Table1[[#This Row],[ST6512 std-dev]]</f>
        <v>1</v>
      </c>
      <c r="H306">
        <v>0</v>
      </c>
    </row>
    <row r="307" spans="1:8" x14ac:dyDescent="0.25">
      <c r="A307" s="4">
        <v>61</v>
      </c>
      <c r="B307" t="str">
        <f>VLOOKUP(Table1[[#This Row],[model.rxns]],Table2[],2,FALSE)</f>
        <v>3-isopropylmalate dehydrogenase</v>
      </c>
      <c r="C307" s="2">
        <v>0.87692577653423598</v>
      </c>
      <c r="D307" s="2">
        <f>VLOOKUP(Table1[[#This Row],[model.rxns]],Table2[[model.rxns]:[ST6512 - avg]],3,FALSE)</f>
        <v>1.7874312786845498E-2</v>
      </c>
      <c r="E307" s="2">
        <f>VLOOKUP(Table1[[#This Row],[model.rxns]],Table2[[model.rxns]:[OKYL029 - avg]],5,FALSE)</f>
        <v>1.5674343140115201E-2</v>
      </c>
      <c r="F307" s="2">
        <f>VLOOKUP(Table1[[#This Row],[model.rxns]],Table2[[model.rxns]:[JFYL18 - stddev]],4,FALSE)</f>
        <v>6.1328694516984202E-4</v>
      </c>
      <c r="G307" t="b">
        <f>ABS(Table1[[#This Row],[ST6512 flux]])&gt;Table1[[#This Row],[ST6512 std-dev]]</f>
        <v>1</v>
      </c>
      <c r="H307">
        <v>0</v>
      </c>
    </row>
    <row r="308" spans="1:8" x14ac:dyDescent="0.25">
      <c r="A308" s="4">
        <v>1595</v>
      </c>
      <c r="B308" t="str">
        <f>VLOOKUP(Table1[[#This Row],[model.rxns]],Table2[],2,FALSE)</f>
        <v>3-carboxy-4-methyl-2-oxopentanoate transport</v>
      </c>
      <c r="C308" s="2">
        <v>0.87692577653423598</v>
      </c>
      <c r="D308">
        <f>VLOOKUP(Table1[[#This Row],[model.rxns]],Table2[[model.rxns]:[ST6512 - avg]],3,FALSE)</f>
        <v>1.7874312786845498E-2</v>
      </c>
      <c r="E308">
        <f>VLOOKUP(Table1[[#This Row],[model.rxns]],Table2[[model.rxns]:[OKYL029 - avg]],5,FALSE)</f>
        <v>1.5674343140115201E-2</v>
      </c>
      <c r="F308">
        <f>VLOOKUP(Table1[[#This Row],[model.rxns]],Table2[[model.rxns]:[JFYL18 - stddev]],4,FALSE)</f>
        <v>6.1328694516984202E-4</v>
      </c>
      <c r="G308" t="b">
        <f>ABS(Table1[[#This Row],[ST6512 flux]])&gt;Table1[[#This Row],[ST6512 std-dev]]</f>
        <v>1</v>
      </c>
      <c r="H308">
        <v>0</v>
      </c>
    </row>
    <row r="309" spans="1:8" x14ac:dyDescent="0.25">
      <c r="A309" s="4">
        <v>3531</v>
      </c>
      <c r="B309" t="str">
        <f>VLOOKUP(Table1[[#This Row],[model.rxns]],Table2[],2,FALSE)</f>
        <v>O2 transport, cytoplasm-ER membrane</v>
      </c>
      <c r="C309" s="2">
        <v>0.87549083949673601</v>
      </c>
      <c r="D309">
        <f>VLOOKUP(Table1[[#This Row],[model.rxns]],Table2[[model.rxns]:[ST6512 - avg]],3,FALSE)</f>
        <v>1.0993563264251599E-2</v>
      </c>
      <c r="E309">
        <f>VLOOKUP(Table1[[#This Row],[model.rxns]],Table2[[model.rxns]:[OKYL029 - avg]],5,FALSE)</f>
        <v>9.64462816042253E-3</v>
      </c>
      <c r="F309">
        <f>VLOOKUP(Table1[[#This Row],[model.rxns]],Table2[[model.rxns]:[JFYL18 - stddev]],4,FALSE)</f>
        <v>4.2367204273812401E-4</v>
      </c>
      <c r="G309" t="b">
        <f>ABS(Table1[[#This Row],[ST6512 flux]])&gt;Table1[[#This Row],[ST6512 std-dev]]</f>
        <v>1</v>
      </c>
      <c r="H309">
        <v>0</v>
      </c>
    </row>
    <row r="310" spans="1:8" x14ac:dyDescent="0.25">
      <c r="A310" s="4">
        <v>3532</v>
      </c>
      <c r="B310" t="str">
        <f>VLOOKUP(Table1[[#This Row],[model.rxns]],Table2[],2,FALSE)</f>
        <v>NADH transport, cytoplasm-ER membrane</v>
      </c>
      <c r="C310" s="2">
        <v>0.87549083949673601</v>
      </c>
      <c r="D310">
        <f>VLOOKUP(Table1[[#This Row],[model.rxns]],Table2[[model.rxns]:[ST6512 - avg]],3,FALSE)</f>
        <v>1.0993563264251599E-2</v>
      </c>
      <c r="E310">
        <f>VLOOKUP(Table1[[#This Row],[model.rxns]],Table2[[model.rxns]:[OKYL029 - avg]],5,FALSE)</f>
        <v>9.64462816042253E-3</v>
      </c>
      <c r="F310">
        <f>VLOOKUP(Table1[[#This Row],[model.rxns]],Table2[[model.rxns]:[JFYL18 - stddev]],4,FALSE)</f>
        <v>4.2367204273812401E-4</v>
      </c>
      <c r="G310" t="b">
        <f>ABS(Table1[[#This Row],[ST6512 flux]])&gt;Table1[[#This Row],[ST6512 std-dev]]</f>
        <v>1</v>
      </c>
      <c r="H310">
        <v>0</v>
      </c>
    </row>
    <row r="311" spans="1:8" x14ac:dyDescent="0.25">
      <c r="A311" s="4">
        <v>3533</v>
      </c>
      <c r="B311" t="str">
        <f>VLOOKUP(Table1[[#This Row],[model.rxns]],Table2[],2,FALSE)</f>
        <v>NAD transport, cytoplasm-ER membrane</v>
      </c>
      <c r="C311" s="2">
        <v>0.87549083949673601</v>
      </c>
      <c r="D311">
        <f>VLOOKUP(Table1[[#This Row],[model.rxns]],Table2[[model.rxns]:[ST6512 - avg]],3,FALSE)</f>
        <v>-1.0993563264251599E-2</v>
      </c>
      <c r="E311">
        <f>VLOOKUP(Table1[[#This Row],[model.rxns]],Table2[[model.rxns]:[OKYL029 - avg]],5,FALSE)</f>
        <v>-9.64462816042253E-3</v>
      </c>
      <c r="F311">
        <f>VLOOKUP(Table1[[#This Row],[model.rxns]],Table2[[model.rxns]:[JFYL18 - stddev]],4,FALSE)</f>
        <v>4.2367204273812401E-4</v>
      </c>
      <c r="G311" t="b">
        <f>ABS(Table1[[#This Row],[ST6512 flux]])&gt;Table1[[#This Row],[ST6512 std-dev]]</f>
        <v>1</v>
      </c>
      <c r="H311">
        <v>0</v>
      </c>
    </row>
    <row r="312" spans="1:8" x14ac:dyDescent="0.25">
      <c r="A312" s="4">
        <v>978</v>
      </c>
      <c r="B312" t="str">
        <f>VLOOKUP(Table1[[#This Row],[model.rxns]],Table2[],2,FALSE)</f>
        <v>ribonucleotide reductase</v>
      </c>
      <c r="C312" s="2">
        <v>0.87418181377109505</v>
      </c>
      <c r="D312" s="2">
        <f>VLOOKUP(Table1[[#This Row],[model.rxns]],Table2[[model.rxns]:[ST6512 - avg]],3,FALSE)</f>
        <v>8.6052182797826901E-4</v>
      </c>
      <c r="E312" s="2">
        <f>VLOOKUP(Table1[[#This Row],[model.rxns]],Table2[[model.rxns]:[OKYL029 - avg]],5,FALSE)</f>
        <v>7.56379600364864E-4</v>
      </c>
      <c r="F312" s="2">
        <f>VLOOKUP(Table1[[#This Row],[model.rxns]],Table2[[model.rxns]:[JFYL18 - stddev]],4,FALSE)</f>
        <v>2.0984577681663099E-4</v>
      </c>
      <c r="G312" t="b">
        <f>ABS(Table1[[#This Row],[ST6512 flux]])&gt;Table1[[#This Row],[ST6512 std-dev]]</f>
        <v>1</v>
      </c>
      <c r="H312" s="1">
        <v>6.9898149770106304E-156</v>
      </c>
    </row>
    <row r="313" spans="1:8" x14ac:dyDescent="0.25">
      <c r="A313" s="4">
        <v>514</v>
      </c>
      <c r="B313" t="str">
        <f>VLOOKUP(Table1[[#This Row],[model.rxns]],Table2[],2,FALSE)</f>
        <v>GMP synthase</v>
      </c>
      <c r="C313" s="2">
        <v>0.87348694468795096</v>
      </c>
      <c r="D313" s="2">
        <f>VLOOKUP(Table1[[#This Row],[model.rxns]],Table2[[model.rxns]:[ST6512 - avg]],3,FALSE)</f>
        <v>5.5064221203591102E-3</v>
      </c>
      <c r="E313" s="2">
        <f>VLOOKUP(Table1[[#This Row],[model.rxns]],Table2[[model.rxns]:[OKYL029 - avg]],5,FALSE)</f>
        <v>4.8462986965154102E-3</v>
      </c>
      <c r="F313" s="2">
        <f>VLOOKUP(Table1[[#This Row],[model.rxns]],Table2[[model.rxns]:[JFYL18 - stddev]],4,FALSE)</f>
        <v>4.9648108723865999E-4</v>
      </c>
      <c r="G313" t="b">
        <f>ABS(Table1[[#This Row],[ST6512 flux]])&gt;Table1[[#This Row],[ST6512 std-dev]]</f>
        <v>1</v>
      </c>
      <c r="H313">
        <v>0</v>
      </c>
    </row>
    <row r="314" spans="1:8" x14ac:dyDescent="0.25">
      <c r="A314" s="4">
        <v>496</v>
      </c>
      <c r="B314" t="str">
        <f>VLOOKUP(Table1[[#This Row],[model.rxns]],Table2[],2,FALSE)</f>
        <v>glycerol-3-phosphate/dihydroxyacetone phosphate acyltransferase</v>
      </c>
      <c r="C314" s="2">
        <v>0.87268132557683897</v>
      </c>
      <c r="D314" s="2">
        <f>VLOOKUP(Table1[[#This Row],[model.rxns]],Table2[[model.rxns]:[ST6512 - avg]],3,FALSE)</f>
        <v>4.2970073702807204E-3</v>
      </c>
      <c r="E314" s="2">
        <f>VLOOKUP(Table1[[#This Row],[model.rxns]],Table2[[model.rxns]:[OKYL029 - avg]],5,FALSE)</f>
        <v>3.8193516514893298E-3</v>
      </c>
      <c r="F314" s="2">
        <f>VLOOKUP(Table1[[#This Row],[model.rxns]],Table2[[model.rxns]:[JFYL18 - stddev]],4,FALSE)</f>
        <v>4.2454974436430498E-4</v>
      </c>
      <c r="G314" t="b">
        <f>ABS(Table1[[#This Row],[ST6512 flux]])&gt;Table1[[#This Row],[ST6512 std-dev]]</f>
        <v>1</v>
      </c>
      <c r="H314">
        <v>0</v>
      </c>
    </row>
    <row r="315" spans="1:8" x14ac:dyDescent="0.25">
      <c r="A315" s="4">
        <v>3581</v>
      </c>
      <c r="B315" t="str">
        <f>VLOOKUP(Table1[[#This Row],[model.rxns]],Table2[],2,FALSE)</f>
        <v>glycerol 3-phosphate transport, cytoplasm-lipid particle</v>
      </c>
      <c r="C315" s="2">
        <v>0.87268132557683897</v>
      </c>
      <c r="D315">
        <f>VLOOKUP(Table1[[#This Row],[model.rxns]],Table2[[model.rxns]:[ST6512 - avg]],3,FALSE)</f>
        <v>4.2970073702807204E-3</v>
      </c>
      <c r="E315">
        <f>VLOOKUP(Table1[[#This Row],[model.rxns]],Table2[[model.rxns]:[OKYL029 - avg]],5,FALSE)</f>
        <v>3.8193516514893298E-3</v>
      </c>
      <c r="F315">
        <f>VLOOKUP(Table1[[#This Row],[model.rxns]],Table2[[model.rxns]:[JFYL18 - stddev]],4,FALSE)</f>
        <v>4.2454974436430498E-4</v>
      </c>
      <c r="G315" t="b">
        <f>ABS(Table1[[#This Row],[ST6512 flux]])&gt;Table1[[#This Row],[ST6512 std-dev]]</f>
        <v>1</v>
      </c>
      <c r="H315">
        <v>0</v>
      </c>
    </row>
    <row r="316" spans="1:8" x14ac:dyDescent="0.25">
      <c r="A316" s="4" t="s">
        <v>1759</v>
      </c>
      <c r="B316" t="str">
        <f>VLOOKUP(Table1[[#This Row],[model.rxns]],Table2[],2,FALSE)</f>
        <v>1-acyl-sn-gylcerol-3-phosphate acyltransferase</v>
      </c>
      <c r="C316" s="2">
        <v>0.87268132557683897</v>
      </c>
      <c r="D316" s="2">
        <f>VLOOKUP(Table1[[#This Row],[model.rxns]],Table2[[model.rxns]:[ST6512 - avg]],3,FALSE)</f>
        <v>4.2970073702807204E-3</v>
      </c>
      <c r="E316" s="2">
        <f>VLOOKUP(Table1[[#This Row],[model.rxns]],Table2[[model.rxns]:[OKYL029 - avg]],5,FALSE)</f>
        <v>3.8193516514893298E-3</v>
      </c>
      <c r="F316" s="2">
        <f>VLOOKUP(Table1[[#This Row],[model.rxns]],Table2[[model.rxns]:[JFYL18 - stddev]],4,FALSE)</f>
        <v>4.2454974436430498E-4</v>
      </c>
      <c r="G316" t="b">
        <f>ABS(Table1[[#This Row],[ST6512 flux]])&gt;Table1[[#This Row],[ST6512 std-dev]]</f>
        <v>1</v>
      </c>
      <c r="H316">
        <v>0</v>
      </c>
    </row>
    <row r="317" spans="1:8" x14ac:dyDescent="0.25">
      <c r="A317" s="4">
        <v>109</v>
      </c>
      <c r="B317" t="str">
        <f>VLOOKUP(Table1[[#This Row],[model.rxns]],Table2[],2,FALSE)</f>
        <v>acetyl-CoA carboxylase</v>
      </c>
      <c r="C317" s="2">
        <v>0.87245740285048701</v>
      </c>
      <c r="D317" s="2">
        <f>VLOOKUP(Table1[[#This Row],[model.rxns]],Table2[[model.rxns]:[ST6512 - avg]],3,FALSE)</f>
        <v>8.16449269783521E-2</v>
      </c>
      <c r="E317" s="2">
        <f>VLOOKUP(Table1[[#This Row],[model.rxns]],Table2[[model.rxns]:[OKYL029 - avg]],5,FALSE)</f>
        <v>7.1909448346181501E-2</v>
      </c>
      <c r="F317" s="2">
        <f>VLOOKUP(Table1[[#This Row],[model.rxns]],Table2[[model.rxns]:[JFYL18 - stddev]],4,FALSE)</f>
        <v>6.9364871182068999E-3</v>
      </c>
      <c r="G317" t="b">
        <f>ABS(Table1[[#This Row],[ST6512 flux]])&gt;Table1[[#This Row],[ST6512 std-dev]]</f>
        <v>1</v>
      </c>
      <c r="H317">
        <v>0</v>
      </c>
    </row>
    <row r="318" spans="1:8" x14ac:dyDescent="0.25">
      <c r="A318" s="4" t="s">
        <v>1703</v>
      </c>
      <c r="B318" t="str">
        <f>VLOOKUP(Table1[[#This Row],[model.rxns]],Table2[],2,FALSE)</f>
        <v>phosphatidate transport, lipid particle-ER membrane</v>
      </c>
      <c r="C318" s="2">
        <v>0.87193370470822495</v>
      </c>
      <c r="D318">
        <f>VLOOKUP(Table1[[#This Row],[model.rxns]],Table2[[model.rxns]:[ST6512 - avg]],3,FALSE)</f>
        <v>3.9878275620244203E-3</v>
      </c>
      <c r="E318">
        <f>VLOOKUP(Table1[[#This Row],[model.rxns]],Table2[[model.rxns]:[OKYL029 - avg]],5,FALSE)</f>
        <v>3.5466138273899999E-3</v>
      </c>
      <c r="F318">
        <f>VLOOKUP(Table1[[#This Row],[model.rxns]],Table2[[model.rxns]:[JFYL18 - stddev]],4,FALSE)</f>
        <v>4.2420791486143998E-4</v>
      </c>
      <c r="G318" t="b">
        <f>ABS(Table1[[#This Row],[ST6512 flux]])&gt;Table1[[#This Row],[ST6512 std-dev]]</f>
        <v>1</v>
      </c>
      <c r="H318">
        <v>0</v>
      </c>
    </row>
    <row r="319" spans="1:8" x14ac:dyDescent="0.25">
      <c r="A319" s="4">
        <v>569</v>
      </c>
      <c r="B319" t="str">
        <f>VLOOKUP(Table1[[#This Row],[model.rxns]],Table2[],2,FALSE)</f>
        <v>inorganic diphosphatase</v>
      </c>
      <c r="C319" s="2">
        <v>0.87069796094387097</v>
      </c>
      <c r="D319" s="2">
        <f>VLOOKUP(Table1[[#This Row],[model.rxns]],Table2[[model.rxns]:[ST6512 - avg]],3,FALSE)</f>
        <v>0.27100667207202001</v>
      </c>
      <c r="E319" s="2">
        <f>VLOOKUP(Table1[[#This Row],[model.rxns]],Table2[[model.rxns]:[OKYL029 - avg]],5,FALSE)</f>
        <v>0.236341136833841</v>
      </c>
      <c r="F319" s="2">
        <f>VLOOKUP(Table1[[#This Row],[model.rxns]],Table2[[model.rxns]:[JFYL18 - stddev]],4,FALSE)</f>
        <v>4.0303229824516999E-2</v>
      </c>
      <c r="G319" t="b">
        <f>ABS(Table1[[#This Row],[ST6512 flux]])&gt;Table1[[#This Row],[ST6512 std-dev]]</f>
        <v>1</v>
      </c>
      <c r="H319">
        <v>0</v>
      </c>
    </row>
    <row r="320" spans="1:8" x14ac:dyDescent="0.25">
      <c r="A320" s="4">
        <v>2032</v>
      </c>
      <c r="B320" t="str">
        <f>VLOOKUP(Table1[[#This Row],[model.rxns]],Table2[],2,FALSE)</f>
        <v>pyrophosphate transport</v>
      </c>
      <c r="C320" s="2">
        <v>0.86972842679879103</v>
      </c>
      <c r="D320">
        <f>VLOOKUP(Table1[[#This Row],[model.rxns]],Table2[[model.rxns]:[ST6512 - avg]],3,FALSE)</f>
        <v>0.27050457012194201</v>
      </c>
      <c r="E320">
        <f>VLOOKUP(Table1[[#This Row],[model.rxns]],Table2[[model.rxns]:[OKYL029 - avg]],5,FALSE)</f>
        <v>0.23542665218647901</v>
      </c>
      <c r="F320">
        <f>VLOOKUP(Table1[[#This Row],[model.rxns]],Table2[[model.rxns]:[JFYL18 - stddev]],4,FALSE)</f>
        <v>4.0166644526261203E-2</v>
      </c>
      <c r="G320" t="b">
        <f>ABS(Table1[[#This Row],[ST6512 flux]])&gt;Table1[[#This Row],[ST6512 std-dev]]</f>
        <v>1</v>
      </c>
      <c r="H320">
        <v>0</v>
      </c>
    </row>
    <row r="321" spans="1:8" x14ac:dyDescent="0.25">
      <c r="A321" s="4">
        <v>96</v>
      </c>
      <c r="B321" t="str">
        <f>VLOOKUP(Table1[[#This Row],[model.rxns]],Table2[],2,FALSE)</f>
        <v>acetohydroxy acid isomeroreductase</v>
      </c>
      <c r="C321" s="2">
        <v>0.86787264565897304</v>
      </c>
      <c r="D321" s="2">
        <f>VLOOKUP(Table1[[#This Row],[model.rxns]],Table2[[model.rxns]:[ST6512 - avg]],3,FALSE)</f>
        <v>3.4222587378368002E-2</v>
      </c>
      <c r="E321" s="2">
        <f>VLOOKUP(Table1[[#This Row],[model.rxns]],Table2[[model.rxns]:[OKYL029 - avg]],5,FALSE)</f>
        <v>2.96072307698339E-2</v>
      </c>
      <c r="F321" s="2">
        <f>VLOOKUP(Table1[[#This Row],[model.rxns]],Table2[[model.rxns]:[JFYL18 - stddev]],4,FALSE)</f>
        <v>9.7143403964156301E-4</v>
      </c>
      <c r="G321" t="b">
        <f>ABS(Table1[[#This Row],[ST6512 flux]])&gt;Table1[[#This Row],[ST6512 std-dev]]</f>
        <v>1</v>
      </c>
      <c r="H321">
        <v>0</v>
      </c>
    </row>
    <row r="322" spans="1:8" x14ac:dyDescent="0.25">
      <c r="A322" s="4">
        <v>97</v>
      </c>
      <c r="B322" t="str">
        <f>VLOOKUP(Table1[[#This Row],[model.rxns]],Table2[],2,FALSE)</f>
        <v>acetolactate synthase</v>
      </c>
      <c r="C322" s="2">
        <v>0.86787264565897304</v>
      </c>
      <c r="D322" s="2">
        <f>VLOOKUP(Table1[[#This Row],[model.rxns]],Table2[[model.rxns]:[ST6512 - avg]],3,FALSE)</f>
        <v>3.4222587378368002E-2</v>
      </c>
      <c r="E322" s="2">
        <f>VLOOKUP(Table1[[#This Row],[model.rxns]],Table2[[model.rxns]:[OKYL029 - avg]],5,FALSE)</f>
        <v>2.96072307698339E-2</v>
      </c>
      <c r="F322" s="2">
        <f>VLOOKUP(Table1[[#This Row],[model.rxns]],Table2[[model.rxns]:[JFYL18 - stddev]],4,FALSE)</f>
        <v>9.7143403964156301E-4</v>
      </c>
      <c r="G322" t="b">
        <f>ABS(Table1[[#This Row],[ST6512 flux]])&gt;Table1[[#This Row],[ST6512 std-dev]]</f>
        <v>1</v>
      </c>
      <c r="H322">
        <v>0</v>
      </c>
    </row>
    <row r="323" spans="1:8" x14ac:dyDescent="0.25">
      <c r="A323" s="4">
        <v>352</v>
      </c>
      <c r="B323" t="str">
        <f>VLOOKUP(Table1[[#This Row],[model.rxns]],Table2[],2,FALSE)</f>
        <v>dihydroxy-acid dehydratase (2,3-dihydroxy-3-methylbutanoate)</v>
      </c>
      <c r="C323" s="2">
        <v>0.86787264565897304</v>
      </c>
      <c r="D323" s="2">
        <f>VLOOKUP(Table1[[#This Row],[model.rxns]],Table2[[model.rxns]:[ST6512 - avg]],3,FALSE)</f>
        <v>3.4222587378368002E-2</v>
      </c>
      <c r="E323" s="2">
        <f>VLOOKUP(Table1[[#This Row],[model.rxns]],Table2[[model.rxns]:[OKYL029 - avg]],5,FALSE)</f>
        <v>2.96072307698339E-2</v>
      </c>
      <c r="F323" s="2">
        <f>VLOOKUP(Table1[[#This Row],[model.rxns]],Table2[[model.rxns]:[JFYL18 - stddev]],4,FALSE)</f>
        <v>9.7143403964156301E-4</v>
      </c>
      <c r="G323" t="b">
        <f>ABS(Table1[[#This Row],[ST6512 flux]])&gt;Table1[[#This Row],[ST6512 std-dev]]</f>
        <v>1</v>
      </c>
      <c r="H323">
        <v>0</v>
      </c>
    </row>
    <row r="324" spans="1:8" x14ac:dyDescent="0.25">
      <c r="A324" s="4">
        <v>2131</v>
      </c>
      <c r="B324" t="str">
        <f>VLOOKUP(Table1[[#This Row],[model.rxns]],Table2[],2,FALSE)</f>
        <v>isocitrate dehydrogenase</v>
      </c>
      <c r="C324" s="2">
        <v>0.86494135008532402</v>
      </c>
      <c r="D324" s="2">
        <f>VLOOKUP(Table1[[#This Row],[model.rxns]],Table2[[model.rxns]:[ST6512 - avg]],3,FALSE)</f>
        <v>5.4713172463556198E-2</v>
      </c>
      <c r="E324" s="2">
        <f>VLOOKUP(Table1[[#This Row],[model.rxns]],Table2[[model.rxns]:[OKYL029 - avg]],5,FALSE)</f>
        <v>4.7197160021809299E-2</v>
      </c>
      <c r="F324" s="2">
        <f>VLOOKUP(Table1[[#This Row],[model.rxns]],Table2[[model.rxns]:[JFYL18 - stddev]],4,FALSE)</f>
        <v>2.1297604872185299E-3</v>
      </c>
      <c r="G324" t="b">
        <f>ABS(Table1[[#This Row],[ST6512 flux]])&gt;Table1[[#This Row],[ST6512 std-dev]]</f>
        <v>1</v>
      </c>
      <c r="H324">
        <v>0</v>
      </c>
    </row>
    <row r="325" spans="1:8" x14ac:dyDescent="0.25">
      <c r="A325" s="4">
        <v>25</v>
      </c>
      <c r="B325" t="str">
        <f>VLOOKUP(Table1[[#This Row],[model.rxns]],Table2[],2,FALSE)</f>
        <v>2-isopropylmalate synthase</v>
      </c>
      <c r="C325" s="2">
        <v>0.85553362872481098</v>
      </c>
      <c r="D325" s="2">
        <f>VLOOKUP(Table1[[#This Row],[model.rxns]],Table2[[model.rxns]:[ST6512 - avg]],3,FALSE)</f>
        <v>1.8507084271940699E-2</v>
      </c>
      <c r="E325" s="2">
        <f>VLOOKUP(Table1[[#This Row],[model.rxns]],Table2[[model.rxns]:[OKYL029 - avg]],5,FALSE)</f>
        <v>1.5744060989939399E-2</v>
      </c>
      <c r="F325" s="2">
        <f>VLOOKUP(Table1[[#This Row],[model.rxns]],Table2[[model.rxns]:[JFYL18 - stddev]],4,FALSE)</f>
        <v>9.5839923012270504E-4</v>
      </c>
      <c r="G325" t="b">
        <f>ABS(Table1[[#This Row],[ST6512 flux]])&gt;Table1[[#This Row],[ST6512 std-dev]]</f>
        <v>1</v>
      </c>
      <c r="H325">
        <v>0</v>
      </c>
    </row>
    <row r="326" spans="1:8" x14ac:dyDescent="0.25">
      <c r="A326" s="4">
        <v>1574</v>
      </c>
      <c r="B326" t="str">
        <f>VLOOKUP(Table1[[#This Row],[model.rxns]],Table2[],2,FALSE)</f>
        <v>2-isopropylmalate transport</v>
      </c>
      <c r="C326" s="2">
        <v>0.85553362872481098</v>
      </c>
      <c r="D326">
        <f>VLOOKUP(Table1[[#This Row],[model.rxns]],Table2[[model.rxns]:[ST6512 - avg]],3,FALSE)</f>
        <v>-1.8507084271940699E-2</v>
      </c>
      <c r="E326">
        <f>VLOOKUP(Table1[[#This Row],[model.rxns]],Table2[[model.rxns]:[OKYL029 - avg]],5,FALSE)</f>
        <v>-1.5744060989939399E-2</v>
      </c>
      <c r="F326">
        <f>VLOOKUP(Table1[[#This Row],[model.rxns]],Table2[[model.rxns]:[JFYL18 - stddev]],4,FALSE)</f>
        <v>9.5839923012270504E-4</v>
      </c>
      <c r="G326" t="b">
        <f>ABS(Table1[[#This Row],[ST6512 flux]])&gt;Table1[[#This Row],[ST6512 std-dev]]</f>
        <v>1</v>
      </c>
      <c r="H326">
        <v>0</v>
      </c>
    </row>
    <row r="327" spans="1:8" x14ac:dyDescent="0.25">
      <c r="A327" s="4">
        <v>974</v>
      </c>
      <c r="B327" t="str">
        <f>VLOOKUP(Table1[[#This Row],[model.rxns]],Table2[],2,FALSE)</f>
        <v>ribonucleotide reductase</v>
      </c>
      <c r="C327" s="2">
        <v>0.84748126703794202</v>
      </c>
      <c r="D327">
        <f>VLOOKUP(Table1[[#This Row],[model.rxns]],Table2[[model.rxns]:[ST6512 - avg]],3,FALSE)</f>
        <v>1.03148283487095E-4</v>
      </c>
      <c r="E327">
        <f>VLOOKUP(Table1[[#This Row],[model.rxns]],Table2[[model.rxns]:[OKYL029 - avg]],5,FALSE)</f>
        <v>8.5783620416408896E-5</v>
      </c>
      <c r="F327">
        <f>VLOOKUP(Table1[[#This Row],[model.rxns]],Table2[[model.rxns]:[JFYL18 - stddev]],4,FALSE)</f>
        <v>2.2313346273494401E-4</v>
      </c>
      <c r="G327" t="b">
        <f>ABS(Table1[[#This Row],[ST6512 flux]])&gt;Table1[[#This Row],[ST6512 std-dev]]</f>
        <v>0</v>
      </c>
      <c r="H327">
        <v>1.7814458022279999E-4</v>
      </c>
    </row>
    <row r="328" spans="1:8" x14ac:dyDescent="0.25">
      <c r="A328" s="4">
        <v>115</v>
      </c>
      <c r="B328" t="str">
        <f>VLOOKUP(Table1[[#This Row],[model.rxns]],Table2[],2,FALSE)</f>
        <v>acetylglutamate kinase</v>
      </c>
      <c r="C328" s="2">
        <v>0.84741423713184505</v>
      </c>
      <c r="D328" s="2">
        <f>VLOOKUP(Table1[[#This Row],[model.rxns]],Table2[[model.rxns]:[ST6512 - avg]],3,FALSE)</f>
        <v>1.23145917911171E-2</v>
      </c>
      <c r="E328" s="2">
        <f>VLOOKUP(Table1[[#This Row],[model.rxns]],Table2[[model.rxns]:[OKYL029 - avg]],5,FALSE)</f>
        <v>1.03917089056174E-2</v>
      </c>
      <c r="F328" s="2">
        <f>VLOOKUP(Table1[[#This Row],[model.rxns]],Table2[[model.rxns]:[JFYL18 - stddev]],4,FALSE)</f>
        <v>1.11132759353494E-3</v>
      </c>
      <c r="G328" t="b">
        <f>ABS(Table1[[#This Row],[ST6512 flux]])&gt;Table1[[#This Row],[ST6512 std-dev]]</f>
        <v>1</v>
      </c>
      <c r="H328">
        <v>0</v>
      </c>
    </row>
    <row r="329" spans="1:8" x14ac:dyDescent="0.25">
      <c r="A329" s="4">
        <v>118</v>
      </c>
      <c r="B329" t="str">
        <f>VLOOKUP(Table1[[#This Row],[model.rxns]],Table2[],2,FALSE)</f>
        <v>acteylornithine transaminase</v>
      </c>
      <c r="C329" s="2">
        <v>0.84741423713184505</v>
      </c>
      <c r="D329" s="2">
        <f>VLOOKUP(Table1[[#This Row],[model.rxns]],Table2[[model.rxns]:[ST6512 - avg]],3,FALSE)</f>
        <v>1.23145917911171E-2</v>
      </c>
      <c r="E329" s="2">
        <f>VLOOKUP(Table1[[#This Row],[model.rxns]],Table2[[model.rxns]:[OKYL029 - avg]],5,FALSE)</f>
        <v>1.03917089056174E-2</v>
      </c>
      <c r="F329" s="2">
        <f>VLOOKUP(Table1[[#This Row],[model.rxns]],Table2[[model.rxns]:[JFYL18 - stddev]],4,FALSE)</f>
        <v>1.11132759353494E-3</v>
      </c>
      <c r="G329" t="b">
        <f>ABS(Table1[[#This Row],[ST6512 flux]])&gt;Table1[[#This Row],[ST6512 std-dev]]</f>
        <v>1</v>
      </c>
      <c r="H329">
        <v>0</v>
      </c>
    </row>
    <row r="330" spans="1:8" x14ac:dyDescent="0.25">
      <c r="A330" s="4">
        <v>759</v>
      </c>
      <c r="B330" t="str">
        <f>VLOOKUP(Table1[[#This Row],[model.rxns]],Table2[],2,FALSE)</f>
        <v>N-acetyl-g-glutamyl-phosphate reductase</v>
      </c>
      <c r="C330" s="2">
        <v>0.84741423713184505</v>
      </c>
      <c r="D330" s="2">
        <f>VLOOKUP(Table1[[#This Row],[model.rxns]],Table2[[model.rxns]:[ST6512 - avg]],3,FALSE)</f>
        <v>1.23145917911171E-2</v>
      </c>
      <c r="E330" s="2">
        <f>VLOOKUP(Table1[[#This Row],[model.rxns]],Table2[[model.rxns]:[OKYL029 - avg]],5,FALSE)</f>
        <v>1.03917089056174E-2</v>
      </c>
      <c r="F330" s="2">
        <f>VLOOKUP(Table1[[#This Row],[model.rxns]],Table2[[model.rxns]:[JFYL18 - stddev]],4,FALSE)</f>
        <v>1.11132759353494E-3</v>
      </c>
      <c r="G330" t="b">
        <f>ABS(Table1[[#This Row],[ST6512 flux]])&gt;Table1[[#This Row],[ST6512 std-dev]]</f>
        <v>1</v>
      </c>
      <c r="H330">
        <v>0</v>
      </c>
    </row>
    <row r="331" spans="1:8" x14ac:dyDescent="0.25">
      <c r="A331" s="4">
        <v>818</v>
      </c>
      <c r="B331" t="str">
        <f>VLOOKUP(Table1[[#This Row],[model.rxns]],Table2[],2,FALSE)</f>
        <v>ornithine transacetylase</v>
      </c>
      <c r="C331" s="2">
        <v>0.84741423713184505</v>
      </c>
      <c r="D331" s="2">
        <f>VLOOKUP(Table1[[#This Row],[model.rxns]],Table2[[model.rxns]:[ST6512 - avg]],3,FALSE)</f>
        <v>1.23145917911171E-2</v>
      </c>
      <c r="E331" s="2">
        <f>VLOOKUP(Table1[[#This Row],[model.rxns]],Table2[[model.rxns]:[OKYL029 - avg]],5,FALSE)</f>
        <v>1.03917089056174E-2</v>
      </c>
      <c r="F331" s="2">
        <f>VLOOKUP(Table1[[#This Row],[model.rxns]],Table2[[model.rxns]:[JFYL18 - stddev]],4,FALSE)</f>
        <v>1.11132759353494E-3</v>
      </c>
      <c r="G331" t="b">
        <f>ABS(Table1[[#This Row],[ST6512 flux]])&gt;Table1[[#This Row],[ST6512 std-dev]]</f>
        <v>1</v>
      </c>
      <c r="H331">
        <v>0</v>
      </c>
    </row>
    <row r="332" spans="1:8" x14ac:dyDescent="0.25">
      <c r="A332" s="4">
        <v>1237</v>
      </c>
      <c r="B332" t="str">
        <f>VLOOKUP(Table1[[#This Row],[model.rxns]],Table2[],2,FALSE)</f>
        <v>ornithine transport</v>
      </c>
      <c r="C332" s="2">
        <v>0.84741423713184505</v>
      </c>
      <c r="D332">
        <f>VLOOKUP(Table1[[#This Row],[model.rxns]],Table2[[model.rxns]:[ST6512 - avg]],3,FALSE)</f>
        <v>1.23145917911171E-2</v>
      </c>
      <c r="E332">
        <f>VLOOKUP(Table1[[#This Row],[model.rxns]],Table2[[model.rxns]:[OKYL029 - avg]],5,FALSE)</f>
        <v>1.03917089056174E-2</v>
      </c>
      <c r="F332">
        <f>VLOOKUP(Table1[[#This Row],[model.rxns]],Table2[[model.rxns]:[JFYL18 - stddev]],4,FALSE)</f>
        <v>1.11132759353494E-3</v>
      </c>
      <c r="G332" t="b">
        <f>ABS(Table1[[#This Row],[ST6512 flux]])&gt;Table1[[#This Row],[ST6512 std-dev]]</f>
        <v>1</v>
      </c>
      <c r="H332">
        <v>0</v>
      </c>
    </row>
    <row r="333" spans="1:8" x14ac:dyDescent="0.25">
      <c r="A333" s="4">
        <v>148</v>
      </c>
      <c r="B333" t="str">
        <f>VLOOKUP(Table1[[#This Row],[model.rxns]],Table2[],2,FALSE)</f>
        <v>adenylate kinase</v>
      </c>
      <c r="C333" s="2">
        <v>0.84303926839297505</v>
      </c>
      <c r="D333" s="2">
        <f>VLOOKUP(Table1[[#This Row],[model.rxns]],Table2[[model.rxns]:[ST6512 - avg]],3,FALSE)</f>
        <v>7.92079748597279E-2</v>
      </c>
      <c r="E333" s="2">
        <f>VLOOKUP(Table1[[#This Row],[model.rxns]],Table2[[model.rxns]:[OKYL029 - avg]],5,FALSE)</f>
        <v>6.58799434164202E-2</v>
      </c>
      <c r="F333" s="2">
        <f>VLOOKUP(Table1[[#This Row],[model.rxns]],Table2[[model.rxns]:[JFYL18 - stddev]],4,FALSE)</f>
        <v>1.27680228068661E-2</v>
      </c>
      <c r="G333" t="b">
        <f>ABS(Table1[[#This Row],[ST6512 flux]])&gt;Table1[[#This Row],[ST6512 std-dev]]</f>
        <v>1</v>
      </c>
      <c r="H333">
        <v>0</v>
      </c>
    </row>
    <row r="334" spans="1:8" x14ac:dyDescent="0.25">
      <c r="A334" s="4">
        <v>3517</v>
      </c>
      <c r="B334" t="str">
        <f>VLOOKUP(Table1[[#This Row],[model.rxns]],Table2[],2,FALSE)</f>
        <v>palmitoyl-CoA transport, cytoplasm-ER membrane</v>
      </c>
      <c r="C334" s="2">
        <v>0.83878240421553696</v>
      </c>
      <c r="D334">
        <f>VLOOKUP(Table1[[#This Row],[model.rxns]],Table2[[model.rxns]:[ST6512 - avg]],3,FALSE)</f>
        <v>5.6596706250015003E-4</v>
      </c>
      <c r="E334">
        <f>VLOOKUP(Table1[[#This Row],[model.rxns]],Table2[[model.rxns]:[OKYL029 - avg]],5,FALSE)</f>
        <v>5.13558051342201E-4</v>
      </c>
      <c r="F334">
        <f>VLOOKUP(Table1[[#This Row],[model.rxns]],Table2[[model.rxns]:[JFYL18 - stddev]],4,FALSE)</f>
        <v>8.2749291712480805E-4</v>
      </c>
      <c r="G334" t="b">
        <f>ABS(Table1[[#This Row],[ST6512 flux]])&gt;Table1[[#This Row],[ST6512 std-dev]]</f>
        <v>0</v>
      </c>
      <c r="H334" s="1">
        <v>8.9052403084839899E-16</v>
      </c>
    </row>
    <row r="335" spans="1:8" x14ac:dyDescent="0.25">
      <c r="A335" s="4" t="s">
        <v>1804</v>
      </c>
      <c r="B335" t="str">
        <f>VLOOKUP(Table1[[#This Row],[model.rxns]],Table2[],2,FALSE)</f>
        <v>ATP-citrate lyase</v>
      </c>
      <c r="C335" s="2">
        <v>0.83804369852751903</v>
      </c>
      <c r="D335" s="2">
        <f>VLOOKUP(Table1[[#This Row],[model.rxns]],Table2[[model.rxns]:[ST6512 - avg]],3,FALSE)</f>
        <v>0.17961515505836101</v>
      </c>
      <c r="E335" s="2">
        <f>VLOOKUP(Table1[[#This Row],[model.rxns]],Table2[[model.rxns]:[OKYL029 - avg]],5,FALSE)</f>
        <v>0.15056053283169399</v>
      </c>
      <c r="F335" s="2">
        <f>VLOOKUP(Table1[[#This Row],[model.rxns]],Table2[[model.rxns]:[JFYL18 - stddev]],4,FALSE)</f>
        <v>9.6499730069113995E-3</v>
      </c>
      <c r="G335" t="b">
        <f>ABS(Table1[[#This Row],[ST6512 flux]])&gt;Table1[[#This Row],[ST6512 std-dev]]</f>
        <v>1</v>
      </c>
      <c r="H335">
        <v>0</v>
      </c>
    </row>
    <row r="336" spans="1:8" x14ac:dyDescent="0.25">
      <c r="A336" s="4">
        <v>2125</v>
      </c>
      <c r="B336" t="str">
        <f>VLOOKUP(Table1[[#This Row],[model.rxns]],Table2[],2,FALSE)</f>
        <v>coenzyme A: cytoplasm to LP</v>
      </c>
      <c r="C336" s="2">
        <v>0.82446528420693299</v>
      </c>
      <c r="D336" s="2">
        <f>VLOOKUP(Table1[[#This Row],[model.rxns]],Table2[[model.rxns]:[ST6512 - avg]],3,FALSE)</f>
        <v>-9.7681324979958899E-3</v>
      </c>
      <c r="E336" s="2">
        <f>VLOOKUP(Table1[[#This Row],[model.rxns]],Table2[[model.rxns]:[OKYL029 - avg]],5,FALSE)</f>
        <v>-8.5192083304796197E-3</v>
      </c>
      <c r="F336" s="2">
        <f>VLOOKUP(Table1[[#This Row],[model.rxns]],Table2[[model.rxns]:[JFYL18 - stddev]],4,FALSE)</f>
        <v>5.8682124517499398E-3</v>
      </c>
      <c r="G336" t="b">
        <f>ABS(Table1[[#This Row],[ST6512 flux]])&gt;Table1[[#This Row],[ST6512 std-dev]]</f>
        <v>1</v>
      </c>
      <c r="H336" s="1">
        <v>3.12294344236269E-22</v>
      </c>
    </row>
    <row r="337" spans="1:8" x14ac:dyDescent="0.25">
      <c r="A337" s="4">
        <v>3579</v>
      </c>
      <c r="B337" t="str">
        <f>VLOOKUP(Table1[[#This Row],[model.rxns]],Table2[],2,FALSE)</f>
        <v>stearoyl-CoA transport, cytoplasm-lipid particle</v>
      </c>
      <c r="C337" s="2">
        <v>0.81576519898447497</v>
      </c>
      <c r="D337">
        <f>VLOOKUP(Table1[[#This Row],[model.rxns]],Table2[[model.rxns]:[ST6512 - avg]],3,FALSE)</f>
        <v>4.5484815227862698E-4</v>
      </c>
      <c r="E337">
        <f>VLOOKUP(Table1[[#This Row],[model.rxns]],Table2[[model.rxns]:[OKYL029 - avg]],5,FALSE)</f>
        <v>4.98847326330662E-4</v>
      </c>
      <c r="F337">
        <f>VLOOKUP(Table1[[#This Row],[model.rxns]],Table2[[model.rxns]:[JFYL18 - stddev]],4,FALSE)</f>
        <v>3.0178991737288703E-4</v>
      </c>
      <c r="G337" t="b">
        <f>ABS(Table1[[#This Row],[ST6512 flux]])&gt;Table1[[#This Row],[ST6512 std-dev]]</f>
        <v>1</v>
      </c>
      <c r="H337" s="1">
        <v>4.1195466160953403E-24</v>
      </c>
    </row>
    <row r="338" spans="1:8" x14ac:dyDescent="0.25">
      <c r="A338" s="4" t="s">
        <v>1779</v>
      </c>
      <c r="B338" t="str">
        <f>VLOOKUP(Table1[[#This Row],[model.rxns]],Table2[],2,FALSE)</f>
        <v>oleoyl-CoA desaturase (n-C18:1CoA - n-C18:2CoA), ER membrane</v>
      </c>
      <c r="C338" s="2">
        <v>0.81408922965712605</v>
      </c>
      <c r="D338" s="2">
        <f>VLOOKUP(Table1[[#This Row],[model.rxns]],Table2[[model.rxns]:[ST6512 - avg]],3,FALSE)</f>
        <v>2.55927823042197E-3</v>
      </c>
      <c r="E338" s="2">
        <f>VLOOKUP(Table1[[#This Row],[model.rxns]],Table2[[model.rxns]:[OKYL029 - avg]],5,FALSE)</f>
        <v>2.0887959195431799E-3</v>
      </c>
      <c r="F338" s="2">
        <f>VLOOKUP(Table1[[#This Row],[model.rxns]],Table2[[model.rxns]:[JFYL18 - stddev]],4,FALSE)</f>
        <v>3.2618924144742399E-5</v>
      </c>
      <c r="G338" t="b">
        <f>ABS(Table1[[#This Row],[ST6512 flux]])&gt;Table1[[#This Row],[ST6512 std-dev]]</f>
        <v>1</v>
      </c>
      <c r="H338">
        <v>0</v>
      </c>
    </row>
    <row r="339" spans="1:8" x14ac:dyDescent="0.25">
      <c r="A339" s="4" t="s">
        <v>1761</v>
      </c>
      <c r="B339" t="str">
        <f>VLOOKUP(Table1[[#This Row],[model.rxns]],Table2[],2,FALSE)</f>
        <v>protein pseudoreaction</v>
      </c>
      <c r="C339" s="2">
        <v>0.805868274953214</v>
      </c>
      <c r="D339" s="2">
        <f>VLOOKUP(Table1[[#This Row],[model.rxns]],Table2[[model.rxns]:[ST6512 - avg]],3,FALSE)</f>
        <v>0.19547860323369001</v>
      </c>
      <c r="E339" s="2">
        <f>VLOOKUP(Table1[[#This Row],[model.rxns]],Table2[[model.rxns]:[OKYL029 - avg]],5,FALSE)</f>
        <v>0.15749415240595199</v>
      </c>
      <c r="F339" s="2">
        <f>VLOOKUP(Table1[[#This Row],[model.rxns]],Table2[[model.rxns]:[JFYL18 - stddev]],4,FALSE)</f>
        <v>1.83393630418717E-3</v>
      </c>
      <c r="G339" t="b">
        <f>ABS(Table1[[#This Row],[ST6512 flux]])&gt;Table1[[#This Row],[ST6512 std-dev]]</f>
        <v>1</v>
      </c>
      <c r="H339">
        <v>0</v>
      </c>
    </row>
    <row r="340" spans="1:8" x14ac:dyDescent="0.25">
      <c r="A340" s="4">
        <v>1115</v>
      </c>
      <c r="B340" t="str">
        <f>VLOOKUP(Table1[[#This Row],[model.rxns]],Table2[],2,FALSE)</f>
        <v>ammonia transport</v>
      </c>
      <c r="C340" s="2">
        <v>0.80568721115126496</v>
      </c>
      <c r="D340">
        <f>VLOOKUP(Table1[[#This Row],[model.rxns]],Table2[[model.rxns]:[ST6512 - avg]],3,FALSE)</f>
        <v>0.68687258850923505</v>
      </c>
      <c r="E340">
        <f>VLOOKUP(Table1[[#This Row],[model.rxns]],Table2[[model.rxns]:[OKYL029 - avg]],5,FALSE)</f>
        <v>0.55269799687601695</v>
      </c>
      <c r="F340">
        <f>VLOOKUP(Table1[[#This Row],[model.rxns]],Table2[[model.rxns]:[JFYL18 - stddev]],4,FALSE)</f>
        <v>2.3217493579529899E-2</v>
      </c>
      <c r="G340" t="b">
        <f>ABS(Table1[[#This Row],[ST6512 flux]])&gt;Table1[[#This Row],[ST6512 std-dev]]</f>
        <v>1</v>
      </c>
      <c r="H340">
        <v>0</v>
      </c>
    </row>
    <row r="341" spans="1:8" x14ac:dyDescent="0.25">
      <c r="A341" s="4">
        <v>1654</v>
      </c>
      <c r="B341" t="str">
        <f>VLOOKUP(Table1[[#This Row],[model.rxns]],Table2[],2,FALSE)</f>
        <v>ammonium exchange</v>
      </c>
      <c r="C341" s="2">
        <v>0.80568721115126496</v>
      </c>
      <c r="D341">
        <f>VLOOKUP(Table1[[#This Row],[model.rxns]],Table2[[model.rxns]:[ST6512 - avg]],3,FALSE)</f>
        <v>-0.68687258850923505</v>
      </c>
      <c r="E341">
        <f>VLOOKUP(Table1[[#This Row],[model.rxns]],Table2[[model.rxns]:[OKYL029 - avg]],5,FALSE)</f>
        <v>-0.55269799687601695</v>
      </c>
      <c r="F341">
        <f>VLOOKUP(Table1[[#This Row],[model.rxns]],Table2[[model.rxns]:[JFYL18 - stddev]],4,FALSE)</f>
        <v>2.3217493579529899E-2</v>
      </c>
      <c r="G341" t="b">
        <f>ABS(Table1[[#This Row],[ST6512 flux]])&gt;Table1[[#This Row],[ST6512 std-dev]]</f>
        <v>1</v>
      </c>
      <c r="H341">
        <v>0</v>
      </c>
    </row>
    <row r="342" spans="1:8" x14ac:dyDescent="0.25">
      <c r="A342" s="4" t="s">
        <v>1839</v>
      </c>
      <c r="B342" t="str">
        <f>VLOOKUP(Table1[[#This Row],[model.rxns]],Table2[],2,FALSE)</f>
        <v>L-Glutamate 5-semialdehyde:NAD+ oxidoreductase</v>
      </c>
      <c r="C342" s="2">
        <v>0.79932772843012101</v>
      </c>
      <c r="D342" s="2">
        <f>VLOOKUP(Table1[[#This Row],[model.rxns]],Table2[[model.rxns]:[ST6512 - avg]],3,FALSE)</f>
        <v>-2.1154879251640099E-2</v>
      </c>
      <c r="E342" s="2">
        <f>VLOOKUP(Table1[[#This Row],[model.rxns]],Table2[[model.rxns]:[OKYL029 - avg]],5,FALSE)</f>
        <v>-1.6493011281303701E-2</v>
      </c>
      <c r="F342" s="2">
        <f>VLOOKUP(Table1[[#This Row],[model.rxns]],Table2[[model.rxns]:[JFYL18 - stddev]],4,FALSE)</f>
        <v>1.5212400989374901E-2</v>
      </c>
      <c r="G342" t="b">
        <f>ABS(Table1[[#This Row],[ST6512 flux]])&gt;Table1[[#This Row],[ST6512 std-dev]]</f>
        <v>1</v>
      </c>
      <c r="H342" s="1">
        <v>8.54756182037778E-86</v>
      </c>
    </row>
    <row r="343" spans="1:8" x14ac:dyDescent="0.25">
      <c r="A343" s="4">
        <v>851</v>
      </c>
      <c r="B343" t="str">
        <f>VLOOKUP(Table1[[#This Row],[model.rxns]],Table2[],2,FALSE)</f>
        <v>phenylalanine transaminase</v>
      </c>
      <c r="C343" s="2">
        <v>0.79622154534471801</v>
      </c>
      <c r="D343" s="2">
        <f>VLOOKUP(Table1[[#This Row],[model.rxns]],Table2[[model.rxns]:[ST6512 - avg]],3,FALSE)</f>
        <v>-8.0500888740026699E-2</v>
      </c>
      <c r="E343" s="2">
        <f>VLOOKUP(Table1[[#This Row],[model.rxns]],Table2[[model.rxns]:[OKYL029 - avg]],5,FALSE)</f>
        <v>-6.5824170171206606E-2</v>
      </c>
      <c r="F343" s="2">
        <f>VLOOKUP(Table1[[#This Row],[model.rxns]],Table2[[model.rxns]:[JFYL18 - stddev]],4,FALSE)</f>
        <v>2.3095672436087199E-2</v>
      </c>
      <c r="G343" t="b">
        <f>ABS(Table1[[#This Row],[ST6512 flux]])&gt;Table1[[#This Row],[ST6512 std-dev]]</f>
        <v>1</v>
      </c>
      <c r="H343">
        <v>0</v>
      </c>
    </row>
    <row r="344" spans="1:8" x14ac:dyDescent="0.25">
      <c r="A344" s="4">
        <v>2117</v>
      </c>
      <c r="B344" t="str">
        <f>VLOOKUP(Table1[[#This Row],[model.rxns]],Table2[],2,FALSE)</f>
        <v>phenylalanine transaminase</v>
      </c>
      <c r="C344" s="2">
        <v>0.78763594674410697</v>
      </c>
      <c r="D344" s="2">
        <f>VLOOKUP(Table1[[#This Row],[model.rxns]],Table2[[model.rxns]:[ST6512 - avg]],3,FALSE)</f>
        <v>7.2990066218751107E-2</v>
      </c>
      <c r="E344" s="2">
        <f>VLOOKUP(Table1[[#This Row],[model.rxns]],Table2[[model.rxns]:[OKYL029 - avg]],5,FALSE)</f>
        <v>5.9198622958752702E-2</v>
      </c>
      <c r="F344" s="2">
        <f>VLOOKUP(Table1[[#This Row],[model.rxns]],Table2[[model.rxns]:[JFYL18 - stddev]],4,FALSE)</f>
        <v>2.3090112016220399E-2</v>
      </c>
      <c r="G344" t="b">
        <f>ABS(Table1[[#This Row],[ST6512 flux]])&gt;Table1[[#This Row],[ST6512 std-dev]]</f>
        <v>1</v>
      </c>
      <c r="H344">
        <v>0</v>
      </c>
    </row>
    <row r="345" spans="1:8" x14ac:dyDescent="0.25">
      <c r="A345" s="4">
        <v>957</v>
      </c>
      <c r="B345" t="str">
        <f>VLOOKUP(Table1[[#This Row],[model.rxns]],Table2[],2,FALSE)</f>
        <v>pyrroline-5-carboxylate reductase</v>
      </c>
      <c r="C345" s="2">
        <v>0.78724562644136598</v>
      </c>
      <c r="D345" s="2">
        <f>VLOOKUP(Table1[[#This Row],[model.rxns]],Table2[[model.rxns]:[ST6512 - avg]],3,FALSE)</f>
        <v>2.2141641210516299E-2</v>
      </c>
      <c r="E345" s="2">
        <f>VLOOKUP(Table1[[#This Row],[model.rxns]],Table2[[model.rxns]:[OKYL029 - avg]],5,FALSE)</f>
        <v>1.6906447534471999E-2</v>
      </c>
      <c r="F345" s="2">
        <f>VLOOKUP(Table1[[#This Row],[model.rxns]],Table2[[model.rxns]:[JFYL18 - stddev]],4,FALSE)</f>
        <v>1.54314811886785E-2</v>
      </c>
      <c r="G345" t="b">
        <f>ABS(Table1[[#This Row],[ST6512 flux]])&gt;Table1[[#This Row],[ST6512 std-dev]]</f>
        <v>1</v>
      </c>
      <c r="H345" s="1">
        <v>1.54848988706198E-101</v>
      </c>
    </row>
    <row r="346" spans="1:8" x14ac:dyDescent="0.25">
      <c r="A346" s="4">
        <v>1887</v>
      </c>
      <c r="B346" t="str">
        <f>VLOOKUP(Table1[[#This Row],[model.rxns]],Table2[],2,FALSE)</f>
        <v>L-glutamate 5-semialdehyde dehydratase</v>
      </c>
      <c r="C346" s="2">
        <v>0.78724562644136598</v>
      </c>
      <c r="D346" s="2">
        <f>VLOOKUP(Table1[[#This Row],[model.rxns]],Table2[[model.rxns]:[ST6512 - avg]],3,FALSE)</f>
        <v>2.2141641210516299E-2</v>
      </c>
      <c r="E346" s="2">
        <f>VLOOKUP(Table1[[#This Row],[model.rxns]],Table2[[model.rxns]:[OKYL029 - avg]],5,FALSE)</f>
        <v>1.6906447534471999E-2</v>
      </c>
      <c r="F346" s="2">
        <f>VLOOKUP(Table1[[#This Row],[model.rxns]],Table2[[model.rxns]:[JFYL18 - stddev]],4,FALSE)</f>
        <v>1.54314811886785E-2</v>
      </c>
      <c r="G346" t="b">
        <f>ABS(Table1[[#This Row],[ST6512 flux]])&gt;Table1[[#This Row],[ST6512 std-dev]]</f>
        <v>1</v>
      </c>
      <c r="H346" s="1">
        <v>1.54848988706198E-101</v>
      </c>
    </row>
    <row r="347" spans="1:8" x14ac:dyDescent="0.25">
      <c r="A347" s="4" t="s">
        <v>1789</v>
      </c>
      <c r="B347" t="str">
        <f>VLOOKUP(Table1[[#This Row],[model.rxns]],Table2[],2,FALSE)</f>
        <v>linoleoyl-CoA transport, cytoplasm-lipid particle</v>
      </c>
      <c r="C347" s="2">
        <v>0.77986442419454904</v>
      </c>
      <c r="D347">
        <f>VLOOKUP(Table1[[#This Row],[model.rxns]],Table2[[model.rxns]:[ST6512 - avg]],3,FALSE)</f>
        <v>2.49919034416413E-3</v>
      </c>
      <c r="E347">
        <f>VLOOKUP(Table1[[#This Row],[model.rxns]],Table2[[model.rxns]:[OKYL029 - avg]],5,FALSE)</f>
        <v>2.0312549773762499E-3</v>
      </c>
      <c r="F347">
        <f>VLOOKUP(Table1[[#This Row],[model.rxns]],Table2[[model.rxns]:[JFYL18 - stddev]],4,FALSE)</f>
        <v>6.2972484913802499E-4</v>
      </c>
      <c r="G347" t="b">
        <f>ABS(Table1[[#This Row],[ST6512 flux]])&gt;Table1[[#This Row],[ST6512 std-dev]]</f>
        <v>1</v>
      </c>
      <c r="H347" s="1">
        <v>7.6701000749181904E-56</v>
      </c>
    </row>
    <row r="348" spans="1:8" x14ac:dyDescent="0.25">
      <c r="A348" s="4" t="s">
        <v>1788</v>
      </c>
      <c r="B348" t="str">
        <f>VLOOKUP(Table1[[#This Row],[model.rxns]],Table2[],2,FALSE)</f>
        <v>linoleoyl-CoA transport, cytoplasm-ER membrane</v>
      </c>
      <c r="C348" s="2">
        <v>0.77842835076799399</v>
      </c>
      <c r="D348">
        <f>VLOOKUP(Table1[[#This Row],[model.rxns]],Table2[[model.rxns]:[ST6512 - avg]],3,FALSE)</f>
        <v>-2.5071358619422699E-3</v>
      </c>
      <c r="E348">
        <f>VLOOKUP(Table1[[#This Row],[model.rxns]],Table2[[model.rxns]:[OKYL029 - avg]],5,FALSE)</f>
        <v>-2.0347738198065899E-3</v>
      </c>
      <c r="F348">
        <f>VLOOKUP(Table1[[#This Row],[model.rxns]],Table2[[model.rxns]:[JFYL18 - stddev]],4,FALSE)</f>
        <v>6.0249888531943205E-4</v>
      </c>
      <c r="G348" t="b">
        <f>ABS(Table1[[#This Row],[ST6512 flux]])&gt;Table1[[#This Row],[ST6512 std-dev]]</f>
        <v>1</v>
      </c>
      <c r="H348" s="1">
        <v>4.6893399244016797E-59</v>
      </c>
    </row>
    <row r="349" spans="1:8" x14ac:dyDescent="0.25">
      <c r="A349" s="4">
        <v>916</v>
      </c>
      <c r="B349" t="str">
        <f>VLOOKUP(Table1[[#This Row],[model.rxns]],Table2[],2,FALSE)</f>
        <v>phosphoribosylpyrophosphate synthetase</v>
      </c>
      <c r="C349" s="2">
        <v>0.771347122120985</v>
      </c>
      <c r="D349" s="2">
        <f>VLOOKUP(Table1[[#This Row],[model.rxns]],Table2[[model.rxns]:[ST6512 - avg]],3,FALSE)</f>
        <v>3.8738131250587997E-2</v>
      </c>
      <c r="E349" s="2">
        <f>VLOOKUP(Table1[[#This Row],[model.rxns]],Table2[[model.rxns]:[OKYL029 - avg]],5,FALSE)</f>
        <v>3.00902390397319E-2</v>
      </c>
      <c r="F349" s="2">
        <f>VLOOKUP(Table1[[#This Row],[model.rxns]],Table2[[model.rxns]:[JFYL18 - stddev]],4,FALSE)</f>
        <v>4.3279922301803402E-3</v>
      </c>
      <c r="G349" t="b">
        <f>ABS(Table1[[#This Row],[ST6512 flux]])&gt;Table1[[#This Row],[ST6512 std-dev]]</f>
        <v>1</v>
      </c>
      <c r="H349">
        <v>0</v>
      </c>
    </row>
    <row r="350" spans="1:8" x14ac:dyDescent="0.25">
      <c r="A350" s="4" t="s">
        <v>1760</v>
      </c>
      <c r="B350" t="str">
        <f>VLOOKUP(Table1[[#This Row],[model.rxns]],Table2[],2,FALSE)</f>
        <v>lipid pseudoreaction</v>
      </c>
      <c r="C350" s="2">
        <v>0.77022237974708097</v>
      </c>
      <c r="D350" s="2">
        <f>VLOOKUP(Table1[[#This Row],[model.rxns]],Table2[[model.rxns]:[ST6512 - avg]],3,FALSE)</f>
        <v>6.1379569933690002E-2</v>
      </c>
      <c r="E350" s="2">
        <f>VLOOKUP(Table1[[#This Row],[model.rxns]],Table2[[model.rxns]:[OKYL029 - avg]],5,FALSE)</f>
        <v>4.7265158860355302E-2</v>
      </c>
      <c r="F350" s="2">
        <f>VLOOKUP(Table1[[#This Row],[model.rxns]],Table2[[model.rxns]:[JFYL18 - stddev]],4,FALSE)</f>
        <v>5.7584932455353695E-4</v>
      </c>
      <c r="G350" t="b">
        <f>ABS(Table1[[#This Row],[ST6512 flux]])&gt;Table1[[#This Row],[ST6512 std-dev]]</f>
        <v>1</v>
      </c>
      <c r="H350">
        <v>0</v>
      </c>
    </row>
    <row r="351" spans="1:8" x14ac:dyDescent="0.25">
      <c r="A351" s="4">
        <v>1048</v>
      </c>
      <c r="B351" t="str">
        <f>VLOOKUP(Table1[[#This Row],[model.rxns]],Table2[],2,FALSE)</f>
        <v>transaldolase</v>
      </c>
      <c r="C351" s="2">
        <v>0.76224003118726102</v>
      </c>
      <c r="D351" s="2">
        <f>VLOOKUP(Table1[[#This Row],[model.rxns]],Table2[[model.rxns]:[ST6512 - avg]],3,FALSE)</f>
        <v>0.15500342485643601</v>
      </c>
      <c r="E351" s="2">
        <f>VLOOKUP(Table1[[#This Row],[model.rxns]],Table2[[model.rxns]:[OKYL029 - avg]],5,FALSE)</f>
        <v>0.11862534378716801</v>
      </c>
      <c r="F351" s="2">
        <f>VLOOKUP(Table1[[#This Row],[model.rxns]],Table2[[model.rxns]:[JFYL18 - stddev]],4,FALSE)</f>
        <v>2.2892562779907699E-2</v>
      </c>
      <c r="G351" t="b">
        <f>ABS(Table1[[#This Row],[ST6512 flux]])&gt;Table1[[#This Row],[ST6512 std-dev]]</f>
        <v>1</v>
      </c>
      <c r="H351">
        <v>0</v>
      </c>
    </row>
    <row r="352" spans="1:8" x14ac:dyDescent="0.25">
      <c r="A352" s="4">
        <v>982</v>
      </c>
      <c r="B352" t="str">
        <f>VLOOKUP(Table1[[#This Row],[model.rxns]],Table2[],2,FALSE)</f>
        <v>ribose-5-phosphate isomerase</v>
      </c>
      <c r="C352" s="2">
        <v>0.76024337190485602</v>
      </c>
      <c r="D352" s="2">
        <f>VLOOKUP(Table1[[#This Row],[model.rxns]],Table2[[model.rxns]:[ST6512 - avg]],3,FALSE)</f>
        <v>0.19485893133093801</v>
      </c>
      <c r="E352" s="2">
        <f>VLOOKUP(Table1[[#This Row],[model.rxns]],Table2[[model.rxns]:[OKYL029 - avg]],5,FALSE)</f>
        <v>0.148728569216516</v>
      </c>
      <c r="F352" s="2">
        <f>VLOOKUP(Table1[[#This Row],[model.rxns]],Table2[[model.rxns]:[JFYL18 - stddev]],4,FALSE)</f>
        <v>3.1708463779375998E-3</v>
      </c>
      <c r="G352" t="b">
        <f>ABS(Table1[[#This Row],[ST6512 flux]])&gt;Table1[[#This Row],[ST6512 std-dev]]</f>
        <v>1</v>
      </c>
      <c r="H352">
        <v>0</v>
      </c>
    </row>
    <row r="353" spans="1:8" x14ac:dyDescent="0.25">
      <c r="A353" s="4">
        <v>1049</v>
      </c>
      <c r="B353" t="str">
        <f>VLOOKUP(Table1[[#This Row],[model.rxns]],Table2[],2,FALSE)</f>
        <v>transketolase 1</v>
      </c>
      <c r="C353" s="2">
        <v>0.75721259983534595</v>
      </c>
      <c r="D353" s="2">
        <f>VLOOKUP(Table1[[#This Row],[model.rxns]],Table2[[model.rxns]:[ST6512 - avg]],3,FALSE)</f>
        <v>0.15655917231559499</v>
      </c>
      <c r="E353" s="2">
        <f>VLOOKUP(Table1[[#This Row],[model.rxns]],Table2[[model.rxns]:[OKYL029 - avg]],5,FALSE)</f>
        <v>0.119013616477054</v>
      </c>
      <c r="F353" s="2">
        <f>VLOOKUP(Table1[[#This Row],[model.rxns]],Table2[[model.rxns]:[JFYL18 - stddev]],4,FALSE)</f>
        <v>2.9528961662187402E-3</v>
      </c>
      <c r="G353" t="b">
        <f>ABS(Table1[[#This Row],[ST6512 flux]])&gt;Table1[[#This Row],[ST6512 std-dev]]</f>
        <v>1</v>
      </c>
      <c r="H353">
        <v>0</v>
      </c>
    </row>
    <row r="354" spans="1:8" x14ac:dyDescent="0.25">
      <c r="A354" s="4">
        <v>1703</v>
      </c>
      <c r="B354" t="str">
        <f>VLOOKUP(Table1[[#This Row],[model.rxns]],Table2[],2,FALSE)</f>
        <v>cytidylate kinase (CMP)</v>
      </c>
      <c r="C354" s="2">
        <v>0.75640971644132804</v>
      </c>
      <c r="D354">
        <f>VLOOKUP(Table1[[#This Row],[model.rxns]],Table2[[model.rxns]:[ST6512 - avg]],3,FALSE)</f>
        <v>-2.0277483528281402E-3</v>
      </c>
      <c r="E354">
        <f>VLOOKUP(Table1[[#This Row],[model.rxns]],Table2[[model.rxns]:[OKYL029 - avg]],5,FALSE)</f>
        <v>-1.3619140288694E-3</v>
      </c>
      <c r="F354">
        <f>VLOOKUP(Table1[[#This Row],[model.rxns]],Table2[[model.rxns]:[JFYL18 - stddev]],4,FALSE)</f>
        <v>3.0739938415500902E-3</v>
      </c>
      <c r="G354" t="b">
        <f>ABS(Table1[[#This Row],[ST6512 flux]])&gt;Table1[[#This Row],[ST6512 std-dev]]</f>
        <v>0</v>
      </c>
      <c r="H354" s="1">
        <v>1.8899782260932601E-17</v>
      </c>
    </row>
    <row r="355" spans="1:8" x14ac:dyDescent="0.25">
      <c r="A355" s="4">
        <v>3577</v>
      </c>
      <c r="B355" t="str">
        <f>VLOOKUP(Table1[[#This Row],[model.rxns]],Table2[],2,FALSE)</f>
        <v>palmitoyl-CoA transport, cytoplasm-lipid particle</v>
      </c>
      <c r="C355" s="2">
        <v>0.75635765840144398</v>
      </c>
      <c r="D355">
        <f>VLOOKUP(Table1[[#This Row],[model.rxns]],Table2[[model.rxns]:[ST6512 - avg]],3,FALSE)</f>
        <v>1.21179862620716E-3</v>
      </c>
      <c r="E355">
        <f>VLOOKUP(Table1[[#This Row],[model.rxns]],Table2[[model.rxns]:[OKYL029 - avg]],5,FALSE)</f>
        <v>1.05426675987357E-3</v>
      </c>
      <c r="F355">
        <f>VLOOKUP(Table1[[#This Row],[model.rxns]],Table2[[model.rxns]:[JFYL18 - stddev]],4,FALSE)</f>
        <v>6.9629127629381403E-4</v>
      </c>
      <c r="G355" t="b">
        <f>ABS(Table1[[#This Row],[ST6512 flux]])&gt;Table1[[#This Row],[ST6512 std-dev]]</f>
        <v>1</v>
      </c>
      <c r="H355" s="1">
        <v>3.3737401664915898E-87</v>
      </c>
    </row>
    <row r="356" spans="1:8" x14ac:dyDescent="0.25">
      <c r="A356" s="4">
        <v>2140</v>
      </c>
      <c r="B356" t="str">
        <f>VLOOKUP(Table1[[#This Row],[model.rxns]],Table2[],2,FALSE)</f>
        <v>fatty-acyl-CoA synthase (n-C16:0CoA)</v>
      </c>
      <c r="C356" s="2">
        <v>0.75561622108242799</v>
      </c>
      <c r="D356" s="2">
        <f>VLOOKUP(Table1[[#This Row],[model.rxns]],Table2[[model.rxns]:[ST6512 - avg]],3,FALSE)</f>
        <v>1.92256924791492E-3</v>
      </c>
      <c r="E356" s="2">
        <f>VLOOKUP(Table1[[#This Row],[model.rxns]],Table2[[model.rxns]:[OKYL029 - avg]],5,FALSE)</f>
        <v>1.6431647818262801E-3</v>
      </c>
      <c r="F356" s="2">
        <f>VLOOKUP(Table1[[#This Row],[model.rxns]],Table2[[model.rxns]:[JFYL18 - stddev]],4,FALSE)</f>
        <v>8.7745657507838995E-4</v>
      </c>
      <c r="G356" t="b">
        <f>ABS(Table1[[#This Row],[ST6512 flux]])&gt;Table1[[#This Row],[ST6512 std-dev]]</f>
        <v>1</v>
      </c>
      <c r="H356" s="1">
        <v>1.61438125006519E-223</v>
      </c>
    </row>
    <row r="357" spans="1:8" x14ac:dyDescent="0.25">
      <c r="A357" s="4">
        <v>91</v>
      </c>
      <c r="B357" t="str">
        <f>VLOOKUP(Table1[[#This Row],[model.rxns]],Table2[],2,FALSE)</f>
        <v>6-phosphogluconolactonase</v>
      </c>
      <c r="C357" s="2">
        <v>0.75541821129593201</v>
      </c>
      <c r="D357" s="2">
        <f>VLOOKUP(Table1[[#This Row],[model.rxns]],Table2[[model.rxns]:[ST6512 - avg]],3,FALSE)</f>
        <v>0.49633955007864999</v>
      </c>
      <c r="E357" s="2">
        <f>VLOOKUP(Table1[[#This Row],[model.rxns]],Table2[[model.rxns]:[OKYL029 - avg]],5,FALSE)</f>
        <v>0.37637835847762702</v>
      </c>
      <c r="F357" s="2">
        <f>VLOOKUP(Table1[[#This Row],[model.rxns]],Table2[[model.rxns]:[JFYL18 - stddev]],4,FALSE)</f>
        <v>7.5691117373065898E-3</v>
      </c>
      <c r="G357" t="b">
        <f>ABS(Table1[[#This Row],[ST6512 flux]])&gt;Table1[[#This Row],[ST6512 std-dev]]</f>
        <v>1</v>
      </c>
      <c r="H357">
        <v>0</v>
      </c>
    </row>
    <row r="358" spans="1:8" x14ac:dyDescent="0.25">
      <c r="A358" s="4">
        <v>466</v>
      </c>
      <c r="B358" t="str">
        <f>VLOOKUP(Table1[[#This Row],[model.rxns]],Table2[],2,FALSE)</f>
        <v>glucose 6-phosphate dehydrogenase</v>
      </c>
      <c r="C358" s="2">
        <v>0.75541821129593201</v>
      </c>
      <c r="D358" s="2">
        <f>VLOOKUP(Table1[[#This Row],[model.rxns]],Table2[[model.rxns]:[ST6512 - avg]],3,FALSE)</f>
        <v>0.49633955007864999</v>
      </c>
      <c r="E358" s="2">
        <f>VLOOKUP(Table1[[#This Row],[model.rxns]],Table2[[model.rxns]:[OKYL029 - avg]],5,FALSE)</f>
        <v>0.37637835847762702</v>
      </c>
      <c r="F358" s="2">
        <f>VLOOKUP(Table1[[#This Row],[model.rxns]],Table2[[model.rxns]:[JFYL18 - stddev]],4,FALSE)</f>
        <v>7.5691117373065803E-3</v>
      </c>
      <c r="G358" t="b">
        <f>ABS(Table1[[#This Row],[ST6512 flux]])&gt;Table1[[#This Row],[ST6512 std-dev]]</f>
        <v>1</v>
      </c>
      <c r="H358">
        <v>0</v>
      </c>
    </row>
    <row r="359" spans="1:8" x14ac:dyDescent="0.25">
      <c r="A359" s="4">
        <v>889</v>
      </c>
      <c r="B359" t="str">
        <f>VLOOKUP(Table1[[#This Row],[model.rxns]],Table2[],2,FALSE)</f>
        <v>phosphogluconate dehydrogenase</v>
      </c>
      <c r="C359" s="2">
        <v>0.75541821129593201</v>
      </c>
      <c r="D359" s="2">
        <f>VLOOKUP(Table1[[#This Row],[model.rxns]],Table2[[model.rxns]:[ST6512 - avg]],3,FALSE)</f>
        <v>0.49633955007864999</v>
      </c>
      <c r="E359" s="2">
        <f>VLOOKUP(Table1[[#This Row],[model.rxns]],Table2[[model.rxns]:[OKYL029 - avg]],5,FALSE)</f>
        <v>0.37637835847762702</v>
      </c>
      <c r="F359" s="2">
        <f>VLOOKUP(Table1[[#This Row],[model.rxns]],Table2[[model.rxns]:[JFYL18 - stddev]],4,FALSE)</f>
        <v>7.5691117373065898E-3</v>
      </c>
      <c r="G359" t="b">
        <f>ABS(Table1[[#This Row],[ST6512 flux]])&gt;Table1[[#This Row],[ST6512 std-dev]]</f>
        <v>1</v>
      </c>
      <c r="H359">
        <v>0</v>
      </c>
    </row>
    <row r="360" spans="1:8" x14ac:dyDescent="0.25">
      <c r="A360" s="4">
        <v>984</v>
      </c>
      <c r="B360" t="str">
        <f>VLOOKUP(Table1[[#This Row],[model.rxns]],Table2[],2,FALSE)</f>
        <v>ribulose 5-phosphate 3-epimerase</v>
      </c>
      <c r="C360" s="2">
        <v>0.75229723346886701</v>
      </c>
      <c r="D360" s="2">
        <f>VLOOKUP(Table1[[#This Row],[model.rxns]],Table2[[model.rxns]:[ST6512 - avg]],3,FALSE)</f>
        <v>0.30148061874771098</v>
      </c>
      <c r="E360" s="2">
        <f>VLOOKUP(Table1[[#This Row],[model.rxns]],Table2[[model.rxns]:[OKYL029 - avg]],5,FALSE)</f>
        <v>0.22764978926111301</v>
      </c>
      <c r="F360" s="2">
        <f>VLOOKUP(Table1[[#This Row],[model.rxns]],Table2[[model.rxns]:[JFYL18 - stddev]],4,FALSE)</f>
        <v>5.6603769813625597E-3</v>
      </c>
      <c r="G360" t="b">
        <f>ABS(Table1[[#This Row],[ST6512 flux]])&gt;Table1[[#This Row],[ST6512 std-dev]]</f>
        <v>1</v>
      </c>
      <c r="H360">
        <v>0</v>
      </c>
    </row>
    <row r="361" spans="1:8" x14ac:dyDescent="0.25">
      <c r="A361" s="4">
        <v>1050</v>
      </c>
      <c r="B361" t="str">
        <f>VLOOKUP(Table1[[#This Row],[model.rxns]],Table2[],2,FALSE)</f>
        <v>transketolase 2</v>
      </c>
      <c r="C361" s="2">
        <v>0.74698687193066704</v>
      </c>
      <c r="D361" s="2">
        <f>VLOOKUP(Table1[[#This Row],[model.rxns]],Table2[[model.rxns]:[ST6512 - avg]],3,FALSE)</f>
        <v>0.14492144643211599</v>
      </c>
      <c r="E361" s="2">
        <f>VLOOKUP(Table1[[#This Row],[model.rxns]],Table2[[model.rxns]:[OKYL029 - avg]],5,FALSE)</f>
        <v>0.108636172784058</v>
      </c>
      <c r="F361" s="2">
        <f>VLOOKUP(Table1[[#This Row],[model.rxns]],Table2[[model.rxns]:[JFYL18 - stddev]],4,FALSE)</f>
        <v>2.9068777634303701E-3</v>
      </c>
      <c r="G361" t="b">
        <f>ABS(Table1[[#This Row],[ST6512 flux]])&gt;Table1[[#This Row],[ST6512 std-dev]]</f>
        <v>1</v>
      </c>
      <c r="H361">
        <v>0</v>
      </c>
    </row>
    <row r="362" spans="1:8" x14ac:dyDescent="0.25">
      <c r="A362" s="4">
        <v>3957</v>
      </c>
      <c r="B362" t="str">
        <f>VLOOKUP(Table1[[#This Row],[model.rxns]],Table2[],2,FALSE)</f>
        <v>H+ transport, mitochondrion-mitochondrial membrane</v>
      </c>
      <c r="C362" s="2">
        <v>0.74185785393437298</v>
      </c>
      <c r="D362">
        <f>VLOOKUP(Table1[[#This Row],[model.rxns]],Table2[[model.rxns]:[ST6512 - avg]],3,FALSE)</f>
        <v>1.8589769478026201E-3</v>
      </c>
      <c r="E362">
        <f>VLOOKUP(Table1[[#This Row],[model.rxns]],Table2[[model.rxns]:[OKYL029 - avg]],5,FALSE)</f>
        <v>1.1675183927155101E-3</v>
      </c>
      <c r="F362">
        <f>VLOOKUP(Table1[[#This Row],[model.rxns]],Table2[[model.rxns]:[JFYL18 - stddev]],4,FALSE)</f>
        <v>3.2126304109114899E-3</v>
      </c>
      <c r="G362" t="b">
        <f>ABS(Table1[[#This Row],[ST6512 flux]])&gt;Table1[[#This Row],[ST6512 std-dev]]</f>
        <v>0</v>
      </c>
      <c r="H362" s="1">
        <v>3.49111234335188E-14</v>
      </c>
    </row>
    <row r="363" spans="1:8" x14ac:dyDescent="0.25">
      <c r="A363" s="4">
        <v>471</v>
      </c>
      <c r="B363" t="str">
        <f>VLOOKUP(Table1[[#This Row],[model.rxns]],Table2[],2,FALSE)</f>
        <v>glutamate dehydrogenase (NADP)</v>
      </c>
      <c r="C363" s="2">
        <v>0.71841684199538103</v>
      </c>
      <c r="D363" s="2">
        <f>VLOOKUP(Table1[[#This Row],[model.rxns]],Table2[[model.rxns]:[ST6512 - avg]],3,FALSE)</f>
        <v>0.55946822484778003</v>
      </c>
      <c r="E363" s="2">
        <f>VLOOKUP(Table1[[#This Row],[model.rxns]],Table2[[model.rxns]:[OKYL029 - avg]],5,FALSE)</f>
        <v>0.40441021187338599</v>
      </c>
      <c r="F363" s="2">
        <f>VLOOKUP(Table1[[#This Row],[model.rxns]],Table2[[model.rxns]:[JFYL18 - stddev]],4,FALSE)</f>
        <v>2.2776728686637101E-2</v>
      </c>
      <c r="G363" t="b">
        <f>ABS(Table1[[#This Row],[ST6512 flux]])&gt;Table1[[#This Row],[ST6512 std-dev]]</f>
        <v>1</v>
      </c>
      <c r="H363">
        <v>0</v>
      </c>
    </row>
    <row r="364" spans="1:8" x14ac:dyDescent="0.25">
      <c r="A364" s="4">
        <v>3537</v>
      </c>
      <c r="B364" t="str">
        <f>VLOOKUP(Table1[[#This Row],[model.rxns]],Table2[],2,FALSE)</f>
        <v>phosphate transport, cytoplasm-ER membrane</v>
      </c>
      <c r="C364" s="2">
        <v>0.68778880790975905</v>
      </c>
      <c r="D364">
        <f>VLOOKUP(Table1[[#This Row],[model.rxns]],Table2[[model.rxns]:[ST6512 - avg]],3,FALSE)</f>
        <v>-1.43973196529752E-3</v>
      </c>
      <c r="E364">
        <f>VLOOKUP(Table1[[#This Row],[model.rxns]],Table2[[model.rxns]:[OKYL029 - avg]],5,FALSE)</f>
        <v>-1.17899467190672E-3</v>
      </c>
      <c r="F364">
        <f>VLOOKUP(Table1[[#This Row],[model.rxns]],Table2[[model.rxns]:[JFYL18 - stddev]],4,FALSE)</f>
        <v>5.7278063110684004E-3</v>
      </c>
      <c r="G364" t="b">
        <f>ABS(Table1[[#This Row],[ST6512 flux]])&gt;Table1[[#This Row],[ST6512 std-dev]]</f>
        <v>0</v>
      </c>
      <c r="H364">
        <v>2.1988103049382199E-4</v>
      </c>
    </row>
    <row r="365" spans="1:8" x14ac:dyDescent="0.25">
      <c r="A365" s="4" t="s">
        <v>1686</v>
      </c>
      <c r="B365" t="str">
        <f>VLOOKUP(Table1[[#This Row],[model.rxns]],Table2[],2,FALSE)</f>
        <v>diacylglycerol pyrophosphate phosphatase</v>
      </c>
      <c r="C365" s="2">
        <v>0.68601866479550599</v>
      </c>
      <c r="D365">
        <f>VLOOKUP(Table1[[#This Row],[model.rxns]],Table2[[model.rxns]:[ST6512 - avg]],3,FALSE)</f>
        <v>1.3806623256307101E-3</v>
      </c>
      <c r="E365">
        <f>VLOOKUP(Table1[[#This Row],[model.rxns]],Table2[[model.rxns]:[OKYL029 - avg]],5,FALSE)</f>
        <v>1.10317409932233E-3</v>
      </c>
      <c r="F365">
        <f>VLOOKUP(Table1[[#This Row],[model.rxns]],Table2[[model.rxns]:[JFYL18 - stddev]],4,FALSE)</f>
        <v>5.6902912207322104E-3</v>
      </c>
      <c r="G365" t="b">
        <f>ABS(Table1[[#This Row],[ST6512 flux]])&gt;Table1[[#This Row],[ST6512 std-dev]]</f>
        <v>0</v>
      </c>
      <c r="H365">
        <v>3.8106097934548E-4</v>
      </c>
    </row>
    <row r="366" spans="1:8" x14ac:dyDescent="0.25">
      <c r="A366" s="4">
        <v>452</v>
      </c>
      <c r="B366" t="str">
        <f>VLOOKUP(Table1[[#This Row],[model.rxns]],Table2[],2,FALSE)</f>
        <v>fumarase, cytoplasmic</v>
      </c>
      <c r="C366" s="2">
        <v>0.67744726046348502</v>
      </c>
      <c r="D366" s="2">
        <f>VLOOKUP(Table1[[#This Row],[model.rxns]],Table2[[model.rxns]:[ST6512 - avg]],3,FALSE)</f>
        <v>7.38476791669819E-2</v>
      </c>
      <c r="E366" s="2">
        <f>VLOOKUP(Table1[[#This Row],[model.rxns]],Table2[[model.rxns]:[OKYL029 - avg]],5,FALSE)</f>
        <v>4.9727891747548603E-2</v>
      </c>
      <c r="F366" s="2">
        <f>VLOOKUP(Table1[[#This Row],[model.rxns]],Table2[[model.rxns]:[JFYL18 - stddev]],4,FALSE)</f>
        <v>6.2603833955738398E-3</v>
      </c>
      <c r="G366" t="b">
        <f>ABS(Table1[[#This Row],[ST6512 flux]])&gt;Table1[[#This Row],[ST6512 std-dev]]</f>
        <v>1</v>
      </c>
      <c r="H366">
        <v>0</v>
      </c>
    </row>
    <row r="367" spans="1:8" x14ac:dyDescent="0.25">
      <c r="A367" s="4">
        <v>491</v>
      </c>
      <c r="B367" t="str">
        <f>VLOOKUP(Table1[[#This Row],[model.rxns]],Table2[],2,FALSE)</f>
        <v>glycerol-3-phosphate dehydrogenase (NAD)</v>
      </c>
      <c r="C367" s="2">
        <v>0.64575456731359804</v>
      </c>
      <c r="D367">
        <f>VLOOKUP(Table1[[#This Row],[model.rxns]],Table2[[model.rxns]:[ST6512 - avg]],3,FALSE)</f>
        <v>5.9870096645668301E-3</v>
      </c>
      <c r="E367">
        <f>VLOOKUP(Table1[[#This Row],[model.rxns]],Table2[[model.rxns]:[OKYL029 - avg]],5,FALSE)</f>
        <v>4.8397044506125102E-3</v>
      </c>
      <c r="F367">
        <f>VLOOKUP(Table1[[#This Row],[model.rxns]],Table2[[model.rxns]:[JFYL18 - stddev]],4,FALSE)</f>
        <v>1.09582714768792E-2</v>
      </c>
      <c r="G367" t="b">
        <f>ABS(Table1[[#This Row],[ST6512 flux]])&gt;Table1[[#This Row],[ST6512 std-dev]]</f>
        <v>0</v>
      </c>
      <c r="H367" s="1">
        <v>4.3748837115302399E-23</v>
      </c>
    </row>
    <row r="368" spans="1:8" x14ac:dyDescent="0.25">
      <c r="A368" s="4">
        <v>156</v>
      </c>
      <c r="B368" t="str">
        <f>VLOOKUP(Table1[[#This Row],[model.rxns]],Table2[],2,FALSE)</f>
        <v>alanine glyoxylate aminotransferase</v>
      </c>
      <c r="C368" s="2">
        <v>0.64322639002994997</v>
      </c>
      <c r="D368" s="2">
        <f>VLOOKUP(Table1[[#This Row],[model.rxns]],Table2[[model.rxns]:[ST6512 - avg]],3,FALSE)</f>
        <v>2.9478542600367499E-2</v>
      </c>
      <c r="E368" s="2">
        <f>VLOOKUP(Table1[[#This Row],[model.rxns]],Table2[[model.rxns]:[OKYL029 - avg]],5,FALSE)</f>
        <v>1.9153334781655401E-2</v>
      </c>
      <c r="F368" s="2">
        <f>VLOOKUP(Table1[[#This Row],[model.rxns]],Table2[[model.rxns]:[JFYL18 - stddev]],4,FALSE)</f>
        <v>5.3405881142988996E-3</v>
      </c>
      <c r="G368" t="b">
        <f>ABS(Table1[[#This Row],[ST6512 flux]])&gt;Table1[[#This Row],[ST6512 std-dev]]</f>
        <v>1</v>
      </c>
      <c r="H368">
        <v>0</v>
      </c>
    </row>
    <row r="369" spans="1:8" x14ac:dyDescent="0.25">
      <c r="A369" s="4">
        <v>715</v>
      </c>
      <c r="B369" t="str">
        <f>VLOOKUP(Table1[[#This Row],[model.rxns]],Table2[],2,FALSE)</f>
        <v>malate dehydrogenase, peroxisomal</v>
      </c>
      <c r="C369" s="2">
        <v>0.62038239760564395</v>
      </c>
      <c r="D369">
        <f>VLOOKUP(Table1[[#This Row],[model.rxns]],Table2[[model.rxns]:[ST6512 - avg]],3,FALSE)</f>
        <v>-2.39129621489741E-3</v>
      </c>
      <c r="E369">
        <f>VLOOKUP(Table1[[#This Row],[model.rxns]],Table2[[model.rxns]:[OKYL029 - avg]],5,FALSE)</f>
        <v>-1.7977752731623501E-3</v>
      </c>
      <c r="F369">
        <f>VLOOKUP(Table1[[#This Row],[model.rxns]],Table2[[model.rxns]:[JFYL18 - stddev]],4,FALSE)</f>
        <v>6.4678294996940097E-3</v>
      </c>
      <c r="G369" t="b">
        <f>ABS(Table1[[#This Row],[ST6512 flux]])&gt;Table1[[#This Row],[ST6512 std-dev]]</f>
        <v>0</v>
      </c>
      <c r="H369" s="1">
        <v>1.05295400411289E-16</v>
      </c>
    </row>
    <row r="370" spans="1:8" x14ac:dyDescent="0.25">
      <c r="A370" s="4">
        <v>2132</v>
      </c>
      <c r="B370" t="str">
        <f>VLOOKUP(Table1[[#This Row],[model.rxns]],Table2[],2,FALSE)</f>
        <v>oxoglutarate/malate exchange</v>
      </c>
      <c r="C370" s="2">
        <v>0.61204420949534699</v>
      </c>
      <c r="D370">
        <f>VLOOKUP(Table1[[#This Row],[model.rxns]],Table2[[model.rxns]:[ST6512 - avg]],3,FALSE)</f>
        <v>0.114664487472584</v>
      </c>
      <c r="E370">
        <f>VLOOKUP(Table1[[#This Row],[model.rxns]],Table2[[model.rxns]:[OKYL029 - avg]],5,FALSE)</f>
        <v>8.17490126976642E-2</v>
      </c>
      <c r="F370">
        <f>VLOOKUP(Table1[[#This Row],[model.rxns]],Table2[[model.rxns]:[JFYL18 - stddev]],4,FALSE)</f>
        <v>0.39614749395113902</v>
      </c>
      <c r="G370" t="b">
        <f>ABS(Table1[[#This Row],[ST6512 flux]])&gt;Table1[[#This Row],[ST6512 std-dev]]</f>
        <v>0</v>
      </c>
      <c r="H370" s="1">
        <v>1.88182217716666E-10</v>
      </c>
    </row>
    <row r="371" spans="1:8" x14ac:dyDescent="0.25">
      <c r="A371" s="4">
        <v>2098</v>
      </c>
      <c r="B371" t="str">
        <f>VLOOKUP(Table1[[#This Row],[model.rxns]],Table2[],2,FALSE)</f>
        <v>water diffusion</v>
      </c>
      <c r="C371" s="2">
        <v>0.60507692357827803</v>
      </c>
      <c r="D371">
        <f>VLOOKUP(Table1[[#This Row],[model.rxns]],Table2[[model.rxns]:[ST6512 - avg]],3,FALSE)</f>
        <v>2.3767150581325198E-3</v>
      </c>
      <c r="E371">
        <f>VLOOKUP(Table1[[#This Row],[model.rxns]],Table2[[model.rxns]:[OKYL029 - avg]],5,FALSE)</f>
        <v>1.5529981274651E-3</v>
      </c>
      <c r="F371">
        <f>VLOOKUP(Table1[[#This Row],[model.rxns]],Table2[[model.rxns]:[JFYL18 - stddev]],4,FALSE)</f>
        <v>5.8748398055146599E-3</v>
      </c>
      <c r="G371" t="b">
        <f>ABS(Table1[[#This Row],[ST6512 flux]])&gt;Table1[[#This Row],[ST6512 std-dev]]</f>
        <v>0</v>
      </c>
      <c r="H371" s="1">
        <v>1.9231279975136701E-20</v>
      </c>
    </row>
    <row r="372" spans="1:8" x14ac:dyDescent="0.25">
      <c r="A372" s="4">
        <v>256</v>
      </c>
      <c r="B372" t="str">
        <f>VLOOKUP(Table1[[#This Row],[model.rxns]],Table2[],2,FALSE)</f>
        <v>catalase</v>
      </c>
      <c r="C372" s="2">
        <v>0.59341111735642404</v>
      </c>
      <c r="D372">
        <f>VLOOKUP(Table1[[#This Row],[model.rxns]],Table2[[model.rxns]:[ST6512 - avg]],3,FALSE)</f>
        <v>1.1261202201786199E-3</v>
      </c>
      <c r="E372">
        <f>VLOOKUP(Table1[[#This Row],[model.rxns]],Table2[[model.rxns]:[OKYL029 - avg]],5,FALSE)</f>
        <v>8.1739955311412396E-4</v>
      </c>
      <c r="F372">
        <f>VLOOKUP(Table1[[#This Row],[model.rxns]],Table2[[model.rxns]:[JFYL18 - stddev]],4,FALSE)</f>
        <v>3.1169125970807701E-3</v>
      </c>
      <c r="G372" t="b">
        <f>ABS(Table1[[#This Row],[ST6512 flux]])&gt;Table1[[#This Row],[ST6512 std-dev]]</f>
        <v>0</v>
      </c>
      <c r="H372" s="1">
        <v>4.6396884674330395E-19</v>
      </c>
    </row>
    <row r="373" spans="1:8" x14ac:dyDescent="0.25">
      <c r="A373" s="4">
        <v>1265</v>
      </c>
      <c r="B373" t="str">
        <f>VLOOKUP(Table1[[#This Row],[model.rxns]],Table2[],2,FALSE)</f>
        <v>succinate-fumarate transport</v>
      </c>
      <c r="C373" s="2">
        <v>0.59172266023832398</v>
      </c>
      <c r="D373">
        <f>VLOOKUP(Table1[[#This Row],[model.rxns]],Table2[[model.rxns]:[ST6512 - avg]],3,FALSE)</f>
        <v>5.2481700266147603E-2</v>
      </c>
      <c r="E373">
        <f>VLOOKUP(Table1[[#This Row],[model.rxns]],Table2[[model.rxns]:[OKYL029 - avg]],5,FALSE)</f>
        <v>3.0762509916821501E-2</v>
      </c>
      <c r="F373">
        <f>VLOOKUP(Table1[[#This Row],[model.rxns]],Table2[[model.rxns]:[JFYL18 - stddev]],4,FALSE)</f>
        <v>6.1070240854366204E-3</v>
      </c>
      <c r="G373" t="b">
        <f>ABS(Table1[[#This Row],[ST6512 flux]])&gt;Table1[[#This Row],[ST6512 std-dev]]</f>
        <v>1</v>
      </c>
      <c r="H373">
        <v>0</v>
      </c>
    </row>
    <row r="374" spans="1:8" x14ac:dyDescent="0.25">
      <c r="A374" s="4">
        <v>1980</v>
      </c>
      <c r="B374" t="str">
        <f>VLOOKUP(Table1[[#This Row],[model.rxns]],Table2[],2,FALSE)</f>
        <v>O2 transport</v>
      </c>
      <c r="C374" s="2">
        <v>0.58486968909836501</v>
      </c>
      <c r="D374">
        <f>VLOOKUP(Table1[[#This Row],[model.rxns]],Table2[[model.rxns]:[ST6512 - avg]],3,FALSE)</f>
        <v>1.15664587599057E-3</v>
      </c>
      <c r="E374">
        <f>VLOOKUP(Table1[[#This Row],[model.rxns]],Table2[[model.rxns]:[OKYL029 - avg]],5,FALSE)</f>
        <v>8.34243755240502E-4</v>
      </c>
      <c r="F374">
        <f>VLOOKUP(Table1[[#This Row],[model.rxns]],Table2[[model.rxns]:[JFYL18 - stddev]],4,FALSE)</f>
        <v>3.1988841261705102E-3</v>
      </c>
      <c r="G374" t="b">
        <f>ABS(Table1[[#This Row],[ST6512 flux]])&gt;Table1[[#This Row],[ST6512 std-dev]]</f>
        <v>0</v>
      </c>
      <c r="H374" s="1">
        <v>8.18560868231479E-20</v>
      </c>
    </row>
    <row r="375" spans="1:8" x14ac:dyDescent="0.25">
      <c r="A375" s="4">
        <v>2237</v>
      </c>
      <c r="B375" t="str">
        <f>VLOOKUP(Table1[[#This Row],[model.rxns]],Table2[],2,FALSE)</f>
        <v>acyl-CoA oxidase (hexanoyl-CoA)</v>
      </c>
      <c r="C375" s="2">
        <v>0.57759465773401497</v>
      </c>
      <c r="D375">
        <f>VLOOKUP(Table1[[#This Row],[model.rxns]],Table2[[model.rxns]:[ST6512 - avg]],3,FALSE)</f>
        <v>2.8434989551000798E-4</v>
      </c>
      <c r="E375">
        <f>VLOOKUP(Table1[[#This Row],[model.rxns]],Table2[[model.rxns]:[OKYL029 - avg]],5,FALSE)</f>
        <v>2.2439381093818E-4</v>
      </c>
      <c r="F375">
        <f>VLOOKUP(Table1[[#This Row],[model.rxns]],Table2[[model.rxns]:[JFYL18 - stddev]],4,FALSE)</f>
        <v>8.4811145377729604E-4</v>
      </c>
      <c r="G375" t="b">
        <f>ABS(Table1[[#This Row],[ST6512 flux]])&gt;Table1[[#This Row],[ST6512 std-dev]]</f>
        <v>0</v>
      </c>
      <c r="H375" s="1">
        <v>8.5361963984766597E-19</v>
      </c>
    </row>
    <row r="376" spans="1:8" x14ac:dyDescent="0.25">
      <c r="A376" s="4">
        <v>2255</v>
      </c>
      <c r="B376" t="str">
        <f>VLOOKUP(Table1[[#This Row],[model.rxns]],Table2[],2,FALSE)</f>
        <v>2-enoyl-CoA hydratase (3-hydroxyhexanoyl-CoA)</v>
      </c>
      <c r="C376" s="2">
        <v>0.57759465773401497</v>
      </c>
      <c r="D376">
        <f>VLOOKUP(Table1[[#This Row],[model.rxns]],Table2[[model.rxns]:[ST6512 - avg]],3,FALSE)</f>
        <v>2.8434989551000798E-4</v>
      </c>
      <c r="E376">
        <f>VLOOKUP(Table1[[#This Row],[model.rxns]],Table2[[model.rxns]:[OKYL029 - avg]],5,FALSE)</f>
        <v>2.2439381093818E-4</v>
      </c>
      <c r="F376">
        <f>VLOOKUP(Table1[[#This Row],[model.rxns]],Table2[[model.rxns]:[JFYL18 - stddev]],4,FALSE)</f>
        <v>8.4811145377729604E-4</v>
      </c>
      <c r="G376" t="b">
        <f>ABS(Table1[[#This Row],[ST6512 flux]])&gt;Table1[[#This Row],[ST6512 std-dev]]</f>
        <v>0</v>
      </c>
      <c r="H376" s="1">
        <v>8.5361963984766597E-19</v>
      </c>
    </row>
    <row r="377" spans="1:8" x14ac:dyDescent="0.25">
      <c r="A377" s="4">
        <v>2272</v>
      </c>
      <c r="B377" t="str">
        <f>VLOOKUP(Table1[[#This Row],[model.rxns]],Table2[],2,FALSE)</f>
        <v>3-hydroxyacyl-CoA dehydrogenase (3-oxohexanoyl-CoA)</v>
      </c>
      <c r="C377" s="2">
        <v>0.57759465773401497</v>
      </c>
      <c r="D377">
        <f>VLOOKUP(Table1[[#This Row],[model.rxns]],Table2[[model.rxns]:[ST6512 - avg]],3,FALSE)</f>
        <v>2.8434989551000798E-4</v>
      </c>
      <c r="E377">
        <f>VLOOKUP(Table1[[#This Row],[model.rxns]],Table2[[model.rxns]:[OKYL029 - avg]],5,FALSE)</f>
        <v>2.2439381093818E-4</v>
      </c>
      <c r="F377">
        <f>VLOOKUP(Table1[[#This Row],[model.rxns]],Table2[[model.rxns]:[JFYL18 - stddev]],4,FALSE)</f>
        <v>8.4811145377729604E-4</v>
      </c>
      <c r="G377" t="b">
        <f>ABS(Table1[[#This Row],[ST6512 flux]])&gt;Table1[[#This Row],[ST6512 std-dev]]</f>
        <v>0</v>
      </c>
      <c r="H377" s="1">
        <v>8.5361963984766597E-19</v>
      </c>
    </row>
    <row r="378" spans="1:8" x14ac:dyDescent="0.25">
      <c r="A378" s="4">
        <v>2284</v>
      </c>
      <c r="B378" t="str">
        <f>VLOOKUP(Table1[[#This Row],[model.rxns]],Table2[],2,FALSE)</f>
        <v>acetyl-CoA C-acyltransferase (butanoyl-CoA)</v>
      </c>
      <c r="C378" s="2">
        <v>0.57759465773401497</v>
      </c>
      <c r="D378">
        <f>VLOOKUP(Table1[[#This Row],[model.rxns]],Table2[[model.rxns]:[ST6512 - avg]],3,FALSE)</f>
        <v>2.8434989551000798E-4</v>
      </c>
      <c r="E378">
        <f>VLOOKUP(Table1[[#This Row],[model.rxns]],Table2[[model.rxns]:[OKYL029 - avg]],5,FALSE)</f>
        <v>2.2439381093818E-4</v>
      </c>
      <c r="F378">
        <f>VLOOKUP(Table1[[#This Row],[model.rxns]],Table2[[model.rxns]:[JFYL18 - stddev]],4,FALSE)</f>
        <v>8.4811145377729604E-4</v>
      </c>
      <c r="G378" t="b">
        <f>ABS(Table1[[#This Row],[ST6512 flux]])&gt;Table1[[#This Row],[ST6512 std-dev]]</f>
        <v>0</v>
      </c>
      <c r="H378" s="1">
        <v>8.5361963984766597E-19</v>
      </c>
    </row>
    <row r="379" spans="1:8" x14ac:dyDescent="0.25">
      <c r="A379" s="4">
        <v>2236</v>
      </c>
      <c r="B379" t="str">
        <f>VLOOKUP(Table1[[#This Row],[model.rxns]],Table2[],2,FALSE)</f>
        <v>acyl-CoA oxidase (butanoyl-CoA)</v>
      </c>
      <c r="C379" s="2">
        <v>0.57759465773401497</v>
      </c>
      <c r="D379">
        <f>VLOOKUP(Table1[[#This Row],[model.rxns]],Table2[[model.rxns]:[ST6512 - avg]],3,FALSE)</f>
        <v>2.8434989551000798E-4</v>
      </c>
      <c r="E379">
        <f>VLOOKUP(Table1[[#This Row],[model.rxns]],Table2[[model.rxns]:[OKYL029 - avg]],5,FALSE)</f>
        <v>2.2439381093818E-4</v>
      </c>
      <c r="F379">
        <f>VLOOKUP(Table1[[#This Row],[model.rxns]],Table2[[model.rxns]:[JFYL18 - stddev]],4,FALSE)</f>
        <v>8.4811145377729604E-4</v>
      </c>
      <c r="G379" t="b">
        <f>ABS(Table1[[#This Row],[ST6512 flux]])&gt;Table1[[#This Row],[ST6512 std-dev]]</f>
        <v>0</v>
      </c>
      <c r="H379" s="1">
        <v>8.5361963984766597E-19</v>
      </c>
    </row>
    <row r="380" spans="1:8" x14ac:dyDescent="0.25">
      <c r="A380" s="4">
        <v>2254</v>
      </c>
      <c r="B380" t="str">
        <f>VLOOKUP(Table1[[#This Row],[model.rxns]],Table2[],2,FALSE)</f>
        <v>2-enoyl-CoA hydratase (3-hydroxybutanoyl-CoA)</v>
      </c>
      <c r="C380" s="2">
        <v>0.57759465773401497</v>
      </c>
      <c r="D380">
        <f>VLOOKUP(Table1[[#This Row],[model.rxns]],Table2[[model.rxns]:[ST6512 - avg]],3,FALSE)</f>
        <v>2.8434989551000798E-4</v>
      </c>
      <c r="E380">
        <f>VLOOKUP(Table1[[#This Row],[model.rxns]],Table2[[model.rxns]:[OKYL029 - avg]],5,FALSE)</f>
        <v>2.2439381093818E-4</v>
      </c>
      <c r="F380">
        <f>VLOOKUP(Table1[[#This Row],[model.rxns]],Table2[[model.rxns]:[JFYL18 - stddev]],4,FALSE)</f>
        <v>8.4811145377729604E-4</v>
      </c>
      <c r="G380" t="b">
        <f>ABS(Table1[[#This Row],[ST6512 flux]])&gt;Table1[[#This Row],[ST6512 std-dev]]</f>
        <v>0</v>
      </c>
      <c r="H380" s="1">
        <v>8.5361963984766597E-19</v>
      </c>
    </row>
    <row r="381" spans="1:8" x14ac:dyDescent="0.25">
      <c r="A381" s="4">
        <v>2271</v>
      </c>
      <c r="B381" t="str">
        <f>VLOOKUP(Table1[[#This Row],[model.rxns]],Table2[],2,FALSE)</f>
        <v>3-hydroxyacyl-CoA dehydrogenase (3-oxobutanoyl-CoA)</v>
      </c>
      <c r="C381" s="2">
        <v>0.57759465773401497</v>
      </c>
      <c r="D381">
        <f>VLOOKUP(Table1[[#This Row],[model.rxns]],Table2[[model.rxns]:[ST6512 - avg]],3,FALSE)</f>
        <v>2.8434989551000798E-4</v>
      </c>
      <c r="E381">
        <f>VLOOKUP(Table1[[#This Row],[model.rxns]],Table2[[model.rxns]:[OKYL029 - avg]],5,FALSE)</f>
        <v>2.2439381093818E-4</v>
      </c>
      <c r="F381">
        <f>VLOOKUP(Table1[[#This Row],[model.rxns]],Table2[[model.rxns]:[JFYL18 - stddev]],4,FALSE)</f>
        <v>8.4811145377729604E-4</v>
      </c>
      <c r="G381" t="b">
        <f>ABS(Table1[[#This Row],[ST6512 flux]])&gt;Table1[[#This Row],[ST6512 std-dev]]</f>
        <v>0</v>
      </c>
      <c r="H381" s="1">
        <v>8.5361963984766597E-19</v>
      </c>
    </row>
    <row r="382" spans="1:8" x14ac:dyDescent="0.25">
      <c r="A382" s="4">
        <v>2283</v>
      </c>
      <c r="B382" t="str">
        <f>VLOOKUP(Table1[[#This Row],[model.rxns]],Table2[],2,FALSE)</f>
        <v>acetyl-CoA C-acyltransferase (acetyl-CoA)</v>
      </c>
      <c r="C382" s="2">
        <v>0.57759465773401497</v>
      </c>
      <c r="D382">
        <f>VLOOKUP(Table1[[#This Row],[model.rxns]],Table2[[model.rxns]:[ST6512 - avg]],3,FALSE)</f>
        <v>2.8434989551000798E-4</v>
      </c>
      <c r="E382">
        <f>VLOOKUP(Table1[[#This Row],[model.rxns]],Table2[[model.rxns]:[OKYL029 - avg]],5,FALSE)</f>
        <v>2.2439381093818E-4</v>
      </c>
      <c r="F382">
        <f>VLOOKUP(Table1[[#This Row],[model.rxns]],Table2[[model.rxns]:[JFYL18 - stddev]],4,FALSE)</f>
        <v>8.4811145377729604E-4</v>
      </c>
      <c r="G382" t="b">
        <f>ABS(Table1[[#This Row],[ST6512 flux]])&gt;Table1[[#This Row],[ST6512 std-dev]]</f>
        <v>0</v>
      </c>
      <c r="H382" s="1">
        <v>8.5361963984766597E-19</v>
      </c>
    </row>
    <row r="383" spans="1:8" x14ac:dyDescent="0.25">
      <c r="A383" s="4">
        <v>2238</v>
      </c>
      <c r="B383" t="str">
        <f>VLOOKUP(Table1[[#This Row],[model.rxns]],Table2[],2,FALSE)</f>
        <v>acyl-CoA oxidase (octanoyl-CoA)</v>
      </c>
      <c r="C383" s="2">
        <v>0.57759465773401397</v>
      </c>
      <c r="D383">
        <f>VLOOKUP(Table1[[#This Row],[model.rxns]],Table2[[model.rxns]:[ST6512 - avg]],3,FALSE)</f>
        <v>2.8434989551000798E-4</v>
      </c>
      <c r="E383">
        <f>VLOOKUP(Table1[[#This Row],[model.rxns]],Table2[[model.rxns]:[OKYL029 - avg]],5,FALSE)</f>
        <v>2.24393810938179E-4</v>
      </c>
      <c r="F383">
        <f>VLOOKUP(Table1[[#This Row],[model.rxns]],Table2[[model.rxns]:[JFYL18 - stddev]],4,FALSE)</f>
        <v>8.4811145377729495E-4</v>
      </c>
      <c r="G383" t="b">
        <f>ABS(Table1[[#This Row],[ST6512 flux]])&gt;Table1[[#This Row],[ST6512 std-dev]]</f>
        <v>0</v>
      </c>
      <c r="H383" s="1">
        <v>8.5361963984766597E-19</v>
      </c>
    </row>
    <row r="384" spans="1:8" x14ac:dyDescent="0.25">
      <c r="A384" s="4">
        <v>2256</v>
      </c>
      <c r="B384" t="str">
        <f>VLOOKUP(Table1[[#This Row],[model.rxns]],Table2[],2,FALSE)</f>
        <v>2-enoyl-CoA hydratase (3-hydroxyoctanoyl-CoA)</v>
      </c>
      <c r="C384" s="2">
        <v>0.57759465773401397</v>
      </c>
      <c r="D384">
        <f>VLOOKUP(Table1[[#This Row],[model.rxns]],Table2[[model.rxns]:[ST6512 - avg]],3,FALSE)</f>
        <v>2.8434989551000798E-4</v>
      </c>
      <c r="E384">
        <f>VLOOKUP(Table1[[#This Row],[model.rxns]],Table2[[model.rxns]:[OKYL029 - avg]],5,FALSE)</f>
        <v>2.24393810938179E-4</v>
      </c>
      <c r="F384">
        <f>VLOOKUP(Table1[[#This Row],[model.rxns]],Table2[[model.rxns]:[JFYL18 - stddev]],4,FALSE)</f>
        <v>8.4811145377729495E-4</v>
      </c>
      <c r="G384" t="b">
        <f>ABS(Table1[[#This Row],[ST6512 flux]])&gt;Table1[[#This Row],[ST6512 std-dev]]</f>
        <v>0</v>
      </c>
      <c r="H384" s="1">
        <v>8.5361963984766597E-19</v>
      </c>
    </row>
    <row r="385" spans="1:8" x14ac:dyDescent="0.25">
      <c r="A385" s="4">
        <v>2273</v>
      </c>
      <c r="B385" t="str">
        <f>VLOOKUP(Table1[[#This Row],[model.rxns]],Table2[],2,FALSE)</f>
        <v>3-hydroxyacyl-CoA dehydrogenase (3-oxooctanoyl-CoA)</v>
      </c>
      <c r="C385" s="2">
        <v>0.57759465773401397</v>
      </c>
      <c r="D385">
        <f>VLOOKUP(Table1[[#This Row],[model.rxns]],Table2[[model.rxns]:[ST6512 - avg]],3,FALSE)</f>
        <v>2.8434989551000798E-4</v>
      </c>
      <c r="E385">
        <f>VLOOKUP(Table1[[#This Row],[model.rxns]],Table2[[model.rxns]:[OKYL029 - avg]],5,FALSE)</f>
        <v>2.24393810938179E-4</v>
      </c>
      <c r="F385">
        <f>VLOOKUP(Table1[[#This Row],[model.rxns]],Table2[[model.rxns]:[JFYL18 - stddev]],4,FALSE)</f>
        <v>8.4811145377729495E-4</v>
      </c>
      <c r="G385" t="b">
        <f>ABS(Table1[[#This Row],[ST6512 flux]])&gt;Table1[[#This Row],[ST6512 std-dev]]</f>
        <v>0</v>
      </c>
      <c r="H385" s="1">
        <v>8.5361963984766597E-19</v>
      </c>
    </row>
    <row r="386" spans="1:8" x14ac:dyDescent="0.25">
      <c r="A386" s="4">
        <v>2285</v>
      </c>
      <c r="B386" t="str">
        <f>VLOOKUP(Table1[[#This Row],[model.rxns]],Table2[],2,FALSE)</f>
        <v>acetyl-CoA C-acyltransferase (hexanoyl-CoA)</v>
      </c>
      <c r="C386" s="2">
        <v>0.57759465773401397</v>
      </c>
      <c r="D386">
        <f>VLOOKUP(Table1[[#This Row],[model.rxns]],Table2[[model.rxns]:[ST6512 - avg]],3,FALSE)</f>
        <v>2.8434989551000798E-4</v>
      </c>
      <c r="E386">
        <f>VLOOKUP(Table1[[#This Row],[model.rxns]],Table2[[model.rxns]:[OKYL029 - avg]],5,FALSE)</f>
        <v>2.24393810938179E-4</v>
      </c>
      <c r="F386">
        <f>VLOOKUP(Table1[[#This Row],[model.rxns]],Table2[[model.rxns]:[JFYL18 - stddev]],4,FALSE)</f>
        <v>8.4811145377729604E-4</v>
      </c>
      <c r="G386" t="b">
        <f>ABS(Table1[[#This Row],[ST6512 flux]])&gt;Table1[[#This Row],[ST6512 std-dev]]</f>
        <v>0</v>
      </c>
      <c r="H386" s="1">
        <v>8.5361963984766597E-19</v>
      </c>
    </row>
    <row r="387" spans="1:8" x14ac:dyDescent="0.25">
      <c r="A387" s="4">
        <v>106</v>
      </c>
      <c r="B387" t="str">
        <f>VLOOKUP(Table1[[#This Row],[model.rxns]],Table2[],2,FALSE)</f>
        <v>acetyl-CoA C-acyltransferase (octanoyl-CoA)</v>
      </c>
      <c r="C387" s="2">
        <v>0.57759465773401197</v>
      </c>
      <c r="D387">
        <f>VLOOKUP(Table1[[#This Row],[model.rxns]],Table2[[model.rxns]:[ST6512 - avg]],3,FALSE)</f>
        <v>2.8434989551000701E-4</v>
      </c>
      <c r="E387">
        <f>VLOOKUP(Table1[[#This Row],[model.rxns]],Table2[[model.rxns]:[OKYL029 - avg]],5,FALSE)</f>
        <v>2.24393810938179E-4</v>
      </c>
      <c r="F387">
        <f>VLOOKUP(Table1[[#This Row],[model.rxns]],Table2[[model.rxns]:[JFYL18 - stddev]],4,FALSE)</f>
        <v>8.4811145377729495E-4</v>
      </c>
      <c r="G387" t="b">
        <f>ABS(Table1[[#This Row],[ST6512 flux]])&gt;Table1[[#This Row],[ST6512 std-dev]]</f>
        <v>0</v>
      </c>
      <c r="H387" s="1">
        <v>8.5361963984766597E-19</v>
      </c>
    </row>
    <row r="388" spans="1:8" x14ac:dyDescent="0.25">
      <c r="A388" s="4">
        <v>2248</v>
      </c>
      <c r="B388" t="str">
        <f>VLOOKUP(Table1[[#This Row],[model.rxns]],Table2[],2,FALSE)</f>
        <v>2-enoyl-CoA hydratase (3-hydroxydecanoyl-CoA)</v>
      </c>
      <c r="C388" s="2">
        <v>0.57759465773401197</v>
      </c>
      <c r="D388">
        <f>VLOOKUP(Table1[[#This Row],[model.rxns]],Table2[[model.rxns]:[ST6512 - avg]],3,FALSE)</f>
        <v>2.8434989551000701E-4</v>
      </c>
      <c r="E388">
        <f>VLOOKUP(Table1[[#This Row],[model.rxns]],Table2[[model.rxns]:[OKYL029 - avg]],5,FALSE)</f>
        <v>2.24393810938179E-4</v>
      </c>
      <c r="F388">
        <f>VLOOKUP(Table1[[#This Row],[model.rxns]],Table2[[model.rxns]:[JFYL18 - stddev]],4,FALSE)</f>
        <v>8.4811145377729495E-4</v>
      </c>
      <c r="G388" t="b">
        <f>ABS(Table1[[#This Row],[ST6512 flux]])&gt;Table1[[#This Row],[ST6512 std-dev]]</f>
        <v>0</v>
      </c>
      <c r="H388" s="1">
        <v>8.5361963984766597E-19</v>
      </c>
    </row>
    <row r="389" spans="1:8" x14ac:dyDescent="0.25">
      <c r="A389" s="4">
        <v>2266</v>
      </c>
      <c r="B389" t="str">
        <f>VLOOKUP(Table1[[#This Row],[model.rxns]],Table2[],2,FALSE)</f>
        <v>3-hydroxyacyl-CoA dehydrogenase (3-oxodecanoyl-CoA)</v>
      </c>
      <c r="C389" s="2">
        <v>0.57759465773401197</v>
      </c>
      <c r="D389">
        <f>VLOOKUP(Table1[[#This Row],[model.rxns]],Table2[[model.rxns]:[ST6512 - avg]],3,FALSE)</f>
        <v>2.8434989551000701E-4</v>
      </c>
      <c r="E389">
        <f>VLOOKUP(Table1[[#This Row],[model.rxns]],Table2[[model.rxns]:[OKYL029 - avg]],5,FALSE)</f>
        <v>2.24393810938179E-4</v>
      </c>
      <c r="F389">
        <f>VLOOKUP(Table1[[#This Row],[model.rxns]],Table2[[model.rxns]:[JFYL18 - stddev]],4,FALSE)</f>
        <v>8.4811145377729495E-4</v>
      </c>
      <c r="G389" t="b">
        <f>ABS(Table1[[#This Row],[ST6512 flux]])&gt;Table1[[#This Row],[ST6512 std-dev]]</f>
        <v>0</v>
      </c>
      <c r="H389" s="1">
        <v>8.5361963984766597E-19</v>
      </c>
    </row>
    <row r="390" spans="1:8" x14ac:dyDescent="0.25">
      <c r="A390" s="4">
        <v>1830</v>
      </c>
      <c r="B390" t="str">
        <f>VLOOKUP(Table1[[#This Row],[model.rxns]],Table2[],2,FALSE)</f>
        <v>H+ diffusion</v>
      </c>
      <c r="C390" s="2">
        <v>0.54971716895224898</v>
      </c>
      <c r="D390">
        <f>VLOOKUP(Table1[[#This Row],[model.rxns]],Table2[[model.rxns]:[ST6512 - avg]],3,FALSE)</f>
        <v>-2.2073907257094999E-3</v>
      </c>
      <c r="E390">
        <f>VLOOKUP(Table1[[#This Row],[model.rxns]],Table2[[model.rxns]:[OKYL029 - avg]],5,FALSE)</f>
        <v>-1.3452461431796999E-3</v>
      </c>
      <c r="F390">
        <f>VLOOKUP(Table1[[#This Row],[model.rxns]],Table2[[model.rxns]:[JFYL18 - stddev]],4,FALSE)</f>
        <v>5.5419313078915204E-3</v>
      </c>
      <c r="G390" t="b">
        <f>ABS(Table1[[#This Row],[ST6512 flux]])&gt;Table1[[#This Row],[ST6512 std-dev]]</f>
        <v>0</v>
      </c>
      <c r="H390" s="1">
        <v>1.3582047052691101E-26</v>
      </c>
    </row>
    <row r="391" spans="1:8" x14ac:dyDescent="0.25">
      <c r="A391" s="4" t="s">
        <v>1802</v>
      </c>
      <c r="B391" t="str">
        <f>VLOOKUP(Table1[[#This Row],[model.rxns]],Table2[],2,FALSE)</f>
        <v>glycinamide ribonucleotide transformylase</v>
      </c>
      <c r="C391" s="2">
        <v>0.52444143748340499</v>
      </c>
      <c r="D391" s="2">
        <f>VLOOKUP(Table1[[#This Row],[model.rxns]],Table2[[model.rxns]:[ST6512 - avg]],3,FALSE)</f>
        <v>1.08320784843255E-2</v>
      </c>
      <c r="E391" s="2">
        <f>VLOOKUP(Table1[[#This Row],[model.rxns]],Table2[[model.rxns]:[OKYL029 - avg]],5,FALSE)</f>
        <v>5.7478278511330404E-3</v>
      </c>
      <c r="F391" s="2">
        <f>VLOOKUP(Table1[[#This Row],[model.rxns]],Table2[[model.rxns]:[JFYL18 - stddev]],4,FALSE)</f>
        <v>2.0104718962310401E-3</v>
      </c>
      <c r="G391" t="b">
        <f>ABS(Table1[[#This Row],[ST6512 flux]])&gt;Table1[[#This Row],[ST6512 std-dev]]</f>
        <v>1</v>
      </c>
      <c r="H391">
        <v>0</v>
      </c>
    </row>
    <row r="392" spans="1:8" x14ac:dyDescent="0.25">
      <c r="A392" s="4">
        <v>218</v>
      </c>
      <c r="B392" t="str">
        <f>VLOOKUP(Table1[[#This Row],[model.rxns]],Table2[],2,FALSE)</f>
        <v>aspartate transaminase</v>
      </c>
      <c r="C392" s="2">
        <v>0.50643809470752299</v>
      </c>
      <c r="D392" s="2">
        <f>VLOOKUP(Table1[[#This Row],[model.rxns]],Table2[[model.rxns]:[ST6512 - avg]],3,FALSE)</f>
        <v>3.8271423590287498E-2</v>
      </c>
      <c r="E392" s="2">
        <f>VLOOKUP(Table1[[#This Row],[model.rxns]],Table2[[model.rxns]:[OKYL029 - avg]],5,FALSE)</f>
        <v>1.9267807297067001E-2</v>
      </c>
      <c r="F392" s="2">
        <f>VLOOKUP(Table1[[#This Row],[model.rxns]],Table2[[model.rxns]:[JFYL18 - stddev]],4,FALSE)</f>
        <v>3.8388860543623901E-3</v>
      </c>
      <c r="G392" t="b">
        <f>ABS(Table1[[#This Row],[ST6512 flux]])&gt;Table1[[#This Row],[ST6512 std-dev]]</f>
        <v>1</v>
      </c>
      <c r="H392">
        <v>0</v>
      </c>
    </row>
    <row r="393" spans="1:8" x14ac:dyDescent="0.25">
      <c r="A393" s="4">
        <v>1659</v>
      </c>
      <c r="B393" t="str">
        <f>VLOOKUP(Table1[[#This Row],[model.rxns]],Table2[],2,FALSE)</f>
        <v>aspartate-glutamate transporter</v>
      </c>
      <c r="C393" s="2">
        <v>0.50643809470752299</v>
      </c>
      <c r="D393">
        <f>VLOOKUP(Table1[[#This Row],[model.rxns]],Table2[[model.rxns]:[ST6512 - avg]],3,FALSE)</f>
        <v>3.8271423590287498E-2</v>
      </c>
      <c r="E393">
        <f>VLOOKUP(Table1[[#This Row],[model.rxns]],Table2[[model.rxns]:[OKYL029 - avg]],5,FALSE)</f>
        <v>1.9267807297067001E-2</v>
      </c>
      <c r="F393">
        <f>VLOOKUP(Table1[[#This Row],[model.rxns]],Table2[[model.rxns]:[JFYL18 - stddev]],4,FALSE)</f>
        <v>3.8388860543623901E-3</v>
      </c>
      <c r="G393" t="b">
        <f>ABS(Table1[[#This Row],[ST6512 flux]])&gt;Table1[[#This Row],[ST6512 std-dev]]</f>
        <v>1</v>
      </c>
      <c r="H393">
        <v>0</v>
      </c>
    </row>
    <row r="394" spans="1:8" x14ac:dyDescent="0.25">
      <c r="A394" s="4">
        <v>1647</v>
      </c>
      <c r="B394" t="str">
        <f>VLOOKUP(Table1[[#This Row],[model.rxns]],Table2[],2,FALSE)</f>
        <v>AKG transporter, peroxisome</v>
      </c>
      <c r="C394" s="2">
        <v>0.50643809470752299</v>
      </c>
      <c r="D394">
        <f>VLOOKUP(Table1[[#This Row],[model.rxns]],Table2[[model.rxns]:[ST6512 - avg]],3,FALSE)</f>
        <v>3.8271423590287498E-2</v>
      </c>
      <c r="E394">
        <f>VLOOKUP(Table1[[#This Row],[model.rxns]],Table2[[model.rxns]:[OKYL029 - avg]],5,FALSE)</f>
        <v>1.9267807297067001E-2</v>
      </c>
      <c r="F394">
        <f>VLOOKUP(Table1[[#This Row],[model.rxns]],Table2[[model.rxns]:[JFYL18 - stddev]],4,FALSE)</f>
        <v>3.8388860543623901E-3</v>
      </c>
      <c r="G394" t="b">
        <f>ABS(Table1[[#This Row],[ST6512 flux]])&gt;Table1[[#This Row],[ST6512 std-dev]]</f>
        <v>1</v>
      </c>
      <c r="H394">
        <v>0</v>
      </c>
    </row>
    <row r="395" spans="1:8" x14ac:dyDescent="0.25">
      <c r="A395" s="4">
        <v>1817</v>
      </c>
      <c r="B395" t="str">
        <f>VLOOKUP(Table1[[#This Row],[model.rxns]],Table2[],2,FALSE)</f>
        <v>glyoxylate transport</v>
      </c>
      <c r="C395" s="2">
        <v>0.50643809470752199</v>
      </c>
      <c r="D395">
        <f>VLOOKUP(Table1[[#This Row],[model.rxns]],Table2[[model.rxns]:[ST6512 - avg]],3,FALSE)</f>
        <v>-3.8271423590287498E-2</v>
      </c>
      <c r="E395">
        <f>VLOOKUP(Table1[[#This Row],[model.rxns]],Table2[[model.rxns]:[OKYL029 - avg]],5,FALSE)</f>
        <v>-1.9267807297067001E-2</v>
      </c>
      <c r="F395">
        <f>VLOOKUP(Table1[[#This Row],[model.rxns]],Table2[[model.rxns]:[JFYL18 - stddev]],4,FALSE)</f>
        <v>3.8388860543623901E-3</v>
      </c>
      <c r="G395" t="b">
        <f>ABS(Table1[[#This Row],[ST6512 flux]])&gt;Table1[[#This Row],[ST6512 std-dev]]</f>
        <v>1</v>
      </c>
      <c r="H395">
        <v>0</v>
      </c>
    </row>
    <row r="396" spans="1:8" x14ac:dyDescent="0.25">
      <c r="A396" s="4">
        <v>662</v>
      </c>
      <c r="B396" t="str">
        <f>VLOOKUP(Table1[[#This Row],[model.rxns]],Table2[],2,FALSE)</f>
        <v>isocitrate lyase</v>
      </c>
      <c r="C396" s="2">
        <v>0.48756331588940399</v>
      </c>
      <c r="D396" s="2">
        <f>VLOOKUP(Table1[[#This Row],[model.rxns]],Table2[[model.rxns]:[ST6512 - avg]],3,FALSE)</f>
        <v>3.9643776450025897E-2</v>
      </c>
      <c r="E396" s="2">
        <f>VLOOKUP(Table1[[#This Row],[model.rxns]],Table2[[model.rxns]:[OKYL029 - avg]],5,FALSE)</f>
        <v>1.9315491012559902E-2</v>
      </c>
      <c r="F396" s="2">
        <f>VLOOKUP(Table1[[#This Row],[model.rxns]],Table2[[model.rxns]:[JFYL18 - stddev]],4,FALSE)</f>
        <v>1.56897499559046E-3</v>
      </c>
      <c r="G396" t="b">
        <f>ABS(Table1[[#This Row],[ST6512 flux]])&gt;Table1[[#This Row],[ST6512 std-dev]]</f>
        <v>1</v>
      </c>
      <c r="H396">
        <v>0</v>
      </c>
    </row>
    <row r="397" spans="1:8" x14ac:dyDescent="0.25">
      <c r="A397" s="4">
        <v>1688</v>
      </c>
      <c r="B397" t="str">
        <f>VLOOKUP(Table1[[#This Row],[model.rxns]],Table2[],2,FALSE)</f>
        <v>citrate/isocitrate antiport</v>
      </c>
      <c r="C397" s="2">
        <v>0.48756331588940399</v>
      </c>
      <c r="D397" s="2">
        <f>VLOOKUP(Table1[[#This Row],[model.rxns]],Table2[[model.rxns]:[ST6512 - avg]],3,FALSE)</f>
        <v>-3.9643776450025897E-2</v>
      </c>
      <c r="E397" s="2">
        <f>VLOOKUP(Table1[[#This Row],[model.rxns]],Table2[[model.rxns]:[OKYL029 - avg]],5,FALSE)</f>
        <v>-1.9315491012559902E-2</v>
      </c>
      <c r="F397" s="2">
        <f>VLOOKUP(Table1[[#This Row],[model.rxns]],Table2[[model.rxns]:[JFYL18 - stddev]],4,FALSE)</f>
        <v>1.56897499559046E-3</v>
      </c>
      <c r="G397" t="b">
        <f>ABS(Table1[[#This Row],[ST6512 flux]])&gt;Table1[[#This Row],[ST6512 std-dev]]</f>
        <v>1</v>
      </c>
      <c r="H397">
        <v>0</v>
      </c>
    </row>
    <row r="398" spans="1:8" x14ac:dyDescent="0.25">
      <c r="A398" s="4" t="s">
        <v>1909</v>
      </c>
      <c r="B398" t="str">
        <f>VLOOKUP(Table1[[#This Row],[model.rxns]],Table2[],2,FALSE)</f>
        <v>succinate transport, peroxisome-cytoplasm</v>
      </c>
      <c r="C398" s="2">
        <v>0.48756331588940399</v>
      </c>
      <c r="D398">
        <f>VLOOKUP(Table1[[#This Row],[model.rxns]],Table2[[model.rxns]:[ST6512 - avg]],3,FALSE)</f>
        <v>3.9643776450025897E-2</v>
      </c>
      <c r="E398">
        <f>VLOOKUP(Table1[[#This Row],[model.rxns]],Table2[[model.rxns]:[OKYL029 - avg]],5,FALSE)</f>
        <v>1.9315491012559902E-2</v>
      </c>
      <c r="F398">
        <f>VLOOKUP(Table1[[#This Row],[model.rxns]],Table2[[model.rxns]:[JFYL18 - stddev]],4,FALSE)</f>
        <v>1.56897499559046E-3</v>
      </c>
      <c r="G398" t="b">
        <f>ABS(Table1[[#This Row],[ST6512 flux]])&gt;Table1[[#This Row],[ST6512 std-dev]]</f>
        <v>1</v>
      </c>
      <c r="H398">
        <v>0</v>
      </c>
    </row>
    <row r="399" spans="1:8" x14ac:dyDescent="0.25">
      <c r="A399" s="4">
        <v>1930</v>
      </c>
      <c r="B399" t="str">
        <f>VLOOKUP(Table1[[#This Row],[model.rxns]],Table2[],2,FALSE)</f>
        <v>malate/oxaloacetate shuttle</v>
      </c>
      <c r="C399" s="2">
        <v>0.478926504537178</v>
      </c>
      <c r="D399" s="2">
        <f>VLOOKUP(Table1[[#This Row],[model.rxns]],Table2[[model.rxns]:[ST6512 - avg]],3,FALSE)</f>
        <v>-3.5385306995029502E-2</v>
      </c>
      <c r="E399" s="2">
        <f>VLOOKUP(Table1[[#This Row],[model.rxns]],Table2[[model.rxns]:[OKYL029 - avg]],5,FALSE)</f>
        <v>-1.6442911956067102E-2</v>
      </c>
      <c r="F399" s="2">
        <f>VLOOKUP(Table1[[#This Row],[model.rxns]],Table2[[model.rxns]:[JFYL18 - stddev]],4,FALSE)</f>
        <v>1.1515039205203101E-2</v>
      </c>
      <c r="G399" t="b">
        <f>ABS(Table1[[#This Row],[ST6512 flux]])&gt;Table1[[#This Row],[ST6512 std-dev]]</f>
        <v>1</v>
      </c>
      <c r="H399">
        <v>0</v>
      </c>
    </row>
    <row r="400" spans="1:8" x14ac:dyDescent="0.25">
      <c r="A400" s="4">
        <v>1689</v>
      </c>
      <c r="B400" t="str">
        <f>VLOOKUP(Table1[[#This Row],[model.rxns]],Table2[],2,FALSE)</f>
        <v>citrate/malate antiport</v>
      </c>
      <c r="C400" s="2">
        <v>0.47069749514595799</v>
      </c>
      <c r="D400" s="2">
        <f>VLOOKUP(Table1[[#This Row],[model.rxns]],Table2[[model.rxns]:[ST6512 - avg]],3,FALSE)</f>
        <v>-3.91489560696653E-2</v>
      </c>
      <c r="E400" s="2">
        <f>VLOOKUP(Table1[[#This Row],[model.rxns]],Table2[[model.rxns]:[OKYL029 - avg]],5,FALSE)</f>
        <v>-1.8288370944722299E-2</v>
      </c>
      <c r="F400" s="2">
        <f>VLOOKUP(Table1[[#This Row],[model.rxns]],Table2[[model.rxns]:[JFYL18 - stddev]],4,FALSE)</f>
        <v>3.13098243335702E-3</v>
      </c>
      <c r="G400" t="b">
        <f>ABS(Table1[[#This Row],[ST6512 flux]])&gt;Table1[[#This Row],[ST6512 std-dev]]</f>
        <v>1</v>
      </c>
      <c r="H400">
        <v>0</v>
      </c>
    </row>
    <row r="401" spans="1:8" x14ac:dyDescent="0.25">
      <c r="A401" s="4" t="s">
        <v>1864</v>
      </c>
      <c r="B401" t="str">
        <f>VLOOKUP(Table1[[#This Row],[model.rxns]],Table2[],2,FALSE)</f>
        <v>OHCU decarboxylase</v>
      </c>
      <c r="C401" s="2">
        <v>0.46646452125633597</v>
      </c>
      <c r="D401">
        <f>VLOOKUP(Table1[[#This Row],[model.rxns]],Table2[[model.rxns]:[ST6512 - avg]],3,FALSE)</f>
        <v>4.7435446632432999E-5</v>
      </c>
      <c r="E401">
        <f>VLOOKUP(Table1[[#This Row],[model.rxns]],Table2[[model.rxns]:[OKYL029 - avg]],5,FALSE)</f>
        <v>2.3564515204225101E-5</v>
      </c>
      <c r="F401">
        <f>VLOOKUP(Table1[[#This Row],[model.rxns]],Table2[[model.rxns]:[JFYL18 - stddev]],4,FALSE)</f>
        <v>3.0148979645636597E-4</v>
      </c>
      <c r="G401" t="b">
        <f>ABS(Table1[[#This Row],[ST6512 flux]])&gt;Table1[[#This Row],[ST6512 std-dev]]</f>
        <v>0</v>
      </c>
      <c r="H401" s="1">
        <v>1.4967290030557501E-9</v>
      </c>
    </row>
    <row r="402" spans="1:8" x14ac:dyDescent="0.25">
      <c r="A402" s="4">
        <v>189</v>
      </c>
      <c r="B402" t="str">
        <f>VLOOKUP(Table1[[#This Row],[model.rxns]],Table2[],2,FALSE)</f>
        <v>allantoate amidinohydrolase</v>
      </c>
      <c r="C402" s="2">
        <v>0.46646452125633597</v>
      </c>
      <c r="D402">
        <f>VLOOKUP(Table1[[#This Row],[model.rxns]],Table2[[model.rxns]:[ST6512 - avg]],3,FALSE)</f>
        <v>4.7435446632432897E-5</v>
      </c>
      <c r="E402">
        <f>VLOOKUP(Table1[[#This Row],[model.rxns]],Table2[[model.rxns]:[OKYL029 - avg]],5,FALSE)</f>
        <v>2.3564515204224901E-5</v>
      </c>
      <c r="F402">
        <f>VLOOKUP(Table1[[#This Row],[model.rxns]],Table2[[model.rxns]:[JFYL18 - stddev]],4,FALSE)</f>
        <v>3.0148979645636597E-4</v>
      </c>
      <c r="G402" t="b">
        <f>ABS(Table1[[#This Row],[ST6512 flux]])&gt;Table1[[#This Row],[ST6512 std-dev]]</f>
        <v>0</v>
      </c>
      <c r="H402" s="1">
        <v>1.4967290030557501E-9</v>
      </c>
    </row>
    <row r="403" spans="1:8" x14ac:dyDescent="0.25">
      <c r="A403" s="4">
        <v>190</v>
      </c>
      <c r="B403" t="str">
        <f>VLOOKUP(Table1[[#This Row],[model.rxns]],Table2[],2,FALSE)</f>
        <v>allantoinase</v>
      </c>
      <c r="C403" s="2">
        <v>0.46646452125633497</v>
      </c>
      <c r="D403">
        <f>VLOOKUP(Table1[[#This Row],[model.rxns]],Table2[[model.rxns]:[ST6512 - avg]],3,FALSE)</f>
        <v>4.7435446632432999E-5</v>
      </c>
      <c r="E403">
        <f>VLOOKUP(Table1[[#This Row],[model.rxns]],Table2[[model.rxns]:[OKYL029 - avg]],5,FALSE)</f>
        <v>2.3564515204224999E-5</v>
      </c>
      <c r="F403">
        <f>VLOOKUP(Table1[[#This Row],[model.rxns]],Table2[[model.rxns]:[JFYL18 - stddev]],4,FALSE)</f>
        <v>3.0148979645636597E-4</v>
      </c>
      <c r="G403" t="b">
        <f>ABS(Table1[[#This Row],[ST6512 flux]])&gt;Table1[[#This Row],[ST6512 std-dev]]</f>
        <v>0</v>
      </c>
      <c r="H403" s="1">
        <v>1.4967290030557501E-9</v>
      </c>
    </row>
    <row r="404" spans="1:8" x14ac:dyDescent="0.25">
      <c r="A404" s="4" t="s">
        <v>1861</v>
      </c>
      <c r="B404" t="str">
        <f>VLOOKUP(Table1[[#This Row],[model.rxns]],Table2[],2,FALSE)</f>
        <v>xanthine dehydrogenase</v>
      </c>
      <c r="C404" s="2">
        <v>0.46646452125633497</v>
      </c>
      <c r="D404">
        <f>VLOOKUP(Table1[[#This Row],[model.rxns]],Table2[[model.rxns]:[ST6512 - avg]],3,FALSE)</f>
        <v>4.74354466324331E-5</v>
      </c>
      <c r="E404">
        <f>VLOOKUP(Table1[[#This Row],[model.rxns]],Table2[[model.rxns]:[OKYL029 - avg]],5,FALSE)</f>
        <v>2.3564515204224999E-5</v>
      </c>
      <c r="F404">
        <f>VLOOKUP(Table1[[#This Row],[model.rxns]],Table2[[model.rxns]:[JFYL18 - stddev]],4,FALSE)</f>
        <v>3.0148979645636597E-4</v>
      </c>
      <c r="G404" t="b">
        <f>ABS(Table1[[#This Row],[ST6512 flux]])&gt;Table1[[#This Row],[ST6512 std-dev]]</f>
        <v>0</v>
      </c>
      <c r="H404" s="1">
        <v>1.4967290030557501E-9</v>
      </c>
    </row>
    <row r="405" spans="1:8" x14ac:dyDescent="0.25">
      <c r="A405" s="4" t="s">
        <v>1862</v>
      </c>
      <c r="B405" t="str">
        <f>VLOOKUP(Table1[[#This Row],[model.rxns]],Table2[],2,FALSE)</f>
        <v>urate oxidase</v>
      </c>
      <c r="C405" s="2">
        <v>0.46646452125633497</v>
      </c>
      <c r="D405">
        <f>VLOOKUP(Table1[[#This Row],[model.rxns]],Table2[[model.rxns]:[ST6512 - avg]],3,FALSE)</f>
        <v>4.74354466324331E-5</v>
      </c>
      <c r="E405">
        <f>VLOOKUP(Table1[[#This Row],[model.rxns]],Table2[[model.rxns]:[OKYL029 - avg]],5,FALSE)</f>
        <v>2.3564515204224999E-5</v>
      </c>
      <c r="F405">
        <f>VLOOKUP(Table1[[#This Row],[model.rxns]],Table2[[model.rxns]:[JFYL18 - stddev]],4,FALSE)</f>
        <v>3.0148979645636597E-4</v>
      </c>
      <c r="G405" t="b">
        <f>ABS(Table1[[#This Row],[ST6512 flux]])&gt;Table1[[#This Row],[ST6512 std-dev]]</f>
        <v>0</v>
      </c>
      <c r="H405" s="1">
        <v>1.4967290030557501E-9</v>
      </c>
    </row>
    <row r="406" spans="1:8" x14ac:dyDescent="0.25">
      <c r="A406" s="4" t="s">
        <v>1863</v>
      </c>
      <c r="B406" t="str">
        <f>VLOOKUP(Table1[[#This Row],[model.rxns]],Table2[],2,FALSE)</f>
        <v>hydroxyisourate hydrolase</v>
      </c>
      <c r="C406" s="2">
        <v>0.46646452125633497</v>
      </c>
      <c r="D406">
        <f>VLOOKUP(Table1[[#This Row],[model.rxns]],Table2[[model.rxns]:[ST6512 - avg]],3,FALSE)</f>
        <v>4.74354466324331E-5</v>
      </c>
      <c r="E406">
        <f>VLOOKUP(Table1[[#This Row],[model.rxns]],Table2[[model.rxns]:[OKYL029 - avg]],5,FALSE)</f>
        <v>2.3564515204224999E-5</v>
      </c>
      <c r="F406">
        <f>VLOOKUP(Table1[[#This Row],[model.rxns]],Table2[[model.rxns]:[JFYL18 - stddev]],4,FALSE)</f>
        <v>3.0148979645636597E-4</v>
      </c>
      <c r="G406" t="b">
        <f>ABS(Table1[[#This Row],[ST6512 flux]])&gt;Table1[[#This Row],[ST6512 std-dev]]</f>
        <v>0</v>
      </c>
      <c r="H406" s="1">
        <v>1.4967290030557501E-9</v>
      </c>
    </row>
    <row r="407" spans="1:8" x14ac:dyDescent="0.25">
      <c r="A407" s="4">
        <v>1076</v>
      </c>
      <c r="B407" t="str">
        <f>VLOOKUP(Table1[[#This Row],[model.rxns]],Table2[],2,FALSE)</f>
        <v>ureidoglycolate hydrolase</v>
      </c>
      <c r="C407" s="2">
        <v>0.46646452125633397</v>
      </c>
      <c r="D407">
        <f>VLOOKUP(Table1[[#This Row],[model.rxns]],Table2[[model.rxns]:[ST6512 - avg]],3,FALSE)</f>
        <v>4.7435446632432999E-5</v>
      </c>
      <c r="E407">
        <f>VLOOKUP(Table1[[#This Row],[model.rxns]],Table2[[model.rxns]:[OKYL029 - avg]],5,FALSE)</f>
        <v>2.3564515204224999E-5</v>
      </c>
      <c r="F407">
        <f>VLOOKUP(Table1[[#This Row],[model.rxns]],Table2[[model.rxns]:[JFYL18 - stddev]],4,FALSE)</f>
        <v>3.0148979645636597E-4</v>
      </c>
      <c r="G407" t="b">
        <f>ABS(Table1[[#This Row],[ST6512 flux]])&gt;Table1[[#This Row],[ST6512 std-dev]]</f>
        <v>0</v>
      </c>
      <c r="H407" s="1">
        <v>1.4967290030557501E-9</v>
      </c>
    </row>
    <row r="408" spans="1:8" x14ac:dyDescent="0.25">
      <c r="A408" s="4">
        <v>891</v>
      </c>
      <c r="B408" t="str">
        <f>VLOOKUP(Table1[[#This Row],[model.rxns]],Table2[],2,FALSE)</f>
        <v>phosphoglycerate dehydrogenase</v>
      </c>
      <c r="C408" s="2">
        <v>0.45417803626210501</v>
      </c>
      <c r="D408" s="2">
        <f>VLOOKUP(Table1[[#This Row],[model.rxns]],Table2[[model.rxns]:[ST6512 - avg]],3,FALSE)</f>
        <v>0.12965491889687</v>
      </c>
      <c r="E408" s="2">
        <f>VLOOKUP(Table1[[#This Row],[model.rxns]],Table2[[model.rxns]:[OKYL029 - avg]],5,FALSE)</f>
        <v>5.8685068883572701E-2</v>
      </c>
      <c r="F408" s="2">
        <f>VLOOKUP(Table1[[#This Row],[model.rxns]],Table2[[model.rxns]:[JFYL18 - stddev]],4,FALSE)</f>
        <v>2.0763503552427599E-2</v>
      </c>
      <c r="G408" t="b">
        <f>ABS(Table1[[#This Row],[ST6512 flux]])&gt;Table1[[#This Row],[ST6512 std-dev]]</f>
        <v>1</v>
      </c>
      <c r="H408">
        <v>0</v>
      </c>
    </row>
    <row r="409" spans="1:8" x14ac:dyDescent="0.25">
      <c r="A409" s="4">
        <v>917</v>
      </c>
      <c r="B409" t="str">
        <f>VLOOKUP(Table1[[#This Row],[model.rxns]],Table2[],2,FALSE)</f>
        <v>phosphoserine phosphatase (L-serine)</v>
      </c>
      <c r="C409" s="2">
        <v>0.45417803626210501</v>
      </c>
      <c r="D409" s="2">
        <f>VLOOKUP(Table1[[#This Row],[model.rxns]],Table2[[model.rxns]:[ST6512 - avg]],3,FALSE)</f>
        <v>0.12965491889687</v>
      </c>
      <c r="E409" s="2">
        <f>VLOOKUP(Table1[[#This Row],[model.rxns]],Table2[[model.rxns]:[OKYL029 - avg]],5,FALSE)</f>
        <v>5.8685068883572701E-2</v>
      </c>
      <c r="F409" s="2">
        <f>VLOOKUP(Table1[[#This Row],[model.rxns]],Table2[[model.rxns]:[JFYL18 - stddev]],4,FALSE)</f>
        <v>2.0763503552427599E-2</v>
      </c>
      <c r="G409" t="b">
        <f>ABS(Table1[[#This Row],[ST6512 flux]])&gt;Table1[[#This Row],[ST6512 std-dev]]</f>
        <v>1</v>
      </c>
      <c r="H409">
        <v>0</v>
      </c>
    </row>
    <row r="410" spans="1:8" x14ac:dyDescent="0.25">
      <c r="A410" s="4">
        <v>918</v>
      </c>
      <c r="B410" t="str">
        <f>VLOOKUP(Table1[[#This Row],[model.rxns]],Table2[],2,FALSE)</f>
        <v>phosphoserine transaminase</v>
      </c>
      <c r="C410" s="2">
        <v>0.45417803626210501</v>
      </c>
      <c r="D410" s="2">
        <f>VLOOKUP(Table1[[#This Row],[model.rxns]],Table2[[model.rxns]:[ST6512 - avg]],3,FALSE)</f>
        <v>0.12965491889687</v>
      </c>
      <c r="E410" s="2">
        <f>VLOOKUP(Table1[[#This Row],[model.rxns]],Table2[[model.rxns]:[OKYL029 - avg]],5,FALSE)</f>
        <v>5.8685068883572701E-2</v>
      </c>
      <c r="F410" s="2">
        <f>VLOOKUP(Table1[[#This Row],[model.rxns]],Table2[[model.rxns]:[JFYL18 - stddev]],4,FALSE)</f>
        <v>2.0763503552427599E-2</v>
      </c>
      <c r="G410" t="b">
        <f>ABS(Table1[[#This Row],[ST6512 flux]])&gt;Table1[[#This Row],[ST6512 std-dev]]</f>
        <v>1</v>
      </c>
      <c r="H410">
        <v>0</v>
      </c>
    </row>
    <row r="411" spans="1:8" x14ac:dyDescent="0.25">
      <c r="A411" s="4">
        <v>1091</v>
      </c>
      <c r="B411" t="str">
        <f>VLOOKUP(Table1[[#This Row],[model.rxns]],Table2[],2,FALSE)</f>
        <v>xanthine phosphoribosyltransferase</v>
      </c>
      <c r="C411" s="2">
        <v>0.44738150245515701</v>
      </c>
      <c r="D411">
        <f>VLOOKUP(Table1[[#This Row],[model.rxns]],Table2[[model.rxns]:[ST6512 - avg]],3,FALSE)</f>
        <v>6.9204549396498994E-5</v>
      </c>
      <c r="E411">
        <f>VLOOKUP(Table1[[#This Row],[model.rxns]],Table2[[model.rxns]:[OKYL029 - avg]],5,FALSE)</f>
        <v>4.75505598958259E-5</v>
      </c>
      <c r="F411">
        <f>VLOOKUP(Table1[[#This Row],[model.rxns]],Table2[[model.rxns]:[JFYL18 - stddev]],4,FALSE)</f>
        <v>6.7728168140600601E-4</v>
      </c>
      <c r="G411" t="b">
        <f>ABS(Table1[[#This Row],[ST6512 flux]])&gt;Table1[[#This Row],[ST6512 std-dev]]</f>
        <v>0</v>
      </c>
      <c r="H411" s="1">
        <v>5.1908310345441503E-5</v>
      </c>
    </row>
    <row r="412" spans="1:8" x14ac:dyDescent="0.25">
      <c r="A412" s="4">
        <v>202</v>
      </c>
      <c r="B412" t="str">
        <f>VLOOKUP(Table1[[#This Row],[model.rxns]],Table2[],2,FALSE)</f>
        <v>anthranilate phosphoribosyltransferase</v>
      </c>
      <c r="C412" s="2">
        <v>0.445182761131592</v>
      </c>
      <c r="D412" s="2">
        <f>VLOOKUP(Table1[[#This Row],[model.rxns]],Table2[[model.rxns]:[ST6512 - avg]],3,FALSE)</f>
        <v>9.48199982885118E-3</v>
      </c>
      <c r="E412" s="2">
        <f>VLOOKUP(Table1[[#This Row],[model.rxns]],Table2[[model.rxns]:[OKYL029 - avg]],5,FALSE)</f>
        <v>4.2938455962180299E-3</v>
      </c>
      <c r="F412" s="2">
        <f>VLOOKUP(Table1[[#This Row],[model.rxns]],Table2[[model.rxns]:[JFYL18 - stddev]],4,FALSE)</f>
        <v>3.29330139850193E-3</v>
      </c>
      <c r="G412" t="b">
        <f>ABS(Table1[[#This Row],[ST6512 flux]])&gt;Table1[[#This Row],[ST6512 std-dev]]</f>
        <v>1</v>
      </c>
      <c r="H412">
        <v>0</v>
      </c>
    </row>
    <row r="413" spans="1:8" x14ac:dyDescent="0.25">
      <c r="A413" s="4">
        <v>566</v>
      </c>
      <c r="B413" t="str">
        <f>VLOOKUP(Table1[[#This Row],[model.rxns]],Table2[],2,FALSE)</f>
        <v>indole-3-glycerol-phosphate synthase</v>
      </c>
      <c r="C413" s="2">
        <v>0.445182761131592</v>
      </c>
      <c r="D413" s="2">
        <f>VLOOKUP(Table1[[#This Row],[model.rxns]],Table2[[model.rxns]:[ST6512 - avg]],3,FALSE)</f>
        <v>9.48199982885118E-3</v>
      </c>
      <c r="E413" s="2">
        <f>VLOOKUP(Table1[[#This Row],[model.rxns]],Table2[[model.rxns]:[OKYL029 - avg]],5,FALSE)</f>
        <v>4.2938455962180299E-3</v>
      </c>
      <c r="F413" s="2">
        <f>VLOOKUP(Table1[[#This Row],[model.rxns]],Table2[[model.rxns]:[JFYL18 - stddev]],4,FALSE)</f>
        <v>3.29330139850193E-3</v>
      </c>
      <c r="G413" t="b">
        <f>ABS(Table1[[#This Row],[ST6512 flux]])&gt;Table1[[#This Row],[ST6512 std-dev]]</f>
        <v>1</v>
      </c>
      <c r="H413">
        <v>0</v>
      </c>
    </row>
    <row r="414" spans="1:8" x14ac:dyDescent="0.25">
      <c r="A414" s="4">
        <v>913</v>
      </c>
      <c r="B414" t="str">
        <f>VLOOKUP(Table1[[#This Row],[model.rxns]],Table2[],2,FALSE)</f>
        <v>phosphoribosylanthranilate isomerase</v>
      </c>
      <c r="C414" s="2">
        <v>0.445182761131592</v>
      </c>
      <c r="D414" s="2">
        <f>VLOOKUP(Table1[[#This Row],[model.rxns]],Table2[[model.rxns]:[ST6512 - avg]],3,FALSE)</f>
        <v>9.48199982885118E-3</v>
      </c>
      <c r="E414" s="2">
        <f>VLOOKUP(Table1[[#This Row],[model.rxns]],Table2[[model.rxns]:[OKYL029 - avg]],5,FALSE)</f>
        <v>4.2938455962180299E-3</v>
      </c>
      <c r="F414" s="2">
        <f>VLOOKUP(Table1[[#This Row],[model.rxns]],Table2[[model.rxns]:[JFYL18 - stddev]],4,FALSE)</f>
        <v>3.29330139850193E-3</v>
      </c>
      <c r="G414" t="b">
        <f>ABS(Table1[[#This Row],[ST6512 flux]])&gt;Table1[[#This Row],[ST6512 std-dev]]</f>
        <v>1</v>
      </c>
      <c r="H414">
        <v>0</v>
      </c>
    </row>
    <row r="415" spans="1:8" x14ac:dyDescent="0.25">
      <c r="A415" s="4">
        <v>1055</v>
      </c>
      <c r="B415" t="str">
        <f>VLOOKUP(Table1[[#This Row],[model.rxns]],Table2[],2,FALSE)</f>
        <v>tryptophan synthase (indoleglycerol phosphate)</v>
      </c>
      <c r="C415" s="2">
        <v>0.445182761131592</v>
      </c>
      <c r="D415" s="2">
        <f>VLOOKUP(Table1[[#This Row],[model.rxns]],Table2[[model.rxns]:[ST6512 - avg]],3,FALSE)</f>
        <v>9.48199982885118E-3</v>
      </c>
      <c r="E415" s="2">
        <f>VLOOKUP(Table1[[#This Row],[model.rxns]],Table2[[model.rxns]:[OKYL029 - avg]],5,FALSE)</f>
        <v>4.2938455962180299E-3</v>
      </c>
      <c r="F415" s="2">
        <f>VLOOKUP(Table1[[#This Row],[model.rxns]],Table2[[model.rxns]:[JFYL18 - stddev]],4,FALSE)</f>
        <v>3.29330139850193E-3</v>
      </c>
      <c r="G415" t="b">
        <f>ABS(Table1[[#This Row],[ST6512 flux]])&gt;Table1[[#This Row],[ST6512 std-dev]]</f>
        <v>1</v>
      </c>
      <c r="H415">
        <v>0</v>
      </c>
    </row>
    <row r="416" spans="1:8" x14ac:dyDescent="0.25">
      <c r="A416" s="4">
        <v>670</v>
      </c>
      <c r="B416" t="str">
        <f>VLOOKUP(Table1[[#This Row],[model.rxns]],Table2[],2,FALSE)</f>
        <v>kynureninase</v>
      </c>
      <c r="C416" s="2">
        <v>0.436132260703396</v>
      </c>
      <c r="D416" s="2">
        <f>VLOOKUP(Table1[[#This Row],[model.rxns]],Table2[[model.rxns]:[ST6512 - avg]],3,FALSE)</f>
        <v>9.2860677012176502E-3</v>
      </c>
      <c r="E416" s="2">
        <f>VLOOKUP(Table1[[#This Row],[model.rxns]],Table2[[model.rxns]:[OKYL029 - avg]],5,FALSE)</f>
        <v>4.1210073273872496E-3</v>
      </c>
      <c r="F416" s="2">
        <f>VLOOKUP(Table1[[#This Row],[model.rxns]],Table2[[model.rxns]:[JFYL18 - stddev]],4,FALSE)</f>
        <v>3.2935012478865198E-3</v>
      </c>
      <c r="G416" t="b">
        <f>ABS(Table1[[#This Row],[ST6512 flux]])&gt;Table1[[#This Row],[ST6512 std-dev]]</f>
        <v>1</v>
      </c>
      <c r="H416">
        <v>0</v>
      </c>
    </row>
    <row r="417" spans="1:8" x14ac:dyDescent="0.25">
      <c r="A417" s="4">
        <v>694</v>
      </c>
      <c r="B417" t="str">
        <f>VLOOKUP(Table1[[#This Row],[model.rxns]],Table2[],2,FALSE)</f>
        <v>L-tryptophan:oxygen 2,3-oxidoreductase (decyclizing)</v>
      </c>
      <c r="C417" s="2">
        <v>0.436132260703396</v>
      </c>
      <c r="D417" s="2">
        <f>VLOOKUP(Table1[[#This Row],[model.rxns]],Table2[[model.rxns]:[ST6512 - avg]],3,FALSE)</f>
        <v>9.2860677012176502E-3</v>
      </c>
      <c r="E417" s="2">
        <f>VLOOKUP(Table1[[#This Row],[model.rxns]],Table2[[model.rxns]:[OKYL029 - avg]],5,FALSE)</f>
        <v>4.1210073273872496E-3</v>
      </c>
      <c r="F417" s="2">
        <f>VLOOKUP(Table1[[#This Row],[model.rxns]],Table2[[model.rxns]:[JFYL18 - stddev]],4,FALSE)</f>
        <v>3.2935012478865198E-3</v>
      </c>
      <c r="G417" t="b">
        <f>ABS(Table1[[#This Row],[ST6512 flux]])&gt;Table1[[#This Row],[ST6512 std-dev]]</f>
        <v>1</v>
      </c>
      <c r="H417">
        <v>0</v>
      </c>
    </row>
    <row r="418" spans="1:8" x14ac:dyDescent="0.25">
      <c r="A418" s="4">
        <v>762</v>
      </c>
      <c r="B418" t="str">
        <f>VLOOKUP(Table1[[#This Row],[model.rxns]],Table2[],2,FALSE)</f>
        <v>N-formyl-L-kynurenine amidohydrolase</v>
      </c>
      <c r="C418" s="2">
        <v>0.436132260703396</v>
      </c>
      <c r="D418" s="2">
        <f>VLOOKUP(Table1[[#This Row],[model.rxns]],Table2[[model.rxns]:[ST6512 - avg]],3,FALSE)</f>
        <v>9.2860677012176502E-3</v>
      </c>
      <c r="E418" s="2">
        <f>VLOOKUP(Table1[[#This Row],[model.rxns]],Table2[[model.rxns]:[OKYL029 - avg]],5,FALSE)</f>
        <v>4.1210073273872496E-3</v>
      </c>
      <c r="F418" s="2">
        <f>VLOOKUP(Table1[[#This Row],[model.rxns]],Table2[[model.rxns]:[JFYL18 - stddev]],4,FALSE)</f>
        <v>3.2935012478865198E-3</v>
      </c>
      <c r="G418" t="b">
        <f>ABS(Table1[[#This Row],[ST6512 flux]])&gt;Table1[[#This Row],[ST6512 std-dev]]</f>
        <v>1</v>
      </c>
      <c r="H418">
        <v>0</v>
      </c>
    </row>
    <row r="419" spans="1:8" x14ac:dyDescent="0.25">
      <c r="A419" s="4">
        <v>490</v>
      </c>
      <c r="B419" t="str">
        <f>VLOOKUP(Table1[[#This Row],[model.rxns]],Table2[],2,FALSE)</f>
        <v>glycerol-3-phosphate dehydrogenase (fad)</v>
      </c>
      <c r="C419" s="2">
        <v>0.43611358374986597</v>
      </c>
      <c r="D419">
        <f>VLOOKUP(Table1[[#This Row],[model.rxns]],Table2[[model.rxns]:[ST6512 - avg]],3,FALSE)</f>
        <v>1.7874539095589601E-3</v>
      </c>
      <c r="E419">
        <f>VLOOKUP(Table1[[#This Row],[model.rxns]],Table2[[model.rxns]:[OKYL029 - avg]],5,FALSE)</f>
        <v>1.2047135100307399E-3</v>
      </c>
      <c r="F419">
        <f>VLOOKUP(Table1[[#This Row],[model.rxns]],Table2[[model.rxns]:[JFYL18 - stddev]],4,FALSE)</f>
        <v>1.17333554147979E-2</v>
      </c>
      <c r="G419" t="b">
        <f>ABS(Table1[[#This Row],[ST6512 flux]])&gt;Table1[[#This Row],[ST6512 std-dev]]</f>
        <v>0</v>
      </c>
      <c r="H419" s="1">
        <v>1.9325161862995402E-12</v>
      </c>
    </row>
    <row r="420" spans="1:8" x14ac:dyDescent="0.25">
      <c r="A420" s="4">
        <v>2221</v>
      </c>
      <c r="B420" t="str">
        <f>VLOOKUP(Table1[[#This Row],[model.rxns]],Table2[],2,FALSE)</f>
        <v>fatty acyl-CoA transport via ABC system (C16:0)</v>
      </c>
      <c r="C420" s="2">
        <v>0.40103596457528201</v>
      </c>
      <c r="D420">
        <f>VLOOKUP(Table1[[#This Row],[model.rxns]],Table2[[model.rxns]:[ST6512 - avg]],3,FALSE)</f>
        <v>1.4480355920762399E-4</v>
      </c>
      <c r="E420">
        <f>VLOOKUP(Table1[[#This Row],[model.rxns]],Table2[[model.rxns]:[OKYL029 - avg]],5,FALSE)</f>
        <v>7.5339970610501997E-5</v>
      </c>
      <c r="F420">
        <f>VLOOKUP(Table1[[#This Row],[model.rxns]],Table2[[model.rxns]:[JFYL18 - stddev]],4,FALSE)</f>
        <v>7.8167556123545103E-4</v>
      </c>
      <c r="G420" t="b">
        <f>ABS(Table1[[#This Row],[ST6512 flux]])&gt;Table1[[#This Row],[ST6512 std-dev]]</f>
        <v>0</v>
      </c>
      <c r="H420" s="1">
        <v>2.0539915559776701E-14</v>
      </c>
    </row>
    <row r="421" spans="1:8" x14ac:dyDescent="0.25">
      <c r="A421" s="4">
        <v>102</v>
      </c>
      <c r="B421" t="str">
        <f>VLOOKUP(Table1[[#This Row],[model.rxns]],Table2[],2,FALSE)</f>
        <v>acetyl-CoA C-acyltransferase (myristoyl-CoA)</v>
      </c>
      <c r="C421" s="2">
        <v>0.40035423189437203</v>
      </c>
      <c r="D421">
        <f>VLOOKUP(Table1[[#This Row],[model.rxns]],Table2[[model.rxns]:[ST6512 - avg]],3,FALSE)</f>
        <v>2.3300525906660399E-4</v>
      </c>
      <c r="E421">
        <f>VLOOKUP(Table1[[#This Row],[model.rxns]],Table2[[model.rxns]:[OKYL029 - avg]],5,FALSE)</f>
        <v>1.00961392106462E-4</v>
      </c>
      <c r="F421">
        <f>VLOOKUP(Table1[[#This Row],[model.rxns]],Table2[[model.rxns]:[JFYL18 - stddev]],4,FALSE)</f>
        <v>8.1841631207381295E-4</v>
      </c>
      <c r="G421" t="b">
        <f>ABS(Table1[[#This Row],[ST6512 flux]])&gt;Table1[[#This Row],[ST6512 std-dev]]</f>
        <v>0</v>
      </c>
      <c r="H421" s="1">
        <v>1.9857528690482398E-27</v>
      </c>
    </row>
    <row r="422" spans="1:8" x14ac:dyDescent="0.25">
      <c r="A422" s="4">
        <v>123</v>
      </c>
      <c r="B422" t="str">
        <f>VLOOKUP(Table1[[#This Row],[model.rxns]],Table2[],2,FALSE)</f>
        <v>acyl-CoA oxidase (hexadecanoyl-CoA)</v>
      </c>
      <c r="C422" s="2">
        <v>0.40035423189437203</v>
      </c>
      <c r="D422">
        <f>VLOOKUP(Table1[[#This Row],[model.rxns]],Table2[[model.rxns]:[ST6512 - avg]],3,FALSE)</f>
        <v>2.3300525906660399E-4</v>
      </c>
      <c r="E422">
        <f>VLOOKUP(Table1[[#This Row],[model.rxns]],Table2[[model.rxns]:[OKYL029 - avg]],5,FALSE)</f>
        <v>1.00961392106462E-4</v>
      </c>
      <c r="F422">
        <f>VLOOKUP(Table1[[#This Row],[model.rxns]],Table2[[model.rxns]:[JFYL18 - stddev]],4,FALSE)</f>
        <v>8.1841631207381295E-4</v>
      </c>
      <c r="G422" t="b">
        <f>ABS(Table1[[#This Row],[ST6512 flux]])&gt;Table1[[#This Row],[ST6512 std-dev]]</f>
        <v>0</v>
      </c>
      <c r="H422" s="1">
        <v>1.9857528690482398E-27</v>
      </c>
    </row>
    <row r="423" spans="1:8" x14ac:dyDescent="0.25">
      <c r="A423" s="4">
        <v>2251</v>
      </c>
      <c r="B423" t="str">
        <f>VLOOKUP(Table1[[#This Row],[model.rxns]],Table2[],2,FALSE)</f>
        <v>2-enoyl-CoA hydratase (3-hydroxyhexadecanoyl-CoA)</v>
      </c>
      <c r="C423" s="2">
        <v>0.40035423189437203</v>
      </c>
      <c r="D423">
        <f>VLOOKUP(Table1[[#This Row],[model.rxns]],Table2[[model.rxns]:[ST6512 - avg]],3,FALSE)</f>
        <v>2.3300525906660399E-4</v>
      </c>
      <c r="E423">
        <f>VLOOKUP(Table1[[#This Row],[model.rxns]],Table2[[model.rxns]:[OKYL029 - avg]],5,FALSE)</f>
        <v>1.00961392106462E-4</v>
      </c>
      <c r="F423">
        <f>VLOOKUP(Table1[[#This Row],[model.rxns]],Table2[[model.rxns]:[JFYL18 - stddev]],4,FALSE)</f>
        <v>8.1841631207381295E-4</v>
      </c>
      <c r="G423" t="b">
        <f>ABS(Table1[[#This Row],[ST6512 flux]])&gt;Table1[[#This Row],[ST6512 std-dev]]</f>
        <v>0</v>
      </c>
      <c r="H423" s="1">
        <v>1.9857528690482398E-27</v>
      </c>
    </row>
    <row r="424" spans="1:8" x14ac:dyDescent="0.25">
      <c r="A424" s="4">
        <v>2268</v>
      </c>
      <c r="B424" t="str">
        <f>VLOOKUP(Table1[[#This Row],[model.rxns]],Table2[],2,FALSE)</f>
        <v>3-hydroxyacyl-CoA dehydrogenase (3-oxohexadecanoyl-CoA)</v>
      </c>
      <c r="C424" s="2">
        <v>0.40035423189437203</v>
      </c>
      <c r="D424">
        <f>VLOOKUP(Table1[[#This Row],[model.rxns]],Table2[[model.rxns]:[ST6512 - avg]],3,FALSE)</f>
        <v>2.3300525906660399E-4</v>
      </c>
      <c r="E424">
        <f>VLOOKUP(Table1[[#This Row],[model.rxns]],Table2[[model.rxns]:[OKYL029 - avg]],5,FALSE)</f>
        <v>1.00961392106462E-4</v>
      </c>
      <c r="F424">
        <f>VLOOKUP(Table1[[#This Row],[model.rxns]],Table2[[model.rxns]:[JFYL18 - stddev]],4,FALSE)</f>
        <v>8.1841631207381295E-4</v>
      </c>
      <c r="G424" t="b">
        <f>ABS(Table1[[#This Row],[ST6512 flux]])&gt;Table1[[#This Row],[ST6512 std-dev]]</f>
        <v>0</v>
      </c>
      <c r="H424" s="1">
        <v>1.9857528690482398E-27</v>
      </c>
    </row>
    <row r="425" spans="1:8" x14ac:dyDescent="0.25">
      <c r="A425" s="4">
        <v>1664</v>
      </c>
      <c r="B425" t="str">
        <f>VLOOKUP(Table1[[#This Row],[model.rxns]],Table2[],2,FALSE)</f>
        <v>bicarbonate formation</v>
      </c>
      <c r="C425" s="2">
        <v>0.395284399351646</v>
      </c>
      <c r="D425">
        <f>VLOOKUP(Table1[[#This Row],[model.rxns]],Table2[[model.rxns]:[ST6512 - avg]],3,FALSE)</f>
        <v>1.77657526352356E-4</v>
      </c>
      <c r="E425">
        <f>VLOOKUP(Table1[[#This Row],[model.rxns]],Table2[[model.rxns]:[OKYL029 - avg]],5,FALSE)</f>
        <v>6.3532926082026305E-5</v>
      </c>
      <c r="F425">
        <f>VLOOKUP(Table1[[#This Row],[model.rxns]],Table2[[model.rxns]:[JFYL18 - stddev]],4,FALSE)</f>
        <v>5.7742182147079595E-4</v>
      </c>
      <c r="G425" t="b">
        <f>ABS(Table1[[#This Row],[ST6512 flux]])&gt;Table1[[#This Row],[ST6512 std-dev]]</f>
        <v>0</v>
      </c>
      <c r="H425" s="1">
        <v>9.1030189601961701E-33</v>
      </c>
    </row>
    <row r="426" spans="1:8" x14ac:dyDescent="0.25">
      <c r="A426" s="4" t="s">
        <v>1876</v>
      </c>
      <c r="B426" t="str">
        <f>VLOOKUP(Table1[[#This Row],[model.rxns]],Table2[],2,FALSE)</f>
        <v>4-methyl-2-oxopentanoate dehydrogenase</v>
      </c>
      <c r="C426" s="2">
        <v>0.395284399351646</v>
      </c>
      <c r="D426">
        <f>VLOOKUP(Table1[[#This Row],[model.rxns]],Table2[[model.rxns]:[ST6512 - avg]],3,FALSE)</f>
        <v>1.77657526352356E-4</v>
      </c>
      <c r="E426">
        <f>VLOOKUP(Table1[[#This Row],[model.rxns]],Table2[[model.rxns]:[OKYL029 - avg]],5,FALSE)</f>
        <v>6.3532926082026305E-5</v>
      </c>
      <c r="F426">
        <f>VLOOKUP(Table1[[#This Row],[model.rxns]],Table2[[model.rxns]:[JFYL18 - stddev]],4,FALSE)</f>
        <v>5.7742182147079595E-4</v>
      </c>
      <c r="G426" t="b">
        <f>ABS(Table1[[#This Row],[ST6512 flux]])&gt;Table1[[#This Row],[ST6512 std-dev]]</f>
        <v>0</v>
      </c>
      <c r="H426" s="1">
        <v>9.1030189601961701E-33</v>
      </c>
    </row>
    <row r="427" spans="1:8" x14ac:dyDescent="0.25">
      <c r="A427" s="4" t="s">
        <v>1879</v>
      </c>
      <c r="B427" t="str">
        <f>VLOOKUP(Table1[[#This Row],[model.rxns]],Table2[],2,FALSE)</f>
        <v>3-methylbutanoyl-CoA dehydrogenase;</v>
      </c>
      <c r="C427" s="2">
        <v>0.395284399351646</v>
      </c>
      <c r="D427">
        <f>VLOOKUP(Table1[[#This Row],[model.rxns]],Table2[[model.rxns]:[ST6512 - avg]],3,FALSE)</f>
        <v>1.77657526352356E-4</v>
      </c>
      <c r="E427">
        <f>VLOOKUP(Table1[[#This Row],[model.rxns]],Table2[[model.rxns]:[OKYL029 - avg]],5,FALSE)</f>
        <v>6.3532926082026305E-5</v>
      </c>
      <c r="F427">
        <f>VLOOKUP(Table1[[#This Row],[model.rxns]],Table2[[model.rxns]:[JFYL18 - stddev]],4,FALSE)</f>
        <v>5.7742182147079595E-4</v>
      </c>
      <c r="G427" t="b">
        <f>ABS(Table1[[#This Row],[ST6512 flux]])&gt;Table1[[#This Row],[ST6512 std-dev]]</f>
        <v>0</v>
      </c>
      <c r="H427" s="1">
        <v>9.1030189601961701E-33</v>
      </c>
    </row>
    <row r="428" spans="1:8" x14ac:dyDescent="0.25">
      <c r="A428" s="4" t="s">
        <v>1880</v>
      </c>
      <c r="B428" t="str">
        <f>VLOOKUP(Table1[[#This Row],[model.rxns]],Table2[],2,FALSE)</f>
        <v>3-methylcrotonyl-CoA carboxylase</v>
      </c>
      <c r="C428" s="2">
        <v>0.395284399351646</v>
      </c>
      <c r="D428">
        <f>VLOOKUP(Table1[[#This Row],[model.rxns]],Table2[[model.rxns]:[ST6512 - avg]],3,FALSE)</f>
        <v>1.77657526352356E-4</v>
      </c>
      <c r="E428">
        <f>VLOOKUP(Table1[[#This Row],[model.rxns]],Table2[[model.rxns]:[OKYL029 - avg]],5,FALSE)</f>
        <v>6.3532926082026305E-5</v>
      </c>
      <c r="F428">
        <f>VLOOKUP(Table1[[#This Row],[model.rxns]],Table2[[model.rxns]:[JFYL18 - stddev]],4,FALSE)</f>
        <v>5.7742182147079595E-4</v>
      </c>
      <c r="G428" t="b">
        <f>ABS(Table1[[#This Row],[ST6512 flux]])&gt;Table1[[#This Row],[ST6512 std-dev]]</f>
        <v>0</v>
      </c>
      <c r="H428" s="1">
        <v>9.1030189601961701E-33</v>
      </c>
    </row>
    <row r="429" spans="1:8" x14ac:dyDescent="0.25">
      <c r="A429" s="4" t="s">
        <v>1881</v>
      </c>
      <c r="B429" t="str">
        <f>VLOOKUP(Table1[[#This Row],[model.rxns]],Table2[],2,FALSE)</f>
        <v>3-methylglutaconyl-CoA dehydratase</v>
      </c>
      <c r="C429" s="2">
        <v>0.395284399351646</v>
      </c>
      <c r="D429">
        <f>VLOOKUP(Table1[[#This Row],[model.rxns]],Table2[[model.rxns]:[ST6512 - avg]],3,FALSE)</f>
        <v>1.77657526352356E-4</v>
      </c>
      <c r="E429">
        <f>VLOOKUP(Table1[[#This Row],[model.rxns]],Table2[[model.rxns]:[OKYL029 - avg]],5,FALSE)</f>
        <v>6.3532926082026305E-5</v>
      </c>
      <c r="F429">
        <f>VLOOKUP(Table1[[#This Row],[model.rxns]],Table2[[model.rxns]:[JFYL18 - stddev]],4,FALSE)</f>
        <v>5.7742182147079595E-4</v>
      </c>
      <c r="G429" t="b">
        <f>ABS(Table1[[#This Row],[ST6512 flux]])&gt;Table1[[#This Row],[ST6512 std-dev]]</f>
        <v>0</v>
      </c>
      <c r="H429" s="1">
        <v>9.1030189601961701E-33</v>
      </c>
    </row>
    <row r="430" spans="1:8" x14ac:dyDescent="0.25">
      <c r="A430" s="4">
        <v>1809</v>
      </c>
      <c r="B430" t="str">
        <f>VLOOKUP(Table1[[#This Row],[model.rxns]],Table2[],2,FALSE)</f>
        <v>glycerol-3-phosphate shuttle</v>
      </c>
      <c r="C430" s="2">
        <v>0.37416520468576397</v>
      </c>
      <c r="D430">
        <f>VLOOKUP(Table1[[#This Row],[model.rxns]],Table2[[model.rxns]:[ST6512 - avg]],3,FALSE)</f>
        <v>1.66035051952539E-3</v>
      </c>
      <c r="E430">
        <f>VLOOKUP(Table1[[#This Row],[model.rxns]],Table2[[model.rxns]:[OKYL029 - avg]],5,FALSE)</f>
        <v>1.01642797846094E-3</v>
      </c>
      <c r="F430">
        <f>VLOOKUP(Table1[[#This Row],[model.rxns]],Table2[[model.rxns]:[JFYL18 - stddev]],4,FALSE)</f>
        <v>1.0953439633247099E-2</v>
      </c>
      <c r="G430" t="b">
        <f>ABS(Table1[[#This Row],[ST6512 flux]])&gt;Table1[[#This Row],[ST6512 std-dev]]</f>
        <v>0</v>
      </c>
      <c r="H430" s="1">
        <v>5.0441887317941496E-16</v>
      </c>
    </row>
    <row r="431" spans="1:8" x14ac:dyDescent="0.25">
      <c r="A431" s="4">
        <v>1183</v>
      </c>
      <c r="B431" t="str">
        <f>VLOOKUP(Table1[[#This Row],[model.rxns]],Table2[],2,FALSE)</f>
        <v>L-alanine transport</v>
      </c>
      <c r="C431" s="2">
        <v>0.36806565030372101</v>
      </c>
      <c r="D431">
        <f>VLOOKUP(Table1[[#This Row],[model.rxns]],Table2[[model.rxns]:[ST6512 - avg]],3,FALSE)</f>
        <v>-5.6742495871017996E-3</v>
      </c>
      <c r="E431">
        <f>VLOOKUP(Table1[[#This Row],[model.rxns]],Table2[[model.rxns]:[OKYL029 - avg]],5,FALSE)</f>
        <v>-2.2096439464904302E-3</v>
      </c>
      <c r="F431">
        <f>VLOOKUP(Table1[[#This Row],[model.rxns]],Table2[[model.rxns]:[JFYL18 - stddev]],4,FALSE)</f>
        <v>1.38442981374501E-2</v>
      </c>
      <c r="G431" t="b">
        <f>ABS(Table1[[#This Row],[ST6512 flux]])&gt;Table1[[#This Row],[ST6512 std-dev]]</f>
        <v>0</v>
      </c>
      <c r="H431" s="1">
        <v>2.36330864673267E-44</v>
      </c>
    </row>
    <row r="432" spans="1:8" x14ac:dyDescent="0.25">
      <c r="A432" s="4">
        <v>1873</v>
      </c>
      <c r="B432" t="str">
        <f>VLOOKUP(Table1[[#This Row],[model.rxns]],Table2[],2,FALSE)</f>
        <v>L-alanine exchange</v>
      </c>
      <c r="C432" s="2">
        <v>0.36806565030372101</v>
      </c>
      <c r="D432">
        <f>VLOOKUP(Table1[[#This Row],[model.rxns]],Table2[[model.rxns]:[ST6512 - avg]],3,FALSE)</f>
        <v>5.6742495871017996E-3</v>
      </c>
      <c r="E432">
        <f>VLOOKUP(Table1[[#This Row],[model.rxns]],Table2[[model.rxns]:[OKYL029 - avg]],5,FALSE)</f>
        <v>2.2096439464904302E-3</v>
      </c>
      <c r="F432">
        <f>VLOOKUP(Table1[[#This Row],[model.rxns]],Table2[[model.rxns]:[JFYL18 - stddev]],4,FALSE)</f>
        <v>1.38442981374501E-2</v>
      </c>
      <c r="G432" t="b">
        <f>ABS(Table1[[#This Row],[ST6512 flux]])&gt;Table1[[#This Row],[ST6512 std-dev]]</f>
        <v>0</v>
      </c>
      <c r="H432" s="1">
        <v>2.36330864673267E-44</v>
      </c>
    </row>
    <row r="433" spans="1:8" x14ac:dyDescent="0.25">
      <c r="A433" s="4">
        <v>1746</v>
      </c>
      <c r="B433" t="str">
        <f>VLOOKUP(Table1[[#This Row],[model.rxns]],Table2[],2,FALSE)</f>
        <v>dihydroxyacetone phosphate transport</v>
      </c>
      <c r="C433" s="2">
        <v>0.363625604934941</v>
      </c>
      <c r="D433">
        <f>VLOOKUP(Table1[[#This Row],[model.rxns]],Table2[[model.rxns]:[ST6512 - avg]],3,FALSE)</f>
        <v>1.5837605232634801E-3</v>
      </c>
      <c r="E433">
        <f>VLOOKUP(Table1[[#This Row],[model.rxns]],Table2[[model.rxns]:[OKYL029 - avg]],5,FALSE)</f>
        <v>9.4886538589754104E-4</v>
      </c>
      <c r="F433">
        <f>VLOOKUP(Table1[[#This Row],[model.rxns]],Table2[[model.rxns]:[JFYL18 - stddev]],4,FALSE)</f>
        <v>1.09535684771759E-2</v>
      </c>
      <c r="G433" t="b">
        <f>ABS(Table1[[#This Row],[ST6512 flux]])&gt;Table1[[#This Row],[ST6512 std-dev]]</f>
        <v>0</v>
      </c>
      <c r="H433" s="1">
        <v>6.5203377216652303E-16</v>
      </c>
    </row>
    <row r="434" spans="1:8" x14ac:dyDescent="0.25">
      <c r="A434" s="4">
        <v>2198</v>
      </c>
      <c r="B434" t="str">
        <f>VLOOKUP(Table1[[#This Row],[model.rxns]],Table2[],2,FALSE)</f>
        <v>fatty-acid--CoA ligase (octadecanoate), ER membrane</v>
      </c>
      <c r="C434" s="2">
        <v>0.34904392876426599</v>
      </c>
      <c r="D434">
        <f>VLOOKUP(Table1[[#This Row],[model.rxns]],Table2[[model.rxns]:[ST6512 - avg]],3,FALSE)</f>
        <v>3.3986895643703101E-6</v>
      </c>
      <c r="E434">
        <f>VLOOKUP(Table1[[#This Row],[model.rxns]],Table2[[model.rxns]:[OKYL029 - avg]],5,FALSE)</f>
        <v>9.7939793061526496E-5</v>
      </c>
      <c r="F434">
        <f>VLOOKUP(Table1[[#This Row],[model.rxns]],Table2[[model.rxns]:[JFYL18 - stddev]],4,FALSE)</f>
        <v>1.5385658082732901E-4</v>
      </c>
      <c r="G434" t="b">
        <f>ABS(Table1[[#This Row],[ST6512 flux]])&gt;Table1[[#This Row],[ST6512 std-dev]]</f>
        <v>0</v>
      </c>
      <c r="H434" s="1">
        <v>3.9461791453546501E-8</v>
      </c>
    </row>
    <row r="435" spans="1:8" x14ac:dyDescent="0.25">
      <c r="A435" s="4">
        <v>3512</v>
      </c>
      <c r="B435" t="str">
        <f>VLOOKUP(Table1[[#This Row],[model.rxns]],Table2[],2,FALSE)</f>
        <v>stearate transport, cytoplasm-ER membrane</v>
      </c>
      <c r="C435" s="2">
        <v>0.337262217535716</v>
      </c>
      <c r="D435">
        <f>VLOOKUP(Table1[[#This Row],[model.rxns]],Table2[[model.rxns]:[ST6512 - avg]],3,FALSE)</f>
        <v>3.2785797017073202E-6</v>
      </c>
      <c r="E435">
        <f>VLOOKUP(Table1[[#This Row],[model.rxns]],Table2[[model.rxns]:[OKYL029 - avg]],5,FALSE)</f>
        <v>9.7242230232565504E-5</v>
      </c>
      <c r="F435">
        <f>VLOOKUP(Table1[[#This Row],[model.rxns]],Table2[[model.rxns]:[JFYL18 - stddev]],4,FALSE)</f>
        <v>1.53865540659259E-4</v>
      </c>
      <c r="G435" t="b">
        <f>ABS(Table1[[#This Row],[ST6512 flux]])&gt;Table1[[#This Row],[ST6512 std-dev]]</f>
        <v>0</v>
      </c>
      <c r="H435" s="1">
        <v>2.2764199586338499E-8</v>
      </c>
    </row>
    <row r="436" spans="1:8" x14ac:dyDescent="0.25">
      <c r="A436" s="4">
        <v>558</v>
      </c>
      <c r="B436" t="str">
        <f>VLOOKUP(Table1[[#This Row],[model.rxns]],Table2[],2,FALSE)</f>
        <v>hydroxymethylglutaryl CoA reductase</v>
      </c>
      <c r="C436" s="2">
        <v>0.32421882434729399</v>
      </c>
      <c r="D436" s="2">
        <f>VLOOKUP(Table1[[#This Row],[model.rxns]],Table2[[model.rxns]:[ST6512 - avg]],3,FALSE)</f>
        <v>3.2722639328762598E-2</v>
      </c>
      <c r="E436" s="2">
        <f>VLOOKUP(Table1[[#This Row],[model.rxns]],Table2[[model.rxns]:[OKYL029 - avg]],5,FALSE)</f>
        <v>1.05278717389385E-2</v>
      </c>
      <c r="F436" s="2">
        <f>VLOOKUP(Table1[[#This Row],[model.rxns]],Table2[[model.rxns]:[JFYL18 - stddev]],4,FALSE)</f>
        <v>6.1025146227563802E-3</v>
      </c>
      <c r="G436" t="b">
        <f>ABS(Table1[[#This Row],[ST6512 flux]])&gt;Table1[[#This Row],[ST6512 std-dev]]</f>
        <v>1</v>
      </c>
      <c r="H436">
        <v>0</v>
      </c>
    </row>
    <row r="437" spans="1:8" x14ac:dyDescent="0.25">
      <c r="A437" s="4">
        <v>107</v>
      </c>
      <c r="B437" t="str">
        <f>VLOOKUP(Table1[[#This Row],[model.rxns]],Table2[],2,FALSE)</f>
        <v>acetyl-CoA C-acyltransferase (decanoyl-CoA)</v>
      </c>
      <c r="C437" s="2">
        <v>0.32033245576622499</v>
      </c>
      <c r="D437">
        <f>VLOOKUP(Table1[[#This Row],[model.rxns]],Table2[[model.rxns]:[ST6512 - avg]],3,FALSE)</f>
        <v>2.38818069451729E-4</v>
      </c>
      <c r="E437">
        <f>VLOOKUP(Table1[[#This Row],[model.rxns]],Table2[[model.rxns]:[OKYL029 - avg]],5,FALSE)</f>
        <v>1.2327251702884301E-4</v>
      </c>
      <c r="F437">
        <f>VLOOKUP(Table1[[#This Row],[model.rxns]],Table2[[model.rxns]:[JFYL18 - stddev]],4,FALSE)</f>
        <v>8.0054215190318405E-4</v>
      </c>
      <c r="G437" t="b">
        <f>ABS(Table1[[#This Row],[ST6512 flux]])&gt;Table1[[#This Row],[ST6512 std-dev]]</f>
        <v>0</v>
      </c>
      <c r="H437" s="1">
        <v>8.6829309449478896E-47</v>
      </c>
    </row>
    <row r="438" spans="1:8" x14ac:dyDescent="0.25">
      <c r="A438" s="4">
        <v>120</v>
      </c>
      <c r="B438" t="str">
        <f>VLOOKUP(Table1[[#This Row],[model.rxns]],Table2[],2,FALSE)</f>
        <v>acyl-CoA oxidase (decanoyl-CoA)</v>
      </c>
      <c r="C438" s="2">
        <v>0.32033245576622499</v>
      </c>
      <c r="D438">
        <f>VLOOKUP(Table1[[#This Row],[model.rxns]],Table2[[model.rxns]:[ST6512 - avg]],3,FALSE)</f>
        <v>2.38818069451729E-4</v>
      </c>
      <c r="E438">
        <f>VLOOKUP(Table1[[#This Row],[model.rxns]],Table2[[model.rxns]:[OKYL029 - avg]],5,FALSE)</f>
        <v>1.2327251702884301E-4</v>
      </c>
      <c r="F438">
        <f>VLOOKUP(Table1[[#This Row],[model.rxns]],Table2[[model.rxns]:[JFYL18 - stddev]],4,FALSE)</f>
        <v>8.0054215190318405E-4</v>
      </c>
      <c r="G438" t="b">
        <f>ABS(Table1[[#This Row],[ST6512 flux]])&gt;Table1[[#This Row],[ST6512 std-dev]]</f>
        <v>0</v>
      </c>
      <c r="H438" s="1">
        <v>8.6829309449478896E-47</v>
      </c>
    </row>
    <row r="439" spans="1:8" x14ac:dyDescent="0.25">
      <c r="A439" s="4">
        <v>2249</v>
      </c>
      <c r="B439" t="str">
        <f>VLOOKUP(Table1[[#This Row],[model.rxns]],Table2[],2,FALSE)</f>
        <v>2-enoyl-CoA hydratase (3-hydroxydodecanoyl-CoA)</v>
      </c>
      <c r="C439" s="2">
        <v>0.32033245576622499</v>
      </c>
      <c r="D439">
        <f>VLOOKUP(Table1[[#This Row],[model.rxns]],Table2[[model.rxns]:[ST6512 - avg]],3,FALSE)</f>
        <v>2.3881806945173E-4</v>
      </c>
      <c r="E439">
        <f>VLOOKUP(Table1[[#This Row],[model.rxns]],Table2[[model.rxns]:[OKYL029 - avg]],5,FALSE)</f>
        <v>1.2327251702884301E-4</v>
      </c>
      <c r="F439">
        <f>VLOOKUP(Table1[[#This Row],[model.rxns]],Table2[[model.rxns]:[JFYL18 - stddev]],4,FALSE)</f>
        <v>8.0054215190318405E-4</v>
      </c>
      <c r="G439" t="b">
        <f>ABS(Table1[[#This Row],[ST6512 flux]])&gt;Table1[[#This Row],[ST6512 std-dev]]</f>
        <v>0</v>
      </c>
      <c r="H439" s="1">
        <v>8.6829309449478896E-47</v>
      </c>
    </row>
    <row r="440" spans="1:8" x14ac:dyDescent="0.25">
      <c r="A440" s="4">
        <v>2267</v>
      </c>
      <c r="B440" t="str">
        <f>VLOOKUP(Table1[[#This Row],[model.rxns]],Table2[],2,FALSE)</f>
        <v>3-hydroxyacyl-CoA dehydrogenase (3-oxododecanoyl-CoA)</v>
      </c>
      <c r="C440" s="2">
        <v>0.32033245576622499</v>
      </c>
      <c r="D440">
        <f>VLOOKUP(Table1[[#This Row],[model.rxns]],Table2[[model.rxns]:[ST6512 - avg]],3,FALSE)</f>
        <v>2.38818069451729E-4</v>
      </c>
      <c r="E440">
        <f>VLOOKUP(Table1[[#This Row],[model.rxns]],Table2[[model.rxns]:[OKYL029 - avg]],5,FALSE)</f>
        <v>1.2327251702884301E-4</v>
      </c>
      <c r="F440">
        <f>VLOOKUP(Table1[[#This Row],[model.rxns]],Table2[[model.rxns]:[JFYL18 - stddev]],4,FALSE)</f>
        <v>8.0054215190318405E-4</v>
      </c>
      <c r="G440" t="b">
        <f>ABS(Table1[[#This Row],[ST6512 flux]])&gt;Table1[[#This Row],[ST6512 std-dev]]</f>
        <v>0</v>
      </c>
      <c r="H440" s="1">
        <v>8.6829309449478896E-47</v>
      </c>
    </row>
    <row r="441" spans="1:8" x14ac:dyDescent="0.25">
      <c r="A441" s="4">
        <v>560</v>
      </c>
      <c r="B441" t="str">
        <f>VLOOKUP(Table1[[#This Row],[model.rxns]],Table2[],2,FALSE)</f>
        <v>hydroxymethylglutaryl CoA synthase</v>
      </c>
      <c r="C441" s="2">
        <v>0.31930893236028401</v>
      </c>
      <c r="D441" s="2">
        <f>VLOOKUP(Table1[[#This Row],[model.rxns]],Table2[[model.rxns]:[ST6512 - avg]],3,FALSE)</f>
        <v>3.2409319710829297E-2</v>
      </c>
      <c r="E441" s="2">
        <f>VLOOKUP(Table1[[#This Row],[model.rxns]],Table2[[model.rxns]:[OKYL029 - avg]],5,FALSE)</f>
        <v>1.04020060194897E-2</v>
      </c>
      <c r="F441" s="2">
        <f>VLOOKUP(Table1[[#This Row],[model.rxns]],Table2[[model.rxns]:[JFYL18 - stddev]],4,FALSE)</f>
        <v>6.7844042997792604E-3</v>
      </c>
      <c r="G441" t="b">
        <f>ABS(Table1[[#This Row],[ST6512 flux]])&gt;Table1[[#This Row],[ST6512 std-dev]]</f>
        <v>1</v>
      </c>
      <c r="H441">
        <v>0</v>
      </c>
    </row>
    <row r="442" spans="1:8" x14ac:dyDescent="0.25">
      <c r="A442" s="4">
        <v>1129</v>
      </c>
      <c r="B442" t="str">
        <f>VLOOKUP(Table1[[#This Row],[model.rxns]],Table2[],2,FALSE)</f>
        <v>coenzyme A transport</v>
      </c>
      <c r="C442" s="2">
        <v>0.31917896186471201</v>
      </c>
      <c r="D442">
        <f>VLOOKUP(Table1[[#This Row],[model.rxns]],Table2[[model.rxns]:[ST6512 - avg]],3,FALSE)</f>
        <v>3.2495430578324498E-2</v>
      </c>
      <c r="E442">
        <f>VLOOKUP(Table1[[#This Row],[model.rxns]],Table2[[model.rxns]:[OKYL029 - avg]],5,FALSE)</f>
        <v>1.04388240375697E-2</v>
      </c>
      <c r="F442">
        <f>VLOOKUP(Table1[[#This Row],[model.rxns]],Table2[[model.rxns]:[JFYL18 - stddev]],4,FALSE)</f>
        <v>6.7593528838274398E-3</v>
      </c>
      <c r="G442" t="b">
        <f>ABS(Table1[[#This Row],[ST6512 flux]])&gt;Table1[[#This Row],[ST6512 std-dev]]</f>
        <v>1</v>
      </c>
      <c r="H442">
        <v>0</v>
      </c>
    </row>
    <row r="443" spans="1:8" x14ac:dyDescent="0.25">
      <c r="A443" s="4">
        <v>1840</v>
      </c>
      <c r="B443" t="str">
        <f>VLOOKUP(Table1[[#This Row],[model.rxns]],Table2[],2,FALSE)</f>
        <v>hydroxymethylglutaryl-CoA transport</v>
      </c>
      <c r="C443" s="2">
        <v>0.31917896186470801</v>
      </c>
      <c r="D443">
        <f>VLOOKUP(Table1[[#This Row],[model.rxns]],Table2[[model.rxns]:[ST6512 - avg]],3,FALSE)</f>
        <v>-3.2495430578324498E-2</v>
      </c>
      <c r="E443">
        <f>VLOOKUP(Table1[[#This Row],[model.rxns]],Table2[[model.rxns]:[OKYL029 - avg]],5,FALSE)</f>
        <v>-1.04388240375696E-2</v>
      </c>
      <c r="F443">
        <f>VLOOKUP(Table1[[#This Row],[model.rxns]],Table2[[model.rxns]:[JFYL18 - stddev]],4,FALSE)</f>
        <v>6.7593528838274398E-3</v>
      </c>
      <c r="G443" t="b">
        <f>ABS(Table1[[#This Row],[ST6512 flux]])&gt;Table1[[#This Row],[ST6512 std-dev]]</f>
        <v>1</v>
      </c>
      <c r="H443">
        <v>0</v>
      </c>
    </row>
    <row r="444" spans="1:8" x14ac:dyDescent="0.25">
      <c r="A444" s="4">
        <v>819</v>
      </c>
      <c r="B444" t="str">
        <f>VLOOKUP(Table1[[#This Row],[model.rxns]],Table2[],2,FALSE)</f>
        <v>ornithine transaminase</v>
      </c>
      <c r="C444" s="2">
        <v>0.31878337287634101</v>
      </c>
      <c r="D444">
        <f>VLOOKUP(Table1[[#This Row],[model.rxns]],Table2[[model.rxns]:[ST6512 - avg]],3,FALSE)</f>
        <v>8.9340425831038305E-4</v>
      </c>
      <c r="E444">
        <f>VLOOKUP(Table1[[#This Row],[model.rxns]],Table2[[model.rxns]:[OKYL029 - avg]],5,FALSE)</f>
        <v>3.1669821184196001E-4</v>
      </c>
      <c r="F444">
        <f>VLOOKUP(Table1[[#This Row],[model.rxns]],Table2[[model.rxns]:[JFYL18 - stddev]],4,FALSE)</f>
        <v>1.1378208140385101E-3</v>
      </c>
      <c r="G444" t="b">
        <f>ABS(Table1[[#This Row],[ST6512 flux]])&gt;Table1[[#This Row],[ST6512 std-dev]]</f>
        <v>0</v>
      </c>
      <c r="H444" s="1">
        <v>3.15839718880805E-88</v>
      </c>
    </row>
    <row r="445" spans="1:8" x14ac:dyDescent="0.25">
      <c r="A445" s="4">
        <v>104</v>
      </c>
      <c r="B445" t="str">
        <f>VLOOKUP(Table1[[#This Row],[model.rxns]],Table2[],2,FALSE)</f>
        <v>acetyl-CoA C-acetyltransferase</v>
      </c>
      <c r="C445" s="2">
        <v>0.31862013001185002</v>
      </c>
      <c r="D445" s="2">
        <f>VLOOKUP(Table1[[#This Row],[model.rxns]],Table2[[model.rxns]:[ST6512 - avg]],3,FALSE)</f>
        <v>3.2315883486350797E-2</v>
      </c>
      <c r="E445" s="2">
        <f>VLOOKUP(Table1[[#This Row],[model.rxns]],Table2[[model.rxns]:[OKYL029 - avg]],5,FALSE)</f>
        <v>1.03727819268533E-2</v>
      </c>
      <c r="F445" s="2">
        <f>VLOOKUP(Table1[[#This Row],[model.rxns]],Table2[[model.rxns]:[JFYL18 - stddev]],4,FALSE)</f>
        <v>6.8029377330163301E-3</v>
      </c>
      <c r="G445" t="b">
        <f>ABS(Table1[[#This Row],[ST6512 flux]])&gt;Table1[[#This Row],[ST6512 std-dev]]</f>
        <v>1</v>
      </c>
      <c r="H445">
        <v>0</v>
      </c>
    </row>
    <row r="446" spans="1:8" x14ac:dyDescent="0.25">
      <c r="A446" s="4" t="s">
        <v>1885</v>
      </c>
      <c r="B446" t="str">
        <f>VLOOKUP(Table1[[#This Row],[model.rxns]],Table2[],2,FALSE)</f>
        <v>FAD:ubiquinone oxidoreductase</v>
      </c>
      <c r="C446" s="2">
        <v>0.31815578242485898</v>
      </c>
      <c r="D446">
        <f>VLOOKUP(Table1[[#This Row],[model.rxns]],Table2[[model.rxns]:[ST6512 - avg]],3,FALSE)</f>
        <v>5.3368162233159702E-3</v>
      </c>
      <c r="E446">
        <f>VLOOKUP(Table1[[#This Row],[model.rxns]],Table2[[model.rxns]:[OKYL029 - avg]],5,FALSE)</f>
        <v>1.6179489590226199E-3</v>
      </c>
      <c r="F446">
        <f>VLOOKUP(Table1[[#This Row],[model.rxns]],Table2[[model.rxns]:[JFYL18 - stddev]],4,FALSE)</f>
        <v>1.9171871115082499E-2</v>
      </c>
      <c r="G446" t="b">
        <f>ABS(Table1[[#This Row],[ST6512 flux]])&gt;Table1[[#This Row],[ST6512 std-dev]]</f>
        <v>0</v>
      </c>
      <c r="H446" s="1">
        <v>1.27492114901904E-36</v>
      </c>
    </row>
    <row r="447" spans="1:8" x14ac:dyDescent="0.25">
      <c r="A447" s="4" t="s">
        <v>1821</v>
      </c>
      <c r="B447" t="str">
        <f>VLOOKUP(Table1[[#This Row],[model.rxns]],Table2[],2,FALSE)</f>
        <v>ribonucleotide reductase</v>
      </c>
      <c r="C447" s="2">
        <v>0.30139257487089999</v>
      </c>
      <c r="D447">
        <f>VLOOKUP(Table1[[#This Row],[model.rxns]],Table2[[model.rxns]:[ST6512 - avg]],3,FALSE)</f>
        <v>7.0483121591283302E-5</v>
      </c>
      <c r="E447">
        <f>VLOOKUP(Table1[[#This Row],[model.rxns]],Table2[[model.rxns]:[OKYL029 - avg]],5,FALSE)</f>
        <v>8.8500902029302692E-6</v>
      </c>
      <c r="F447">
        <f>VLOOKUP(Table1[[#This Row],[model.rxns]],Table2[[model.rxns]:[JFYL18 - stddev]],4,FALSE)</f>
        <v>2.4973524811326898E-4</v>
      </c>
      <c r="G447" t="b">
        <f>ABS(Table1[[#This Row],[ST6512 flux]])&gt;Table1[[#This Row],[ST6512 std-dev]]</f>
        <v>0</v>
      </c>
      <c r="H447" s="1">
        <v>4.1510647411733801E-15</v>
      </c>
    </row>
    <row r="448" spans="1:8" x14ac:dyDescent="0.25">
      <c r="A448" s="4">
        <v>1080</v>
      </c>
      <c r="B448" t="str">
        <f>VLOOKUP(Table1[[#This Row],[model.rxns]],Table2[],2,FALSE)</f>
        <v>uridylate kinase (dUMP)</v>
      </c>
      <c r="C448" s="2">
        <v>0.279734837188576</v>
      </c>
      <c r="D448">
        <f>VLOOKUP(Table1[[#This Row],[model.rxns]],Table2[[model.rxns]:[ST6512 - avg]],3,FALSE)</f>
        <v>-2.8865827006841101E-4</v>
      </c>
      <c r="E448">
        <f>VLOOKUP(Table1[[#This Row],[model.rxns]],Table2[[model.rxns]:[OKYL029 - avg]],5,FALSE)</f>
        <v>-1.0622423770822199E-4</v>
      </c>
      <c r="F448">
        <f>VLOOKUP(Table1[[#This Row],[model.rxns]],Table2[[model.rxns]:[JFYL18 - stddev]],4,FALSE)</f>
        <v>8.2879336520840798E-4</v>
      </c>
      <c r="G448" t="b">
        <f>ABS(Table1[[#This Row],[ST6512 flux]])&gt;Table1[[#This Row],[ST6512 std-dev]]</f>
        <v>0</v>
      </c>
      <c r="H448" s="1">
        <v>4.2607172184212E-76</v>
      </c>
    </row>
    <row r="449" spans="1:8" x14ac:dyDescent="0.25">
      <c r="A449" s="4">
        <v>1751</v>
      </c>
      <c r="B449" t="str">
        <f>VLOOKUP(Table1[[#This Row],[model.rxns]],Table2[],2,FALSE)</f>
        <v>dUDP diffusion</v>
      </c>
      <c r="C449" s="2">
        <v>0.279734837188576</v>
      </c>
      <c r="D449">
        <f>VLOOKUP(Table1[[#This Row],[model.rxns]],Table2[[model.rxns]:[ST6512 - avg]],3,FALSE)</f>
        <v>2.8865827006841101E-4</v>
      </c>
      <c r="E449">
        <f>VLOOKUP(Table1[[#This Row],[model.rxns]],Table2[[model.rxns]:[OKYL029 - avg]],5,FALSE)</f>
        <v>1.0622423770822199E-4</v>
      </c>
      <c r="F449">
        <f>VLOOKUP(Table1[[#This Row],[model.rxns]],Table2[[model.rxns]:[JFYL18 - stddev]],4,FALSE)</f>
        <v>8.2879336520840798E-4</v>
      </c>
      <c r="G449" t="b">
        <f>ABS(Table1[[#This Row],[ST6512 flux]])&gt;Table1[[#This Row],[ST6512 std-dev]]</f>
        <v>0</v>
      </c>
      <c r="H449" s="1">
        <v>4.2607172184212E-76</v>
      </c>
    </row>
    <row r="450" spans="1:8" x14ac:dyDescent="0.25">
      <c r="A450" s="4">
        <v>1752</v>
      </c>
      <c r="B450" t="str">
        <f>VLOOKUP(Table1[[#This Row],[model.rxns]],Table2[],2,FALSE)</f>
        <v>dUMP transport</v>
      </c>
      <c r="C450" s="2">
        <v>0.279734837188576</v>
      </c>
      <c r="D450">
        <f>VLOOKUP(Table1[[#This Row],[model.rxns]],Table2[[model.rxns]:[ST6512 - avg]],3,FALSE)</f>
        <v>-2.8865827006841101E-4</v>
      </c>
      <c r="E450">
        <f>VLOOKUP(Table1[[#This Row],[model.rxns]],Table2[[model.rxns]:[OKYL029 - avg]],5,FALSE)</f>
        <v>-1.0622423770822199E-4</v>
      </c>
      <c r="F450">
        <f>VLOOKUP(Table1[[#This Row],[model.rxns]],Table2[[model.rxns]:[JFYL18 - stddev]],4,FALSE)</f>
        <v>8.2879336520840798E-4</v>
      </c>
      <c r="G450" t="b">
        <f>ABS(Table1[[#This Row],[ST6512 flux]])&gt;Table1[[#This Row],[ST6512 std-dev]]</f>
        <v>0</v>
      </c>
      <c r="H450" s="1">
        <v>4.2607172184212E-76</v>
      </c>
    </row>
    <row r="451" spans="1:8" x14ac:dyDescent="0.25">
      <c r="A451" s="4">
        <v>526</v>
      </c>
      <c r="B451" t="str">
        <f>VLOOKUP(Table1[[#This Row],[model.rxns]],Table2[],2,FALSE)</f>
        <v>guanine deaminase</v>
      </c>
      <c r="C451" s="2">
        <v>0.27568282094850199</v>
      </c>
      <c r="D451">
        <f>VLOOKUP(Table1[[#This Row],[model.rxns]],Table2[[model.rxns]:[ST6512 - avg]],3,FALSE)</f>
        <v>3.9879374587537497E-5</v>
      </c>
      <c r="E451">
        <f>VLOOKUP(Table1[[#This Row],[model.rxns]],Table2[[model.rxns]:[OKYL029 - avg]],5,FALSE)</f>
        <v>2.4078899893688299E-5</v>
      </c>
      <c r="F451">
        <f>VLOOKUP(Table1[[#This Row],[model.rxns]],Table2[[model.rxns]:[JFYL18 - stddev]],4,FALSE)</f>
        <v>4.9385961635163003E-4</v>
      </c>
      <c r="G451" t="b">
        <f>ABS(Table1[[#This Row],[ST6512 flux]])&gt;Table1[[#This Row],[ST6512 std-dev]]</f>
        <v>0</v>
      </c>
      <c r="H451" s="1">
        <v>6.8489273600567294E-8</v>
      </c>
    </row>
    <row r="452" spans="1:8" x14ac:dyDescent="0.25">
      <c r="A452" s="4">
        <v>2115</v>
      </c>
      <c r="B452" t="str">
        <f>VLOOKUP(Table1[[#This Row],[model.rxns]],Table2[],2,FALSE)</f>
        <v>alcohol dehydrogenase, (acetaldehyde to ethanol)</v>
      </c>
      <c r="C452" s="2">
        <v>0.24453270227028401</v>
      </c>
      <c r="D452">
        <f>VLOOKUP(Table1[[#This Row],[model.rxns]],Table2[[model.rxns]:[ST6512 - avg]],3,FALSE)</f>
        <v>0.49116314817389201</v>
      </c>
      <c r="E452">
        <f>VLOOKUP(Table1[[#This Row],[model.rxns]],Table2[[model.rxns]:[OKYL029 - avg]],5,FALSE)</f>
        <v>8.7224382868798897E-2</v>
      </c>
      <c r="F452">
        <f>VLOOKUP(Table1[[#This Row],[model.rxns]],Table2[[model.rxns]:[JFYL18 - stddev]],4,FALSE)</f>
        <v>5.7394393661427197</v>
      </c>
      <c r="G452" t="b">
        <f>ABS(Table1[[#This Row],[ST6512 flux]])&gt;Table1[[#This Row],[ST6512 std-dev]]</f>
        <v>0</v>
      </c>
      <c r="H452">
        <v>1.8679423124706401E-4</v>
      </c>
    </row>
    <row r="453" spans="1:8" x14ac:dyDescent="0.25">
      <c r="A453" s="4">
        <v>57</v>
      </c>
      <c r="B453" t="str">
        <f>VLOOKUP(Table1[[#This Row],[model.rxns]],Table2[],2,FALSE)</f>
        <v>3-hydroxyacyl-CoA dehydrogenase (3-oxotetradecanoyl-CoA)</v>
      </c>
      <c r="C453" s="2">
        <v>0.237631117206451</v>
      </c>
      <c r="D453">
        <f>VLOOKUP(Table1[[#This Row],[model.rxns]],Table2[[model.rxns]:[ST6512 - avg]],3,FALSE)</f>
        <v>1.79217097643955E-4</v>
      </c>
      <c r="E453">
        <f>VLOOKUP(Table1[[#This Row],[model.rxns]],Table2[[model.rxns]:[OKYL029 - avg]],5,FALSE)</f>
        <v>8.40534045684208E-5</v>
      </c>
      <c r="F453">
        <f>VLOOKUP(Table1[[#This Row],[model.rxns]],Table2[[model.rxns]:[JFYL18 - stddev]],4,FALSE)</f>
        <v>7.4660062672057695E-4</v>
      </c>
      <c r="G453" t="b">
        <f>ABS(Table1[[#This Row],[ST6512 flux]])&gt;Table1[[#This Row],[ST6512 std-dev]]</f>
        <v>0</v>
      </c>
      <c r="H453" s="1">
        <v>6.1181672584423904E-47</v>
      </c>
    </row>
    <row r="454" spans="1:8" x14ac:dyDescent="0.25">
      <c r="A454" s="4">
        <v>105</v>
      </c>
      <c r="B454" t="str">
        <f>VLOOKUP(Table1[[#This Row],[model.rxns]],Table2[],2,FALSE)</f>
        <v>acetyl-CoA C-acyltransferase (lauroyl-CoA)</v>
      </c>
      <c r="C454" s="2">
        <v>0.237631117206451</v>
      </c>
      <c r="D454">
        <f>VLOOKUP(Table1[[#This Row],[model.rxns]],Table2[[model.rxns]:[ST6512 - avg]],3,FALSE)</f>
        <v>1.79217097643955E-4</v>
      </c>
      <c r="E454">
        <f>VLOOKUP(Table1[[#This Row],[model.rxns]],Table2[[model.rxns]:[OKYL029 - avg]],5,FALSE)</f>
        <v>8.40534045684208E-5</v>
      </c>
      <c r="F454">
        <f>VLOOKUP(Table1[[#This Row],[model.rxns]],Table2[[model.rxns]:[JFYL18 - stddev]],4,FALSE)</f>
        <v>7.4660062672057695E-4</v>
      </c>
      <c r="G454" t="b">
        <f>ABS(Table1[[#This Row],[ST6512 flux]])&gt;Table1[[#This Row],[ST6512 std-dev]]</f>
        <v>0</v>
      </c>
      <c r="H454" s="1">
        <v>6.1181672584423904E-47</v>
      </c>
    </row>
    <row r="455" spans="1:8" x14ac:dyDescent="0.25">
      <c r="A455" s="4">
        <v>125</v>
      </c>
      <c r="B455" t="str">
        <f>VLOOKUP(Table1[[#This Row],[model.rxns]],Table2[],2,FALSE)</f>
        <v>acyl-CoA oxidase (tetradecanoyl-CoA)</v>
      </c>
      <c r="C455" s="2">
        <v>0.237631117206451</v>
      </c>
      <c r="D455">
        <f>VLOOKUP(Table1[[#This Row],[model.rxns]],Table2[[model.rxns]:[ST6512 - avg]],3,FALSE)</f>
        <v>1.79217097643955E-4</v>
      </c>
      <c r="E455">
        <f>VLOOKUP(Table1[[#This Row],[model.rxns]],Table2[[model.rxns]:[OKYL029 - avg]],5,FALSE)</f>
        <v>8.40534045684208E-5</v>
      </c>
      <c r="F455">
        <f>VLOOKUP(Table1[[#This Row],[model.rxns]],Table2[[model.rxns]:[JFYL18 - stddev]],4,FALSE)</f>
        <v>7.4660062672057695E-4</v>
      </c>
      <c r="G455" t="b">
        <f>ABS(Table1[[#This Row],[ST6512 flux]])&gt;Table1[[#This Row],[ST6512 std-dev]]</f>
        <v>0</v>
      </c>
      <c r="H455" s="1">
        <v>6.1181672584423904E-47</v>
      </c>
    </row>
    <row r="456" spans="1:8" x14ac:dyDescent="0.25">
      <c r="A456" s="4">
        <v>2250</v>
      </c>
      <c r="B456" t="str">
        <f>VLOOKUP(Table1[[#This Row],[model.rxns]],Table2[],2,FALSE)</f>
        <v>2-enoyl-CoA hydratase (3-hydroxytetradecanoyl-CoA)</v>
      </c>
      <c r="C456" s="2">
        <v>0.237631117206451</v>
      </c>
      <c r="D456">
        <f>VLOOKUP(Table1[[#This Row],[model.rxns]],Table2[[model.rxns]:[ST6512 - avg]],3,FALSE)</f>
        <v>1.79217097643955E-4</v>
      </c>
      <c r="E456">
        <f>VLOOKUP(Table1[[#This Row],[model.rxns]],Table2[[model.rxns]:[OKYL029 - avg]],5,FALSE)</f>
        <v>8.40534045684208E-5</v>
      </c>
      <c r="F456">
        <f>VLOOKUP(Table1[[#This Row],[model.rxns]],Table2[[model.rxns]:[JFYL18 - stddev]],4,FALSE)</f>
        <v>7.4660062672057695E-4</v>
      </c>
      <c r="G456" t="b">
        <f>ABS(Table1[[#This Row],[ST6512 flux]])&gt;Table1[[#This Row],[ST6512 std-dev]]</f>
        <v>0</v>
      </c>
      <c r="H456" s="1">
        <v>6.1181672584423904E-47</v>
      </c>
    </row>
    <row r="457" spans="1:8" x14ac:dyDescent="0.25">
      <c r="A457" s="4">
        <v>121</v>
      </c>
      <c r="B457" t="str">
        <f>VLOOKUP(Table1[[#This Row],[model.rxns]],Table2[],2,FALSE)</f>
        <v>acyl-CoA oxidase (dodecanoyl-CoA)</v>
      </c>
      <c r="C457" s="2">
        <v>0.22718057861661101</v>
      </c>
      <c r="D457">
        <f>VLOOKUP(Table1[[#This Row],[model.rxns]],Table2[[model.rxns]:[ST6512 - avg]],3,FALSE)</f>
        <v>1.7581977678179201E-4</v>
      </c>
      <c r="E457">
        <f>VLOOKUP(Table1[[#This Row],[model.rxns]],Table2[[model.rxns]:[OKYL029 - avg]],5,FALSE)</f>
        <v>7.8261846130448003E-5</v>
      </c>
      <c r="F457">
        <f>VLOOKUP(Table1[[#This Row],[model.rxns]],Table2[[model.rxns]:[JFYL18 - stddev]],4,FALSE)</f>
        <v>7.4213082512851003E-4</v>
      </c>
      <c r="G457" t="b">
        <f>ABS(Table1[[#This Row],[ST6512 flux]])&gt;Table1[[#This Row],[ST6512 std-dev]]</f>
        <v>0</v>
      </c>
      <c r="H457" s="1">
        <v>5.1693864379150801E-48</v>
      </c>
    </row>
    <row r="458" spans="1:8" x14ac:dyDescent="0.25">
      <c r="A458" s="4">
        <v>445</v>
      </c>
      <c r="B458" t="str">
        <f>VLOOKUP(Table1[[#This Row],[model.rxns]],Table2[],2,FALSE)</f>
        <v>formate dehydrogenase</v>
      </c>
      <c r="C458" s="2">
        <v>0.223828885299902</v>
      </c>
      <c r="D458">
        <f>VLOOKUP(Table1[[#This Row],[model.rxns]],Table2[[model.rxns]:[ST6512 - avg]],3,FALSE)</f>
        <v>3.7666296580071901E-4</v>
      </c>
      <c r="E458">
        <f>VLOOKUP(Table1[[#This Row],[model.rxns]],Table2[[model.rxns]:[OKYL029 - avg]],5,FALSE)</f>
        <v>9.4048813471685498E-5</v>
      </c>
      <c r="F458">
        <f>VLOOKUP(Table1[[#This Row],[model.rxns]],Table2[[model.rxns]:[JFYL18 - stddev]],4,FALSE)</f>
        <v>2.50359314660551E-3</v>
      </c>
      <c r="G458" t="b">
        <f>ABS(Table1[[#This Row],[ST6512 flux]])&gt;Table1[[#This Row],[ST6512 std-dev]]</f>
        <v>0</v>
      </c>
      <c r="H458" s="1">
        <v>1.3657750973314999E-17</v>
      </c>
    </row>
    <row r="459" spans="1:8" x14ac:dyDescent="0.25">
      <c r="A459" s="4">
        <v>1644</v>
      </c>
      <c r="B459" t="str">
        <f>VLOOKUP(Table1[[#This Row],[model.rxns]],Table2[],2,FALSE)</f>
        <v>ADP transport</v>
      </c>
      <c r="C459" s="2">
        <v>0.21330941434093401</v>
      </c>
      <c r="D459">
        <f>VLOOKUP(Table1[[#This Row],[model.rxns]],Table2[[model.rxns]:[ST6512 - avg]],3,FALSE)</f>
        <v>2.6210031390080203E-4</v>
      </c>
      <c r="E459">
        <f>VLOOKUP(Table1[[#This Row],[model.rxns]],Table2[[model.rxns]:[OKYL029 - avg]],5,FALSE)</f>
        <v>7.6443983692266599E-5</v>
      </c>
      <c r="F459">
        <f>VLOOKUP(Table1[[#This Row],[model.rxns]],Table2[[model.rxns]:[JFYL18 - stddev]],4,FALSE)</f>
        <v>8.8733580365983405E-4</v>
      </c>
      <c r="G459" t="b">
        <f>ABS(Table1[[#This Row],[ST6512 flux]])&gt;Table1[[#This Row],[ST6512 std-dev]]</f>
        <v>0</v>
      </c>
      <c r="H459" s="1">
        <v>1.3172199818311601E-71</v>
      </c>
    </row>
    <row r="460" spans="1:8" x14ac:dyDescent="0.25">
      <c r="A460" s="4">
        <v>1660</v>
      </c>
      <c r="B460" t="str">
        <f>VLOOKUP(Table1[[#This Row],[model.rxns]],Table2[],2,FALSE)</f>
        <v>ATP diffusion</v>
      </c>
      <c r="C460" s="2">
        <v>0.21330941434093401</v>
      </c>
      <c r="D460">
        <f>VLOOKUP(Table1[[#This Row],[model.rxns]],Table2[[model.rxns]:[ST6512 - avg]],3,FALSE)</f>
        <v>-2.6210031390080203E-4</v>
      </c>
      <c r="E460">
        <f>VLOOKUP(Table1[[#This Row],[model.rxns]],Table2[[model.rxns]:[OKYL029 - avg]],5,FALSE)</f>
        <v>-7.6443983692266599E-5</v>
      </c>
      <c r="F460">
        <f>VLOOKUP(Table1[[#This Row],[model.rxns]],Table2[[model.rxns]:[JFYL18 - stddev]],4,FALSE)</f>
        <v>8.8733580365983405E-4</v>
      </c>
      <c r="G460" t="b">
        <f>ABS(Table1[[#This Row],[ST6512 flux]])&gt;Table1[[#This Row],[ST6512 std-dev]]</f>
        <v>0</v>
      </c>
      <c r="H460" s="1">
        <v>1.3172199818311601E-71</v>
      </c>
    </row>
    <row r="461" spans="1:8" x14ac:dyDescent="0.25">
      <c r="A461" s="4">
        <v>2203</v>
      </c>
      <c r="B461" t="str">
        <f>VLOOKUP(Table1[[#This Row],[model.rxns]],Table2[],2,FALSE)</f>
        <v>fatty-acid--CoA ligase (hexadecenoate), lipid particle</v>
      </c>
      <c r="C461" s="2">
        <v>0.20369466907451</v>
      </c>
      <c r="D461">
        <f>VLOOKUP(Table1[[#This Row],[model.rxns]],Table2[[model.rxns]:[ST6512 - avg]],3,FALSE)</f>
        <v>4.9728077551702801E-5</v>
      </c>
      <c r="E461">
        <f>VLOOKUP(Table1[[#This Row],[model.rxns]],Table2[[model.rxns]:[OKYL029 - avg]],5,FALSE)</f>
        <v>1.15481631341447E-4</v>
      </c>
      <c r="F461">
        <f>VLOOKUP(Table1[[#This Row],[model.rxns]],Table2[[model.rxns]:[JFYL18 - stddev]],4,FALSE)</f>
        <v>1.24532894374385E-3</v>
      </c>
      <c r="G461" t="b">
        <f>ABS(Table1[[#This Row],[ST6512 flux]])&gt;Table1[[#This Row],[ST6512 std-dev]]</f>
        <v>0</v>
      </c>
      <c r="H461" s="1">
        <v>9.2061815667029593E-9</v>
      </c>
    </row>
    <row r="462" spans="1:8" x14ac:dyDescent="0.25">
      <c r="A462" s="4">
        <v>1835</v>
      </c>
      <c r="B462" t="str">
        <f>VLOOKUP(Table1[[#This Row],[model.rxns]],Table2[],2,FALSE)</f>
        <v>hexadecanoate (n-C16:0) transport</v>
      </c>
      <c r="C462" s="2">
        <v>0.151022522936923</v>
      </c>
      <c r="D462">
        <f>VLOOKUP(Table1[[#This Row],[model.rxns]],Table2[[model.rxns]:[ST6512 - avg]],3,FALSE)</f>
        <v>-2.2979071380237599E-5</v>
      </c>
      <c r="E462">
        <f>VLOOKUP(Table1[[#This Row],[model.rxns]],Table2[[model.rxns]:[OKYL029 - avg]],5,FALSE)</f>
        <v>-7.5324356058691002E-6</v>
      </c>
      <c r="F462">
        <f>VLOOKUP(Table1[[#This Row],[model.rxns]],Table2[[model.rxns]:[JFYL18 - stddev]],4,FALSE)</f>
        <v>3.0338875803559803E-4</v>
      </c>
      <c r="G462" t="b">
        <f>ABS(Table1[[#This Row],[ST6512 flux]])&gt;Table1[[#This Row],[ST6512 std-dev]]</f>
        <v>0</v>
      </c>
      <c r="H462" s="1">
        <v>4.3272293240956198E-9</v>
      </c>
    </row>
    <row r="463" spans="1:8" x14ac:dyDescent="0.25">
      <c r="A463" s="4">
        <v>1993</v>
      </c>
      <c r="B463" t="str">
        <f>VLOOKUP(Table1[[#This Row],[model.rxns]],Table2[],2,FALSE)</f>
        <v>palmitate exchange</v>
      </c>
      <c r="C463" s="2">
        <v>0.151022522936923</v>
      </c>
      <c r="D463">
        <f>VLOOKUP(Table1[[#This Row],[model.rxns]],Table2[[model.rxns]:[ST6512 - avg]],3,FALSE)</f>
        <v>2.2979071380237599E-5</v>
      </c>
      <c r="E463">
        <f>VLOOKUP(Table1[[#This Row],[model.rxns]],Table2[[model.rxns]:[OKYL029 - avg]],5,FALSE)</f>
        <v>7.5324356058691002E-6</v>
      </c>
      <c r="F463">
        <f>VLOOKUP(Table1[[#This Row],[model.rxns]],Table2[[model.rxns]:[JFYL18 - stddev]],4,FALSE)</f>
        <v>3.0338875803559803E-4</v>
      </c>
      <c r="G463" t="b">
        <f>ABS(Table1[[#This Row],[ST6512 flux]])&gt;Table1[[#This Row],[ST6512 std-dev]]</f>
        <v>0</v>
      </c>
      <c r="H463" s="1">
        <v>4.3272293240956198E-9</v>
      </c>
    </row>
    <row r="464" spans="1:8" x14ac:dyDescent="0.25">
      <c r="A464" s="4">
        <v>12</v>
      </c>
      <c r="B464" t="str">
        <f>VLOOKUP(Table1[[#This Row],[model.rxns]],Table2[],2,FALSE)</f>
        <v>1-pyrroline-5-carboxylate dehydrogenase</v>
      </c>
      <c r="C464" s="2">
        <v>0.15094335356772001</v>
      </c>
      <c r="D464">
        <f>VLOOKUP(Table1[[#This Row],[model.rxns]],Table2[[model.rxns]:[ST6512 - avg]],3,FALSE)</f>
        <v>3.3698152217833E-3</v>
      </c>
      <c r="E464">
        <f>VLOOKUP(Table1[[#This Row],[model.rxns]],Table2[[model.rxns]:[OKYL029 - avg]],5,FALSE)</f>
        <v>3.47193338275562E-4</v>
      </c>
      <c r="F464">
        <f>VLOOKUP(Table1[[#This Row],[model.rxns]],Table2[[model.rxns]:[JFYL18 - stddev]],4,FALSE)</f>
        <v>1.54169245170703E-2</v>
      </c>
      <c r="G464" t="b">
        <f>ABS(Table1[[#This Row],[ST6512 flux]])&gt;Table1[[#This Row],[ST6512 std-dev]]</f>
        <v>0</v>
      </c>
      <c r="H464" s="1">
        <v>8.22117242746649E-29</v>
      </c>
    </row>
    <row r="465" spans="1:8" x14ac:dyDescent="0.25">
      <c r="A465" s="4">
        <v>940</v>
      </c>
      <c r="B465" t="str">
        <f>VLOOKUP(Table1[[#This Row],[model.rxns]],Table2[],2,FALSE)</f>
        <v>proline oxidase (NAD)</v>
      </c>
      <c r="C465" s="2">
        <v>0.15094335356772001</v>
      </c>
      <c r="D465">
        <f>VLOOKUP(Table1[[#This Row],[model.rxns]],Table2[[model.rxns]:[ST6512 - avg]],3,FALSE)</f>
        <v>3.3698152217833E-3</v>
      </c>
      <c r="E465">
        <f>VLOOKUP(Table1[[#This Row],[model.rxns]],Table2[[model.rxns]:[OKYL029 - avg]],5,FALSE)</f>
        <v>3.47193338275562E-4</v>
      </c>
      <c r="F465">
        <f>VLOOKUP(Table1[[#This Row],[model.rxns]],Table2[[model.rxns]:[JFYL18 - stddev]],4,FALSE)</f>
        <v>1.54169245170703E-2</v>
      </c>
      <c r="G465" t="b">
        <f>ABS(Table1[[#This Row],[ST6512 flux]])&gt;Table1[[#This Row],[ST6512 std-dev]]</f>
        <v>0</v>
      </c>
      <c r="H465" s="1">
        <v>8.22117242746649E-29</v>
      </c>
    </row>
    <row r="466" spans="1:8" x14ac:dyDescent="0.25">
      <c r="A466" s="4">
        <v>1905</v>
      </c>
      <c r="B466" t="str">
        <f>VLOOKUP(Table1[[#This Row],[model.rxns]],Table2[],2,FALSE)</f>
        <v>L-proline transport</v>
      </c>
      <c r="C466" s="2">
        <v>0.15094335356772001</v>
      </c>
      <c r="D466">
        <f>VLOOKUP(Table1[[#This Row],[model.rxns]],Table2[[model.rxns]:[ST6512 - avg]],3,FALSE)</f>
        <v>3.3698152217833E-3</v>
      </c>
      <c r="E466">
        <f>VLOOKUP(Table1[[#This Row],[model.rxns]],Table2[[model.rxns]:[OKYL029 - avg]],5,FALSE)</f>
        <v>3.47193338275562E-4</v>
      </c>
      <c r="F466">
        <f>VLOOKUP(Table1[[#This Row],[model.rxns]],Table2[[model.rxns]:[JFYL18 - stddev]],4,FALSE)</f>
        <v>1.54169245170703E-2</v>
      </c>
      <c r="G466" t="b">
        <f>ABS(Table1[[#This Row],[ST6512 flux]])&gt;Table1[[#This Row],[ST6512 std-dev]]</f>
        <v>0</v>
      </c>
      <c r="H466" s="1">
        <v>8.22117242746649E-29</v>
      </c>
    </row>
    <row r="467" spans="1:8" x14ac:dyDescent="0.25">
      <c r="A467" s="4">
        <v>1572</v>
      </c>
      <c r="B467" t="str">
        <f>VLOOKUP(Table1[[#This Row],[model.rxns]],Table2[],2,FALSE)</f>
        <v>2-isopropylmalate exchange</v>
      </c>
      <c r="C467" s="2">
        <v>0.124215028654781</v>
      </c>
      <c r="D467">
        <f>VLOOKUP(Table1[[#This Row],[model.rxns]],Table2[[model.rxns]:[ST6512 - avg]],3,FALSE)</f>
        <v>6.32771485095114E-4</v>
      </c>
      <c r="E467">
        <f>VLOOKUP(Table1[[#This Row],[model.rxns]],Table2[[model.rxns]:[OKYL029 - avg]],5,FALSE)</f>
        <v>6.9717849824188204E-5</v>
      </c>
      <c r="F467">
        <f>VLOOKUP(Table1[[#This Row],[model.rxns]],Table2[[model.rxns]:[JFYL18 - stddev]],4,FALSE)</f>
        <v>9.1130725627192196E-4</v>
      </c>
      <c r="G467" t="b">
        <f>ABS(Table1[[#This Row],[ST6512 flux]])&gt;Table1[[#This Row],[ST6512 std-dev]]</f>
        <v>0</v>
      </c>
      <c r="H467" s="1">
        <v>9.3444519955651405E-264</v>
      </c>
    </row>
    <row r="468" spans="1:8" x14ac:dyDescent="0.25">
      <c r="A468" s="4">
        <v>1573</v>
      </c>
      <c r="B468" t="str">
        <f>VLOOKUP(Table1[[#This Row],[model.rxns]],Table2[],2,FALSE)</f>
        <v>2-isopropylmalate transport</v>
      </c>
      <c r="C468" s="2">
        <v>0.124215028654781</v>
      </c>
      <c r="D468">
        <f>VLOOKUP(Table1[[#This Row],[model.rxns]],Table2[[model.rxns]:[ST6512 - avg]],3,FALSE)</f>
        <v>6.32771485095114E-4</v>
      </c>
      <c r="E468">
        <f>VLOOKUP(Table1[[#This Row],[model.rxns]],Table2[[model.rxns]:[OKYL029 - avg]],5,FALSE)</f>
        <v>6.9717849824188204E-5</v>
      </c>
      <c r="F468">
        <f>VLOOKUP(Table1[[#This Row],[model.rxns]],Table2[[model.rxns]:[JFYL18 - stddev]],4,FALSE)</f>
        <v>9.1130725627192196E-4</v>
      </c>
      <c r="G468" t="b">
        <f>ABS(Table1[[#This Row],[ST6512 flux]])&gt;Table1[[#This Row],[ST6512 std-dev]]</f>
        <v>0</v>
      </c>
      <c r="H468" s="1">
        <v>9.3444519955651405E-264</v>
      </c>
    </row>
    <row r="469" spans="1:8" x14ac:dyDescent="0.25">
      <c r="A469" s="4">
        <v>470</v>
      </c>
      <c r="B469" t="str">
        <f>VLOOKUP(Table1[[#This Row],[model.rxns]],Table2[],2,FALSE)</f>
        <v>glutamate dehydrogenase (NAD)</v>
      </c>
      <c r="C469" s="2">
        <v>0.100850082242043</v>
      </c>
      <c r="D469" s="2">
        <f>VLOOKUP(Table1[[#This Row],[model.rxns]],Table2[[model.rxns]:[ST6512 - avg]],3,FALSE)</f>
        <v>4.5593496320808197E-2</v>
      </c>
      <c r="E469" s="2">
        <f>VLOOKUP(Table1[[#This Row],[model.rxns]],Table2[[model.rxns]:[OKYL029 - avg]],5,FALSE)</f>
        <v>5.5687285517178903E-3</v>
      </c>
      <c r="F469" s="2">
        <f>VLOOKUP(Table1[[#This Row],[model.rxns]],Table2[[model.rxns]:[JFYL18 - stddev]],4,FALSE)</f>
        <v>1.8740073848390101E-2</v>
      </c>
      <c r="G469" t="b">
        <f>ABS(Table1[[#This Row],[ST6512 flux]])&gt;Table1[[#This Row],[ST6512 std-dev]]</f>
        <v>1</v>
      </c>
      <c r="H469">
        <v>0</v>
      </c>
    </row>
    <row r="470" spans="1:8" x14ac:dyDescent="0.25">
      <c r="A470" s="4">
        <v>1638</v>
      </c>
      <c r="B470" t="str">
        <f>VLOOKUP(Table1[[#This Row],[model.rxns]],Table2[],2,FALSE)</f>
        <v>acetylcarnitine transport</v>
      </c>
      <c r="C470" s="2">
        <v>5.5671789034164199E-2</v>
      </c>
      <c r="D470">
        <f>VLOOKUP(Table1[[#This Row],[model.rxns]],Table2[[model.rxns]:[ST6512 - avg]],3,FALSE)</f>
        <v>1.3716857146661501E-4</v>
      </c>
      <c r="E470">
        <f>VLOOKUP(Table1[[#This Row],[model.rxns]],Table2[[model.rxns]:[OKYL029 - avg]],5,FALSE)</f>
        <v>1.11995517397498E-4</v>
      </c>
      <c r="F470">
        <f>VLOOKUP(Table1[[#This Row],[model.rxns]],Table2[[model.rxns]:[JFYL18 - stddev]],4,FALSE)</f>
        <v>1.7566233916115699E-3</v>
      </c>
      <c r="G470" t="b">
        <f>ABS(Table1[[#This Row],[ST6512 flux]])&gt;Table1[[#This Row],[ST6512 std-dev]]</f>
        <v>0</v>
      </c>
      <c r="H470" s="1">
        <v>9.9413150170388806E-78</v>
      </c>
    </row>
    <row r="471" spans="1:8" x14ac:dyDescent="0.25">
      <c r="A471" s="4">
        <v>1673</v>
      </c>
      <c r="B471" t="str">
        <f>VLOOKUP(Table1[[#This Row],[model.rxns]],Table2[],2,FALSE)</f>
        <v>carnitine transport</v>
      </c>
      <c r="C471" s="2">
        <v>5.5671789034164199E-2</v>
      </c>
      <c r="D471">
        <f>VLOOKUP(Table1[[#This Row],[model.rxns]],Table2[[model.rxns]:[ST6512 - avg]],3,FALSE)</f>
        <v>1.3716857146661501E-4</v>
      </c>
      <c r="E471">
        <f>VLOOKUP(Table1[[#This Row],[model.rxns]],Table2[[model.rxns]:[OKYL029 - avg]],5,FALSE)</f>
        <v>1.11995517397498E-4</v>
      </c>
      <c r="F471">
        <f>VLOOKUP(Table1[[#This Row],[model.rxns]],Table2[[model.rxns]:[JFYL18 - stddev]],4,FALSE)</f>
        <v>1.7566233916115699E-3</v>
      </c>
      <c r="G471" t="b">
        <f>ABS(Table1[[#This Row],[ST6512 flux]])&gt;Table1[[#This Row],[ST6512 std-dev]]</f>
        <v>0</v>
      </c>
      <c r="H471" s="1">
        <v>9.9413150170388806E-78</v>
      </c>
    </row>
    <row r="472" spans="1:8" x14ac:dyDescent="0.25">
      <c r="A472" s="4">
        <v>689</v>
      </c>
      <c r="B472" t="str">
        <f>VLOOKUP(Table1[[#This Row],[model.rxns]],Table2[],2,FALSE)</f>
        <v>L-serine deaminase</v>
      </c>
      <c r="C472" s="2">
        <v>4.11723704230108E-2</v>
      </c>
      <c r="D472">
        <f>VLOOKUP(Table1[[#This Row],[model.rxns]],Table2[[model.rxns]:[ST6512 - avg]],3,FALSE)</f>
        <v>4.5091920899839198E-4</v>
      </c>
      <c r="E472">
        <f>VLOOKUP(Table1[[#This Row],[model.rxns]],Table2[[model.rxns]:[OKYL029 - avg]],5,FALSE)</f>
        <v>5.5932927817499099E-5</v>
      </c>
      <c r="F472">
        <f>VLOOKUP(Table1[[#This Row],[model.rxns]],Table2[[model.rxns]:[JFYL18 - stddev]],4,FALSE)</f>
        <v>5.0325019250288001E-3</v>
      </c>
      <c r="G472" t="b">
        <f>ABS(Table1[[#This Row],[ST6512 flux]])&gt;Table1[[#This Row],[ST6512 std-dev]]</f>
        <v>0</v>
      </c>
      <c r="H472" s="1">
        <v>1.5026770683128402E-8</v>
      </c>
    </row>
    <row r="473" spans="1:8" x14ac:dyDescent="0.25">
      <c r="A473" s="4">
        <v>163</v>
      </c>
      <c r="B473" t="str">
        <f>VLOOKUP(Table1[[#This Row],[model.rxns]],Table2[],2,FALSE)</f>
        <v>alcohol dehydrogenase (ethanol to acetaldehyde)</v>
      </c>
      <c r="C473" s="2">
        <v>4.0057951584251399E-2</v>
      </c>
      <c r="D473">
        <f>VLOOKUP(Table1[[#This Row],[model.rxns]],Table2[[model.rxns]:[ST6512 - avg]],3,FALSE)</f>
        <v>0.47732734466719801</v>
      </c>
      <c r="E473">
        <f>VLOOKUP(Table1[[#This Row],[model.rxns]],Table2[[model.rxns]:[OKYL029 - avg]],5,FALSE)</f>
        <v>1.37050394102985E-2</v>
      </c>
      <c r="F473">
        <f>VLOOKUP(Table1[[#This Row],[model.rxns]],Table2[[model.rxns]:[JFYL18 - stddev]],4,FALSE)</f>
        <v>5.73938560892885</v>
      </c>
      <c r="G473" t="b">
        <f>ABS(Table1[[#This Row],[ST6512 flux]])&gt;Table1[[#This Row],[ST6512 std-dev]]</f>
        <v>0</v>
      </c>
      <c r="H473" s="1">
        <v>3.7084322587190499E-6</v>
      </c>
    </row>
    <row r="474" spans="1:8" x14ac:dyDescent="0.25">
      <c r="A474" s="4">
        <v>716</v>
      </c>
      <c r="B474" t="str">
        <f>VLOOKUP(Table1[[#This Row],[model.rxns]],Table2[],2,FALSE)</f>
        <v>malate synthase</v>
      </c>
      <c r="C474" s="2">
        <v>3.6099963003245097E-2</v>
      </c>
      <c r="D474" s="2">
        <f>VLOOKUP(Table1[[#This Row],[model.rxns]],Table2[[model.rxns]:[ST6512 - avg]],3,FALSE)</f>
        <v>8.3822766488957801E-3</v>
      </c>
      <c r="E474" s="2">
        <f>VLOOKUP(Table1[[#This Row],[model.rxns]],Table2[[model.rxns]:[OKYL029 - avg]],5,FALSE)</f>
        <v>2.6742223850386403E-4</v>
      </c>
      <c r="F474" s="2">
        <f>VLOOKUP(Table1[[#This Row],[model.rxns]],Table2[[model.rxns]:[JFYL18 - stddev]],4,FALSE)</f>
        <v>4.7221340436470602E-3</v>
      </c>
      <c r="G474" t="b">
        <f>ABS(Table1[[#This Row],[ST6512 flux]])&gt;Table1[[#This Row],[ST6512 std-dev]]</f>
        <v>1</v>
      </c>
      <c r="H474">
        <v>0</v>
      </c>
    </row>
    <row r="475" spans="1:8" x14ac:dyDescent="0.25">
      <c r="A475" s="4">
        <v>717</v>
      </c>
      <c r="B475" t="str">
        <f>VLOOKUP(Table1[[#This Row],[model.rxns]],Table2[],2,FALSE)</f>
        <v>malate synthase</v>
      </c>
      <c r="C475" s="2">
        <v>1.5751752386803101E-2</v>
      </c>
      <c r="D475">
        <f>VLOOKUP(Table1[[#This Row],[model.rxns]],Table2[[model.rxns]:[ST6512 - avg]],3,FALSE)</f>
        <v>1.3723528597383899E-3</v>
      </c>
      <c r="E475">
        <f>VLOOKUP(Table1[[#This Row],[model.rxns]],Table2[[model.rxns]:[OKYL029 - avg]],5,FALSE)</f>
        <v>4.7683715492877203E-5</v>
      </c>
      <c r="F475">
        <f>VLOOKUP(Table1[[#This Row],[model.rxns]],Table2[[model.rxns]:[JFYL18 - stddev]],4,FALSE)</f>
        <v>3.5826932093232298E-3</v>
      </c>
      <c r="G475" t="b">
        <f>ABS(Table1[[#This Row],[ST6512 flux]])&gt;Table1[[#This Row],[ST6512 std-dev]]</f>
        <v>0</v>
      </c>
      <c r="H475" s="1">
        <v>4.0582323311617699E-175</v>
      </c>
    </row>
    <row r="476" spans="1:8" x14ac:dyDescent="0.25">
      <c r="A476" s="4">
        <v>1194</v>
      </c>
      <c r="B476" t="str">
        <f>VLOOKUP(Table1[[#This Row],[model.rxns]],Table2[],2,FALSE)</f>
        <v>L-glutamate transport</v>
      </c>
      <c r="C476" s="2">
        <v>1.4454065255052599E-2</v>
      </c>
      <c r="D476">
        <f>VLOOKUP(Table1[[#This Row],[model.rxns]],Table2[[model.rxns]:[ST6512 - avg]],3,FALSE)</f>
        <v>2.83655586398938E-2</v>
      </c>
      <c r="E476">
        <f>VLOOKUP(Table1[[#This Row],[model.rxns]],Table2[[model.rxns]:[OKYL029 - avg]],5,FALSE)</f>
        <v>2.29506060468797E-2</v>
      </c>
      <c r="F476">
        <f>VLOOKUP(Table1[[#This Row],[model.rxns]],Table2[[model.rxns]:[JFYL18 - stddev]],4,FALSE)</f>
        <v>0.18155473849102099</v>
      </c>
      <c r="G476" t="b">
        <f>ABS(Table1[[#This Row],[ST6512 flux]])&gt;Table1[[#This Row],[ST6512 std-dev]]</f>
        <v>0</v>
      </c>
      <c r="H476">
        <v>0</v>
      </c>
    </row>
    <row r="477" spans="1:8" x14ac:dyDescent="0.25">
      <c r="A477" s="4">
        <v>1217</v>
      </c>
      <c r="B477" t="str">
        <f>VLOOKUP(Table1[[#This Row],[model.rxns]],Table2[],2,FALSE)</f>
        <v>L-serine transport</v>
      </c>
      <c r="C477" s="2">
        <v>1.0192599785126299E-2</v>
      </c>
      <c r="D477">
        <f>VLOOKUP(Table1[[#This Row],[model.rxns]],Table2[[model.rxns]:[ST6512 - avg]],3,FALSE)</f>
        <v>-6.3225769090507894E-2</v>
      </c>
      <c r="E477">
        <f>VLOOKUP(Table1[[#This Row],[model.rxns]],Table2[[model.rxns]:[OKYL029 - avg]],5,FALSE)</f>
        <v>-7.4161583076715499E-4</v>
      </c>
      <c r="F477">
        <f>VLOOKUP(Table1[[#This Row],[model.rxns]],Table2[[model.rxns]:[JFYL18 - stddev]],4,FALSE)</f>
        <v>2.1510390612372001E-2</v>
      </c>
      <c r="G477" t="b">
        <f>ABS(Table1[[#This Row],[ST6512 flux]])&gt;Table1[[#This Row],[ST6512 std-dev]]</f>
        <v>1</v>
      </c>
      <c r="H477">
        <v>0</v>
      </c>
    </row>
    <row r="478" spans="1:8" x14ac:dyDescent="0.25">
      <c r="A478" s="4">
        <v>1906</v>
      </c>
      <c r="B478" t="str">
        <f>VLOOKUP(Table1[[#This Row],[model.rxns]],Table2[],2,FALSE)</f>
        <v>L-serine exchange</v>
      </c>
      <c r="C478" s="2">
        <v>1.0192599785126299E-2</v>
      </c>
      <c r="D478">
        <f>VLOOKUP(Table1[[#This Row],[model.rxns]],Table2[[model.rxns]:[ST6512 - avg]],3,FALSE)</f>
        <v>6.3225769090507894E-2</v>
      </c>
      <c r="E478">
        <f>VLOOKUP(Table1[[#This Row],[model.rxns]],Table2[[model.rxns]:[OKYL029 - avg]],5,FALSE)</f>
        <v>7.4161583076715499E-4</v>
      </c>
      <c r="F478">
        <f>VLOOKUP(Table1[[#This Row],[model.rxns]],Table2[[model.rxns]:[JFYL18 - stddev]],4,FALSE)</f>
        <v>2.1510390612372001E-2</v>
      </c>
      <c r="G478" t="b">
        <f>ABS(Table1[[#This Row],[ST6512 flux]])&gt;Table1[[#This Row],[ST6512 std-dev]]</f>
        <v>1</v>
      </c>
      <c r="H478">
        <v>0</v>
      </c>
    </row>
    <row r="479" spans="1:8" x14ac:dyDescent="0.25">
      <c r="A479" s="4">
        <v>1096</v>
      </c>
      <c r="B479" t="str">
        <f>VLOOKUP(Table1[[#This Row],[model.rxns]],Table2[],2,FALSE)</f>
        <v>(R)-mevalonate transport</v>
      </c>
      <c r="C479" s="2">
        <v>7.0754188508072701E-3</v>
      </c>
      <c r="D479">
        <f>VLOOKUP(Table1[[#This Row],[model.rxns]],Table2[[model.rxns]:[ST6512 - avg]],3,FALSE)</f>
        <v>-2.09443354599274E-2</v>
      </c>
      <c r="E479">
        <f>VLOOKUP(Table1[[#This Row],[model.rxns]],Table2[[model.rxns]:[OKYL029 - avg]],5,FALSE)</f>
        <v>-1.3783629968787799E-4</v>
      </c>
      <c r="F479">
        <f>VLOOKUP(Table1[[#This Row],[model.rxns]],Table2[[model.rxns]:[JFYL18 - stddev]],4,FALSE)</f>
        <v>6.0653155867366497E-3</v>
      </c>
      <c r="G479" t="b">
        <f>ABS(Table1[[#This Row],[ST6512 flux]])&gt;Table1[[#This Row],[ST6512 std-dev]]</f>
        <v>1</v>
      </c>
      <c r="H479">
        <v>0</v>
      </c>
    </row>
    <row r="480" spans="1:8" x14ac:dyDescent="0.25">
      <c r="A480" s="4">
        <v>1547</v>
      </c>
      <c r="B480" t="str">
        <f>VLOOKUP(Table1[[#This Row],[model.rxns]],Table2[],2,FALSE)</f>
        <v>(R)-mevalonate exchange</v>
      </c>
      <c r="C480" s="2">
        <v>7.0754188508072701E-3</v>
      </c>
      <c r="D480">
        <f>VLOOKUP(Table1[[#This Row],[model.rxns]],Table2[[model.rxns]:[ST6512 - avg]],3,FALSE)</f>
        <v>2.09443354599274E-2</v>
      </c>
      <c r="E480">
        <f>VLOOKUP(Table1[[#This Row],[model.rxns]],Table2[[model.rxns]:[OKYL029 - avg]],5,FALSE)</f>
        <v>1.3783629968787799E-4</v>
      </c>
      <c r="F480">
        <f>VLOOKUP(Table1[[#This Row],[model.rxns]],Table2[[model.rxns]:[JFYL18 - stddev]],4,FALSE)</f>
        <v>6.0653155867366497E-3</v>
      </c>
      <c r="G480" t="b">
        <f>ABS(Table1[[#This Row],[ST6512 flux]])&gt;Table1[[#This Row],[ST6512 std-dev]]</f>
        <v>1</v>
      </c>
      <c r="H480">
        <v>0</v>
      </c>
    </row>
    <row r="481" spans="1:8" x14ac:dyDescent="0.25">
      <c r="A481" s="4">
        <v>87</v>
      </c>
      <c r="B481" t="str">
        <f>VLOOKUP(Table1[[#This Row],[model.rxns]],Table2[],2,FALSE)</f>
        <v>5-methylthioribose-1-phosphate isomerase</v>
      </c>
      <c r="C481" s="2">
        <v>0</v>
      </c>
      <c r="D481">
        <f>VLOOKUP(Table1[[#This Row],[model.rxns]],Table2[[model.rxns]:[ST6512 - avg]],3,FALSE)</f>
        <v>-1.9081958235744902E-21</v>
      </c>
      <c r="E481">
        <f>VLOOKUP(Table1[[#This Row],[model.rxns]],Table2[[model.rxns]:[OKYL029 - avg]],5,FALSE)</f>
        <v>2.81892564846231E-22</v>
      </c>
      <c r="F481">
        <f>VLOOKUP(Table1[[#This Row],[model.rxns]],Table2[[model.rxns]:[JFYL18 - stddev]],4,FALSE)</f>
        <v>2.0253761210130201E-20</v>
      </c>
      <c r="G481" t="b">
        <f>ABS(Table1[[#This Row],[ST6512 flux]])&gt;Table1[[#This Row],[ST6512 std-dev]]</f>
        <v>0</v>
      </c>
      <c r="H481" s="1">
        <v>1.5470841813266501E-6</v>
      </c>
    </row>
    <row r="482" spans="1:8" x14ac:dyDescent="0.25">
      <c r="A482" s="4">
        <v>273</v>
      </c>
      <c r="B482" t="str">
        <f>VLOOKUP(Table1[[#This Row],[model.rxns]],Table2[],2,FALSE)</f>
        <v>choline kinase</v>
      </c>
      <c r="C482" s="2">
        <v>0</v>
      </c>
      <c r="D482">
        <f>VLOOKUP(Table1[[#This Row],[model.rxns]],Table2[[model.rxns]:[ST6512 - avg]],3,FALSE)</f>
        <v>1.04758697897164E-5</v>
      </c>
      <c r="E482">
        <f>VLOOKUP(Table1[[#This Row],[model.rxns]],Table2[[model.rxns]:[OKYL029 - avg]],5,FALSE)</f>
        <v>2.1104017396173301E-5</v>
      </c>
      <c r="F482">
        <f>VLOOKUP(Table1[[#This Row],[model.rxns]],Table2[[model.rxns]:[JFYL18 - stddev]],4,FALSE)</f>
        <v>1.61995378152795E-4</v>
      </c>
      <c r="G482" t="b">
        <f>ABS(Table1[[#This Row],[ST6512 flux]])&gt;Table1[[#This Row],[ST6512 std-dev]]</f>
        <v>0</v>
      </c>
      <c r="H482">
        <v>1.09087828008266E-4</v>
      </c>
    </row>
    <row r="483" spans="1:8" x14ac:dyDescent="0.25">
      <c r="A483" s="4">
        <v>274</v>
      </c>
      <c r="B483" t="str">
        <f>VLOOKUP(Table1[[#This Row],[model.rxns]],Table2[],2,FALSE)</f>
        <v>choline phosphate cytididyltransferase</v>
      </c>
      <c r="C483" s="2">
        <v>0</v>
      </c>
      <c r="D483">
        <f>VLOOKUP(Table1[[#This Row],[model.rxns]],Table2[[model.rxns]:[ST6512 - avg]],3,FALSE)</f>
        <v>1.04758697897164E-5</v>
      </c>
      <c r="E483">
        <f>VLOOKUP(Table1[[#This Row],[model.rxns]],Table2[[model.rxns]:[OKYL029 - avg]],5,FALSE)</f>
        <v>2.1104017396173301E-5</v>
      </c>
      <c r="F483">
        <f>VLOOKUP(Table1[[#This Row],[model.rxns]],Table2[[model.rxns]:[JFYL18 - stddev]],4,FALSE)</f>
        <v>1.61995378152795E-4</v>
      </c>
      <c r="G483" t="b">
        <f>ABS(Table1[[#This Row],[ST6512 flux]])&gt;Table1[[#This Row],[ST6512 std-dev]]</f>
        <v>0</v>
      </c>
      <c r="H483">
        <v>1.09087828008266E-4</v>
      </c>
    </row>
    <row r="484" spans="1:8" x14ac:dyDescent="0.25">
      <c r="A484" s="4">
        <v>468</v>
      </c>
      <c r="B484" t="str">
        <f>VLOOKUP(Table1[[#This Row],[model.rxns]],Table2[],2,FALSE)</f>
        <v>glutamate 5-kinase</v>
      </c>
      <c r="C484" s="2">
        <v>0</v>
      </c>
      <c r="D484">
        <f>VLOOKUP(Table1[[#This Row],[model.rxns]],Table2[[model.rxns]:[ST6512 - avg]],3,FALSE)</f>
        <v>9.3357700565774602E-5</v>
      </c>
      <c r="E484">
        <f>VLOOKUP(Table1[[#This Row],[model.rxns]],Table2[[model.rxns]:[OKYL029 - avg]],5,FALSE)</f>
        <v>9.67380413263444E-5</v>
      </c>
      <c r="F484">
        <f>VLOOKUP(Table1[[#This Row],[model.rxns]],Table2[[model.rxns]:[JFYL18 - stddev]],4,FALSE)</f>
        <v>8.0357057748340905E-4</v>
      </c>
      <c r="G484" t="b">
        <f>ABS(Table1[[#This Row],[ST6512 flux]])&gt;Table1[[#This Row],[ST6512 std-dev]]</f>
        <v>0</v>
      </c>
      <c r="H484" s="1">
        <v>8.0652864081567001E-16</v>
      </c>
    </row>
    <row r="485" spans="1:8" x14ac:dyDescent="0.25">
      <c r="A485" s="4">
        <v>473</v>
      </c>
      <c r="B485" t="str">
        <f>VLOOKUP(Table1[[#This Row],[model.rxns]],Table2[],2,FALSE)</f>
        <v>glutamate-5-semialdehyde dehydrogenase</v>
      </c>
      <c r="C485" s="2">
        <v>0</v>
      </c>
      <c r="D485">
        <f>VLOOKUP(Table1[[#This Row],[model.rxns]],Table2[[model.rxns]:[ST6512 - avg]],3,FALSE)</f>
        <v>9.3357700565774602E-5</v>
      </c>
      <c r="E485">
        <f>VLOOKUP(Table1[[#This Row],[model.rxns]],Table2[[model.rxns]:[OKYL029 - avg]],5,FALSE)</f>
        <v>9.67380413263444E-5</v>
      </c>
      <c r="F485">
        <f>VLOOKUP(Table1[[#This Row],[model.rxns]],Table2[[model.rxns]:[JFYL18 - stddev]],4,FALSE)</f>
        <v>8.0357057748340905E-4</v>
      </c>
      <c r="G485" t="b">
        <f>ABS(Table1[[#This Row],[ST6512 flux]])&gt;Table1[[#This Row],[ST6512 std-dev]]</f>
        <v>0</v>
      </c>
      <c r="H485" s="1">
        <v>8.0652864081567001E-16</v>
      </c>
    </row>
    <row r="486" spans="1:8" x14ac:dyDescent="0.25">
      <c r="A486" s="4">
        <v>497</v>
      </c>
      <c r="B486" t="str">
        <f>VLOOKUP(Table1[[#This Row],[model.rxns]],Table2[],2,FALSE)</f>
        <v>glycerophosphodiester phosphodiesterase (glycerophosphocholine)</v>
      </c>
      <c r="C486" s="2">
        <v>0</v>
      </c>
      <c r="D486">
        <f>VLOOKUP(Table1[[#This Row],[model.rxns]],Table2[[model.rxns]:[ST6512 - avg]],3,FALSE)</f>
        <v>1.8000171355289E-6</v>
      </c>
      <c r="E486">
        <f>VLOOKUP(Table1[[#This Row],[model.rxns]],Table2[[model.rxns]:[OKYL029 - avg]],5,FALSE)</f>
        <v>1.00107845126528E-5</v>
      </c>
      <c r="F486">
        <f>VLOOKUP(Table1[[#This Row],[model.rxns]],Table2[[model.rxns]:[JFYL18 - stddev]],4,FALSE)</f>
        <v>2.0042079253040602E-5</v>
      </c>
      <c r="G486" t="b">
        <f>ABS(Table1[[#This Row],[ST6512 flux]])&gt;Table1[[#This Row],[ST6512 std-dev]]</f>
        <v>0</v>
      </c>
      <c r="H486" s="1">
        <v>2.59206635163527E-8</v>
      </c>
    </row>
    <row r="487" spans="1:8" x14ac:dyDescent="0.25">
      <c r="A487" s="4">
        <v>1079</v>
      </c>
      <c r="B487" t="str">
        <f>VLOOKUP(Table1[[#This Row],[model.rxns]],Table2[],2,FALSE)</f>
        <v>uridylate kinase (dUMP)</v>
      </c>
      <c r="C487" s="2">
        <v>0</v>
      </c>
      <c r="D487">
        <f>VLOOKUP(Table1[[#This Row],[model.rxns]],Table2[[model.rxns]:[ST6512 - avg]],3,FALSE)</f>
        <v>-1.88433402592516E-4</v>
      </c>
      <c r="E487">
        <f>VLOOKUP(Table1[[#This Row],[model.rxns]],Table2[[model.rxns]:[OKYL029 - avg]],5,FALSE)</f>
        <v>-2.8464379424579701E-4</v>
      </c>
      <c r="F487">
        <f>VLOOKUP(Table1[[#This Row],[model.rxns]],Table2[[model.rxns]:[JFYL18 - stddev]],4,FALSE)</f>
        <v>5.2314702932216195E-4</v>
      </c>
      <c r="G487" t="b">
        <f>ABS(Table1[[#This Row],[ST6512 flux]])&gt;Table1[[#This Row],[ST6512 std-dev]]</f>
        <v>0</v>
      </c>
      <c r="H487" s="1">
        <v>1.5513425375713599E-42</v>
      </c>
    </row>
    <row r="488" spans="1:8" x14ac:dyDescent="0.25">
      <c r="A488" s="4">
        <v>2204</v>
      </c>
      <c r="B488" t="str">
        <f>VLOOKUP(Table1[[#This Row],[model.rxns]],Table2[],2,FALSE)</f>
        <v>fatty-acid--CoA ligase (octadecanoate), lipid particle</v>
      </c>
      <c r="C488" s="2">
        <v>0</v>
      </c>
      <c r="D488">
        <f>VLOOKUP(Table1[[#This Row],[model.rxns]],Table2[[model.rxns]:[ST6512 - avg]],3,FALSE)</f>
        <v>7.5036500167846096E-5</v>
      </c>
      <c r="E488">
        <f>VLOOKUP(Table1[[#This Row],[model.rxns]],Table2[[model.rxns]:[OKYL029 - avg]],5,FALSE)</f>
        <v>2.4471392469709499E-5</v>
      </c>
      <c r="F488">
        <f>VLOOKUP(Table1[[#This Row],[model.rxns]],Table2[[model.rxns]:[JFYL18 - stddev]],4,FALSE)</f>
        <v>4.9544757728784198E-4</v>
      </c>
      <c r="G488" t="b">
        <f>ABS(Table1[[#This Row],[ST6512 flux]])&gt;Table1[[#This Row],[ST6512 std-dev]]</f>
        <v>0</v>
      </c>
      <c r="H488" s="1">
        <v>7.3241784218754197E-23</v>
      </c>
    </row>
    <row r="489" spans="1:8" x14ac:dyDescent="0.25">
      <c r="A489" s="4">
        <v>3542</v>
      </c>
      <c r="B489" t="str">
        <f>VLOOKUP(Table1[[#This Row],[model.rxns]],Table2[],2,FALSE)</f>
        <v>CDP-choline transport, cytoplasm-ER membrane</v>
      </c>
      <c r="C489" s="2">
        <v>0</v>
      </c>
      <c r="D489">
        <f>VLOOKUP(Table1[[#This Row],[model.rxns]],Table2[[model.rxns]:[ST6512 - avg]],3,FALSE)</f>
        <v>1.04758697897164E-5</v>
      </c>
      <c r="E489">
        <f>VLOOKUP(Table1[[#This Row],[model.rxns]],Table2[[model.rxns]:[OKYL029 - avg]],5,FALSE)</f>
        <v>2.1104017396173301E-5</v>
      </c>
      <c r="F489">
        <f>VLOOKUP(Table1[[#This Row],[model.rxns]],Table2[[model.rxns]:[JFYL18 - stddev]],4,FALSE)</f>
        <v>1.61995378152795E-4</v>
      </c>
      <c r="G489" t="b">
        <f>ABS(Table1[[#This Row],[ST6512 flux]])&gt;Table1[[#This Row],[ST6512 std-dev]]</f>
        <v>0</v>
      </c>
      <c r="H489">
        <v>1.09087828008266E-4</v>
      </c>
    </row>
    <row r="490" spans="1:8" x14ac:dyDescent="0.25">
      <c r="A490" s="4">
        <v>3570</v>
      </c>
      <c r="B490" t="str">
        <f>VLOOKUP(Table1[[#This Row],[model.rxns]],Table2[],2,FALSE)</f>
        <v>sn-glycero-3-phosphocholine transport, ER membrane-cytoplasm</v>
      </c>
      <c r="C490" s="2">
        <v>0</v>
      </c>
      <c r="D490">
        <f>VLOOKUP(Table1[[#This Row],[model.rxns]],Table2[[model.rxns]:[ST6512 - avg]],3,FALSE)</f>
        <v>1.8000171355289E-6</v>
      </c>
      <c r="E490">
        <f>VLOOKUP(Table1[[#This Row],[model.rxns]],Table2[[model.rxns]:[OKYL029 - avg]],5,FALSE)</f>
        <v>1.00107845126528E-5</v>
      </c>
      <c r="F490">
        <f>VLOOKUP(Table1[[#This Row],[model.rxns]],Table2[[model.rxns]:[JFYL18 - stddev]],4,FALSE)</f>
        <v>2.0042079253040602E-5</v>
      </c>
      <c r="G490" t="b">
        <f>ABS(Table1[[#This Row],[ST6512 flux]])&gt;Table1[[#This Row],[ST6512 std-dev]]</f>
        <v>0</v>
      </c>
      <c r="H490" s="1">
        <v>2.59206635163527E-8</v>
      </c>
    </row>
    <row r="491" spans="1:8" x14ac:dyDescent="0.25">
      <c r="A491" s="4">
        <v>3573</v>
      </c>
      <c r="B491" t="str">
        <f>VLOOKUP(Table1[[#This Row],[model.rxns]],Table2[],2,FALSE)</f>
        <v>octadecanoate (n-C18:0) transport, cytoplasm-lipid particle</v>
      </c>
      <c r="C491" s="2">
        <v>0</v>
      </c>
      <c r="D491">
        <f>VLOOKUP(Table1[[#This Row],[model.rxns]],Table2[[model.rxns]:[ST6512 - avg]],3,FALSE)</f>
        <v>2.42538544361084E-5</v>
      </c>
      <c r="E491">
        <f>VLOOKUP(Table1[[#This Row],[model.rxns]],Table2[[model.rxns]:[OKYL029 - avg]],5,FALSE)</f>
        <v>-2.4674682022337601E-5</v>
      </c>
      <c r="F491">
        <f>VLOOKUP(Table1[[#This Row],[model.rxns]],Table2[[model.rxns]:[JFYL18 - stddev]],4,FALSE)</f>
        <v>2.7942258940428399E-4</v>
      </c>
      <c r="G491" t="b">
        <f>ABS(Table1[[#This Row],[ST6512 flux]])&gt;Table1[[#This Row],[ST6512 std-dev]]</f>
        <v>0</v>
      </c>
      <c r="H491" s="1">
        <v>2.63418460366516E-18</v>
      </c>
    </row>
    <row r="492" spans="1:8" x14ac:dyDescent="0.25">
      <c r="A492" s="4" t="s">
        <v>1639</v>
      </c>
      <c r="B492" t="str">
        <f>VLOOKUP(Table1[[#This Row],[model.rxns]],Table2[],2,FALSE)</f>
        <v>cholinephosphotransferase</v>
      </c>
      <c r="C492" s="2">
        <v>0</v>
      </c>
      <c r="D492">
        <f>VLOOKUP(Table1[[#This Row],[model.rxns]],Table2[[model.rxns]:[ST6512 - avg]],3,FALSE)</f>
        <v>1.04758697897164E-5</v>
      </c>
      <c r="E492">
        <f>VLOOKUP(Table1[[#This Row],[model.rxns]],Table2[[model.rxns]:[OKYL029 - avg]],5,FALSE)</f>
        <v>2.1104017396173301E-5</v>
      </c>
      <c r="F492">
        <f>VLOOKUP(Table1[[#This Row],[model.rxns]],Table2[[model.rxns]:[JFYL18 - stddev]],4,FALSE)</f>
        <v>1.61995378152795E-4</v>
      </c>
      <c r="G492" t="b">
        <f>ABS(Table1[[#This Row],[ST6512 flux]])&gt;Table1[[#This Row],[ST6512 std-dev]]</f>
        <v>0</v>
      </c>
      <c r="H492">
        <v>1.09087828008266E-4</v>
      </c>
    </row>
    <row r="493" spans="1:8" x14ac:dyDescent="0.25">
      <c r="A493" s="4" t="s">
        <v>1644</v>
      </c>
      <c r="B493" t="str">
        <f>VLOOKUP(Table1[[#This Row],[model.rxns]],Table2[],2,FALSE)</f>
        <v>LPC phospholipase B</v>
      </c>
      <c r="C493" s="2">
        <v>0</v>
      </c>
      <c r="D493">
        <f>VLOOKUP(Table1[[#This Row],[model.rxns]],Table2[[model.rxns]:[ST6512 - avg]],3,FALSE)</f>
        <v>1.8000171355289E-6</v>
      </c>
      <c r="E493">
        <f>VLOOKUP(Table1[[#This Row],[model.rxns]],Table2[[model.rxns]:[OKYL029 - avg]],5,FALSE)</f>
        <v>1.00107845126528E-5</v>
      </c>
      <c r="F493">
        <f>VLOOKUP(Table1[[#This Row],[model.rxns]],Table2[[model.rxns]:[JFYL18 - stddev]],4,FALSE)</f>
        <v>2.0042079253040602E-5</v>
      </c>
      <c r="G493" t="b">
        <f>ABS(Table1[[#This Row],[ST6512 flux]])&gt;Table1[[#This Row],[ST6512 std-dev]]</f>
        <v>0</v>
      </c>
      <c r="H493" s="1">
        <v>2.59206635163527E-8</v>
      </c>
    </row>
    <row r="494" spans="1:8" x14ac:dyDescent="0.25">
      <c r="A494" s="4" t="s">
        <v>1680</v>
      </c>
      <c r="B494" t="str">
        <f>VLOOKUP(Table1[[#This Row],[model.rxns]],Table2[],2,FALSE)</f>
        <v>PC phospholipase A2, lipid particle</v>
      </c>
      <c r="C494" s="2">
        <v>0</v>
      </c>
      <c r="D494">
        <f>VLOOKUP(Table1[[#This Row],[model.rxns]],Table2[[model.rxns]:[ST6512 - avg]],3,FALSE)</f>
        <v>1.1490999226039401E-6</v>
      </c>
      <c r="E494">
        <f>VLOOKUP(Table1[[#This Row],[model.rxns]],Table2[[model.rxns]:[OKYL029 - avg]],5,FALSE)</f>
        <v>7.2532252278873903E-6</v>
      </c>
      <c r="F494">
        <f>VLOOKUP(Table1[[#This Row],[model.rxns]],Table2[[model.rxns]:[JFYL18 - stddev]],4,FALSE)</f>
        <v>1.61402604775169E-5</v>
      </c>
      <c r="G494" t="b">
        <f>ABS(Table1[[#This Row],[ST6512 flux]])&gt;Table1[[#This Row],[ST6512 std-dev]]</f>
        <v>0</v>
      </c>
      <c r="H494" s="1">
        <v>3.6509400272277799E-7</v>
      </c>
    </row>
    <row r="495" spans="1:8" x14ac:dyDescent="0.25">
      <c r="A495" s="4" t="s">
        <v>1701</v>
      </c>
      <c r="B495" t="str">
        <f>VLOOKUP(Table1[[#This Row],[model.rxns]],Table2[],2,FALSE)</f>
        <v>1-acylglycerophosphocholine transport, ER membrane-lipid particle</v>
      </c>
      <c r="C495" s="2">
        <v>0</v>
      </c>
      <c r="D495">
        <f>VLOOKUP(Table1[[#This Row],[model.rxns]],Table2[[model.rxns]:[ST6512 - avg]],3,FALSE)</f>
        <v>-1.1490999226039401E-6</v>
      </c>
      <c r="E495">
        <f>VLOOKUP(Table1[[#This Row],[model.rxns]],Table2[[model.rxns]:[OKYL029 - avg]],5,FALSE)</f>
        <v>-7.2532252278873903E-6</v>
      </c>
      <c r="F495">
        <f>VLOOKUP(Table1[[#This Row],[model.rxns]],Table2[[model.rxns]:[JFYL18 - stddev]],4,FALSE)</f>
        <v>1.61402604775169E-5</v>
      </c>
      <c r="G495" t="b">
        <f>ABS(Table1[[#This Row],[ST6512 flux]])&gt;Table1[[#This Row],[ST6512 std-dev]]</f>
        <v>0</v>
      </c>
      <c r="H495" s="1">
        <v>3.6509400272277799E-7</v>
      </c>
    </row>
    <row r="496" spans="1:8" x14ac:dyDescent="0.25">
      <c r="A496" s="4" t="s">
        <v>1766</v>
      </c>
      <c r="B496" t="str">
        <f>VLOOKUP(Table1[[#This Row],[model.rxns]],Table2[],2,FALSE)</f>
        <v>Fatty acids pool</v>
      </c>
      <c r="C496" s="2">
        <v>0</v>
      </c>
      <c r="D496">
        <f>VLOOKUP(Table1[[#This Row],[model.rxns]],Table2[[model.rxns]:[ST6512 - avg]],3,FALSE)</f>
        <v>-2.4764920136699798E-6</v>
      </c>
      <c r="E496">
        <f>VLOOKUP(Table1[[#This Row],[model.rxns]],Table2[[model.rxns]:[OKYL029 - avg]],5,FALSE)</f>
        <v>-1.27758759882959E-5</v>
      </c>
      <c r="F496">
        <f>VLOOKUP(Table1[[#This Row],[model.rxns]],Table2[[model.rxns]:[JFYL18 - stddev]],4,FALSE)</f>
        <v>2.92840790229411E-5</v>
      </c>
      <c r="G496" t="b">
        <f>ABS(Table1[[#This Row],[ST6512 flux]])&gt;Table1[[#This Row],[ST6512 std-dev]]</f>
        <v>0</v>
      </c>
      <c r="H496" s="1">
        <v>1.0351666296847301E-7</v>
      </c>
    </row>
    <row r="497" spans="1:8" x14ac:dyDescent="0.25">
      <c r="A497" s="4" t="s">
        <v>1780</v>
      </c>
      <c r="B497" t="str">
        <f>VLOOKUP(Table1[[#This Row],[model.rxns]],Table2[],2,FALSE)</f>
        <v>fatty-acid--CoA ligase (octadecadienoate), ER membrane</v>
      </c>
      <c r="C497" s="2">
        <v>0</v>
      </c>
      <c r="D497">
        <f>VLOOKUP(Table1[[#This Row],[model.rxns]],Table2[[model.rxns]:[ST6512 - avg]],3,FALSE)</f>
        <v>6.2853367306944205E-7</v>
      </c>
      <c r="E497">
        <f>VLOOKUP(Table1[[#This Row],[model.rxns]],Table2[[model.rxns]:[OKYL029 - avg]],5,FALSE)</f>
        <v>2.9933877440577198E-6</v>
      </c>
      <c r="F497">
        <f>VLOOKUP(Table1[[#This Row],[model.rxns]],Table2[[model.rxns]:[JFYL18 - stddev]],4,FALSE)</f>
        <v>7.4322992560225097E-6</v>
      </c>
      <c r="G497" t="b">
        <f>ABS(Table1[[#This Row],[ST6512 flux]])&gt;Table1[[#This Row],[ST6512 std-dev]]</f>
        <v>0</v>
      </c>
      <c r="H497" s="1">
        <v>1.35260798599757E-7</v>
      </c>
    </row>
    <row r="498" spans="1:8" x14ac:dyDescent="0.25">
      <c r="A498" s="4">
        <v>1117</v>
      </c>
      <c r="B498" t="str">
        <f>VLOOKUP(Table1[[#This Row],[model.rxns]],Table2[],2,FALSE)</f>
        <v>aspartate transport</v>
      </c>
      <c r="C498" s="2">
        <v>-3.7783681648759199E-2</v>
      </c>
      <c r="D498">
        <f>VLOOKUP(Table1[[#This Row],[model.rxns]],Table2[[model.rxns]:[ST6512 - avg]],3,FALSE)</f>
        <v>3.5896362964760099E-2</v>
      </c>
      <c r="E498">
        <f>VLOOKUP(Table1[[#This Row],[model.rxns]],Table2[[model.rxns]:[OKYL029 - avg]],5,FALSE)</f>
        <v>3.60044326793557E-2</v>
      </c>
      <c r="F498">
        <f>VLOOKUP(Table1[[#This Row],[model.rxns]],Table2[[model.rxns]:[JFYL18 - stddev]],4,FALSE)</f>
        <v>0.18348221179392199</v>
      </c>
      <c r="G498" t="b">
        <f>ABS(Table1[[#This Row],[ST6512 flux]])&gt;Table1[[#This Row],[ST6512 std-dev]]</f>
        <v>0</v>
      </c>
      <c r="H498">
        <v>0</v>
      </c>
    </row>
    <row r="499" spans="1:8" x14ac:dyDescent="0.25">
      <c r="A499" s="4">
        <v>3572</v>
      </c>
      <c r="B499" t="str">
        <f>VLOOKUP(Table1[[#This Row],[model.rxns]],Table2[],2,FALSE)</f>
        <v>hexadecenoate (n-C16:1) transport, cytoplasm-lipid particle</v>
      </c>
      <c r="C499" s="2">
        <v>-6.0764379423613404</v>
      </c>
      <c r="D499">
        <f>VLOOKUP(Table1[[#This Row],[model.rxns]],Table2[[model.rxns]:[ST6512 - avg]],3,FALSE)</f>
        <v>-2.2782795128325399E-4</v>
      </c>
      <c r="E499">
        <f>VLOOKUP(Table1[[#This Row],[model.rxns]],Table2[[model.rxns]:[OKYL029 - avg]],5,FALSE)</f>
        <v>-1.5135359831537301E-4</v>
      </c>
      <c r="F499">
        <f>VLOOKUP(Table1[[#This Row],[model.rxns]],Table2[[model.rxns]:[JFYL18 - stddev]],4,FALSE)</f>
        <v>2.5551470419917901E-3</v>
      </c>
      <c r="G499" t="b">
        <f>ABS(Table1[[#This Row],[ST6512 flux]])&gt;Table1[[#This Row],[ST6512 std-dev]]</f>
        <v>0</v>
      </c>
      <c r="H499" s="1">
        <v>5.4954485484990401E-10</v>
      </c>
    </row>
    <row r="500" spans="1:8" x14ac:dyDescent="0.25">
      <c r="A500" s="4">
        <v>732</v>
      </c>
      <c r="B500" t="str">
        <f>VLOOKUP(Table1[[#This Row],[model.rxns]],Table2[],2,FALSE)</f>
        <v>methylenetetrahydrofolate dehydrogenase (NADP)</v>
      </c>
      <c r="C500" s="2">
        <v>-31.498160105769099</v>
      </c>
      <c r="D500">
        <f>VLOOKUP(Table1[[#This Row],[model.rxns]],Table2[[model.rxns]:[ST6512 - avg]],3,FALSE)</f>
        <v>-1.57841030472314E-4</v>
      </c>
      <c r="E500">
        <f>VLOOKUP(Table1[[#This Row],[model.rxns]],Table2[[model.rxns]:[OKYL029 - avg]],5,FALSE)</f>
        <v>7.4615622864336302E-4</v>
      </c>
      <c r="F500">
        <f>VLOOKUP(Table1[[#This Row],[model.rxns]],Table2[[model.rxns]:[JFYL18 - stddev]],4,FALSE)</f>
        <v>4.55029503666903E-3</v>
      </c>
      <c r="G500" t="b">
        <f>ABS(Table1[[#This Row],[ST6512 flux]])&gt;Table1[[#This Row],[ST6512 std-dev]]</f>
        <v>0</v>
      </c>
      <c r="H500" s="1">
        <v>2.64919785379898E-11</v>
      </c>
    </row>
    <row r="502" spans="1:8" x14ac:dyDescent="0.25">
      <c r="D502" s="1"/>
      <c r="E502" s="1"/>
    </row>
    <row r="505" spans="1:8" x14ac:dyDescent="0.25">
      <c r="D505" s="1"/>
      <c r="E505" s="1"/>
    </row>
    <row r="512" spans="1:8" x14ac:dyDescent="0.25">
      <c r="D512" s="1"/>
      <c r="E512" s="1"/>
    </row>
    <row r="516" spans="4:5" x14ac:dyDescent="0.25">
      <c r="D516" s="1"/>
      <c r="E516" s="1"/>
    </row>
    <row r="540" spans="4:5" x14ac:dyDescent="0.25">
      <c r="D540" s="1"/>
      <c r="E540" s="1"/>
    </row>
    <row r="543" spans="4:5" x14ac:dyDescent="0.25">
      <c r="D543" s="1"/>
      <c r="E543" s="1"/>
    </row>
    <row r="552" spans="4:5" x14ac:dyDescent="0.25">
      <c r="D552" s="1"/>
      <c r="E552" s="1"/>
    </row>
    <row r="556" spans="4:5" x14ac:dyDescent="0.25">
      <c r="D556" s="1"/>
      <c r="E556" s="1"/>
    </row>
    <row r="557" spans="4:5" x14ac:dyDescent="0.25">
      <c r="D557" s="1"/>
      <c r="E557" s="1"/>
    </row>
    <row r="571" spans="4:5" x14ac:dyDescent="0.25">
      <c r="D571" s="1"/>
      <c r="E571" s="1"/>
    </row>
    <row r="575" spans="4:5" x14ac:dyDescent="0.25">
      <c r="D575" s="1"/>
      <c r="E575" s="1"/>
    </row>
    <row r="586" spans="4:5" x14ac:dyDescent="0.25">
      <c r="D586" s="1"/>
    </row>
    <row r="588" spans="4:5" x14ac:dyDescent="0.25">
      <c r="D588" s="1"/>
      <c r="E588" s="1"/>
    </row>
    <row r="589" spans="4:5" x14ac:dyDescent="0.25">
      <c r="D589" s="1"/>
    </row>
    <row r="601" spans="4:5" x14ac:dyDescent="0.25">
      <c r="D601" s="1"/>
      <c r="E601" s="1"/>
    </row>
    <row r="619" spans="4:5" x14ac:dyDescent="0.25">
      <c r="D619" s="1"/>
      <c r="E619" s="1"/>
    </row>
    <row r="620" spans="4:5" x14ac:dyDescent="0.25">
      <c r="D620" s="1"/>
      <c r="E620" s="1"/>
    </row>
    <row r="621" spans="4:5" x14ac:dyDescent="0.25">
      <c r="D621" s="1"/>
      <c r="E621" s="1"/>
    </row>
    <row r="622" spans="4:5" x14ac:dyDescent="0.25">
      <c r="D622" s="1"/>
      <c r="E622" s="1"/>
    </row>
    <row r="623" spans="4:5" x14ac:dyDescent="0.25">
      <c r="D623" s="1"/>
      <c r="E623" s="1"/>
    </row>
    <row r="624" spans="4:5" x14ac:dyDescent="0.25">
      <c r="D624" s="1"/>
      <c r="E624" s="1"/>
    </row>
    <row r="631" spans="4:5" x14ac:dyDescent="0.25">
      <c r="D631" s="1"/>
      <c r="E631" s="1"/>
    </row>
    <row r="632" spans="4:5" x14ac:dyDescent="0.25">
      <c r="D632" s="1"/>
      <c r="E632" s="1"/>
    </row>
    <row r="635" spans="4:5" x14ac:dyDescent="0.25">
      <c r="D635" s="1"/>
    </row>
    <row r="646" spans="4:5" x14ac:dyDescent="0.25">
      <c r="D646" s="1"/>
      <c r="E646" s="1"/>
    </row>
    <row r="666" spans="4:5" x14ac:dyDescent="0.25">
      <c r="D666" s="1"/>
      <c r="E666" s="1"/>
    </row>
    <row r="677" spans="4:5" x14ac:dyDescent="0.25">
      <c r="D677" s="1"/>
      <c r="E677" s="1"/>
    </row>
    <row r="679" spans="4:5" x14ac:dyDescent="0.25">
      <c r="D679" s="1"/>
      <c r="E679" s="1"/>
    </row>
    <row r="680" spans="4:5" x14ac:dyDescent="0.25">
      <c r="D680" s="1"/>
      <c r="E680" s="1"/>
    </row>
    <row r="682" spans="4:5" x14ac:dyDescent="0.25">
      <c r="D682" s="1"/>
      <c r="E682" s="1"/>
    </row>
    <row r="684" spans="4:5" x14ac:dyDescent="0.25">
      <c r="D684" s="1"/>
      <c r="E684" s="1"/>
    </row>
    <row r="685" spans="4:5" x14ac:dyDescent="0.25">
      <c r="D685" s="1"/>
      <c r="E685" s="1"/>
    </row>
    <row r="704" spans="4:5" x14ac:dyDescent="0.25">
      <c r="D704" s="1"/>
      <c r="E704" s="1"/>
    </row>
    <row r="705" spans="4:5" x14ac:dyDescent="0.25">
      <c r="D705" s="1"/>
      <c r="E705" s="1"/>
    </row>
    <row r="707" spans="4:5" x14ac:dyDescent="0.25">
      <c r="D707" s="1"/>
      <c r="E707" s="1"/>
    </row>
    <row r="714" spans="4:5" x14ac:dyDescent="0.25">
      <c r="D714" s="1"/>
      <c r="E714" s="1"/>
    </row>
    <row r="722" spans="4:5" x14ac:dyDescent="0.25">
      <c r="D722" s="1"/>
      <c r="E722" s="1"/>
    </row>
    <row r="732" spans="4:5" x14ac:dyDescent="0.25">
      <c r="D732" s="1"/>
      <c r="E732" s="1"/>
    </row>
    <row r="733" spans="4:5" x14ac:dyDescent="0.25">
      <c r="D733" s="1"/>
      <c r="E733" s="1"/>
    </row>
    <row r="734" spans="4:5" x14ac:dyDescent="0.25">
      <c r="D734" s="1"/>
      <c r="E734" s="1"/>
    </row>
    <row r="735" spans="4:5" x14ac:dyDescent="0.25">
      <c r="D735" s="1"/>
      <c r="E735" s="1"/>
    </row>
    <row r="745" spans="4:5" x14ac:dyDescent="0.25">
      <c r="D745" s="1"/>
      <c r="E745" s="1"/>
    </row>
    <row r="750" spans="4:5" x14ac:dyDescent="0.25">
      <c r="D750" s="1"/>
      <c r="E750" s="1"/>
    </row>
    <row r="751" spans="4:5" x14ac:dyDescent="0.25">
      <c r="D751" s="1"/>
      <c r="E751" s="1"/>
    </row>
    <row r="756" spans="4:5" x14ac:dyDescent="0.25">
      <c r="D756" s="1"/>
      <c r="E756" s="1"/>
    </row>
    <row r="786" spans="4:5" x14ac:dyDescent="0.25">
      <c r="D786" s="1"/>
      <c r="E786" s="1"/>
    </row>
    <row r="787" spans="4:5" x14ac:dyDescent="0.25">
      <c r="D787" s="1"/>
      <c r="E787" s="1"/>
    </row>
    <row r="788" spans="4:5" x14ac:dyDescent="0.25">
      <c r="D788" s="1"/>
      <c r="E788" s="1"/>
    </row>
    <row r="789" spans="4:5" x14ac:dyDescent="0.25">
      <c r="D789" s="1"/>
      <c r="E789" s="1"/>
    </row>
    <row r="790" spans="4:5" x14ac:dyDescent="0.25">
      <c r="D790" s="1"/>
    </row>
    <row r="802" spans="4:5" x14ac:dyDescent="0.25">
      <c r="D802" s="1"/>
      <c r="E802" s="1"/>
    </row>
    <row r="806" spans="4:5" x14ac:dyDescent="0.25">
      <c r="D806" s="1"/>
      <c r="E806" s="1"/>
    </row>
    <row r="824" spans="4:5" x14ac:dyDescent="0.25">
      <c r="D824" s="1"/>
      <c r="E824" s="1"/>
    </row>
    <row r="828" spans="4:5" x14ac:dyDescent="0.25">
      <c r="D828" s="1"/>
      <c r="E828" s="1"/>
    </row>
    <row r="839" spans="4:5" x14ac:dyDescent="0.25">
      <c r="D839" s="1"/>
      <c r="E839" s="1"/>
    </row>
    <row r="894" spans="4:5" x14ac:dyDescent="0.25">
      <c r="D894" s="1"/>
      <c r="E894" s="1"/>
    </row>
    <row r="899" spans="4:5" x14ac:dyDescent="0.25">
      <c r="D899" s="1"/>
      <c r="E899" s="1"/>
    </row>
    <row r="912" spans="4:5" x14ac:dyDescent="0.25">
      <c r="D912" s="1"/>
      <c r="E912" s="1"/>
    </row>
    <row r="923" spans="5:5" x14ac:dyDescent="0.25">
      <c r="E923" s="1"/>
    </row>
    <row r="940" spans="4:4" x14ac:dyDescent="0.25">
      <c r="D940" s="1"/>
    </row>
    <row r="956" spans="4:5" x14ac:dyDescent="0.25">
      <c r="D956" s="1"/>
      <c r="E956" s="1"/>
    </row>
    <row r="964" spans="5:5" x14ac:dyDescent="0.25">
      <c r="E964" s="1"/>
    </row>
    <row r="965" spans="5:5" x14ac:dyDescent="0.25">
      <c r="E965" s="1"/>
    </row>
    <row r="984" spans="4:5" x14ac:dyDescent="0.25">
      <c r="D984" s="1"/>
      <c r="E984" s="1"/>
    </row>
    <row r="985" spans="4:5" x14ac:dyDescent="0.25">
      <c r="D985" s="1"/>
      <c r="E985" s="1"/>
    </row>
    <row r="986" spans="4:5" x14ac:dyDescent="0.25">
      <c r="D986" s="1"/>
      <c r="E986" s="1"/>
    </row>
    <row r="988" spans="4:5" x14ac:dyDescent="0.25">
      <c r="D988" s="1"/>
    </row>
    <row r="990" spans="4:5" x14ac:dyDescent="0.25">
      <c r="D990" s="1"/>
      <c r="E990" s="1"/>
    </row>
    <row r="993" spans="4:5" x14ac:dyDescent="0.25">
      <c r="D993" s="1"/>
      <c r="E993" s="1"/>
    </row>
    <row r="1012" spans="4:5" x14ac:dyDescent="0.25">
      <c r="E1012" s="1"/>
    </row>
    <row r="1013" spans="4:5" x14ac:dyDescent="0.25">
      <c r="D1013" s="1"/>
      <c r="E1013" s="1"/>
    </row>
    <row r="1025" spans="4:5" x14ac:dyDescent="0.25">
      <c r="E1025" s="1"/>
    </row>
    <row r="1026" spans="4:5" x14ac:dyDescent="0.25">
      <c r="D1026" s="1"/>
      <c r="E1026" s="1"/>
    </row>
    <row r="1028" spans="4:5" x14ac:dyDescent="0.25">
      <c r="D1028" s="1"/>
      <c r="E1028" s="1"/>
    </row>
    <row r="1036" spans="4:5" x14ac:dyDescent="0.25">
      <c r="D1036" s="1"/>
    </row>
    <row r="1046" spans="4:5" x14ac:dyDescent="0.25">
      <c r="D1046" s="1"/>
      <c r="E1046" s="1"/>
    </row>
    <row r="1051" spans="4:5" x14ac:dyDescent="0.25">
      <c r="D1051" s="1"/>
    </row>
    <row r="1052" spans="4:5" x14ac:dyDescent="0.25">
      <c r="D1052" s="1"/>
      <c r="E1052" s="1"/>
    </row>
    <row r="1082" spans="4:5" x14ac:dyDescent="0.25">
      <c r="D1082" s="1"/>
      <c r="E1082" s="1"/>
    </row>
    <row r="1084" spans="4:5" x14ac:dyDescent="0.25">
      <c r="D1084" s="1"/>
      <c r="E1084" s="1"/>
    </row>
    <row r="1094" spans="4:5" x14ac:dyDescent="0.25">
      <c r="D1094" s="1"/>
    </row>
    <row r="1104" spans="4:5" x14ac:dyDescent="0.25">
      <c r="D1104" s="1"/>
      <c r="E1104" s="1"/>
    </row>
    <row r="1122" spans="4:5" x14ac:dyDescent="0.25">
      <c r="D1122" s="1"/>
      <c r="E1122" s="1"/>
    </row>
    <row r="1123" spans="4:5" x14ac:dyDescent="0.25">
      <c r="D1123" s="1"/>
      <c r="E1123" s="1"/>
    </row>
    <row r="1124" spans="4:5" x14ac:dyDescent="0.25">
      <c r="D1124" s="1"/>
      <c r="E1124" s="1"/>
    </row>
    <row r="1125" spans="4:5" x14ac:dyDescent="0.25">
      <c r="D1125" s="1"/>
      <c r="E1125" s="1"/>
    </row>
    <row r="1171" spans="4:5" x14ac:dyDescent="0.25">
      <c r="D1171" s="1"/>
      <c r="E1171" s="1"/>
    </row>
    <row r="1182" spans="4:5" x14ac:dyDescent="0.25">
      <c r="D1182" s="1"/>
      <c r="E1182" s="1"/>
    </row>
    <row r="1183" spans="4:5" x14ac:dyDescent="0.25">
      <c r="D1183" s="1"/>
      <c r="E1183" s="1"/>
    </row>
    <row r="1226" spans="4:5" x14ac:dyDescent="0.25">
      <c r="D1226" s="1"/>
      <c r="E1226" s="1"/>
    </row>
    <row r="1237" spans="4:5" x14ac:dyDescent="0.25">
      <c r="D1237" s="1"/>
      <c r="E1237" s="1"/>
    </row>
    <row r="1271" spans="4:5" x14ac:dyDescent="0.25">
      <c r="D1271" s="1"/>
      <c r="E1271" s="1"/>
    </row>
    <row r="1285" spans="4:5" x14ac:dyDescent="0.25">
      <c r="D1285" s="1"/>
      <c r="E1285" s="1"/>
    </row>
    <row r="1291" spans="4:5" x14ac:dyDescent="0.25">
      <c r="D1291" s="1"/>
      <c r="E1291" s="1"/>
    </row>
    <row r="1293" spans="4:5" x14ac:dyDescent="0.25">
      <c r="D1293" s="1"/>
      <c r="E1293" s="1"/>
    </row>
    <row r="1313" spans="4:5" x14ac:dyDescent="0.25">
      <c r="D1313" s="1"/>
      <c r="E1313" s="1"/>
    </row>
    <row r="1318" spans="4:5" x14ac:dyDescent="0.25">
      <c r="D1318" s="1"/>
      <c r="E1318" s="1"/>
    </row>
    <row r="1334" spans="4:5" x14ac:dyDescent="0.25">
      <c r="D1334" s="1"/>
      <c r="E1334" s="1"/>
    </row>
    <row r="1342" spans="4:5" x14ac:dyDescent="0.25">
      <c r="D1342" s="1"/>
      <c r="E1342" s="1"/>
    </row>
    <row r="1343" spans="4:5" x14ac:dyDescent="0.25">
      <c r="D1343" s="1"/>
      <c r="E1343" s="1"/>
    </row>
    <row r="1350" spans="4:5" x14ac:dyDescent="0.25">
      <c r="D1350" s="1"/>
      <c r="E1350" s="1"/>
    </row>
    <row r="1361" spans="4:4" x14ac:dyDescent="0.25">
      <c r="D1361" s="1"/>
    </row>
    <row r="1377" spans="4:5" x14ac:dyDescent="0.25">
      <c r="D1377" s="1"/>
      <c r="E1377" s="1"/>
    </row>
    <row r="1410" spans="4:5" x14ac:dyDescent="0.25">
      <c r="D1410" s="1"/>
      <c r="E1410" s="1"/>
    </row>
    <row r="1411" spans="4:5" x14ac:dyDescent="0.25">
      <c r="D1411" s="1"/>
      <c r="E1411" s="1"/>
    </row>
    <row r="1412" spans="4:5" x14ac:dyDescent="0.25">
      <c r="D1412" s="1"/>
      <c r="E1412" s="1"/>
    </row>
    <row r="1413" spans="4:5" x14ac:dyDescent="0.25">
      <c r="D1413" s="1"/>
      <c r="E1413" s="1"/>
    </row>
    <row r="1414" spans="4:5" x14ac:dyDescent="0.25">
      <c r="D1414" s="1"/>
      <c r="E1414" s="1"/>
    </row>
    <row r="1415" spans="4:5" x14ac:dyDescent="0.25">
      <c r="D1415" s="1"/>
      <c r="E1415" s="1"/>
    </row>
    <row r="1416" spans="4:5" x14ac:dyDescent="0.25">
      <c r="D1416" s="1"/>
      <c r="E1416" s="1"/>
    </row>
    <row r="1417" spans="4:5" x14ac:dyDescent="0.25">
      <c r="D1417" s="1"/>
      <c r="E1417" s="1"/>
    </row>
    <row r="1418" spans="4:5" x14ac:dyDescent="0.25">
      <c r="D1418" s="1"/>
      <c r="E1418" s="1"/>
    </row>
    <row r="1419" spans="4:5" x14ac:dyDescent="0.25">
      <c r="D1419" s="1"/>
      <c r="E1419" s="1"/>
    </row>
    <row r="1420" spans="4:5" x14ac:dyDescent="0.25">
      <c r="D1420" s="1"/>
      <c r="E1420" s="1"/>
    </row>
    <row r="1421" spans="4:5" x14ac:dyDescent="0.25">
      <c r="D1421" s="1"/>
      <c r="E1421" s="1"/>
    </row>
    <row r="1422" spans="4:5" x14ac:dyDescent="0.25">
      <c r="D1422" s="1"/>
      <c r="E1422" s="1"/>
    </row>
    <row r="1423" spans="4:5" x14ac:dyDescent="0.25">
      <c r="D1423" s="1"/>
      <c r="E1423" s="1"/>
    </row>
    <row r="1424" spans="4:5" x14ac:dyDescent="0.25">
      <c r="D1424" s="1"/>
      <c r="E1424" s="1"/>
    </row>
    <row r="1425" spans="4:5" x14ac:dyDescent="0.25">
      <c r="D1425" s="1"/>
      <c r="E1425" s="1"/>
    </row>
    <row r="1426" spans="4:5" x14ac:dyDescent="0.25">
      <c r="D1426" s="1"/>
      <c r="E1426" s="1"/>
    </row>
    <row r="1427" spans="4:5" x14ac:dyDescent="0.25">
      <c r="D1427" s="1"/>
      <c r="E1427" s="1"/>
    </row>
    <row r="1428" spans="4:5" x14ac:dyDescent="0.25">
      <c r="D1428" s="1"/>
      <c r="E1428" s="1"/>
    </row>
    <row r="1429" spans="4:5" x14ac:dyDescent="0.25">
      <c r="D1429" s="1"/>
      <c r="E1429" s="1"/>
    </row>
    <row r="1430" spans="4:5" x14ac:dyDescent="0.25">
      <c r="D1430" s="1"/>
      <c r="E1430" s="1"/>
    </row>
    <row r="1431" spans="4:5" x14ac:dyDescent="0.25">
      <c r="D1431" s="1"/>
      <c r="E1431" s="1"/>
    </row>
    <row r="1432" spans="4:5" x14ac:dyDescent="0.25">
      <c r="D1432" s="1"/>
      <c r="E1432" s="1"/>
    </row>
    <row r="1433" spans="4:5" x14ac:dyDescent="0.25">
      <c r="D1433" s="1"/>
      <c r="E1433" s="1"/>
    </row>
    <row r="1434" spans="4:5" x14ac:dyDescent="0.25">
      <c r="D1434" s="1"/>
      <c r="E1434" s="1"/>
    </row>
    <row r="1435" spans="4:5" x14ac:dyDescent="0.25">
      <c r="D1435" s="1"/>
      <c r="E1435" s="1"/>
    </row>
    <row r="1436" spans="4:5" x14ac:dyDescent="0.25">
      <c r="D1436" s="1"/>
      <c r="E1436" s="1"/>
    </row>
    <row r="1437" spans="4:5" x14ac:dyDescent="0.25">
      <c r="D1437" s="1"/>
      <c r="E1437" s="1"/>
    </row>
    <row r="1450" spans="4:5" x14ac:dyDescent="0.25">
      <c r="D1450" s="1"/>
      <c r="E1450" s="1"/>
    </row>
    <row r="1451" spans="4:5" x14ac:dyDescent="0.25">
      <c r="D1451" s="1"/>
      <c r="E1451" s="1"/>
    </row>
    <row r="1452" spans="4:5" x14ac:dyDescent="0.25">
      <c r="D1452" s="1"/>
      <c r="E1452" s="1"/>
    </row>
    <row r="1453" spans="4:5" x14ac:dyDescent="0.25">
      <c r="E1453" s="1"/>
    </row>
    <row r="1454" spans="4:5" x14ac:dyDescent="0.25">
      <c r="D1454" s="1"/>
      <c r="E1454" s="1"/>
    </row>
    <row r="1456" spans="4:5" x14ac:dyDescent="0.25">
      <c r="D1456" s="1"/>
      <c r="E1456" s="1"/>
    </row>
    <row r="1457" spans="4:5" x14ac:dyDescent="0.25">
      <c r="D1457" s="1"/>
      <c r="E1457" s="1"/>
    </row>
    <row r="1458" spans="4:5" x14ac:dyDescent="0.25">
      <c r="D1458" s="1"/>
    </row>
    <row r="1459" spans="4:5" x14ac:dyDescent="0.25">
      <c r="D1459" s="1"/>
    </row>
    <row r="1460" spans="4:5" x14ac:dyDescent="0.25">
      <c r="D1460" s="1"/>
      <c r="E1460" s="1"/>
    </row>
    <row r="1462" spans="4:5" x14ac:dyDescent="0.25">
      <c r="D1462" s="1"/>
      <c r="E1462" s="1"/>
    </row>
    <row r="1463" spans="4:5" x14ac:dyDescent="0.25">
      <c r="D1463" s="1"/>
      <c r="E1463" s="1"/>
    </row>
    <row r="1464" spans="4:5" x14ac:dyDescent="0.25">
      <c r="D1464" s="1"/>
      <c r="E1464" s="1"/>
    </row>
    <row r="1470" spans="4:5" x14ac:dyDescent="0.25">
      <c r="D1470" s="1"/>
      <c r="E1470" s="1"/>
    </row>
    <row r="1471" spans="4:5" x14ac:dyDescent="0.25">
      <c r="D1471" s="1"/>
    </row>
    <row r="1474" spans="4:5" x14ac:dyDescent="0.25">
      <c r="E1474" s="1"/>
    </row>
    <row r="1475" spans="4:5" x14ac:dyDescent="0.25">
      <c r="D1475" s="1"/>
      <c r="E1475" s="1"/>
    </row>
    <row r="1476" spans="4:5" x14ac:dyDescent="0.25">
      <c r="D1476" s="1"/>
      <c r="E1476" s="1"/>
    </row>
    <row r="1477" spans="4:5" x14ac:dyDescent="0.25">
      <c r="E1477" s="1"/>
    </row>
    <row r="1478" spans="4:5" x14ac:dyDescent="0.25">
      <c r="D1478" s="1"/>
    </row>
    <row r="1479" spans="4:5" x14ac:dyDescent="0.25">
      <c r="E1479" s="1"/>
    </row>
    <row r="1480" spans="4:5" x14ac:dyDescent="0.25">
      <c r="D1480" s="1"/>
      <c r="E1480" s="1"/>
    </row>
    <row r="1481" spans="4:5" x14ac:dyDescent="0.25">
      <c r="D1481" s="1"/>
      <c r="E1481" s="1"/>
    </row>
    <row r="1482" spans="4:5" x14ac:dyDescent="0.25">
      <c r="D1482" s="1"/>
      <c r="E1482" s="1"/>
    </row>
    <row r="1483" spans="4:5" x14ac:dyDescent="0.25">
      <c r="D1483" s="1"/>
      <c r="E1483" s="1"/>
    </row>
    <row r="1484" spans="4:5" x14ac:dyDescent="0.25">
      <c r="D1484" s="1"/>
      <c r="E1484" s="1"/>
    </row>
    <row r="1487" spans="4:5" x14ac:dyDescent="0.25">
      <c r="D1487" s="1"/>
      <c r="E1487" s="1"/>
    </row>
    <row r="1488" spans="4:5" x14ac:dyDescent="0.25">
      <c r="D1488" s="1"/>
      <c r="E1488" s="1"/>
    </row>
    <row r="1490" spans="4:5" x14ac:dyDescent="0.25">
      <c r="D1490" s="1"/>
      <c r="E1490" s="1"/>
    </row>
    <row r="1491" spans="4:5" x14ac:dyDescent="0.25">
      <c r="D1491" s="1"/>
      <c r="E1491" s="1"/>
    </row>
    <row r="1495" spans="4:5" x14ac:dyDescent="0.25">
      <c r="D1495" s="1"/>
      <c r="E1495" s="1"/>
    </row>
    <row r="1496" spans="4:5" x14ac:dyDescent="0.25">
      <c r="D1496" s="1"/>
      <c r="E1496" s="1"/>
    </row>
    <row r="1497" spans="4:5" x14ac:dyDescent="0.25">
      <c r="D1497" s="1"/>
      <c r="E1497" s="1"/>
    </row>
    <row r="1498" spans="4:5" x14ac:dyDescent="0.25">
      <c r="D1498" s="1"/>
    </row>
    <row r="1499" spans="4:5" x14ac:dyDescent="0.25">
      <c r="D1499" s="1"/>
    </row>
    <row r="1500" spans="4:5" x14ac:dyDescent="0.25">
      <c r="D1500" s="1"/>
    </row>
    <row r="1501" spans="4:5" x14ac:dyDescent="0.25">
      <c r="D1501" s="1"/>
      <c r="E1501" s="1"/>
    </row>
    <row r="1502" spans="4:5" x14ac:dyDescent="0.25">
      <c r="D1502" s="1"/>
      <c r="E1502" s="1"/>
    </row>
    <row r="1503" spans="4:5" x14ac:dyDescent="0.25">
      <c r="D1503" s="1"/>
      <c r="E1503" s="1"/>
    </row>
    <row r="1506" spans="4:5" x14ac:dyDescent="0.25">
      <c r="E1506" s="1"/>
    </row>
    <row r="1507" spans="4:5" x14ac:dyDescent="0.25">
      <c r="E1507" s="1"/>
    </row>
    <row r="1508" spans="4:5" x14ac:dyDescent="0.25">
      <c r="D1508" s="1"/>
      <c r="E1508" s="1"/>
    </row>
    <row r="1509" spans="4:5" x14ac:dyDescent="0.25">
      <c r="D1509" s="1"/>
      <c r="E1509" s="1"/>
    </row>
    <row r="1513" spans="4:5" x14ac:dyDescent="0.25">
      <c r="D1513" s="1"/>
      <c r="E1513" s="1"/>
    </row>
    <row r="1514" spans="4:5" x14ac:dyDescent="0.25">
      <c r="D1514" s="1"/>
      <c r="E1514" s="1"/>
    </row>
    <row r="1515" spans="4:5" x14ac:dyDescent="0.25">
      <c r="D1515" s="1"/>
      <c r="E1515" s="1"/>
    </row>
    <row r="1516" spans="4:5" x14ac:dyDescent="0.25">
      <c r="D1516" s="1"/>
    </row>
    <row r="1517" spans="4:5" x14ac:dyDescent="0.25">
      <c r="D1517" s="1"/>
    </row>
    <row r="1518" spans="4:5" x14ac:dyDescent="0.25">
      <c r="D1518" s="1"/>
    </row>
    <row r="1519" spans="4:5" x14ac:dyDescent="0.25">
      <c r="D1519" s="1"/>
      <c r="E1519" s="1"/>
    </row>
    <row r="1520" spans="4:5" x14ac:dyDescent="0.25">
      <c r="D1520" s="1"/>
      <c r="E1520" s="1"/>
    </row>
    <row r="1521" spans="4:5" x14ac:dyDescent="0.25">
      <c r="D1521" s="1"/>
      <c r="E1521" s="1"/>
    </row>
    <row r="1524" spans="4:5" x14ac:dyDescent="0.25">
      <c r="E1524" s="1"/>
    </row>
    <row r="1525" spans="4:5" x14ac:dyDescent="0.25">
      <c r="D1525" s="1"/>
      <c r="E1525" s="1"/>
    </row>
    <row r="1526" spans="4:5" x14ac:dyDescent="0.25">
      <c r="D1526" s="1"/>
      <c r="E1526" s="1"/>
    </row>
    <row r="1530" spans="4:5" x14ac:dyDescent="0.25">
      <c r="D1530" s="1"/>
      <c r="E1530" s="1"/>
    </row>
    <row r="1531" spans="4:5" x14ac:dyDescent="0.25">
      <c r="D1531" s="1"/>
      <c r="E1531" s="1"/>
    </row>
    <row r="1532" spans="4:5" x14ac:dyDescent="0.25">
      <c r="D1532" s="1"/>
      <c r="E1532" s="1"/>
    </row>
    <row r="1533" spans="4:5" x14ac:dyDescent="0.25">
      <c r="D1533" s="1"/>
    </row>
    <row r="1534" spans="4:5" x14ac:dyDescent="0.25">
      <c r="D1534" s="1"/>
    </row>
    <row r="1535" spans="4:5" x14ac:dyDescent="0.25">
      <c r="D1535" s="1"/>
    </row>
    <row r="1536" spans="4:5" x14ac:dyDescent="0.25">
      <c r="D1536" s="1"/>
      <c r="E1536" s="1"/>
    </row>
    <row r="1537" spans="4:5" x14ac:dyDescent="0.25">
      <c r="D1537" s="1"/>
      <c r="E1537" s="1"/>
    </row>
    <row r="1538" spans="4:5" x14ac:dyDescent="0.25">
      <c r="D1538" s="1"/>
      <c r="E1538" s="1"/>
    </row>
    <row r="1542" spans="4:5" x14ac:dyDescent="0.25">
      <c r="D1542" s="1"/>
      <c r="E1542" s="1"/>
    </row>
    <row r="1543" spans="4:5" x14ac:dyDescent="0.25">
      <c r="D1543" s="1"/>
      <c r="E1543" s="1"/>
    </row>
    <row r="1544" spans="4:5" x14ac:dyDescent="0.25">
      <c r="D1544" s="1"/>
      <c r="E1544" s="1"/>
    </row>
    <row r="1545" spans="4:5" x14ac:dyDescent="0.25">
      <c r="D1545" s="1"/>
    </row>
    <row r="1546" spans="4:5" x14ac:dyDescent="0.25">
      <c r="D1546" s="1"/>
    </row>
    <row r="1547" spans="4:5" x14ac:dyDescent="0.25">
      <c r="D1547" s="1"/>
    </row>
    <row r="1548" spans="4:5" x14ac:dyDescent="0.25">
      <c r="D1548" s="1"/>
      <c r="E1548" s="1"/>
    </row>
    <row r="1549" spans="4:5" x14ac:dyDescent="0.25">
      <c r="D1549" s="1"/>
      <c r="E1549" s="1"/>
    </row>
    <row r="1550" spans="4:5" x14ac:dyDescent="0.25">
      <c r="D1550" s="1"/>
      <c r="E1550" s="1"/>
    </row>
    <row r="1551" spans="4:5" x14ac:dyDescent="0.25">
      <c r="D1551" s="1"/>
    </row>
    <row r="1554" spans="4:5" x14ac:dyDescent="0.25">
      <c r="D1554" s="1"/>
      <c r="E1554" s="1"/>
    </row>
    <row r="1564" spans="4:5" x14ac:dyDescent="0.25">
      <c r="D1564" s="1"/>
      <c r="E1564" s="1"/>
    </row>
    <row r="1565" spans="4:5" x14ac:dyDescent="0.25">
      <c r="D1565" s="1"/>
      <c r="E1565" s="1"/>
    </row>
    <row r="1566" spans="4:5" x14ac:dyDescent="0.25">
      <c r="D1566" s="1"/>
      <c r="E1566" s="1"/>
    </row>
    <row r="1567" spans="4:5" x14ac:dyDescent="0.25">
      <c r="D1567" s="1"/>
      <c r="E1567" s="1"/>
    </row>
    <row r="1568" spans="4:5" x14ac:dyDescent="0.25">
      <c r="D1568" s="1"/>
      <c r="E1568" s="1"/>
    </row>
    <row r="1569" spans="4:5" x14ac:dyDescent="0.25">
      <c r="D1569" s="1"/>
      <c r="E1569" s="1"/>
    </row>
    <row r="1570" spans="4:5" x14ac:dyDescent="0.25">
      <c r="D1570" s="1"/>
      <c r="E1570" s="1"/>
    </row>
    <row r="1571" spans="4:5" x14ac:dyDescent="0.25">
      <c r="D1571" s="1"/>
      <c r="E1571" s="1"/>
    </row>
    <row r="1572" spans="4:5" x14ac:dyDescent="0.25">
      <c r="D1572" s="1"/>
      <c r="E1572" s="1"/>
    </row>
    <row r="1573" spans="4:5" x14ac:dyDescent="0.25">
      <c r="D1573" s="1"/>
      <c r="E1573" s="1"/>
    </row>
    <row r="1574" spans="4:5" x14ac:dyDescent="0.25">
      <c r="D1574" s="1"/>
      <c r="E1574" s="1"/>
    </row>
    <row r="1575" spans="4:5" x14ac:dyDescent="0.25">
      <c r="D1575" s="1"/>
      <c r="E1575" s="1"/>
    </row>
    <row r="1576" spans="4:5" x14ac:dyDescent="0.25">
      <c r="D1576" s="1"/>
      <c r="E1576" s="1"/>
    </row>
    <row r="1577" spans="4:5" x14ac:dyDescent="0.25">
      <c r="E1577" s="1"/>
    </row>
    <row r="1578" spans="4:5" x14ac:dyDescent="0.25">
      <c r="D1578" s="1"/>
      <c r="E1578" s="1"/>
    </row>
    <row r="1580" spans="4:5" x14ac:dyDescent="0.25">
      <c r="D1580" s="1"/>
      <c r="E1580" s="1"/>
    </row>
    <row r="1581" spans="4:5" x14ac:dyDescent="0.25">
      <c r="D1581" s="1"/>
      <c r="E1581" s="1"/>
    </row>
    <row r="1582" spans="4:5" x14ac:dyDescent="0.25">
      <c r="D1582" s="1"/>
      <c r="E1582" s="1"/>
    </row>
    <row r="1587" spans="4:5" x14ac:dyDescent="0.25">
      <c r="D1587" s="1"/>
      <c r="E1587" s="1"/>
    </row>
    <row r="1588" spans="4:5" x14ac:dyDescent="0.25">
      <c r="D1588" s="1"/>
      <c r="E1588" s="1"/>
    </row>
    <row r="1589" spans="4:5" x14ac:dyDescent="0.25">
      <c r="D1589" s="1"/>
      <c r="E1589" s="1"/>
    </row>
    <row r="1590" spans="4:5" x14ac:dyDescent="0.25">
      <c r="D1590" s="1"/>
    </row>
    <row r="1593" spans="4:5" x14ac:dyDescent="0.25">
      <c r="D1593" s="1"/>
      <c r="E1593" s="1"/>
    </row>
    <row r="1600" spans="4:5" x14ac:dyDescent="0.25">
      <c r="D1600" s="1"/>
      <c r="E1600" s="1"/>
    </row>
    <row r="1608" spans="4:5" x14ac:dyDescent="0.25">
      <c r="D1608" s="1"/>
      <c r="E1608" s="1"/>
    </row>
    <row r="1619" spans="4:5" x14ac:dyDescent="0.25">
      <c r="D1619" s="1"/>
      <c r="E1619" s="1"/>
    </row>
    <row r="1620" spans="4:5" x14ac:dyDescent="0.25">
      <c r="D1620" s="1"/>
      <c r="E1620" s="1"/>
    </row>
    <row r="1621" spans="4:5" x14ac:dyDescent="0.25">
      <c r="D1621" s="1"/>
      <c r="E1621" s="1"/>
    </row>
    <row r="1622" spans="4:5" x14ac:dyDescent="0.25">
      <c r="E1622" s="1"/>
    </row>
    <row r="1623" spans="4:5" x14ac:dyDescent="0.25">
      <c r="D1623" s="1"/>
      <c r="E1623" s="1"/>
    </row>
    <row r="1625" spans="4:5" x14ac:dyDescent="0.25">
      <c r="D1625" s="1"/>
      <c r="E1625" s="1"/>
    </row>
    <row r="1626" spans="4:5" x14ac:dyDescent="0.25">
      <c r="D1626" s="1"/>
      <c r="E1626" s="1"/>
    </row>
    <row r="1628" spans="4:5" x14ac:dyDescent="0.25">
      <c r="E1628" s="1"/>
    </row>
    <row r="1639" spans="4:5" x14ac:dyDescent="0.25">
      <c r="D1639" s="1"/>
      <c r="E1639" s="1"/>
    </row>
    <row r="1642" spans="4:5" x14ac:dyDescent="0.25">
      <c r="E1642" s="1"/>
    </row>
    <row r="1643" spans="4:5" x14ac:dyDescent="0.25">
      <c r="D1643" s="1"/>
      <c r="E1643" s="1"/>
    </row>
    <row r="1644" spans="4:5" x14ac:dyDescent="0.25">
      <c r="D1644" s="1"/>
      <c r="E1644" s="1"/>
    </row>
    <row r="1646" spans="4:5" x14ac:dyDescent="0.25">
      <c r="E1646" s="1"/>
    </row>
    <row r="1647" spans="4:5" x14ac:dyDescent="0.25">
      <c r="D1647" s="1"/>
      <c r="E1647" s="1"/>
    </row>
    <row r="1651" spans="4:5" x14ac:dyDescent="0.25">
      <c r="D1651" s="1"/>
      <c r="E1651" s="1"/>
    </row>
    <row r="1653" spans="4:5" x14ac:dyDescent="0.25">
      <c r="D1653" s="1"/>
      <c r="E1653" s="1"/>
    </row>
    <row r="1663" spans="4:5" x14ac:dyDescent="0.25">
      <c r="D1663" s="1"/>
      <c r="E1663" s="1"/>
    </row>
    <row r="1667" spans="4:5" x14ac:dyDescent="0.25">
      <c r="D1667" s="1"/>
      <c r="E1667" s="1"/>
    </row>
    <row r="1677" spans="4:5" x14ac:dyDescent="0.25">
      <c r="D1677" s="1"/>
      <c r="E1677" s="1"/>
    </row>
    <row r="1678" spans="4:5" x14ac:dyDescent="0.25">
      <c r="D1678" s="1"/>
      <c r="E1678" s="1"/>
    </row>
    <row r="1680" spans="4:5" x14ac:dyDescent="0.25">
      <c r="E1680" s="1"/>
    </row>
    <row r="1681" spans="4:5" x14ac:dyDescent="0.25">
      <c r="D1681" s="1"/>
      <c r="E1681" s="1"/>
    </row>
    <row r="1682" spans="4:5" x14ac:dyDescent="0.25">
      <c r="D1682" s="1"/>
      <c r="E1682" s="1"/>
    </row>
    <row r="1683" spans="4:5" x14ac:dyDescent="0.25">
      <c r="D1683" s="1"/>
      <c r="E1683" s="1"/>
    </row>
    <row r="1684" spans="4:5" x14ac:dyDescent="0.25">
      <c r="D1684" s="1"/>
      <c r="E1684" s="1"/>
    </row>
    <row r="1687" spans="4:5" x14ac:dyDescent="0.25">
      <c r="D1687" s="1"/>
      <c r="E1687" s="1"/>
    </row>
    <row r="1688" spans="4:5" x14ac:dyDescent="0.25">
      <c r="D1688" s="1"/>
      <c r="E1688" s="1"/>
    </row>
    <row r="1689" spans="4:5" x14ac:dyDescent="0.25">
      <c r="D1689" s="1"/>
      <c r="E1689" s="1"/>
    </row>
    <row r="1690" spans="4:5" x14ac:dyDescent="0.25">
      <c r="D1690" s="1"/>
      <c r="E1690" s="1"/>
    </row>
    <row r="1691" spans="4:5" x14ac:dyDescent="0.25">
      <c r="D1691" s="1"/>
      <c r="E1691" s="1"/>
    </row>
    <row r="1692" spans="4:5" x14ac:dyDescent="0.25">
      <c r="D1692" s="1"/>
      <c r="E1692" s="1"/>
    </row>
    <row r="1693" spans="4:5" x14ac:dyDescent="0.25">
      <c r="D1693" s="1"/>
      <c r="E1693" s="1"/>
    </row>
    <row r="1694" spans="4:5" x14ac:dyDescent="0.25">
      <c r="D1694" s="1"/>
      <c r="E1694" s="1"/>
    </row>
    <row r="1697" spans="4:5" x14ac:dyDescent="0.25">
      <c r="D1697" s="1"/>
      <c r="E1697" s="1"/>
    </row>
    <row r="1698" spans="4:5" x14ac:dyDescent="0.25">
      <c r="D1698" s="1"/>
      <c r="E1698" s="1"/>
    </row>
    <row r="1702" spans="4:5" x14ac:dyDescent="0.25">
      <c r="D1702" s="1"/>
      <c r="E1702" s="1"/>
    </row>
    <row r="1704" spans="4:5" x14ac:dyDescent="0.25">
      <c r="D1704" s="1"/>
      <c r="E1704" s="1"/>
    </row>
    <row r="1713" spans="4:5" x14ac:dyDescent="0.25">
      <c r="D1713" s="1"/>
      <c r="E1713" s="1"/>
    </row>
    <row r="1719" spans="4:5" x14ac:dyDescent="0.25">
      <c r="D1719" s="1"/>
      <c r="E1719" s="1"/>
    </row>
    <row r="1721" spans="4:5" x14ac:dyDescent="0.25">
      <c r="D1721" s="1"/>
      <c r="E1721" s="1"/>
    </row>
    <row r="1722" spans="4:5" x14ac:dyDescent="0.25">
      <c r="D1722" s="1"/>
      <c r="E1722" s="1"/>
    </row>
    <row r="1725" spans="4:5" x14ac:dyDescent="0.25">
      <c r="D1725" s="1"/>
      <c r="E1725" s="1"/>
    </row>
    <row r="1730" spans="4:5" x14ac:dyDescent="0.25">
      <c r="D1730" s="1"/>
      <c r="E1730" s="1"/>
    </row>
    <row r="1734" spans="4:5" x14ac:dyDescent="0.25">
      <c r="D1734" s="1"/>
      <c r="E1734" s="1"/>
    </row>
    <row r="1735" spans="4:5" x14ac:dyDescent="0.25">
      <c r="D1735" s="1"/>
      <c r="E1735" s="1"/>
    </row>
    <row r="1747" spans="4:5" x14ac:dyDescent="0.25">
      <c r="D1747" s="1"/>
      <c r="E1747" s="1"/>
    </row>
    <row r="1748" spans="4:5" x14ac:dyDescent="0.25">
      <c r="D1748" s="1"/>
      <c r="E1748" s="1"/>
    </row>
    <row r="1749" spans="4:5" x14ac:dyDescent="0.25">
      <c r="D1749" s="1"/>
      <c r="E1749" s="1"/>
    </row>
    <row r="1750" spans="4:5" x14ac:dyDescent="0.25">
      <c r="D1750" s="1"/>
      <c r="E1750" s="1"/>
    </row>
    <row r="1751" spans="4:5" x14ac:dyDescent="0.25">
      <c r="D1751" s="1"/>
      <c r="E1751" s="1"/>
    </row>
    <row r="1752" spans="4:5" x14ac:dyDescent="0.25">
      <c r="D1752" s="1"/>
      <c r="E1752" s="1"/>
    </row>
    <row r="1753" spans="4:5" x14ac:dyDescent="0.25">
      <c r="D1753" s="1"/>
      <c r="E1753" s="1"/>
    </row>
    <row r="1754" spans="4:5" x14ac:dyDescent="0.25">
      <c r="D1754" s="1"/>
      <c r="E1754" s="1"/>
    </row>
    <row r="1755" spans="4:5" x14ac:dyDescent="0.25">
      <c r="D1755" s="1"/>
      <c r="E1755" s="1"/>
    </row>
    <row r="1756" spans="4:5" x14ac:dyDescent="0.25">
      <c r="D1756" s="1"/>
      <c r="E1756" s="1"/>
    </row>
    <row r="1757" spans="4:5" x14ac:dyDescent="0.25">
      <c r="D1757" s="1"/>
      <c r="E1757" s="1"/>
    </row>
    <row r="1758" spans="4:5" x14ac:dyDescent="0.25">
      <c r="D1758" s="1"/>
      <c r="E1758" s="1"/>
    </row>
    <row r="1759" spans="4:5" x14ac:dyDescent="0.25">
      <c r="D1759" s="1"/>
      <c r="E1759" s="1"/>
    </row>
    <row r="1760" spans="4:5" x14ac:dyDescent="0.25">
      <c r="D1760" s="1"/>
      <c r="E1760" s="1"/>
    </row>
    <row r="1763" spans="4:5" x14ac:dyDescent="0.25">
      <c r="E1763" s="1"/>
    </row>
    <row r="1767" spans="4:5" x14ac:dyDescent="0.25">
      <c r="D1767" s="1"/>
      <c r="E1767" s="1"/>
    </row>
    <row r="1769" spans="4:5" x14ac:dyDescent="0.25">
      <c r="D1769" s="1"/>
      <c r="E1769" s="1"/>
    </row>
    <row r="1771" spans="4:5" x14ac:dyDescent="0.25">
      <c r="D1771" s="1"/>
      <c r="E1771" s="1"/>
    </row>
    <row r="1772" spans="4:5" x14ac:dyDescent="0.25">
      <c r="D1772" s="1"/>
      <c r="E1772" s="1"/>
    </row>
    <row r="1773" spans="4:5" x14ac:dyDescent="0.25">
      <c r="E1773" s="1"/>
    </row>
    <row r="1781" spans="4:5" x14ac:dyDescent="0.25">
      <c r="D1781" s="1"/>
      <c r="E1781" s="1"/>
    </row>
    <row r="1783" spans="4:5" x14ac:dyDescent="0.25">
      <c r="D1783" s="1"/>
      <c r="E1783" s="1"/>
    </row>
    <row r="1784" spans="4:5" x14ac:dyDescent="0.25">
      <c r="D1784" s="1"/>
      <c r="E1784" s="1"/>
    </row>
    <row r="1785" spans="4:5" x14ac:dyDescent="0.25">
      <c r="D1785" s="1"/>
      <c r="E1785" s="1"/>
    </row>
    <row r="1787" spans="4:5" x14ac:dyDescent="0.25">
      <c r="D1787" s="1"/>
      <c r="E1787" s="1"/>
    </row>
    <row r="1789" spans="4:5" x14ac:dyDescent="0.25">
      <c r="D1789" s="1"/>
      <c r="E1789" s="1"/>
    </row>
    <row r="1792" spans="4:5" x14ac:dyDescent="0.25">
      <c r="D1792" s="1"/>
      <c r="E1792" s="1"/>
    </row>
    <row r="1793" spans="4:5" x14ac:dyDescent="0.25">
      <c r="D1793" s="1"/>
    </row>
    <row r="1801" spans="4:5" x14ac:dyDescent="0.25">
      <c r="D1801" s="1"/>
      <c r="E1801" s="1"/>
    </row>
    <row r="1802" spans="4:5" x14ac:dyDescent="0.25">
      <c r="D1802" s="1"/>
      <c r="E1802" s="1"/>
    </row>
    <row r="1803" spans="4:5" x14ac:dyDescent="0.25">
      <c r="D1803" s="1"/>
      <c r="E1803" s="1"/>
    </row>
    <row r="1805" spans="4:5" x14ac:dyDescent="0.25">
      <c r="D1805" s="1"/>
      <c r="E1805" s="1"/>
    </row>
    <row r="1806" spans="4:5" x14ac:dyDescent="0.25">
      <c r="D1806" s="1"/>
      <c r="E1806" s="1"/>
    </row>
    <row r="1807" spans="4:5" x14ac:dyDescent="0.25">
      <c r="D1807" s="1"/>
      <c r="E1807" s="1"/>
    </row>
    <row r="1808" spans="4:5" x14ac:dyDescent="0.25">
      <c r="D1808" s="1"/>
      <c r="E1808" s="1"/>
    </row>
    <row r="1809" spans="4:5" x14ac:dyDescent="0.25">
      <c r="D1809" s="1"/>
      <c r="E1809" s="1"/>
    </row>
    <row r="1810" spans="4:5" x14ac:dyDescent="0.25">
      <c r="D1810" s="1"/>
      <c r="E1810" s="1"/>
    </row>
    <row r="1813" spans="4:5" x14ac:dyDescent="0.25">
      <c r="D1813" s="1"/>
      <c r="E1813" s="1"/>
    </row>
    <row r="1814" spans="4:5" x14ac:dyDescent="0.25">
      <c r="D1814" s="1"/>
      <c r="E1814" s="1"/>
    </row>
    <row r="1815" spans="4:5" x14ac:dyDescent="0.25">
      <c r="D1815" s="1"/>
      <c r="E1815" s="1"/>
    </row>
    <row r="1816" spans="4:5" x14ac:dyDescent="0.25">
      <c r="D1816" s="1"/>
      <c r="E1816" s="1"/>
    </row>
    <row r="1817" spans="4:5" x14ac:dyDescent="0.25">
      <c r="D1817" s="1"/>
      <c r="E1817" s="1"/>
    </row>
    <row r="1818" spans="4:5" x14ac:dyDescent="0.25">
      <c r="D1818" s="1"/>
      <c r="E1818" s="1"/>
    </row>
    <row r="1841" spans="4:5" x14ac:dyDescent="0.25">
      <c r="D1841" s="1"/>
      <c r="E1841" s="1"/>
    </row>
    <row r="1842" spans="4:5" x14ac:dyDescent="0.25">
      <c r="D1842" s="1"/>
      <c r="E1842" s="1"/>
    </row>
    <row r="1844" spans="4:5" x14ac:dyDescent="0.25">
      <c r="D1844" s="1"/>
      <c r="E1844" s="1"/>
    </row>
    <row r="1846" spans="4:5" x14ac:dyDescent="0.25">
      <c r="D1846" s="1"/>
      <c r="E1846" s="1"/>
    </row>
    <row r="1847" spans="4:5" x14ac:dyDescent="0.25">
      <c r="D1847" s="1"/>
      <c r="E1847" s="1"/>
    </row>
    <row r="1857" spans="4:5" x14ac:dyDescent="0.25">
      <c r="D1857" s="1"/>
      <c r="E1857" s="1"/>
    </row>
    <row r="1864" spans="4:5" x14ac:dyDescent="0.25">
      <c r="D1864" s="1"/>
      <c r="E1864" s="1"/>
    </row>
    <row r="1865" spans="4:5" x14ac:dyDescent="0.25">
      <c r="E1865" s="1"/>
    </row>
    <row r="1867" spans="4:5" x14ac:dyDescent="0.25">
      <c r="D1867" s="1"/>
    </row>
    <row r="1868" spans="4:5" x14ac:dyDescent="0.25">
      <c r="E1868" s="1"/>
    </row>
    <row r="1869" spans="4:5" x14ac:dyDescent="0.25">
      <c r="D1869" s="1"/>
      <c r="E1869" s="1"/>
    </row>
    <row r="1871" spans="4:5" x14ac:dyDescent="0.25">
      <c r="D1871" s="1"/>
      <c r="E1871" s="1"/>
    </row>
    <row r="1873" spans="4:5" x14ac:dyDescent="0.25">
      <c r="D1873" s="1"/>
      <c r="E1873" s="1"/>
    </row>
    <row r="1874" spans="4:5" x14ac:dyDescent="0.25">
      <c r="D1874" s="1"/>
      <c r="E1874" s="1"/>
    </row>
    <row r="1875" spans="4:5" x14ac:dyDescent="0.25">
      <c r="D1875" s="1"/>
      <c r="E1875" s="1"/>
    </row>
    <row r="1878" spans="4:5" x14ac:dyDescent="0.25">
      <c r="D1878" s="1"/>
      <c r="E1878" s="1"/>
    </row>
    <row r="1883" spans="4:5" x14ac:dyDescent="0.25">
      <c r="E1883" s="1"/>
    </row>
    <row r="1884" spans="4:5" x14ac:dyDescent="0.25">
      <c r="D1884" s="1"/>
    </row>
    <row r="1885" spans="4:5" x14ac:dyDescent="0.25">
      <c r="D1885" s="1"/>
      <c r="E1885" s="1"/>
    </row>
    <row r="1889" spans="4:5" x14ac:dyDescent="0.25">
      <c r="D1889" s="1"/>
      <c r="E1889" s="1"/>
    </row>
    <row r="1899" spans="4:5" x14ac:dyDescent="0.25">
      <c r="D1899" s="1"/>
      <c r="E1899" s="1"/>
    </row>
    <row r="1903" spans="4:5" x14ac:dyDescent="0.25">
      <c r="D1903" s="1"/>
      <c r="E1903" s="1"/>
    </row>
    <row r="1904" spans="4:5" x14ac:dyDescent="0.25">
      <c r="D1904" s="1"/>
      <c r="E1904" s="1"/>
    </row>
    <row r="1913" spans="4:5" x14ac:dyDescent="0.25">
      <c r="D1913" s="1"/>
      <c r="E1913" s="1"/>
    </row>
    <row r="1916" spans="4:5" x14ac:dyDescent="0.25">
      <c r="D1916" s="1"/>
      <c r="E1916" s="1"/>
    </row>
    <row r="1917" spans="4:5" x14ac:dyDescent="0.25">
      <c r="D1917" s="1"/>
      <c r="E1917" s="1"/>
    </row>
    <row r="1918" spans="4:5" x14ac:dyDescent="0.25">
      <c r="D1918" s="1"/>
      <c r="E1918" s="1"/>
    </row>
    <row r="1919" spans="4:5" x14ac:dyDescent="0.25">
      <c r="D1919" s="1"/>
      <c r="E1919" s="1"/>
    </row>
    <row r="1920" spans="4:5" x14ac:dyDescent="0.25">
      <c r="E1920" s="1"/>
    </row>
    <row r="1921" spans="4:5" x14ac:dyDescent="0.25">
      <c r="D1921" s="1"/>
      <c r="E1921" s="1"/>
    </row>
    <row r="1922" spans="4:5" x14ac:dyDescent="0.25">
      <c r="D1922" s="1"/>
      <c r="E1922" s="1"/>
    </row>
    <row r="1924" spans="4:5" x14ac:dyDescent="0.25">
      <c r="E1924" s="1"/>
    </row>
    <row r="1925" spans="4:5" x14ac:dyDescent="0.25">
      <c r="D1925" s="1"/>
      <c r="E1925" s="1"/>
    </row>
    <row r="1926" spans="4:5" x14ac:dyDescent="0.25">
      <c r="D1926" s="1"/>
      <c r="E1926" s="1"/>
    </row>
    <row r="1927" spans="4:5" x14ac:dyDescent="0.25">
      <c r="D1927" s="1"/>
      <c r="E1927" s="1"/>
    </row>
    <row r="1933" spans="4:5" x14ac:dyDescent="0.25">
      <c r="D1933" s="1"/>
      <c r="E1933" s="1"/>
    </row>
    <row r="1934" spans="4:5" x14ac:dyDescent="0.25">
      <c r="D1934" s="1"/>
      <c r="E1934" s="1"/>
    </row>
    <row r="1938" spans="4:5" x14ac:dyDescent="0.25">
      <c r="D1938" s="1"/>
      <c r="E1938" s="1"/>
    </row>
    <row r="1939" spans="4:5" x14ac:dyDescent="0.25">
      <c r="E1939" s="1"/>
    </row>
    <row r="1940" spans="4:5" x14ac:dyDescent="0.25">
      <c r="E1940" s="1"/>
    </row>
    <row r="1943" spans="4:5" x14ac:dyDescent="0.25">
      <c r="D1943" s="1"/>
      <c r="E1943" s="1"/>
    </row>
    <row r="1944" spans="4:5" x14ac:dyDescent="0.25">
      <c r="D1944" s="1"/>
      <c r="E1944" s="1"/>
    </row>
    <row r="1945" spans="4:5" x14ac:dyDescent="0.25">
      <c r="D1945" s="1"/>
      <c r="E1945" s="1"/>
    </row>
    <row r="1947" spans="4:5" x14ac:dyDescent="0.25">
      <c r="D1947" s="1"/>
    </row>
    <row r="1948" spans="4:5" x14ac:dyDescent="0.25">
      <c r="D1948" s="1"/>
      <c r="E1948" s="1"/>
    </row>
    <row r="1953" spans="4:5" x14ac:dyDescent="0.25">
      <c r="D1953" s="1"/>
      <c r="E1953" s="1"/>
    </row>
    <row r="1954" spans="4:5" x14ac:dyDescent="0.25">
      <c r="D1954" s="1"/>
      <c r="E1954" s="1"/>
    </row>
    <row r="1955" spans="4:5" x14ac:dyDescent="0.25">
      <c r="D1955" s="1"/>
      <c r="E1955" s="1"/>
    </row>
    <row r="1956" spans="4:5" x14ac:dyDescent="0.25">
      <c r="D1956" s="1"/>
      <c r="E1956" s="1"/>
    </row>
    <row r="1968" spans="4:5" x14ac:dyDescent="0.25">
      <c r="D1968" s="1"/>
      <c r="E1968" s="1"/>
    </row>
    <row r="1971" spans="4:5" x14ac:dyDescent="0.25">
      <c r="D1971" s="1"/>
      <c r="E1971" s="1"/>
    </row>
    <row r="1972" spans="4:5" x14ac:dyDescent="0.25">
      <c r="D1972" s="1"/>
      <c r="E1972" s="1"/>
    </row>
    <row r="1973" spans="4:5" x14ac:dyDescent="0.25">
      <c r="D1973" s="1"/>
      <c r="E1973" s="1"/>
    </row>
    <row r="1974" spans="4:5" x14ac:dyDescent="0.25">
      <c r="D1974" s="1"/>
      <c r="E1974" s="1"/>
    </row>
    <row r="1975" spans="4:5" x14ac:dyDescent="0.25">
      <c r="D1975" s="1"/>
      <c r="E1975" s="1"/>
    </row>
    <row r="1976" spans="4:5" x14ac:dyDescent="0.25">
      <c r="D1976" s="1"/>
      <c r="E1976" s="1"/>
    </row>
    <row r="1978" spans="4:5" x14ac:dyDescent="0.25">
      <c r="D1978" s="1"/>
      <c r="E1978" s="1"/>
    </row>
    <row r="1979" spans="4:5" x14ac:dyDescent="0.25">
      <c r="D1979" s="1"/>
      <c r="E1979" s="1"/>
    </row>
    <row r="1985" spans="4:5" x14ac:dyDescent="0.25">
      <c r="D1985" s="1"/>
    </row>
    <row r="1987" spans="4:5" x14ac:dyDescent="0.25">
      <c r="E1987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C13B-8F6E-4C82-A129-62192A29E143}">
  <dimension ref="A1:G1987"/>
  <sheetViews>
    <sheetView workbookViewId="0">
      <selection activeCell="H199" sqref="H199"/>
    </sheetView>
  </sheetViews>
  <sheetFormatPr defaultRowHeight="15" x14ac:dyDescent="0.25"/>
  <cols>
    <col min="1" max="1" width="17.85546875" style="4" customWidth="1"/>
    <col min="2" max="2" width="93.5703125" customWidth="1"/>
    <col min="3" max="3" width="13.42578125" bestFit="1" customWidth="1"/>
    <col min="4" max="4" width="14" bestFit="1" customWidth="1"/>
    <col min="5" max="5" width="12.7109375" bestFit="1" customWidth="1"/>
    <col min="6" max="6" width="15.42578125" bestFit="1" customWidth="1"/>
    <col min="7" max="7" width="22" bestFit="1" customWidth="1"/>
  </cols>
  <sheetData>
    <row r="1" spans="1:7" x14ac:dyDescent="0.25">
      <c r="A1" s="4" t="s">
        <v>1627</v>
      </c>
      <c r="B1" t="s">
        <v>0</v>
      </c>
      <c r="C1" t="s">
        <v>1625</v>
      </c>
      <c r="D1" s="4" t="s">
        <v>1895</v>
      </c>
      <c r="E1" t="s">
        <v>1896</v>
      </c>
      <c r="F1" t="s">
        <v>1915</v>
      </c>
      <c r="G1" t="s">
        <v>1913</v>
      </c>
    </row>
    <row r="2" spans="1:7" x14ac:dyDescent="0.25">
      <c r="A2" s="4">
        <v>2033</v>
      </c>
      <c r="B2" t="str">
        <f>VLOOKUP(Table14[[#This Row],[model.rxns]],Table2[],2,FALSE)</f>
        <v>pyruvate exchange</v>
      </c>
      <c r="C2" s="2" t="s">
        <v>1914</v>
      </c>
      <c r="D2">
        <f>VLOOKUP(Table14[[#This Row],[model.rxns]],Table2[[model.rxns]:[OKYL029 - avg]],5,FALSE)</f>
        <v>0</v>
      </c>
      <c r="E2">
        <f>VLOOKUP(Table14[[#This Row],[model.rxns]],Table2[[model.rxns]:[JFYL07 - avg]],7,FALSE)</f>
        <v>8.8863235893710101E-3</v>
      </c>
      <c r="F2">
        <f>VLOOKUP(Table14[[#This Row],[model.rxns]],Table2[[model.rxns]:[JFYL18 - stddev]],8,FALSE)</f>
        <v>1.07220041491441E-4</v>
      </c>
      <c r="G2" t="b">
        <f>ABS(Table14[[#This Row],[JFYL07 flux]])&gt;Table14[[#This Row],[JFYL07 stddev]]</f>
        <v>1</v>
      </c>
    </row>
    <row r="3" spans="1:7" x14ac:dyDescent="0.25">
      <c r="A3" s="4">
        <v>2056</v>
      </c>
      <c r="B3" t="str">
        <f>VLOOKUP(Table14[[#This Row],[model.rxns]],Table2[],2,FALSE)</f>
        <v>succinate exchange</v>
      </c>
      <c r="C3" s="2" t="s">
        <v>1914</v>
      </c>
      <c r="D3">
        <f>VLOOKUP(Table14[[#This Row],[model.rxns]],Table2[[model.rxns]:[OKYL029 - avg]],5,FALSE)</f>
        <v>0</v>
      </c>
      <c r="E3">
        <f>VLOOKUP(Table14[[#This Row],[model.rxns]],Table2[[model.rxns]:[JFYL07 - avg]],7,FALSE)</f>
        <v>1.7766731034800701E-4</v>
      </c>
      <c r="F3">
        <f>VLOOKUP(Table14[[#This Row],[model.rxns]],Table2[[model.rxns]:[JFYL18 - stddev]],8,FALSE)</f>
        <v>2.34571533875868E-6</v>
      </c>
      <c r="G3" t="b">
        <f>ABS(Table14[[#This Row],[JFYL07 flux]])&gt;Table14[[#This Row],[JFYL07 stddev]]</f>
        <v>1</v>
      </c>
    </row>
    <row r="4" spans="1:7" hidden="1" x14ac:dyDescent="0.25">
      <c r="A4" s="4" t="s">
        <v>1681</v>
      </c>
      <c r="B4" t="str">
        <f>VLOOKUP(Table14[[#This Row],[model.rxns]],Table2[],2,FALSE)</f>
        <v>PE phospholipase A2, lipid particle</v>
      </c>
      <c r="C4" s="2">
        <v>34014.967086636199</v>
      </c>
      <c r="D4">
        <f>VLOOKUP(Table14[[#This Row],[model.rxns]],Table2[[model.rxns]:[OKYL029 - avg]],5,FALSE)</f>
        <v>1.2544323562430399E-5</v>
      </c>
      <c r="E4">
        <f>VLOOKUP(Table14[[#This Row],[model.rxns]],Table2[[model.rxns]:[JFYL07 - avg]],7,FALSE)</f>
        <v>2.0842562868330801E-4</v>
      </c>
      <c r="F4">
        <f>VLOOKUP(Table14[[#This Row],[model.rxns]],Table2[[model.rxns]:[JFYL18 - stddev]],8,FALSE)</f>
        <v>1.7993248685636799E-3</v>
      </c>
      <c r="G4" t="b">
        <f>ABS(Table14[[#This Row],[JFYL07 flux]])&gt;Table14[[#This Row],[JFYL07 stddev]]</f>
        <v>0</v>
      </c>
    </row>
    <row r="5" spans="1:7" x14ac:dyDescent="0.25">
      <c r="A5" s="4">
        <v>1196</v>
      </c>
      <c r="B5" t="str">
        <f>VLOOKUP(Table14[[#This Row],[model.rxns]],Table2[],2,FALSE)</f>
        <v>L-glutamate transport</v>
      </c>
      <c r="C5" s="2">
        <v>1576.7050673531101</v>
      </c>
      <c r="D5">
        <f>VLOOKUP(Table14[[#This Row],[model.rxns]],Table2[[model.rxns]:[OKYL029 - avg]],5,FALSE)</f>
        <v>-1.82156685851193E-4</v>
      </c>
      <c r="E5">
        <f>VLOOKUP(Table14[[#This Row],[model.rxns]],Table2[[model.rxns]:[JFYL07 - avg]],7,FALSE)</f>
        <v>-0.24632323314044899</v>
      </c>
      <c r="F5">
        <f>VLOOKUP(Table14[[#This Row],[model.rxns]],Table2[[model.rxns]:[JFYL18 - stddev]],8,FALSE)</f>
        <v>1.0891902735050999E-2</v>
      </c>
      <c r="G5" t="b">
        <f>ABS(Table14[[#This Row],[JFYL07 flux]])&gt;Table14[[#This Row],[JFYL07 stddev]]</f>
        <v>1</v>
      </c>
    </row>
    <row r="6" spans="1:7" x14ac:dyDescent="0.25">
      <c r="A6" s="4">
        <v>1889</v>
      </c>
      <c r="B6" t="str">
        <f>VLOOKUP(Table14[[#This Row],[model.rxns]],Table2[],2,FALSE)</f>
        <v>L-glutamate exchange</v>
      </c>
      <c r="C6" s="2">
        <v>1576.7050673531101</v>
      </c>
      <c r="D6">
        <f>VLOOKUP(Table14[[#This Row],[model.rxns]],Table2[[model.rxns]:[OKYL029 - avg]],5,FALSE)</f>
        <v>1.82156685851193E-4</v>
      </c>
      <c r="E6">
        <f>VLOOKUP(Table14[[#This Row],[model.rxns]],Table2[[model.rxns]:[JFYL07 - avg]],7,FALSE)</f>
        <v>0.24632323314044899</v>
      </c>
      <c r="F6">
        <f>VLOOKUP(Table14[[#This Row],[model.rxns]],Table2[[model.rxns]:[JFYL18 - stddev]],8,FALSE)</f>
        <v>1.0891902735050999E-2</v>
      </c>
      <c r="G6" t="b">
        <f>ABS(Table14[[#This Row],[JFYL07 flux]])&gt;Table14[[#This Row],[JFYL07 stddev]]</f>
        <v>1</v>
      </c>
    </row>
    <row r="7" spans="1:7" x14ac:dyDescent="0.25">
      <c r="A7" s="4">
        <v>1264</v>
      </c>
      <c r="B7" t="str">
        <f>VLOOKUP(Table14[[#This Row],[model.rxns]],Table2[],2,FALSE)</f>
        <v>succinate transport</v>
      </c>
      <c r="C7" s="2">
        <v>212.81986727672</v>
      </c>
      <c r="D7">
        <f>VLOOKUP(Table14[[#This Row],[model.rxns]],Table2[[model.rxns]:[OKYL029 - avg]],5,FALSE)</f>
        <v>4.1424725382255701E-4</v>
      </c>
      <c r="E7">
        <f>VLOOKUP(Table14[[#This Row],[model.rxns]],Table2[[model.rxns]:[JFYL07 - avg]],7,FALSE)</f>
        <v>8.1293041850735104E-2</v>
      </c>
      <c r="F7">
        <f>VLOOKUP(Table14[[#This Row],[model.rxns]],Table2[[model.rxns]:[JFYL18 - stddev]],8,FALSE)</f>
        <v>4.5625574452220298E-2</v>
      </c>
      <c r="G7" t="b">
        <f>ABS(Table14[[#This Row],[JFYL07 flux]])&gt;Table14[[#This Row],[JFYL07 stddev]]</f>
        <v>1</v>
      </c>
    </row>
    <row r="8" spans="1:7" x14ac:dyDescent="0.25">
      <c r="A8" s="4">
        <v>716</v>
      </c>
      <c r="B8" t="str">
        <f>VLOOKUP(Table14[[#This Row],[model.rxns]],Table2[],2,FALSE)</f>
        <v>malate synthase</v>
      </c>
      <c r="C8" s="2">
        <v>134.964568061286</v>
      </c>
      <c r="D8">
        <f>VLOOKUP(Table14[[#This Row],[model.rxns]],Table2[[model.rxns]:[OKYL029 - avg]],5,FALSE)</f>
        <v>2.6742223850386403E-4</v>
      </c>
      <c r="E8">
        <f>VLOOKUP(Table14[[#This Row],[model.rxns]],Table2[[model.rxns]:[JFYL07 - avg]],7,FALSE)</f>
        <v>4.5491745383962702E-2</v>
      </c>
      <c r="F8">
        <f>VLOOKUP(Table14[[#This Row],[model.rxns]],Table2[[model.rxns]:[JFYL18 - stddev]],8,FALSE)</f>
        <v>9.1825342684801799E-3</v>
      </c>
      <c r="G8" t="b">
        <f>ABS(Table14[[#This Row],[JFYL07 flux]])&gt;Table14[[#This Row],[JFYL07 stddev]]</f>
        <v>1</v>
      </c>
    </row>
    <row r="9" spans="1:7" x14ac:dyDescent="0.25">
      <c r="A9" s="4">
        <v>1746</v>
      </c>
      <c r="B9" t="str">
        <f>VLOOKUP(Table14[[#This Row],[model.rxns]],Table2[],2,FALSE)</f>
        <v>dihydroxyacetone phosphate transport</v>
      </c>
      <c r="C9" s="2">
        <v>104.843708474777</v>
      </c>
      <c r="D9">
        <f>VLOOKUP(Table14[[#This Row],[model.rxns]],Table2[[model.rxns]:[OKYL029 - avg]],5,FALSE)</f>
        <v>9.4886538589754104E-4</v>
      </c>
      <c r="E9">
        <f>VLOOKUP(Table14[[#This Row],[model.rxns]],Table2[[model.rxns]:[JFYL07 - avg]],7,FALSE)</f>
        <v>0.13274832559439501</v>
      </c>
      <c r="F9">
        <f>VLOOKUP(Table14[[#This Row],[model.rxns]],Table2[[model.rxns]:[JFYL18 - stddev]],8,FALSE)</f>
        <v>6.2235292678100802E-2</v>
      </c>
      <c r="G9" t="b">
        <f>ABS(Table14[[#This Row],[JFYL07 flux]])&gt;Table14[[#This Row],[JFYL07 stddev]]</f>
        <v>1</v>
      </c>
    </row>
    <row r="10" spans="1:7" x14ac:dyDescent="0.25">
      <c r="A10" s="4">
        <v>1809</v>
      </c>
      <c r="B10" t="str">
        <f>VLOOKUP(Table14[[#This Row],[model.rxns]],Table2[],2,FALSE)</f>
        <v>glycerol-3-phosphate shuttle</v>
      </c>
      <c r="C10" s="2">
        <v>99.873835447589698</v>
      </c>
      <c r="D10">
        <f>VLOOKUP(Table14[[#This Row],[model.rxns]],Table2[[model.rxns]:[OKYL029 - avg]],5,FALSE)</f>
        <v>1.01642797846094E-3</v>
      </c>
      <c r="E10">
        <f>VLOOKUP(Table14[[#This Row],[model.rxns]],Table2[[model.rxns]:[JFYL07 - avg]],7,FALSE)</f>
        <v>0.132823909798751</v>
      </c>
      <c r="F10">
        <f>VLOOKUP(Table14[[#This Row],[model.rxns]],Table2[[model.rxns]:[JFYL18 - stddev]],8,FALSE)</f>
        <v>6.2234941170793499E-2</v>
      </c>
      <c r="G10" t="b">
        <f>ABS(Table14[[#This Row],[JFYL07 flux]])&gt;Table14[[#This Row],[JFYL07 stddev]]</f>
        <v>1</v>
      </c>
    </row>
    <row r="11" spans="1:7" x14ac:dyDescent="0.25">
      <c r="A11" s="4">
        <v>490</v>
      </c>
      <c r="B11" t="str">
        <f>VLOOKUP(Table14[[#This Row],[model.rxns]],Table2[],2,FALSE)</f>
        <v>glycerol-3-phosphate dehydrogenase (fad)</v>
      </c>
      <c r="C11" s="2">
        <v>84.558036275566593</v>
      </c>
      <c r="D11">
        <f>VLOOKUP(Table14[[#This Row],[model.rxns]],Table2[[model.rxns]:[OKYL029 - avg]],5,FALSE)</f>
        <v>1.2047135100307399E-3</v>
      </c>
      <c r="E11">
        <f>VLOOKUP(Table14[[#This Row],[model.rxns]],Table2[[model.rxns]:[JFYL07 - avg]],7,FALSE)</f>
        <v>0.13284252129759599</v>
      </c>
      <c r="F11">
        <f>VLOOKUP(Table14[[#This Row],[model.rxns]],Table2[[model.rxns]:[JFYL18 - stddev]],8,FALSE)</f>
        <v>6.2198801993876902E-2</v>
      </c>
      <c r="G11" t="b">
        <f>ABS(Table14[[#This Row],[JFYL07 flux]])&gt;Table14[[#This Row],[JFYL07 stddev]]</f>
        <v>1</v>
      </c>
    </row>
    <row r="12" spans="1:7" x14ac:dyDescent="0.25">
      <c r="A12" s="4" t="s">
        <v>1885</v>
      </c>
      <c r="B12" t="str">
        <f>VLOOKUP(Table14[[#This Row],[model.rxns]],Table2[],2,FALSE)</f>
        <v>FAD:ubiquinone oxidoreductase</v>
      </c>
      <c r="C12" s="2">
        <v>70.841462647101494</v>
      </c>
      <c r="D12">
        <f>VLOOKUP(Table14[[#This Row],[model.rxns]],Table2[[model.rxns]:[OKYL029 - avg]],5,FALSE)</f>
        <v>1.6179489590226199E-3</v>
      </c>
      <c r="E12">
        <f>VLOOKUP(Table14[[#This Row],[model.rxns]],Table2[[model.rxns]:[JFYL07 - avg]],7,FALSE)</f>
        <v>0.15405362543064699</v>
      </c>
      <c r="F12">
        <f>VLOOKUP(Table14[[#This Row],[model.rxns]],Table2[[model.rxns]:[JFYL18 - stddev]],8,FALSE)</f>
        <v>5.1939817157926699E-2</v>
      </c>
      <c r="G12" t="b">
        <f>ABS(Table14[[#This Row],[JFYL07 flux]])&gt;Table14[[#This Row],[JFYL07 stddev]]</f>
        <v>1</v>
      </c>
    </row>
    <row r="13" spans="1:7" hidden="1" x14ac:dyDescent="0.25">
      <c r="A13" s="4">
        <v>717</v>
      </c>
      <c r="B13" t="str">
        <f>VLOOKUP(Table14[[#This Row],[model.rxns]],Table2[],2,FALSE)</f>
        <v>malate synthase</v>
      </c>
      <c r="C13" s="2">
        <v>68.617926391590402</v>
      </c>
      <c r="D13">
        <f>VLOOKUP(Table14[[#This Row],[model.rxns]],Table2[[model.rxns]:[OKYL029 - avg]],5,FALSE)</f>
        <v>4.7683715492877203E-5</v>
      </c>
      <c r="E13">
        <f>VLOOKUP(Table14[[#This Row],[model.rxns]],Table2[[model.rxns]:[JFYL07 - avg]],7,FALSE)</f>
        <v>1.8029811606601099E-3</v>
      </c>
      <c r="F13">
        <f>VLOOKUP(Table14[[#This Row],[model.rxns]],Table2[[model.rxns]:[JFYL18 - stddev]],8,FALSE)</f>
        <v>5.2133902325855897E-3</v>
      </c>
      <c r="G13" t="b">
        <f>ABS(Table14[[#This Row],[JFYL07 flux]])&gt;Table14[[#This Row],[JFYL07 stddev]]</f>
        <v>0</v>
      </c>
    </row>
    <row r="14" spans="1:7" hidden="1" x14ac:dyDescent="0.25">
      <c r="A14" s="4">
        <v>1173</v>
      </c>
      <c r="B14" t="str">
        <f>VLOOKUP(Table14[[#This Row],[model.rxns]],Table2[],2,FALSE)</f>
        <v>glycine transport</v>
      </c>
      <c r="C14" s="2">
        <v>57.606003960459297</v>
      </c>
      <c r="D14">
        <f>VLOOKUP(Table14[[#This Row],[model.rxns]],Table2[[model.rxns]:[OKYL029 - avg]],5,FALSE)</f>
        <v>-2.9771222717177701E-5</v>
      </c>
      <c r="E14">
        <f>VLOOKUP(Table14[[#This Row],[model.rxns]],Table2[[model.rxns]:[JFYL07 - avg]],7,FALSE)</f>
        <v>-1.03491781079608E-3</v>
      </c>
      <c r="F14">
        <f>VLOOKUP(Table14[[#This Row],[model.rxns]],Table2[[model.rxns]:[JFYL18 - stddev]],8,FALSE)</f>
        <v>6.02089511441058E-3</v>
      </c>
      <c r="G14" t="b">
        <f>ABS(Table14[[#This Row],[JFYL07 flux]])&gt;Table14[[#This Row],[JFYL07 stddev]]</f>
        <v>0</v>
      </c>
    </row>
    <row r="15" spans="1:7" hidden="1" x14ac:dyDescent="0.25">
      <c r="A15" s="4">
        <v>1810</v>
      </c>
      <c r="B15" t="str">
        <f>VLOOKUP(Table14[[#This Row],[model.rxns]],Table2[],2,FALSE)</f>
        <v>glycine exchange</v>
      </c>
      <c r="C15" s="2">
        <v>57.606003960459297</v>
      </c>
      <c r="D15">
        <f>VLOOKUP(Table14[[#This Row],[model.rxns]],Table2[[model.rxns]:[OKYL029 - avg]],5,FALSE)</f>
        <v>2.9771222717177701E-5</v>
      </c>
      <c r="E15">
        <f>VLOOKUP(Table14[[#This Row],[model.rxns]],Table2[[model.rxns]:[JFYL07 - avg]],7,FALSE)</f>
        <v>1.03491781079608E-3</v>
      </c>
      <c r="F15">
        <f>VLOOKUP(Table14[[#This Row],[model.rxns]],Table2[[model.rxns]:[JFYL18 - stddev]],8,FALSE)</f>
        <v>6.02089511441058E-3</v>
      </c>
      <c r="G15" t="b">
        <f>ABS(Table14[[#This Row],[JFYL07 flux]])&gt;Table14[[#This Row],[JFYL07 stddev]]</f>
        <v>0</v>
      </c>
    </row>
    <row r="16" spans="1:7" x14ac:dyDescent="0.25">
      <c r="A16" s="4">
        <v>1194</v>
      </c>
      <c r="B16" t="str">
        <f>VLOOKUP(Table14[[#This Row],[model.rxns]],Table2[],2,FALSE)</f>
        <v>L-glutamate transport</v>
      </c>
      <c r="C16" s="2">
        <v>49.4373636365236</v>
      </c>
      <c r="D16">
        <f>VLOOKUP(Table14[[#This Row],[model.rxns]],Table2[[model.rxns]:[OKYL029 - avg]],5,FALSE)</f>
        <v>2.29506060468797E-2</v>
      </c>
      <c r="E16">
        <f>VLOOKUP(Table14[[#This Row],[model.rxns]],Table2[[model.rxns]:[JFYL07 - avg]],7,FALSE)</f>
        <v>0.810794442651809</v>
      </c>
      <c r="F16">
        <f>VLOOKUP(Table14[[#This Row],[model.rxns]],Table2[[model.rxns]:[JFYL18 - stddev]],8,FALSE)</f>
        <v>0.24262353982461099</v>
      </c>
      <c r="G16" t="b">
        <f>ABS(Table14[[#This Row],[JFYL07 flux]])&gt;Table14[[#This Row],[JFYL07 stddev]]</f>
        <v>1</v>
      </c>
    </row>
    <row r="17" spans="1:7" hidden="1" x14ac:dyDescent="0.25">
      <c r="A17" s="4">
        <v>1085</v>
      </c>
      <c r="B17" t="str">
        <f>VLOOKUP(Table14[[#This Row],[model.rxns]],Table2[],2,FALSE)</f>
        <v>V-ATPase, Golgi</v>
      </c>
      <c r="C17" s="2">
        <v>38.977899367884099</v>
      </c>
      <c r="D17">
        <f>VLOOKUP(Table14[[#This Row],[model.rxns]],Table2[[model.rxns]:[OKYL029 - avg]],5,FALSE)</f>
        <v>2.4466945314036999E-4</v>
      </c>
      <c r="E17">
        <f>VLOOKUP(Table14[[#This Row],[model.rxns]],Table2[[model.rxns]:[JFYL07 - avg]],7,FALSE)</f>
        <v>4.8690218622489904E-3</v>
      </c>
      <c r="F17">
        <f>VLOOKUP(Table14[[#This Row],[model.rxns]],Table2[[model.rxns]:[JFYL18 - stddev]],8,FALSE)</f>
        <v>1.5905853169419001E-2</v>
      </c>
      <c r="G17" t="b">
        <f>ABS(Table14[[#This Row],[JFYL07 flux]])&gt;Table14[[#This Row],[JFYL07 stddev]]</f>
        <v>0</v>
      </c>
    </row>
    <row r="18" spans="1:7" hidden="1" x14ac:dyDescent="0.25">
      <c r="A18" s="4">
        <v>1826</v>
      </c>
      <c r="B18" t="str">
        <f>VLOOKUP(Table14[[#This Row],[model.rxns]],Table2[],2,FALSE)</f>
        <v>H+ diffusion</v>
      </c>
      <c r="C18" s="2">
        <v>38.977899367884099</v>
      </c>
      <c r="D18">
        <f>VLOOKUP(Table14[[#This Row],[model.rxns]],Table2[[model.rxns]:[OKYL029 - avg]],5,FALSE)</f>
        <v>-4.8933890628074096E-4</v>
      </c>
      <c r="E18">
        <f>VLOOKUP(Table14[[#This Row],[model.rxns]],Table2[[model.rxns]:[JFYL07 - avg]],7,FALSE)</f>
        <v>-9.7380437244979808E-3</v>
      </c>
      <c r="F18">
        <f>VLOOKUP(Table14[[#This Row],[model.rxns]],Table2[[model.rxns]:[JFYL18 - stddev]],8,FALSE)</f>
        <v>3.1811706338838001E-2</v>
      </c>
      <c r="G18" t="b">
        <f>ABS(Table14[[#This Row],[JFYL07 flux]])&gt;Table14[[#This Row],[JFYL07 stddev]]</f>
        <v>0</v>
      </c>
    </row>
    <row r="19" spans="1:7" x14ac:dyDescent="0.25">
      <c r="A19" s="4">
        <v>68</v>
      </c>
      <c r="B19" t="str">
        <f>VLOOKUP(Table14[[#This Row],[model.rxns]],Table2[],2,FALSE)</f>
        <v>4-aminobutyrate transaminase</v>
      </c>
      <c r="C19" s="2">
        <v>34.893153006868303</v>
      </c>
      <c r="D19">
        <f>VLOOKUP(Table14[[#This Row],[model.rxns]],Table2[[model.rxns]:[OKYL029 - avg]],5,FALSE)</f>
        <v>8.3925581308261297E-4</v>
      </c>
      <c r="E19">
        <f>VLOOKUP(Table14[[#This Row],[model.rxns]],Table2[[model.rxns]:[JFYL07 - avg]],7,FALSE)</f>
        <v>4.08355346759764E-2</v>
      </c>
      <c r="F19">
        <f>VLOOKUP(Table14[[#This Row],[model.rxns]],Table2[[model.rxns]:[JFYL18 - stddev]],8,FALSE)</f>
        <v>2.8634682795154699E-3</v>
      </c>
      <c r="G19" t="b">
        <f>ABS(Table14[[#This Row],[JFYL07 flux]])&gt;Table14[[#This Row],[JFYL07 stddev]]</f>
        <v>1</v>
      </c>
    </row>
    <row r="20" spans="1:7" x14ac:dyDescent="0.25">
      <c r="A20" s="4">
        <v>469</v>
      </c>
      <c r="B20" t="str">
        <f>VLOOKUP(Table14[[#This Row],[model.rxns]],Table2[],2,FALSE)</f>
        <v>glutamate decarboxylase</v>
      </c>
      <c r="C20" s="2">
        <v>34.893153006868303</v>
      </c>
      <c r="D20">
        <f>VLOOKUP(Table14[[#This Row],[model.rxns]],Table2[[model.rxns]:[OKYL029 - avg]],5,FALSE)</f>
        <v>8.3925581308261297E-4</v>
      </c>
      <c r="E20">
        <f>VLOOKUP(Table14[[#This Row],[model.rxns]],Table2[[model.rxns]:[JFYL07 - avg]],7,FALSE)</f>
        <v>4.08355346759764E-2</v>
      </c>
      <c r="F20">
        <f>VLOOKUP(Table14[[#This Row],[model.rxns]],Table2[[model.rxns]:[JFYL18 - stddev]],8,FALSE)</f>
        <v>2.8634682795154699E-3</v>
      </c>
      <c r="G20" t="b">
        <f>ABS(Table14[[#This Row],[JFYL07 flux]])&gt;Table14[[#This Row],[JFYL07 stddev]]</f>
        <v>1</v>
      </c>
    </row>
    <row r="21" spans="1:7" x14ac:dyDescent="0.25">
      <c r="A21" s="4">
        <v>1023</v>
      </c>
      <c r="B21" t="str">
        <f>VLOOKUP(Table14[[#This Row],[model.rxns]],Table2[],2,FALSE)</f>
        <v>succinate-semialdehyde dehydrogenase (NADP)</v>
      </c>
      <c r="C21" s="2">
        <v>34.893153006868303</v>
      </c>
      <c r="D21">
        <f>VLOOKUP(Table14[[#This Row],[model.rxns]],Table2[[model.rxns]:[OKYL029 - avg]],5,FALSE)</f>
        <v>8.3925581308261297E-4</v>
      </c>
      <c r="E21">
        <f>VLOOKUP(Table14[[#This Row],[model.rxns]],Table2[[model.rxns]:[JFYL07 - avg]],7,FALSE)</f>
        <v>4.08355346759764E-2</v>
      </c>
      <c r="F21">
        <f>VLOOKUP(Table14[[#This Row],[model.rxns]],Table2[[model.rxns]:[JFYL18 - stddev]],8,FALSE)</f>
        <v>2.8634682795154699E-3</v>
      </c>
      <c r="G21" t="b">
        <f>ABS(Table14[[#This Row],[JFYL07 flux]])&gt;Table14[[#This Row],[JFYL07 stddev]]</f>
        <v>1</v>
      </c>
    </row>
    <row r="22" spans="1:7" hidden="1" x14ac:dyDescent="0.25">
      <c r="A22" s="4">
        <v>12</v>
      </c>
      <c r="B22" t="str">
        <f>VLOOKUP(Table14[[#This Row],[model.rxns]],Table2[],2,FALSE)</f>
        <v>1-pyrroline-5-carboxylate dehydrogenase</v>
      </c>
      <c r="C22" s="2">
        <v>30.335175118053598</v>
      </c>
      <c r="D22">
        <f>VLOOKUP(Table14[[#This Row],[model.rxns]],Table2[[model.rxns]:[OKYL029 - avg]],5,FALSE)</f>
        <v>3.47193338275562E-4</v>
      </c>
      <c r="E22">
        <f>VLOOKUP(Table14[[#This Row],[model.rxns]],Table2[[model.rxns]:[JFYL07 - avg]],7,FALSE)</f>
        <v>2.10660487319052E-2</v>
      </c>
      <c r="F22">
        <f>VLOOKUP(Table14[[#This Row],[model.rxns]],Table2[[model.rxns]:[JFYL18 - stddev]],8,FALSE)</f>
        <v>2.7423102740764899E-2</v>
      </c>
      <c r="G22" t="b">
        <f>ABS(Table14[[#This Row],[JFYL07 flux]])&gt;Table14[[#This Row],[JFYL07 stddev]]</f>
        <v>0</v>
      </c>
    </row>
    <row r="23" spans="1:7" hidden="1" x14ac:dyDescent="0.25">
      <c r="A23" s="4">
        <v>940</v>
      </c>
      <c r="B23" t="str">
        <f>VLOOKUP(Table14[[#This Row],[model.rxns]],Table2[],2,FALSE)</f>
        <v>proline oxidase (NAD)</v>
      </c>
      <c r="C23" s="2">
        <v>30.335175118053598</v>
      </c>
      <c r="D23">
        <f>VLOOKUP(Table14[[#This Row],[model.rxns]],Table2[[model.rxns]:[OKYL029 - avg]],5,FALSE)</f>
        <v>3.47193338275562E-4</v>
      </c>
      <c r="E23">
        <f>VLOOKUP(Table14[[#This Row],[model.rxns]],Table2[[model.rxns]:[JFYL07 - avg]],7,FALSE)</f>
        <v>2.10660487319052E-2</v>
      </c>
      <c r="F23">
        <f>VLOOKUP(Table14[[#This Row],[model.rxns]],Table2[[model.rxns]:[JFYL18 - stddev]],8,FALSE)</f>
        <v>2.7423102740764899E-2</v>
      </c>
      <c r="G23" t="b">
        <f>ABS(Table14[[#This Row],[JFYL07 flux]])&gt;Table14[[#This Row],[JFYL07 stddev]]</f>
        <v>0</v>
      </c>
    </row>
    <row r="24" spans="1:7" hidden="1" x14ac:dyDescent="0.25">
      <c r="A24" s="4">
        <v>1905</v>
      </c>
      <c r="B24" t="str">
        <f>VLOOKUP(Table14[[#This Row],[model.rxns]],Table2[],2,FALSE)</f>
        <v>L-proline transport</v>
      </c>
      <c r="C24" s="2">
        <v>30.335175118053598</v>
      </c>
      <c r="D24">
        <f>VLOOKUP(Table14[[#This Row],[model.rxns]],Table2[[model.rxns]:[OKYL029 - avg]],5,FALSE)</f>
        <v>3.47193338275562E-4</v>
      </c>
      <c r="E24">
        <f>VLOOKUP(Table14[[#This Row],[model.rxns]],Table2[[model.rxns]:[JFYL07 - avg]],7,FALSE)</f>
        <v>2.10660487319052E-2</v>
      </c>
      <c r="F24">
        <f>VLOOKUP(Table14[[#This Row],[model.rxns]],Table2[[model.rxns]:[JFYL18 - stddev]],8,FALSE)</f>
        <v>2.7423102740764899E-2</v>
      </c>
      <c r="G24" t="b">
        <f>ABS(Table14[[#This Row],[JFYL07 flux]])&gt;Table14[[#This Row],[JFYL07 stddev]]</f>
        <v>0</v>
      </c>
    </row>
    <row r="25" spans="1:7" x14ac:dyDescent="0.25">
      <c r="A25" s="4">
        <v>491</v>
      </c>
      <c r="B25" t="str">
        <f>VLOOKUP(Table14[[#This Row],[model.rxns]],Table2[],2,FALSE)</f>
        <v>glycerol-3-phosphate dehydrogenase (NAD)</v>
      </c>
      <c r="C25" s="2">
        <v>27.5194119346951</v>
      </c>
      <c r="D25">
        <f>VLOOKUP(Table14[[#This Row],[model.rxns]],Table2[[model.rxns]:[OKYL029 - avg]],5,FALSE)</f>
        <v>4.8397044506125102E-3</v>
      </c>
      <c r="E25">
        <f>VLOOKUP(Table14[[#This Row],[model.rxns]],Table2[[model.rxns]:[JFYL07 - avg]],7,FALSE)</f>
        <v>0.135964953104911</v>
      </c>
      <c r="F25">
        <f>VLOOKUP(Table14[[#This Row],[model.rxns]],Table2[[model.rxns]:[JFYL18 - stddev]],8,FALSE)</f>
        <v>6.2220344053190699E-2</v>
      </c>
      <c r="G25" t="b">
        <f>ABS(Table14[[#This Row],[JFYL07 flux]])&gt;Table14[[#This Row],[JFYL07 stddev]]</f>
        <v>1</v>
      </c>
    </row>
    <row r="26" spans="1:7" hidden="1" x14ac:dyDescent="0.25">
      <c r="A26" s="4">
        <v>1218</v>
      </c>
      <c r="B26" t="str">
        <f>VLOOKUP(Table14[[#This Row],[model.rxns]],Table2[],2,FALSE)</f>
        <v>L-threonine transport</v>
      </c>
      <c r="C26" s="2">
        <v>20.454137804173499</v>
      </c>
      <c r="D26">
        <f>VLOOKUP(Table14[[#This Row],[model.rxns]],Table2[[model.rxns]:[OKYL029 - avg]],5,FALSE)</f>
        <v>-1.07583732449298E-5</v>
      </c>
      <c r="E26">
        <f>VLOOKUP(Table14[[#This Row],[model.rxns]],Table2[[model.rxns]:[JFYL07 - avg]],7,FALSE)</f>
        <v>-3.5622180193609002E-6</v>
      </c>
      <c r="F26">
        <f>VLOOKUP(Table14[[#This Row],[model.rxns]],Table2[[model.rxns]:[JFYL18 - stddev]],8,FALSE)</f>
        <v>1.7809309400632301E-4</v>
      </c>
      <c r="G26" t="b">
        <f>ABS(Table14[[#This Row],[JFYL07 flux]])&gt;Table14[[#This Row],[JFYL07 stddev]]</f>
        <v>0</v>
      </c>
    </row>
    <row r="27" spans="1:7" hidden="1" x14ac:dyDescent="0.25">
      <c r="A27" s="4">
        <v>1911</v>
      </c>
      <c r="B27" t="str">
        <f>VLOOKUP(Table14[[#This Row],[model.rxns]],Table2[],2,FALSE)</f>
        <v>L-threonine exchange</v>
      </c>
      <c r="C27" s="2">
        <v>20.454137804173499</v>
      </c>
      <c r="D27">
        <f>VLOOKUP(Table14[[#This Row],[model.rxns]],Table2[[model.rxns]:[OKYL029 - avg]],5,FALSE)</f>
        <v>1.07583732449298E-5</v>
      </c>
      <c r="E27">
        <f>VLOOKUP(Table14[[#This Row],[model.rxns]],Table2[[model.rxns]:[JFYL07 - avg]],7,FALSE)</f>
        <v>3.5622180193609002E-6</v>
      </c>
      <c r="F27">
        <f>VLOOKUP(Table14[[#This Row],[model.rxns]],Table2[[model.rxns]:[JFYL18 - stddev]],8,FALSE)</f>
        <v>1.7809309400632301E-4</v>
      </c>
      <c r="G27" t="b">
        <f>ABS(Table14[[#This Row],[JFYL07 flux]])&gt;Table14[[#This Row],[JFYL07 stddev]]</f>
        <v>0</v>
      </c>
    </row>
    <row r="28" spans="1:7" hidden="1" x14ac:dyDescent="0.25">
      <c r="A28" s="4">
        <v>1226</v>
      </c>
      <c r="B28" t="str">
        <f>VLOOKUP(Table14[[#This Row],[model.rxns]],Table2[],2,FALSE)</f>
        <v>malate transport</v>
      </c>
      <c r="C28" s="2">
        <v>15.181061857873299</v>
      </c>
      <c r="D28">
        <f>VLOOKUP(Table14[[#This Row],[model.rxns]],Table2[[model.rxns]:[OKYL029 - avg]],5,FALSE)</f>
        <v>8.4835552884234401E-4</v>
      </c>
      <c r="E28">
        <f>VLOOKUP(Table14[[#This Row],[model.rxns]],Table2[[model.rxns]:[JFYL07 - avg]],7,FALSE)</f>
        <v>1.38710252541704E-2</v>
      </c>
      <c r="F28">
        <f>VLOOKUP(Table14[[#This Row],[model.rxns]],Table2[[model.rxns]:[JFYL18 - stddev]],8,FALSE)</f>
        <v>3.5412531060899297E-2</v>
      </c>
      <c r="G28" t="b">
        <f>ABS(Table14[[#This Row],[JFYL07 flux]])&gt;Table14[[#This Row],[JFYL07 stddev]]</f>
        <v>0</v>
      </c>
    </row>
    <row r="29" spans="1:7" hidden="1" x14ac:dyDescent="0.25">
      <c r="A29" s="4" t="s">
        <v>1869</v>
      </c>
      <c r="B29" t="str">
        <f>VLOOKUP(Table14[[#This Row],[model.rxns]],Table2[],2,FALSE)</f>
        <v>erythrose kinase</v>
      </c>
      <c r="C29" s="2">
        <v>13.8301149636126</v>
      </c>
      <c r="D29">
        <f>VLOOKUP(Table14[[#This Row],[model.rxns]],Table2[[model.rxns]:[OKYL029 - avg]],5,FALSE)</f>
        <v>2.6656544761066502E-4</v>
      </c>
      <c r="E29">
        <f>VLOOKUP(Table14[[#This Row],[model.rxns]],Table2[[model.rxns]:[JFYL07 - avg]],7,FALSE)</f>
        <v>4.5318110389281603E-3</v>
      </c>
      <c r="F29">
        <f>VLOOKUP(Table14[[#This Row],[model.rxns]],Table2[[model.rxns]:[JFYL18 - stddev]],8,FALSE)</f>
        <v>7.9094624105273993E-3</v>
      </c>
      <c r="G29" t="b">
        <f>ABS(Table14[[#This Row],[JFYL07 flux]])&gt;Table14[[#This Row],[JFYL07 stddev]]</f>
        <v>0</v>
      </c>
    </row>
    <row r="30" spans="1:7" hidden="1" x14ac:dyDescent="0.25">
      <c r="A30" s="4" t="s">
        <v>1870</v>
      </c>
      <c r="B30" t="str">
        <f>VLOOKUP(Table14[[#This Row],[model.rxns]],Table2[],2,FALSE)</f>
        <v>erythrose reductase</v>
      </c>
      <c r="C30" s="2">
        <v>13.8301149636126</v>
      </c>
      <c r="D30">
        <f>VLOOKUP(Table14[[#This Row],[model.rxns]],Table2[[model.rxns]:[OKYL029 - avg]],5,FALSE)</f>
        <v>2.6656544761066502E-4</v>
      </c>
      <c r="E30">
        <f>VLOOKUP(Table14[[#This Row],[model.rxns]],Table2[[model.rxns]:[JFYL07 - avg]],7,FALSE)</f>
        <v>4.5318110389281603E-3</v>
      </c>
      <c r="F30">
        <f>VLOOKUP(Table14[[#This Row],[model.rxns]],Table2[[model.rxns]:[JFYL18 - stddev]],8,FALSE)</f>
        <v>7.9094624105273993E-3</v>
      </c>
      <c r="G30" t="b">
        <f>ABS(Table14[[#This Row],[JFYL07 flux]])&gt;Table14[[#This Row],[JFYL07 stddev]]</f>
        <v>0</v>
      </c>
    </row>
    <row r="31" spans="1:7" hidden="1" x14ac:dyDescent="0.25">
      <c r="A31" s="4" t="s">
        <v>1871</v>
      </c>
      <c r="B31" t="str">
        <f>VLOOKUP(Table14[[#This Row],[model.rxns]],Table2[],2,FALSE)</f>
        <v>erythritol transport extracellular</v>
      </c>
      <c r="C31" s="2">
        <v>13.8301149636126</v>
      </c>
      <c r="D31">
        <f>VLOOKUP(Table14[[#This Row],[model.rxns]],Table2[[model.rxns]:[OKYL029 - avg]],5,FALSE)</f>
        <v>2.6656544761066502E-4</v>
      </c>
      <c r="E31">
        <f>VLOOKUP(Table14[[#This Row],[model.rxns]],Table2[[model.rxns]:[JFYL07 - avg]],7,FALSE)</f>
        <v>4.5318110389281603E-3</v>
      </c>
      <c r="F31">
        <f>VLOOKUP(Table14[[#This Row],[model.rxns]],Table2[[model.rxns]:[JFYL18 - stddev]],8,FALSE)</f>
        <v>7.9094624105273993E-3</v>
      </c>
      <c r="G31" t="b">
        <f>ABS(Table14[[#This Row],[JFYL07 flux]])&gt;Table14[[#This Row],[JFYL07 stddev]]</f>
        <v>0</v>
      </c>
    </row>
    <row r="32" spans="1:7" hidden="1" x14ac:dyDescent="0.25">
      <c r="A32" s="4" t="s">
        <v>1874</v>
      </c>
      <c r="B32" t="str">
        <f>VLOOKUP(Table14[[#This Row],[model.rxns]],Table2[],2,FALSE)</f>
        <v>EXC OUT m1826</v>
      </c>
      <c r="C32" s="2">
        <v>13.8301149636126</v>
      </c>
      <c r="D32">
        <f>VLOOKUP(Table14[[#This Row],[model.rxns]],Table2[[model.rxns]:[OKYL029 - avg]],5,FALSE)</f>
        <v>2.6656544761066502E-4</v>
      </c>
      <c r="E32">
        <f>VLOOKUP(Table14[[#This Row],[model.rxns]],Table2[[model.rxns]:[JFYL07 - avg]],7,FALSE)</f>
        <v>4.5318110389281603E-3</v>
      </c>
      <c r="F32">
        <f>VLOOKUP(Table14[[#This Row],[model.rxns]],Table2[[model.rxns]:[JFYL18 - stddev]],8,FALSE)</f>
        <v>7.9094624105273993E-3</v>
      </c>
      <c r="G32" t="b">
        <f>ABS(Table14[[#This Row],[JFYL07 flux]])&gt;Table14[[#This Row],[JFYL07 stddev]]</f>
        <v>0</v>
      </c>
    </row>
    <row r="33" spans="1:7" hidden="1" x14ac:dyDescent="0.25">
      <c r="A33" s="4">
        <v>82</v>
      </c>
      <c r="B33" t="str">
        <f>VLOOKUP(Table14[[#This Row],[model.rxns]],Table2[],2,FALSE)</f>
        <v>5-diphosphoinositol-1,2,3,4,6-pentakisphosphate diphosphohydrolase</v>
      </c>
      <c r="C33" s="2">
        <v>13.3277872087438</v>
      </c>
      <c r="D33">
        <f>VLOOKUP(Table14[[#This Row],[model.rxns]],Table2[[model.rxns]:[OKYL029 - avg]],5,FALSE)</f>
        <v>1.5902451433619701E-5</v>
      </c>
      <c r="E33">
        <f>VLOOKUP(Table14[[#This Row],[model.rxns]],Table2[[model.rxns]:[JFYL07 - avg]],7,FALSE)</f>
        <v>1.2629124620384499E-4</v>
      </c>
      <c r="F33">
        <f>VLOOKUP(Table14[[#This Row],[model.rxns]],Table2[[model.rxns]:[JFYL18 - stddev]],8,FALSE)</f>
        <v>2.1325695851742701E-3</v>
      </c>
      <c r="G33" t="b">
        <f>ABS(Table14[[#This Row],[JFYL07 flux]])&gt;Table14[[#This Row],[JFYL07 stddev]]</f>
        <v>0</v>
      </c>
    </row>
    <row r="34" spans="1:7" hidden="1" x14ac:dyDescent="0.25">
      <c r="A34" s="4">
        <v>1981</v>
      </c>
      <c r="B34" t="str">
        <f>VLOOKUP(Table14[[#This Row],[model.rxns]],Table2[],2,FALSE)</f>
        <v>octadecanoate (n-C18:0) transport</v>
      </c>
      <c r="C34" s="2">
        <v>12.1879930328301</v>
      </c>
      <c r="D34">
        <f>VLOOKUP(Table14[[#This Row],[model.rxns]],Table2[[model.rxns]:[OKYL029 - avg]],5,FALSE)</f>
        <v>-1.4956818945561799E-6</v>
      </c>
      <c r="E34">
        <f>VLOOKUP(Table14[[#This Row],[model.rxns]],Table2[[model.rxns]:[JFYL07 - avg]],7,FALSE)</f>
        <v>-3.9678926115869399E-5</v>
      </c>
      <c r="F34">
        <f>VLOOKUP(Table14[[#This Row],[model.rxns]],Table2[[model.rxns]:[JFYL18 - stddev]],8,FALSE)</f>
        <v>2.0477283656720701E-4</v>
      </c>
      <c r="G34" t="b">
        <f>ABS(Table14[[#This Row],[JFYL07 flux]])&gt;Table14[[#This Row],[JFYL07 stddev]]</f>
        <v>0</v>
      </c>
    </row>
    <row r="35" spans="1:7" hidden="1" x14ac:dyDescent="0.25">
      <c r="A35" s="4">
        <v>2055</v>
      </c>
      <c r="B35" t="str">
        <f>VLOOKUP(Table14[[#This Row],[model.rxns]],Table2[],2,FALSE)</f>
        <v>stearate exchange</v>
      </c>
      <c r="C35" s="2">
        <v>12.1879930328301</v>
      </c>
      <c r="D35">
        <f>VLOOKUP(Table14[[#This Row],[model.rxns]],Table2[[model.rxns]:[OKYL029 - avg]],5,FALSE)</f>
        <v>1.4956818945561799E-6</v>
      </c>
      <c r="E35">
        <f>VLOOKUP(Table14[[#This Row],[model.rxns]],Table2[[model.rxns]:[JFYL07 - avg]],7,FALSE)</f>
        <v>3.9678926115869399E-5</v>
      </c>
      <c r="F35">
        <f>VLOOKUP(Table14[[#This Row],[model.rxns]],Table2[[model.rxns]:[JFYL18 - stddev]],8,FALSE)</f>
        <v>2.0477283656720701E-4</v>
      </c>
      <c r="G35" t="b">
        <f>ABS(Table14[[#This Row],[JFYL07 flux]])&gt;Table14[[#This Row],[JFYL07 stddev]]</f>
        <v>0</v>
      </c>
    </row>
    <row r="36" spans="1:7" hidden="1" x14ac:dyDescent="0.25">
      <c r="A36" s="4">
        <v>446</v>
      </c>
      <c r="B36" t="str">
        <f>VLOOKUP(Table14[[#This Row],[model.rxns]],Table2[],2,FALSE)</f>
        <v>formate-tetrahydrofolate ligase</v>
      </c>
      <c r="C36" s="2">
        <v>11.988320613577899</v>
      </c>
      <c r="D36">
        <f>VLOOKUP(Table14[[#This Row],[model.rxns]],Table2[[model.rxns]:[OKYL029 - avg]],5,FALSE)</f>
        <v>1.08032359909568E-5</v>
      </c>
      <c r="E36">
        <f>VLOOKUP(Table14[[#This Row],[model.rxns]],Table2[[model.rxns]:[JFYL07 - avg]],7,FALSE)</f>
        <v>9.4249512734868898E-5</v>
      </c>
      <c r="F36">
        <f>VLOOKUP(Table14[[#This Row],[model.rxns]],Table2[[model.rxns]:[JFYL18 - stddev]],8,FALSE)</f>
        <v>9.5059283864265401E-4</v>
      </c>
      <c r="G36" t="b">
        <f>ABS(Table14[[#This Row],[JFYL07 flux]])&gt;Table14[[#This Row],[JFYL07 stddev]]</f>
        <v>0</v>
      </c>
    </row>
    <row r="37" spans="1:7" hidden="1" x14ac:dyDescent="0.25">
      <c r="A37" s="4">
        <v>73</v>
      </c>
      <c r="B37" t="str">
        <f>VLOOKUP(Table14[[#This Row],[model.rxns]],Table2[],2,FALSE)</f>
        <v>4PP-IP5 depyrophosphorylation to IP6</v>
      </c>
      <c r="C37" s="2">
        <v>11.894135282053201</v>
      </c>
      <c r="D37">
        <f>VLOOKUP(Table14[[#This Row],[model.rxns]],Table2[[model.rxns]:[OKYL029 - avg]],5,FALSE)</f>
        <v>-4.3914441415676001E-6</v>
      </c>
      <c r="E37">
        <f>VLOOKUP(Table14[[#This Row],[model.rxns]],Table2[[model.rxns]:[JFYL07 - avg]],7,FALSE)</f>
        <v>-1.21800113775766E-5</v>
      </c>
      <c r="F37">
        <f>VLOOKUP(Table14[[#This Row],[model.rxns]],Table2[[model.rxns]:[JFYL18 - stddev]],8,FALSE)</f>
        <v>3.5143092405183398E-4</v>
      </c>
      <c r="G37" t="b">
        <f>ABS(Table14[[#This Row],[JFYL07 flux]])&gt;Table14[[#This Row],[JFYL07 stddev]]</f>
        <v>0</v>
      </c>
    </row>
    <row r="38" spans="1:7" hidden="1" x14ac:dyDescent="0.25">
      <c r="A38" s="4">
        <v>88</v>
      </c>
      <c r="B38" t="str">
        <f>VLOOKUP(Table14[[#This Row],[model.rxns]],Table2[],2,FALSE)</f>
        <v>5PP-IP5 pyrophosphorylation to 4,5-PP2-IP4</v>
      </c>
      <c r="C38" s="2">
        <v>11.894135282053201</v>
      </c>
      <c r="D38">
        <f>VLOOKUP(Table14[[#This Row],[model.rxns]],Table2[[model.rxns]:[OKYL029 - avg]],5,FALSE)</f>
        <v>-4.3914441415676001E-6</v>
      </c>
      <c r="E38">
        <f>VLOOKUP(Table14[[#This Row],[model.rxns]],Table2[[model.rxns]:[JFYL07 - avg]],7,FALSE)</f>
        <v>-1.21800113775766E-5</v>
      </c>
      <c r="F38">
        <f>VLOOKUP(Table14[[#This Row],[model.rxns]],Table2[[model.rxns]:[JFYL18 - stddev]],8,FALSE)</f>
        <v>3.5143092405183398E-4</v>
      </c>
      <c r="G38" t="b">
        <f>ABS(Table14[[#This Row],[JFYL07 flux]])&gt;Table14[[#This Row],[JFYL07 stddev]]</f>
        <v>0</v>
      </c>
    </row>
    <row r="39" spans="1:7" hidden="1" x14ac:dyDescent="0.25">
      <c r="A39" s="4">
        <v>74</v>
      </c>
      <c r="B39" t="str">
        <f>VLOOKUP(Table14[[#This Row],[model.rxns]],Table2[],2,FALSE)</f>
        <v>4PP-IP5 pyrophosphorylation to 4,5-PP2-IP4</v>
      </c>
      <c r="C39" s="2">
        <v>11.894135282053201</v>
      </c>
      <c r="D39">
        <f>VLOOKUP(Table14[[#This Row],[model.rxns]],Table2[[model.rxns]:[OKYL029 - avg]],5,FALSE)</f>
        <v>4.3914441415676001E-6</v>
      </c>
      <c r="E39">
        <f>VLOOKUP(Table14[[#This Row],[model.rxns]],Table2[[model.rxns]:[JFYL07 - avg]],7,FALSE)</f>
        <v>1.21800113775766E-5</v>
      </c>
      <c r="F39">
        <f>VLOOKUP(Table14[[#This Row],[model.rxns]],Table2[[model.rxns]:[JFYL18 - stddev]],8,FALSE)</f>
        <v>3.5143092405183398E-4</v>
      </c>
      <c r="G39" t="b">
        <f>ABS(Table14[[#This Row],[JFYL07 flux]])&gt;Table14[[#This Row],[JFYL07 stddev]]</f>
        <v>0</v>
      </c>
    </row>
    <row r="40" spans="1:7" x14ac:dyDescent="0.25">
      <c r="A40" s="4">
        <v>103</v>
      </c>
      <c r="B40" t="str">
        <f>VLOOKUP(Table14[[#This Row],[model.rxns]],Table2[],2,FALSE)</f>
        <v>acetyl-CoA C-acetyltransferase</v>
      </c>
      <c r="C40" s="2">
        <v>11.050677629882101</v>
      </c>
      <c r="D40">
        <f>VLOOKUP(Table14[[#This Row],[model.rxns]],Table2[[model.rxns]:[OKYL029 - avg]],5,FALSE)</f>
        <v>8.9047701368870604E-5</v>
      </c>
      <c r="E40">
        <f>VLOOKUP(Table14[[#This Row],[model.rxns]],Table2[[model.rxns]:[JFYL07 - avg]],7,FALSE)</f>
        <v>2.46428475576203E-3</v>
      </c>
      <c r="F40">
        <f>VLOOKUP(Table14[[#This Row],[model.rxns]],Table2[[model.rxns]:[JFYL18 - stddev]],8,FALSE)</f>
        <v>1.2235269479497601E-3</v>
      </c>
      <c r="G40" t="b">
        <f>ABS(Table14[[#This Row],[JFYL07 flux]])&gt;Table14[[#This Row],[JFYL07 stddev]]</f>
        <v>1</v>
      </c>
    </row>
    <row r="41" spans="1:7" x14ac:dyDescent="0.25">
      <c r="A41" s="4">
        <v>559</v>
      </c>
      <c r="B41" t="str">
        <f>VLOOKUP(Table14[[#This Row],[model.rxns]],Table2[],2,FALSE)</f>
        <v>hydroxymethylglutaryl CoA synthase</v>
      </c>
      <c r="C41" s="2">
        <v>11.050677629882101</v>
      </c>
      <c r="D41">
        <f>VLOOKUP(Table14[[#This Row],[model.rxns]],Table2[[model.rxns]:[OKYL029 - avg]],5,FALSE)</f>
        <v>8.9047701368870604E-5</v>
      </c>
      <c r="E41">
        <f>VLOOKUP(Table14[[#This Row],[model.rxns]],Table2[[model.rxns]:[JFYL07 - avg]],7,FALSE)</f>
        <v>2.46428475576203E-3</v>
      </c>
      <c r="F41">
        <f>VLOOKUP(Table14[[#This Row],[model.rxns]],Table2[[model.rxns]:[JFYL18 - stddev]],8,FALSE)</f>
        <v>1.2235269479497601E-3</v>
      </c>
      <c r="G41" t="b">
        <f>ABS(Table14[[#This Row],[JFYL07 flux]])&gt;Table14[[#This Row],[JFYL07 stddev]]</f>
        <v>1</v>
      </c>
    </row>
    <row r="42" spans="1:7" hidden="1" x14ac:dyDescent="0.25">
      <c r="A42" s="4">
        <v>1644</v>
      </c>
      <c r="B42" t="str">
        <f>VLOOKUP(Table14[[#This Row],[model.rxns]],Table2[],2,FALSE)</f>
        <v>ADP transport</v>
      </c>
      <c r="C42" s="2">
        <v>6.9521836091215299</v>
      </c>
      <c r="D42">
        <f>VLOOKUP(Table14[[#This Row],[model.rxns]],Table2[[model.rxns]:[OKYL029 - avg]],5,FALSE)</f>
        <v>7.6443983692266599E-5</v>
      </c>
      <c r="E42">
        <f>VLOOKUP(Table14[[#This Row],[model.rxns]],Table2[[model.rxns]:[JFYL07 - avg]],7,FALSE)</f>
        <v>5.0350414801670804E-4</v>
      </c>
      <c r="F42">
        <f>VLOOKUP(Table14[[#This Row],[model.rxns]],Table2[[model.rxns]:[JFYL18 - stddev]],8,FALSE)</f>
        <v>5.8020110204080595E-4</v>
      </c>
      <c r="G42" t="b">
        <f>ABS(Table14[[#This Row],[JFYL07 flux]])&gt;Table14[[#This Row],[JFYL07 stddev]]</f>
        <v>0</v>
      </c>
    </row>
    <row r="43" spans="1:7" hidden="1" x14ac:dyDescent="0.25">
      <c r="A43" s="4">
        <v>1660</v>
      </c>
      <c r="B43" t="str">
        <f>VLOOKUP(Table14[[#This Row],[model.rxns]],Table2[],2,FALSE)</f>
        <v>ATP diffusion</v>
      </c>
      <c r="C43" s="2">
        <v>6.9521836091215299</v>
      </c>
      <c r="D43">
        <f>VLOOKUP(Table14[[#This Row],[model.rxns]],Table2[[model.rxns]:[OKYL029 - avg]],5,FALSE)</f>
        <v>-7.6443983692266599E-5</v>
      </c>
      <c r="E43">
        <f>VLOOKUP(Table14[[#This Row],[model.rxns]],Table2[[model.rxns]:[JFYL07 - avg]],7,FALSE)</f>
        <v>-5.0350414801670804E-4</v>
      </c>
      <c r="F43">
        <f>VLOOKUP(Table14[[#This Row],[model.rxns]],Table2[[model.rxns]:[JFYL18 - stddev]],8,FALSE)</f>
        <v>5.8020110204080595E-4</v>
      </c>
      <c r="G43" t="b">
        <f>ABS(Table14[[#This Row],[JFYL07 flux]])&gt;Table14[[#This Row],[JFYL07 stddev]]</f>
        <v>0</v>
      </c>
    </row>
    <row r="44" spans="1:7" hidden="1" x14ac:dyDescent="0.25">
      <c r="A44" s="4">
        <v>719</v>
      </c>
      <c r="B44" t="str">
        <f>VLOOKUP(Table14[[#This Row],[model.rxns]],Table2[],2,FALSE)</f>
        <v>malic enzyme (NADP)</v>
      </c>
      <c r="C44" s="2">
        <v>6.7417860213266199</v>
      </c>
      <c r="D44">
        <f>VLOOKUP(Table14[[#This Row],[model.rxns]],Table2[[model.rxns]:[OKYL029 - avg]],5,FALSE)</f>
        <v>6.8850524082216894E-5</v>
      </c>
      <c r="E44">
        <f>VLOOKUP(Table14[[#This Row],[model.rxns]],Table2[[model.rxns]:[JFYL07 - avg]],7,FALSE)</f>
        <v>2.6378575875237099E-4</v>
      </c>
      <c r="F44">
        <f>VLOOKUP(Table14[[#This Row],[model.rxns]],Table2[[model.rxns]:[JFYL18 - stddev]],8,FALSE)</f>
        <v>3.5211976565342998E-3</v>
      </c>
      <c r="G44" t="b">
        <f>ABS(Table14[[#This Row],[JFYL07 flux]])&gt;Table14[[#This Row],[JFYL07 stddev]]</f>
        <v>0</v>
      </c>
    </row>
    <row r="45" spans="1:7" hidden="1" x14ac:dyDescent="0.25">
      <c r="A45" s="4" t="s">
        <v>1663</v>
      </c>
      <c r="B45" t="str">
        <f>VLOOKUP(Table14[[#This Row],[model.rxns]],Table2[],2,FALSE)</f>
        <v>PI 4-P phosphatase</v>
      </c>
      <c r="C45" s="2">
        <v>6.3238289466545501</v>
      </c>
      <c r="D45">
        <f>VLOOKUP(Table14[[#This Row],[model.rxns]],Table2[[model.rxns]:[OKYL029 - avg]],5,FALSE)</f>
        <v>3.2236108662296203E-5</v>
      </c>
      <c r="E45">
        <f>VLOOKUP(Table14[[#This Row],[model.rxns]],Table2[[model.rxns]:[JFYL07 - avg]],7,FALSE)</f>
        <v>4.7869568443555802E-5</v>
      </c>
      <c r="F45">
        <f>VLOOKUP(Table14[[#This Row],[model.rxns]],Table2[[model.rxns]:[JFYL18 - stddev]],8,FALSE)</f>
        <v>7.9928024709936601E-4</v>
      </c>
      <c r="G45" t="b">
        <f>ABS(Table14[[#This Row],[JFYL07 flux]])&gt;Table14[[#This Row],[JFYL07 stddev]]</f>
        <v>0</v>
      </c>
    </row>
    <row r="46" spans="1:7" x14ac:dyDescent="0.25">
      <c r="A46" s="4">
        <v>1080</v>
      </c>
      <c r="B46" t="str">
        <f>VLOOKUP(Table14[[#This Row],[model.rxns]],Table2[],2,FALSE)</f>
        <v>uridylate kinase (dUMP)</v>
      </c>
      <c r="C46" s="2">
        <v>5.3617260280118604</v>
      </c>
      <c r="D46">
        <f>VLOOKUP(Table14[[#This Row],[model.rxns]],Table2[[model.rxns]:[OKYL029 - avg]],5,FALSE)</f>
        <v>-1.0622423770822199E-4</v>
      </c>
      <c r="E46">
        <f>VLOOKUP(Table14[[#This Row],[model.rxns]],Table2[[model.rxns]:[JFYL07 - avg]],7,FALSE)</f>
        <v>-5.4008748820882598E-4</v>
      </c>
      <c r="F46">
        <f>VLOOKUP(Table14[[#This Row],[model.rxns]],Table2[[model.rxns]:[JFYL18 - stddev]],8,FALSE)</f>
        <v>4.0414430302806E-4</v>
      </c>
      <c r="G46" t="b">
        <f>ABS(Table14[[#This Row],[JFYL07 flux]])&gt;Table14[[#This Row],[JFYL07 stddev]]</f>
        <v>1</v>
      </c>
    </row>
    <row r="47" spans="1:7" x14ac:dyDescent="0.25">
      <c r="A47" s="4">
        <v>1751</v>
      </c>
      <c r="B47" t="str">
        <f>VLOOKUP(Table14[[#This Row],[model.rxns]],Table2[],2,FALSE)</f>
        <v>dUDP diffusion</v>
      </c>
      <c r="C47" s="2">
        <v>5.3617260280118604</v>
      </c>
      <c r="D47">
        <f>VLOOKUP(Table14[[#This Row],[model.rxns]],Table2[[model.rxns]:[OKYL029 - avg]],5,FALSE)</f>
        <v>1.0622423770822199E-4</v>
      </c>
      <c r="E47">
        <f>VLOOKUP(Table14[[#This Row],[model.rxns]],Table2[[model.rxns]:[JFYL07 - avg]],7,FALSE)</f>
        <v>5.4008748820882598E-4</v>
      </c>
      <c r="F47">
        <f>VLOOKUP(Table14[[#This Row],[model.rxns]],Table2[[model.rxns]:[JFYL18 - stddev]],8,FALSE)</f>
        <v>4.0414430302806E-4</v>
      </c>
      <c r="G47" t="b">
        <f>ABS(Table14[[#This Row],[JFYL07 flux]])&gt;Table14[[#This Row],[JFYL07 stddev]]</f>
        <v>1</v>
      </c>
    </row>
    <row r="48" spans="1:7" x14ac:dyDescent="0.25">
      <c r="A48" s="4">
        <v>1752</v>
      </c>
      <c r="B48" t="str">
        <f>VLOOKUP(Table14[[#This Row],[model.rxns]],Table2[],2,FALSE)</f>
        <v>dUMP transport</v>
      </c>
      <c r="C48" s="2">
        <v>5.3617260280118604</v>
      </c>
      <c r="D48">
        <f>VLOOKUP(Table14[[#This Row],[model.rxns]],Table2[[model.rxns]:[OKYL029 - avg]],5,FALSE)</f>
        <v>-1.0622423770822199E-4</v>
      </c>
      <c r="E48">
        <f>VLOOKUP(Table14[[#This Row],[model.rxns]],Table2[[model.rxns]:[JFYL07 - avg]],7,FALSE)</f>
        <v>-5.4008748820882598E-4</v>
      </c>
      <c r="F48">
        <f>VLOOKUP(Table14[[#This Row],[model.rxns]],Table2[[model.rxns]:[JFYL18 - stddev]],8,FALSE)</f>
        <v>4.0414430302806E-4</v>
      </c>
      <c r="G48" t="b">
        <f>ABS(Table14[[#This Row],[JFYL07 flux]])&gt;Table14[[#This Row],[JFYL07 stddev]]</f>
        <v>1</v>
      </c>
    </row>
    <row r="49" spans="1:7" hidden="1" x14ac:dyDescent="0.25">
      <c r="A49" s="4">
        <v>990</v>
      </c>
      <c r="B49" t="str">
        <f>VLOOKUP(Table14[[#This Row],[model.rxns]],Table2[],2,FALSE)</f>
        <v>sedoheptulose 1,7-bisphosphate D-glyceraldehyde-3-phosphate-lyase</v>
      </c>
      <c r="C49" s="2">
        <v>4.5848002663119596</v>
      </c>
      <c r="D49">
        <f>VLOOKUP(Table14[[#This Row],[model.rxns]],Table2[[model.rxns]:[OKYL029 - avg]],5,FALSE)</f>
        <v>3.8827268988577302E-4</v>
      </c>
      <c r="E49">
        <f>VLOOKUP(Table14[[#This Row],[model.rxns]],Table2[[model.rxns]:[JFYL07 - avg]],7,FALSE)</f>
        <v>2.8476994470995999E-3</v>
      </c>
      <c r="F49">
        <f>VLOOKUP(Table14[[#This Row],[model.rxns]],Table2[[model.rxns]:[JFYL18 - stddev]],8,FALSE)</f>
        <v>2.6212330098824298E-2</v>
      </c>
      <c r="G49" t="b">
        <f>ABS(Table14[[#This Row],[JFYL07 flux]])&gt;Table14[[#This Row],[JFYL07 stddev]]</f>
        <v>0</v>
      </c>
    </row>
    <row r="50" spans="1:7" x14ac:dyDescent="0.25">
      <c r="A50" s="4">
        <v>488</v>
      </c>
      <c r="B50" t="str">
        <f>VLOOKUP(Table14[[#This Row],[model.rxns]],Table2[],2,FALSE)</f>
        <v>glycerol kinase</v>
      </c>
      <c r="C50" s="2">
        <v>4.5532387490043904</v>
      </c>
      <c r="D50">
        <f>VLOOKUP(Table14[[#This Row],[model.rxns]],Table2[[model.rxns]:[OKYL029 - avg]],5,FALSE)</f>
        <v>3.0052956497437999E-5</v>
      </c>
      <c r="E50">
        <f>VLOOKUP(Table14[[#This Row],[model.rxns]],Table2[[model.rxns]:[JFYL07 - avg]],7,FALSE)</f>
        <v>1.3981078893837801E-4</v>
      </c>
      <c r="F50">
        <f>VLOOKUP(Table14[[#This Row],[model.rxns]],Table2[[model.rxns]:[JFYL18 - stddev]],8,FALSE)</f>
        <v>3.8834000649384702E-5</v>
      </c>
      <c r="G50" t="b">
        <f>ABS(Table14[[#This Row],[JFYL07 flux]])&gt;Table14[[#This Row],[JFYL07 stddev]]</f>
        <v>1</v>
      </c>
    </row>
    <row r="51" spans="1:7" x14ac:dyDescent="0.25">
      <c r="A51" s="4">
        <v>3597</v>
      </c>
      <c r="B51" t="str">
        <f>VLOOKUP(Table14[[#This Row],[model.rxns]],Table2[],2,FALSE)</f>
        <v>glycerol transport, lipid particle-cytoplasm</v>
      </c>
      <c r="C51" s="2">
        <v>4.5532387490043904</v>
      </c>
      <c r="D51">
        <f>VLOOKUP(Table14[[#This Row],[model.rxns]],Table2[[model.rxns]:[OKYL029 - avg]],5,FALSE)</f>
        <v>3.0052956497437999E-5</v>
      </c>
      <c r="E51">
        <f>VLOOKUP(Table14[[#This Row],[model.rxns]],Table2[[model.rxns]:[JFYL07 - avg]],7,FALSE)</f>
        <v>1.3981078893837801E-4</v>
      </c>
      <c r="F51">
        <f>VLOOKUP(Table14[[#This Row],[model.rxns]],Table2[[model.rxns]:[JFYL18 - stddev]],8,FALSE)</f>
        <v>3.8834000649384702E-5</v>
      </c>
      <c r="G51" t="b">
        <f>ABS(Table14[[#This Row],[JFYL07 flux]])&gt;Table14[[#This Row],[JFYL07 stddev]]</f>
        <v>1</v>
      </c>
    </row>
    <row r="52" spans="1:7" x14ac:dyDescent="0.25">
      <c r="A52" s="4" t="s">
        <v>1676</v>
      </c>
      <c r="B52" t="str">
        <f>VLOOKUP(Table14[[#This Row],[model.rxns]],Table2[],2,FALSE)</f>
        <v>DAG lipase, lipid particle</v>
      </c>
      <c r="C52" s="2">
        <v>4.5532387490043904</v>
      </c>
      <c r="D52">
        <f>VLOOKUP(Table14[[#This Row],[model.rxns]],Table2[[model.rxns]:[OKYL029 - avg]],5,FALSE)</f>
        <v>3.0052956497437999E-5</v>
      </c>
      <c r="E52">
        <f>VLOOKUP(Table14[[#This Row],[model.rxns]],Table2[[model.rxns]:[JFYL07 - avg]],7,FALSE)</f>
        <v>1.3981078893837801E-4</v>
      </c>
      <c r="F52">
        <f>VLOOKUP(Table14[[#This Row],[model.rxns]],Table2[[model.rxns]:[JFYL18 - stddev]],8,FALSE)</f>
        <v>3.8834000649384702E-5</v>
      </c>
      <c r="G52" t="b">
        <f>ABS(Table14[[#This Row],[JFYL07 flux]])&gt;Table14[[#This Row],[JFYL07 stddev]]</f>
        <v>1</v>
      </c>
    </row>
    <row r="53" spans="1:7" x14ac:dyDescent="0.25">
      <c r="A53" s="4" t="s">
        <v>1678</v>
      </c>
      <c r="B53" t="str">
        <f>VLOOKUP(Table14[[#This Row],[model.rxns]],Table2[],2,FALSE)</f>
        <v>MAG lipase</v>
      </c>
      <c r="C53" s="2">
        <v>4.5532387490043904</v>
      </c>
      <c r="D53">
        <f>VLOOKUP(Table14[[#This Row],[model.rxns]],Table2[[model.rxns]:[OKYL029 - avg]],5,FALSE)</f>
        <v>3.0052956497437999E-5</v>
      </c>
      <c r="E53">
        <f>VLOOKUP(Table14[[#This Row],[model.rxns]],Table2[[model.rxns]:[JFYL07 - avg]],7,FALSE)</f>
        <v>1.3981078893837801E-4</v>
      </c>
      <c r="F53">
        <f>VLOOKUP(Table14[[#This Row],[model.rxns]],Table2[[model.rxns]:[JFYL18 - stddev]],8,FALSE)</f>
        <v>3.8834000649384702E-5</v>
      </c>
      <c r="G53" t="b">
        <f>ABS(Table14[[#This Row],[JFYL07 flux]])&gt;Table14[[#This Row],[JFYL07 stddev]]</f>
        <v>1</v>
      </c>
    </row>
    <row r="54" spans="1:7" hidden="1" x14ac:dyDescent="0.25">
      <c r="A54" s="4">
        <v>1835</v>
      </c>
      <c r="B54" t="str">
        <f>VLOOKUP(Table14[[#This Row],[model.rxns]],Table2[],2,FALSE)</f>
        <v>hexadecanoate (n-C16:0) transport</v>
      </c>
      <c r="C54" s="2">
        <v>4.1545639307970497</v>
      </c>
      <c r="D54">
        <f>VLOOKUP(Table14[[#This Row],[model.rxns]],Table2[[model.rxns]:[OKYL029 - avg]],5,FALSE)</f>
        <v>-7.5324356058691002E-6</v>
      </c>
      <c r="E54">
        <f>VLOOKUP(Table14[[#This Row],[model.rxns]],Table2[[model.rxns]:[JFYL07 - avg]],7,FALSE)</f>
        <v>-2.0871865642179601E-5</v>
      </c>
      <c r="F54">
        <f>VLOOKUP(Table14[[#This Row],[model.rxns]],Table2[[model.rxns]:[JFYL18 - stddev]],8,FALSE)</f>
        <v>1.5970738002865401E-4</v>
      </c>
      <c r="G54" t="b">
        <f>ABS(Table14[[#This Row],[JFYL07 flux]])&gt;Table14[[#This Row],[JFYL07 stddev]]</f>
        <v>0</v>
      </c>
    </row>
    <row r="55" spans="1:7" hidden="1" x14ac:dyDescent="0.25">
      <c r="A55" s="4">
        <v>1993</v>
      </c>
      <c r="B55" t="str">
        <f>VLOOKUP(Table14[[#This Row],[model.rxns]],Table2[],2,FALSE)</f>
        <v>palmitate exchange</v>
      </c>
      <c r="C55" s="2">
        <v>4.1545639307970497</v>
      </c>
      <c r="D55">
        <f>VLOOKUP(Table14[[#This Row],[model.rxns]],Table2[[model.rxns]:[OKYL029 - avg]],5,FALSE)</f>
        <v>7.5324356058691002E-6</v>
      </c>
      <c r="E55">
        <f>VLOOKUP(Table14[[#This Row],[model.rxns]],Table2[[model.rxns]:[JFYL07 - avg]],7,FALSE)</f>
        <v>2.0871865642179601E-5</v>
      </c>
      <c r="F55">
        <f>VLOOKUP(Table14[[#This Row],[model.rxns]],Table2[[model.rxns]:[JFYL18 - stddev]],8,FALSE)</f>
        <v>1.5970738002865401E-4</v>
      </c>
      <c r="G55" t="b">
        <f>ABS(Table14[[#This Row],[JFYL07 flux]])&gt;Table14[[#This Row],[JFYL07 stddev]]</f>
        <v>0</v>
      </c>
    </row>
    <row r="56" spans="1:7" hidden="1" x14ac:dyDescent="0.25">
      <c r="A56" s="4">
        <v>1239</v>
      </c>
      <c r="B56" t="str">
        <f>VLOOKUP(Table14[[#This Row],[model.rxns]],Table2[],2,FALSE)</f>
        <v>oxaloacetate transport</v>
      </c>
      <c r="C56" s="2">
        <v>3.9946955688117001</v>
      </c>
      <c r="D56">
        <f>VLOOKUP(Table14[[#This Row],[model.rxns]],Table2[[model.rxns]:[OKYL029 - avg]],5,FALSE)</f>
        <v>1.4388522207399001E-4</v>
      </c>
      <c r="E56">
        <f>VLOOKUP(Table14[[#This Row],[model.rxns]],Table2[[model.rxns]:[JFYL07 - avg]],7,FALSE)</f>
        <v>8.2454176231518096E-4</v>
      </c>
      <c r="F56">
        <f>VLOOKUP(Table14[[#This Row],[model.rxns]],Table2[[model.rxns]:[JFYL18 - stddev]],8,FALSE)</f>
        <v>9.1831498279916195E-3</v>
      </c>
      <c r="G56" t="b">
        <f>ABS(Table14[[#This Row],[JFYL07 flux]])&gt;Table14[[#This Row],[JFYL07 stddev]]</f>
        <v>0</v>
      </c>
    </row>
    <row r="57" spans="1:7" x14ac:dyDescent="0.25">
      <c r="A57" s="4">
        <v>1686</v>
      </c>
      <c r="B57" t="str">
        <f>VLOOKUP(Table14[[#This Row],[model.rxns]],Table2[],2,FALSE)</f>
        <v>citrate transport</v>
      </c>
      <c r="C57" s="2">
        <v>3.6620107354077001</v>
      </c>
      <c r="D57">
        <f>VLOOKUP(Table14[[#This Row],[model.rxns]],Table2[[model.rxns]:[OKYL029 - avg]],5,FALSE)</f>
        <v>-9.4579830609656105E-4</v>
      </c>
      <c r="E57">
        <f>VLOOKUP(Table14[[#This Row],[model.rxns]],Table2[[model.rxns]:[JFYL07 - avg]],7,FALSE)</f>
        <v>-3.45759678505331E-3</v>
      </c>
      <c r="F57">
        <f>VLOOKUP(Table14[[#This Row],[model.rxns]],Table2[[model.rxns]:[JFYL18 - stddev]],8,FALSE)</f>
        <v>5.86083505857122E-5</v>
      </c>
      <c r="G57" t="b">
        <f>ABS(Table14[[#This Row],[JFYL07 flux]])&gt;Table14[[#This Row],[JFYL07 stddev]]</f>
        <v>1</v>
      </c>
    </row>
    <row r="58" spans="1:7" x14ac:dyDescent="0.25">
      <c r="A58" s="4">
        <v>1687</v>
      </c>
      <c r="B58" t="str">
        <f>VLOOKUP(Table14[[#This Row],[model.rxns]],Table2[],2,FALSE)</f>
        <v>citrate(3-) exchange</v>
      </c>
      <c r="C58" s="2">
        <v>3.6620107354077001</v>
      </c>
      <c r="D58">
        <f>VLOOKUP(Table14[[#This Row],[model.rxns]],Table2[[model.rxns]:[OKYL029 - avg]],5,FALSE)</f>
        <v>9.4579830609656105E-4</v>
      </c>
      <c r="E58">
        <f>VLOOKUP(Table14[[#This Row],[model.rxns]],Table2[[model.rxns]:[JFYL07 - avg]],7,FALSE)</f>
        <v>3.45759678505331E-3</v>
      </c>
      <c r="F58">
        <f>VLOOKUP(Table14[[#This Row],[model.rxns]],Table2[[model.rxns]:[JFYL18 - stddev]],8,FALSE)</f>
        <v>5.86083505857122E-5</v>
      </c>
      <c r="G58" t="b">
        <f>ABS(Table14[[#This Row],[JFYL07 flux]])&gt;Table14[[#This Row],[JFYL07 stddev]]</f>
        <v>1</v>
      </c>
    </row>
    <row r="59" spans="1:7" x14ac:dyDescent="0.25">
      <c r="A59" s="4">
        <v>1930</v>
      </c>
      <c r="B59" t="str">
        <f>VLOOKUP(Table14[[#This Row],[model.rxns]],Table2[],2,FALSE)</f>
        <v>malate/oxaloacetate shuttle</v>
      </c>
      <c r="C59" s="2">
        <v>3.5069528503715102</v>
      </c>
      <c r="D59">
        <f>VLOOKUP(Table14[[#This Row],[model.rxns]],Table2[[model.rxns]:[OKYL029 - avg]],5,FALSE)</f>
        <v>-1.6442911956067102E-2</v>
      </c>
      <c r="E59">
        <f>VLOOKUP(Table14[[#This Row],[model.rxns]],Table2[[model.rxns]:[JFYL07 - avg]],7,FALSE)</f>
        <v>-6.3107888273382706E-2</v>
      </c>
      <c r="F59">
        <f>VLOOKUP(Table14[[#This Row],[model.rxns]],Table2[[model.rxns]:[JFYL18 - stddev]],8,FALSE)</f>
        <v>1.0909300670386901E-2</v>
      </c>
      <c r="G59" t="b">
        <f>ABS(Table14[[#This Row],[JFYL07 flux]])&gt;Table14[[#This Row],[JFYL07 stddev]]</f>
        <v>1</v>
      </c>
    </row>
    <row r="60" spans="1:7" x14ac:dyDescent="0.25">
      <c r="A60" s="4">
        <v>1689</v>
      </c>
      <c r="B60" t="str">
        <f>VLOOKUP(Table14[[#This Row],[model.rxns]],Table2[],2,FALSE)</f>
        <v>citrate/malate antiport</v>
      </c>
      <c r="C60" s="2">
        <v>3.3602806455044201</v>
      </c>
      <c r="D60">
        <f>VLOOKUP(Table14[[#This Row],[model.rxns]],Table2[[model.rxns]:[OKYL029 - avg]],5,FALSE)</f>
        <v>-1.8288370944722299E-2</v>
      </c>
      <c r="E60">
        <f>VLOOKUP(Table14[[#This Row],[model.rxns]],Table2[[model.rxns]:[JFYL07 - avg]],7,FALSE)</f>
        <v>-6.6655560562800795E-2</v>
      </c>
      <c r="F60">
        <f>VLOOKUP(Table14[[#This Row],[model.rxns]],Table2[[model.rxns]:[JFYL18 - stddev]],8,FALSE)</f>
        <v>4.1159058641787403E-3</v>
      </c>
      <c r="G60" t="b">
        <f>ABS(Table14[[#This Row],[JFYL07 flux]])&gt;Table14[[#This Row],[JFYL07 stddev]]</f>
        <v>1</v>
      </c>
    </row>
    <row r="61" spans="1:7" hidden="1" x14ac:dyDescent="0.25">
      <c r="A61" s="4">
        <v>803</v>
      </c>
      <c r="B61" t="str">
        <f>VLOOKUP(Table14[[#This Row],[model.rxns]],Table2[],2,FALSE)</f>
        <v>nucleoside diphosphate kinase</v>
      </c>
      <c r="C61" s="2">
        <v>3.2776668235586701</v>
      </c>
      <c r="D61">
        <f>VLOOKUP(Table14[[#This Row],[model.rxns]],Table2[[model.rxns]:[OKYL029 - avg]],5,FALSE)</f>
        <v>-2.9428748562876697E-4</v>
      </c>
      <c r="E61">
        <f>VLOOKUP(Table14[[#This Row],[model.rxns]],Table2[[model.rxns]:[JFYL07 - avg]],7,FALSE)</f>
        <v>-5.3324950548535102E-4</v>
      </c>
      <c r="F61">
        <f>VLOOKUP(Table14[[#This Row],[model.rxns]],Table2[[model.rxns]:[JFYL18 - stddev]],8,FALSE)</f>
        <v>7.0485529508609597E-4</v>
      </c>
      <c r="G61" t="b">
        <f>ABS(Table14[[#This Row],[JFYL07 flux]])&gt;Table14[[#This Row],[JFYL07 stddev]]</f>
        <v>0</v>
      </c>
    </row>
    <row r="62" spans="1:7" hidden="1" x14ac:dyDescent="0.25">
      <c r="A62" s="4">
        <v>445</v>
      </c>
      <c r="B62" t="str">
        <f>VLOOKUP(Table14[[#This Row],[model.rxns]],Table2[],2,FALSE)</f>
        <v>formate dehydrogenase</v>
      </c>
      <c r="C62" s="2">
        <v>3.23914687488208</v>
      </c>
      <c r="D62">
        <f>VLOOKUP(Table14[[#This Row],[model.rxns]],Table2[[model.rxns]:[OKYL029 - avg]],5,FALSE)</f>
        <v>9.4048813471685498E-5</v>
      </c>
      <c r="E62">
        <f>VLOOKUP(Table14[[#This Row],[model.rxns]],Table2[[model.rxns]:[JFYL07 - avg]],7,FALSE)</f>
        <v>2.6173295530532501E-4</v>
      </c>
      <c r="F62">
        <f>VLOOKUP(Table14[[#This Row],[model.rxns]],Table2[[model.rxns]:[JFYL18 - stddev]],8,FALSE)</f>
        <v>1.69284324084415E-3</v>
      </c>
      <c r="G62" t="b">
        <f>ABS(Table14[[#This Row],[JFYL07 flux]])&gt;Table14[[#This Row],[JFYL07 stddev]]</f>
        <v>0</v>
      </c>
    </row>
    <row r="63" spans="1:7" x14ac:dyDescent="0.25">
      <c r="A63" s="4">
        <v>662</v>
      </c>
      <c r="B63" t="str">
        <f>VLOOKUP(Table14[[#This Row],[model.rxns]],Table2[],2,FALSE)</f>
        <v>isocitrate lyase</v>
      </c>
      <c r="C63" s="2">
        <v>3.1991414109236902</v>
      </c>
      <c r="D63">
        <f>VLOOKUP(Table14[[#This Row],[model.rxns]],Table2[[model.rxns]:[OKYL029 - avg]],5,FALSE)</f>
        <v>1.9315491012559902E-2</v>
      </c>
      <c r="E63">
        <f>VLOOKUP(Table14[[#This Row],[model.rxns]],Table2[[model.rxns]:[JFYL07 - avg]],7,FALSE)</f>
        <v>6.66929810871697E-2</v>
      </c>
      <c r="F63">
        <f>VLOOKUP(Table14[[#This Row],[model.rxns]],Table2[[model.rxns]:[JFYL18 - stddev]],8,FALSE)</f>
        <v>4.0350664316491803E-3</v>
      </c>
      <c r="G63" t="b">
        <f>ABS(Table14[[#This Row],[JFYL07 flux]])&gt;Table14[[#This Row],[JFYL07 stddev]]</f>
        <v>1</v>
      </c>
    </row>
    <row r="64" spans="1:7" x14ac:dyDescent="0.25">
      <c r="A64" s="4">
        <v>1688</v>
      </c>
      <c r="B64" t="str">
        <f>VLOOKUP(Table14[[#This Row],[model.rxns]],Table2[],2,FALSE)</f>
        <v>citrate/isocitrate antiport</v>
      </c>
      <c r="C64" s="2">
        <v>3.1991414109236902</v>
      </c>
      <c r="D64">
        <f>VLOOKUP(Table14[[#This Row],[model.rxns]],Table2[[model.rxns]:[OKYL029 - avg]],5,FALSE)</f>
        <v>-1.9315491012559902E-2</v>
      </c>
      <c r="E64">
        <f>VLOOKUP(Table14[[#This Row],[model.rxns]],Table2[[model.rxns]:[JFYL07 - avg]],7,FALSE)</f>
        <v>-6.66929810871697E-2</v>
      </c>
      <c r="F64">
        <f>VLOOKUP(Table14[[#This Row],[model.rxns]],Table2[[model.rxns]:[JFYL18 - stddev]],8,FALSE)</f>
        <v>4.0350664316491803E-3</v>
      </c>
      <c r="G64" t="b">
        <f>ABS(Table14[[#This Row],[JFYL07 flux]])&gt;Table14[[#This Row],[JFYL07 stddev]]</f>
        <v>1</v>
      </c>
    </row>
    <row r="65" spans="1:7" x14ac:dyDescent="0.25">
      <c r="A65" s="4" t="s">
        <v>1909</v>
      </c>
      <c r="B65" t="str">
        <f>VLOOKUP(Table14[[#This Row],[model.rxns]],Table2[],2,FALSE)</f>
        <v>succinate transport, peroxisome-cytoplasm</v>
      </c>
      <c r="C65" s="2">
        <v>3.1991414109236902</v>
      </c>
      <c r="D65">
        <f>VLOOKUP(Table14[[#This Row],[model.rxns]],Table2[[model.rxns]:[OKYL029 - avg]],5,FALSE)</f>
        <v>1.9315491012559902E-2</v>
      </c>
      <c r="E65">
        <f>VLOOKUP(Table14[[#This Row],[model.rxns]],Table2[[model.rxns]:[JFYL07 - avg]],7,FALSE)</f>
        <v>6.66929810871697E-2</v>
      </c>
      <c r="F65">
        <f>VLOOKUP(Table14[[#This Row],[model.rxns]],Table2[[model.rxns]:[JFYL18 - stddev]],8,FALSE)</f>
        <v>4.0350664316491803E-3</v>
      </c>
      <c r="G65" t="b">
        <f>ABS(Table14[[#This Row],[JFYL07 flux]])&gt;Table14[[#This Row],[JFYL07 stddev]]</f>
        <v>1</v>
      </c>
    </row>
    <row r="66" spans="1:7" hidden="1" x14ac:dyDescent="0.25">
      <c r="A66" s="4">
        <v>1572</v>
      </c>
      <c r="B66" t="str">
        <f>VLOOKUP(Table14[[#This Row],[model.rxns]],Table2[],2,FALSE)</f>
        <v>2-isopropylmalate exchange</v>
      </c>
      <c r="C66" s="2">
        <v>3.1966285768233198</v>
      </c>
      <c r="D66">
        <f>VLOOKUP(Table14[[#This Row],[model.rxns]],Table2[[model.rxns]:[OKYL029 - avg]],5,FALSE)</f>
        <v>6.9717849824188204E-5</v>
      </c>
      <c r="E66">
        <f>VLOOKUP(Table14[[#This Row],[model.rxns]],Table2[[model.rxns]:[JFYL07 - avg]],7,FALSE)</f>
        <v>3.43546639346474E-4</v>
      </c>
      <c r="F66">
        <f>VLOOKUP(Table14[[#This Row],[model.rxns]],Table2[[model.rxns]:[JFYL18 - stddev]],8,FALSE)</f>
        <v>1.81917505464715E-3</v>
      </c>
      <c r="G66" t="b">
        <f>ABS(Table14[[#This Row],[JFYL07 flux]])&gt;Table14[[#This Row],[JFYL07 stddev]]</f>
        <v>0</v>
      </c>
    </row>
    <row r="67" spans="1:7" hidden="1" x14ac:dyDescent="0.25">
      <c r="A67" s="4">
        <v>1573</v>
      </c>
      <c r="B67" t="str">
        <f>VLOOKUP(Table14[[#This Row],[model.rxns]],Table2[],2,FALSE)</f>
        <v>2-isopropylmalate transport</v>
      </c>
      <c r="C67" s="2">
        <v>3.1966285768233198</v>
      </c>
      <c r="D67">
        <f>VLOOKUP(Table14[[#This Row],[model.rxns]],Table2[[model.rxns]:[OKYL029 - avg]],5,FALSE)</f>
        <v>6.9717849824188204E-5</v>
      </c>
      <c r="E67">
        <f>VLOOKUP(Table14[[#This Row],[model.rxns]],Table2[[model.rxns]:[JFYL07 - avg]],7,FALSE)</f>
        <v>3.43546639346474E-4</v>
      </c>
      <c r="F67">
        <f>VLOOKUP(Table14[[#This Row],[model.rxns]],Table2[[model.rxns]:[JFYL18 - stddev]],8,FALSE)</f>
        <v>1.81917505464715E-3</v>
      </c>
      <c r="G67" t="b">
        <f>ABS(Table14[[#This Row],[JFYL07 flux]])&gt;Table14[[#This Row],[JFYL07 stddev]]</f>
        <v>0</v>
      </c>
    </row>
    <row r="68" spans="1:7" hidden="1" x14ac:dyDescent="0.25">
      <c r="A68" s="4">
        <v>732</v>
      </c>
      <c r="B68" t="str">
        <f>VLOOKUP(Table14[[#This Row],[model.rxns]],Table2[],2,FALSE)</f>
        <v>methylenetetrahydrofolate dehydrogenase (NADP)</v>
      </c>
      <c r="C68" s="2">
        <v>3.15844740783891</v>
      </c>
      <c r="D68">
        <f>VLOOKUP(Table14[[#This Row],[model.rxns]],Table2[[model.rxns]:[OKYL029 - avg]],5,FALSE)</f>
        <v>7.4615622864336302E-4</v>
      </c>
      <c r="E68">
        <f>VLOOKUP(Table14[[#This Row],[model.rxns]],Table2[[model.rxns]:[JFYL07 - avg]],7,FALSE)</f>
        <v>3.1560596766958102E-3</v>
      </c>
      <c r="F68">
        <f>VLOOKUP(Table14[[#This Row],[model.rxns]],Table2[[model.rxns]:[JFYL18 - stddev]],8,FALSE)</f>
        <v>5.2345462874697699E-3</v>
      </c>
      <c r="G68" t="b">
        <f>ABS(Table14[[#This Row],[JFYL07 flux]])&gt;Table14[[#This Row],[JFYL07 stddev]]</f>
        <v>0</v>
      </c>
    </row>
    <row r="69" spans="1:7" x14ac:dyDescent="0.25">
      <c r="A69" s="4">
        <v>1647</v>
      </c>
      <c r="B69" t="str">
        <f>VLOOKUP(Table14[[#This Row],[model.rxns]],Table2[],2,FALSE)</f>
        <v>AKG transporter, peroxisome</v>
      </c>
      <c r="C69" s="2">
        <v>3.1177425600108499</v>
      </c>
      <c r="D69">
        <f>VLOOKUP(Table14[[#This Row],[model.rxns]],Table2[[model.rxns]:[OKYL029 - avg]],5,FALSE)</f>
        <v>1.9267807297067001E-2</v>
      </c>
      <c r="E69">
        <f>VLOOKUP(Table14[[#This Row],[model.rxns]],Table2[[model.rxns]:[JFYL07 - avg]],7,FALSE)</f>
        <v>6.4889999926509498E-2</v>
      </c>
      <c r="F69">
        <f>VLOOKUP(Table14[[#This Row],[model.rxns]],Table2[[model.rxns]:[JFYL18 - stddev]],8,FALSE)</f>
        <v>6.7175919407095998E-3</v>
      </c>
      <c r="G69" t="b">
        <f>ABS(Table14[[#This Row],[JFYL07 flux]])&gt;Table14[[#This Row],[JFYL07 stddev]]</f>
        <v>1</v>
      </c>
    </row>
    <row r="70" spans="1:7" x14ac:dyDescent="0.25">
      <c r="A70" s="4">
        <v>218</v>
      </c>
      <c r="B70" t="str">
        <f>VLOOKUP(Table14[[#This Row],[model.rxns]],Table2[],2,FALSE)</f>
        <v>aspartate transaminase</v>
      </c>
      <c r="C70" s="2">
        <v>3.1177425600108499</v>
      </c>
      <c r="D70">
        <f>VLOOKUP(Table14[[#This Row],[model.rxns]],Table2[[model.rxns]:[OKYL029 - avg]],5,FALSE)</f>
        <v>1.9267807297067001E-2</v>
      </c>
      <c r="E70">
        <f>VLOOKUP(Table14[[#This Row],[model.rxns]],Table2[[model.rxns]:[JFYL07 - avg]],7,FALSE)</f>
        <v>6.4889999926509498E-2</v>
      </c>
      <c r="F70">
        <f>VLOOKUP(Table14[[#This Row],[model.rxns]],Table2[[model.rxns]:[JFYL18 - stddev]],8,FALSE)</f>
        <v>6.7175919407095998E-3</v>
      </c>
      <c r="G70" t="b">
        <f>ABS(Table14[[#This Row],[JFYL07 flux]])&gt;Table14[[#This Row],[JFYL07 stddev]]</f>
        <v>1</v>
      </c>
    </row>
    <row r="71" spans="1:7" x14ac:dyDescent="0.25">
      <c r="A71" s="4">
        <v>1659</v>
      </c>
      <c r="B71" t="str">
        <f>VLOOKUP(Table14[[#This Row],[model.rxns]],Table2[],2,FALSE)</f>
        <v>aspartate-glutamate transporter</v>
      </c>
      <c r="C71" s="2">
        <v>3.1177425600108499</v>
      </c>
      <c r="D71">
        <f>VLOOKUP(Table14[[#This Row],[model.rxns]],Table2[[model.rxns]:[OKYL029 - avg]],5,FALSE)</f>
        <v>1.9267807297067001E-2</v>
      </c>
      <c r="E71">
        <f>VLOOKUP(Table14[[#This Row],[model.rxns]],Table2[[model.rxns]:[JFYL07 - avg]],7,FALSE)</f>
        <v>6.4889999926509498E-2</v>
      </c>
      <c r="F71">
        <f>VLOOKUP(Table14[[#This Row],[model.rxns]],Table2[[model.rxns]:[JFYL18 - stddev]],8,FALSE)</f>
        <v>6.7175919407095998E-3</v>
      </c>
      <c r="G71" t="b">
        <f>ABS(Table14[[#This Row],[JFYL07 flux]])&gt;Table14[[#This Row],[JFYL07 stddev]]</f>
        <v>1</v>
      </c>
    </row>
    <row r="72" spans="1:7" x14ac:dyDescent="0.25">
      <c r="A72" s="4">
        <v>1817</v>
      </c>
      <c r="B72" t="str">
        <f>VLOOKUP(Table14[[#This Row],[model.rxns]],Table2[],2,FALSE)</f>
        <v>glyoxylate transport</v>
      </c>
      <c r="C72" s="2">
        <v>3.1177425600108499</v>
      </c>
      <c r="D72">
        <f>VLOOKUP(Table14[[#This Row],[model.rxns]],Table2[[model.rxns]:[OKYL029 - avg]],5,FALSE)</f>
        <v>-1.9267807297067001E-2</v>
      </c>
      <c r="E72">
        <f>VLOOKUP(Table14[[#This Row],[model.rxns]],Table2[[model.rxns]:[JFYL07 - avg]],7,FALSE)</f>
        <v>-6.4889999926509498E-2</v>
      </c>
      <c r="F72">
        <f>VLOOKUP(Table14[[#This Row],[model.rxns]],Table2[[model.rxns]:[JFYL18 - stddev]],8,FALSE)</f>
        <v>6.7175919407095998E-3</v>
      </c>
      <c r="G72" t="b">
        <f>ABS(Table14[[#This Row],[JFYL07 flux]])&gt;Table14[[#This Row],[JFYL07 stddev]]</f>
        <v>1</v>
      </c>
    </row>
    <row r="73" spans="1:7" x14ac:dyDescent="0.25">
      <c r="A73" s="4" t="s">
        <v>1760</v>
      </c>
      <c r="B73" t="str">
        <f>VLOOKUP(Table14[[#This Row],[model.rxns]],Table2[],2,FALSE)</f>
        <v>lipid pseudoreaction</v>
      </c>
      <c r="C73" s="2">
        <v>2.9638055877360898</v>
      </c>
      <c r="D73">
        <f>VLOOKUP(Table14[[#This Row],[model.rxns]],Table2[[model.rxns]:[OKYL029 - avg]],5,FALSE)</f>
        <v>4.7265158860355302E-2</v>
      </c>
      <c r="E73">
        <f>VLOOKUP(Table14[[#This Row],[model.rxns]],Table2[[model.rxns]:[JFYL07 - avg]],7,FALSE)</f>
        <v>0.13983228044464999</v>
      </c>
      <c r="F73">
        <f>VLOOKUP(Table14[[#This Row],[model.rxns]],Table2[[model.rxns]:[JFYL18 - stddev]],8,FALSE)</f>
        <v>1.7129199316348899E-3</v>
      </c>
      <c r="G73" t="b">
        <f>ABS(Table14[[#This Row],[JFYL07 flux]])&gt;Table14[[#This Row],[JFYL07 stddev]]</f>
        <v>1</v>
      </c>
    </row>
    <row r="74" spans="1:7" hidden="1" x14ac:dyDescent="0.25">
      <c r="A74" s="4">
        <v>887</v>
      </c>
      <c r="B74" t="str">
        <f>VLOOKUP(Table14[[#This Row],[model.rxns]],Table2[],2,FALSE)</f>
        <v>phosphofructokinase (s7p)</v>
      </c>
      <c r="C74" s="2">
        <v>2.9332663151186602</v>
      </c>
      <c r="D74">
        <f>VLOOKUP(Table14[[#This Row],[model.rxns]],Table2[[model.rxns]:[OKYL029 - avg]],5,FALSE)</f>
        <v>7.6582831934516704E-4</v>
      </c>
      <c r="E74">
        <f>VLOOKUP(Table14[[#This Row],[model.rxns]],Table2[[model.rxns]:[JFYL07 - avg]],7,FALSE)</f>
        <v>2.9989411946783799E-3</v>
      </c>
      <c r="F74">
        <f>VLOOKUP(Table14[[#This Row],[model.rxns]],Table2[[model.rxns]:[JFYL18 - stddev]],8,FALSE)</f>
        <v>2.6070924214147299E-2</v>
      </c>
      <c r="G74" t="b">
        <f>ABS(Table14[[#This Row],[JFYL07 flux]])&gt;Table14[[#This Row],[JFYL07 stddev]]</f>
        <v>0</v>
      </c>
    </row>
    <row r="75" spans="1:7" x14ac:dyDescent="0.25">
      <c r="A75" s="4">
        <v>718</v>
      </c>
      <c r="B75" t="str">
        <f>VLOOKUP(Table14[[#This Row],[model.rxns]],Table2[],2,FALSE)</f>
        <v>malic enzyme (NAD)</v>
      </c>
      <c r="C75" s="2">
        <v>2.78284925971457</v>
      </c>
      <c r="D75">
        <f>VLOOKUP(Table14[[#This Row],[model.rxns]],Table2[[model.rxns]:[OKYL029 - avg]],5,FALSE)</f>
        <v>5.02456514549161E-2</v>
      </c>
      <c r="E75">
        <f>VLOOKUP(Table14[[#This Row],[model.rxns]],Table2[[model.rxns]:[JFYL07 - avg]],7,FALSE)</f>
        <v>0.13370450011458901</v>
      </c>
      <c r="F75">
        <f>VLOOKUP(Table14[[#This Row],[model.rxns]],Table2[[model.rxns]:[JFYL18 - stddev]],8,FALSE)</f>
        <v>3.0118902913552299E-2</v>
      </c>
      <c r="G75" t="b">
        <f>ABS(Table14[[#This Row],[JFYL07 flux]])&gt;Table14[[#This Row],[JFYL07 stddev]]</f>
        <v>1</v>
      </c>
    </row>
    <row r="76" spans="1:7" hidden="1" x14ac:dyDescent="0.25">
      <c r="A76" s="4">
        <v>1638</v>
      </c>
      <c r="B76" t="str">
        <f>VLOOKUP(Table14[[#This Row],[model.rxns]],Table2[],2,FALSE)</f>
        <v>acetylcarnitine transport</v>
      </c>
      <c r="C76" s="2">
        <v>2.53782361117341</v>
      </c>
      <c r="D76">
        <f>VLOOKUP(Table14[[#This Row],[model.rxns]],Table2[[model.rxns]:[OKYL029 - avg]],5,FALSE)</f>
        <v>1.11995517397498E-4</v>
      </c>
      <c r="E76">
        <f>VLOOKUP(Table14[[#This Row],[model.rxns]],Table2[[model.rxns]:[JFYL07 - avg]],7,FALSE)</f>
        <v>9.6985150419772904E-5</v>
      </c>
      <c r="F76">
        <f>VLOOKUP(Table14[[#This Row],[model.rxns]],Table2[[model.rxns]:[JFYL18 - stddev]],8,FALSE)</f>
        <v>1.1557473240708901E-3</v>
      </c>
      <c r="G76" t="b">
        <f>ABS(Table14[[#This Row],[JFYL07 flux]])&gt;Table14[[#This Row],[JFYL07 stddev]]</f>
        <v>0</v>
      </c>
    </row>
    <row r="77" spans="1:7" hidden="1" x14ac:dyDescent="0.25">
      <c r="A77" s="4">
        <v>1673</v>
      </c>
      <c r="B77" t="str">
        <f>VLOOKUP(Table14[[#This Row],[model.rxns]],Table2[],2,FALSE)</f>
        <v>carnitine transport</v>
      </c>
      <c r="C77" s="2">
        <v>2.53782361117341</v>
      </c>
      <c r="D77">
        <f>VLOOKUP(Table14[[#This Row],[model.rxns]],Table2[[model.rxns]:[OKYL029 - avg]],5,FALSE)</f>
        <v>1.11995517397498E-4</v>
      </c>
      <c r="E77">
        <f>VLOOKUP(Table14[[#This Row],[model.rxns]],Table2[[model.rxns]:[JFYL07 - avg]],7,FALSE)</f>
        <v>9.6985150419772904E-5</v>
      </c>
      <c r="F77">
        <f>VLOOKUP(Table14[[#This Row],[model.rxns]],Table2[[model.rxns]:[JFYL18 - stddev]],8,FALSE)</f>
        <v>1.1557473240708901E-3</v>
      </c>
      <c r="G77" t="b">
        <f>ABS(Table14[[#This Row],[JFYL07 flux]])&gt;Table14[[#This Row],[JFYL07 stddev]]</f>
        <v>0</v>
      </c>
    </row>
    <row r="78" spans="1:7" x14ac:dyDescent="0.25">
      <c r="A78" s="4" t="s">
        <v>1789</v>
      </c>
      <c r="B78" t="str">
        <f>VLOOKUP(Table14[[#This Row],[model.rxns]],Table2[],2,FALSE)</f>
        <v>linoleoyl-CoA transport, cytoplasm-lipid particle</v>
      </c>
      <c r="C78" s="2">
        <v>2.10741019558193</v>
      </c>
      <c r="D78">
        <f>VLOOKUP(Table14[[#This Row],[model.rxns]],Table2[[model.rxns]:[OKYL029 - avg]],5,FALSE)</f>
        <v>2.0312549773762499E-3</v>
      </c>
      <c r="E78">
        <f>VLOOKUP(Table14[[#This Row],[model.rxns]],Table2[[model.rxns]:[JFYL07 - avg]],7,FALSE)</f>
        <v>3.3138767942496698E-3</v>
      </c>
      <c r="F78">
        <f>VLOOKUP(Table14[[#This Row],[model.rxns]],Table2[[model.rxns]:[JFYL18 - stddev]],8,FALSE)</f>
        <v>5.7861079315600097E-4</v>
      </c>
      <c r="G78" t="b">
        <f>ABS(Table14[[#This Row],[JFYL07 flux]])&gt;Table14[[#This Row],[JFYL07 stddev]]</f>
        <v>1</v>
      </c>
    </row>
    <row r="79" spans="1:7" x14ac:dyDescent="0.25">
      <c r="A79" s="4" t="s">
        <v>1788</v>
      </c>
      <c r="B79" t="str">
        <f>VLOOKUP(Table14[[#This Row],[model.rxns]],Table2[],2,FALSE)</f>
        <v>linoleoyl-CoA transport, cytoplasm-ER membrane</v>
      </c>
      <c r="C79" s="2">
        <v>2.10603843162006</v>
      </c>
      <c r="D79">
        <f>VLOOKUP(Table14[[#This Row],[model.rxns]],Table2[[model.rxns]:[OKYL029 - avg]],5,FALSE)</f>
        <v>-2.0347738198065899E-3</v>
      </c>
      <c r="E79">
        <f>VLOOKUP(Table14[[#This Row],[model.rxns]],Table2[[model.rxns]:[JFYL07 - avg]],7,FALSE)</f>
        <v>-3.3229887984702398E-3</v>
      </c>
      <c r="F79">
        <f>VLOOKUP(Table14[[#This Row],[model.rxns]],Table2[[model.rxns]:[JFYL18 - stddev]],8,FALSE)</f>
        <v>5.3912349992549702E-4</v>
      </c>
      <c r="G79" t="b">
        <f>ABS(Table14[[#This Row],[JFYL07 flux]])&gt;Table14[[#This Row],[JFYL07 stddev]]</f>
        <v>1</v>
      </c>
    </row>
    <row r="80" spans="1:7" x14ac:dyDescent="0.25">
      <c r="A80" s="4" t="s">
        <v>1779</v>
      </c>
      <c r="B80" t="str">
        <f>VLOOKUP(Table14[[#This Row],[model.rxns]],Table2[],2,FALSE)</f>
        <v>oleoyl-CoA desaturase (n-C18:1CoA - n-C18:2CoA), ER membrane</v>
      </c>
      <c r="C80" s="2">
        <v>1.6372315593559901</v>
      </c>
      <c r="D80">
        <f>VLOOKUP(Table14[[#This Row],[model.rxns]],Table2[[model.rxns]:[OKYL029 - avg]],5,FALSE)</f>
        <v>2.0887959195431799E-3</v>
      </c>
      <c r="E80">
        <f>VLOOKUP(Table14[[#This Row],[model.rxns]],Table2[[model.rxns]:[JFYL07 - avg]],7,FALSE)</f>
        <v>3.4118459353741902E-3</v>
      </c>
      <c r="F80">
        <f>VLOOKUP(Table14[[#This Row],[model.rxns]],Table2[[model.rxns]:[JFYL18 - stddev]],8,FALSE)</f>
        <v>4.1794490426573897E-5</v>
      </c>
      <c r="G80" t="b">
        <f>ABS(Table14[[#This Row],[JFYL07 flux]])&gt;Table14[[#This Row],[JFYL07 stddev]]</f>
        <v>1</v>
      </c>
    </row>
    <row r="81" spans="1:7" x14ac:dyDescent="0.25">
      <c r="A81" s="4">
        <v>3577</v>
      </c>
      <c r="B81" t="str">
        <f>VLOOKUP(Table14[[#This Row],[model.rxns]],Table2[],2,FALSE)</f>
        <v>palmitoyl-CoA transport, cytoplasm-lipid particle</v>
      </c>
      <c r="C81" s="2">
        <v>1.56475146808207</v>
      </c>
      <c r="D81">
        <f>VLOOKUP(Table14[[#This Row],[model.rxns]],Table2[[model.rxns]:[OKYL029 - avg]],5,FALSE)</f>
        <v>1.05426675987357E-3</v>
      </c>
      <c r="E81">
        <f>VLOOKUP(Table14[[#This Row],[model.rxns]],Table2[[model.rxns]:[JFYL07 - avg]],7,FALSE)</f>
        <v>1.1930469336366E-3</v>
      </c>
      <c r="F81">
        <f>VLOOKUP(Table14[[#This Row],[model.rxns]],Table2[[model.rxns]:[JFYL18 - stddev]],8,FALSE)</f>
        <v>5.1055158858381302E-4</v>
      </c>
      <c r="G81" t="b">
        <f>ABS(Table14[[#This Row],[JFYL07 flux]])&gt;Table14[[#This Row],[JFYL07 stddev]]</f>
        <v>1</v>
      </c>
    </row>
    <row r="82" spans="1:7" hidden="1" x14ac:dyDescent="0.25">
      <c r="A82" s="4">
        <v>1830</v>
      </c>
      <c r="B82" t="str">
        <f>VLOOKUP(Table14[[#This Row],[model.rxns]],Table2[],2,FALSE)</f>
        <v>H+ diffusion</v>
      </c>
      <c r="C82" s="2">
        <v>1.53692382669087</v>
      </c>
      <c r="D82">
        <f>VLOOKUP(Table14[[#This Row],[model.rxns]],Table2[[model.rxns]:[OKYL029 - avg]],5,FALSE)</f>
        <v>-1.3452461431796999E-3</v>
      </c>
      <c r="E82">
        <f>VLOOKUP(Table14[[#This Row],[model.rxns]],Table2[[model.rxns]:[JFYL07 - avg]],7,FALSE)</f>
        <v>-2.1295934891574302E-3</v>
      </c>
      <c r="F82">
        <f>VLOOKUP(Table14[[#This Row],[model.rxns]],Table2[[model.rxns]:[JFYL18 - stddev]],8,FALSE)</f>
        <v>5.62182670278287E-3</v>
      </c>
      <c r="G82" t="b">
        <f>ABS(Table14[[#This Row],[JFYL07 flux]])&gt;Table14[[#This Row],[JFYL07 stddev]]</f>
        <v>0</v>
      </c>
    </row>
    <row r="83" spans="1:7" x14ac:dyDescent="0.25">
      <c r="A83" s="4" t="s">
        <v>1839</v>
      </c>
      <c r="B83" t="str">
        <f>VLOOKUP(Table14[[#This Row],[model.rxns]],Table2[],2,FALSE)</f>
        <v>L-Glutamate 5-semialdehyde:NAD+ oxidoreductase</v>
      </c>
      <c r="C83" s="2">
        <v>1.52813456682181</v>
      </c>
      <c r="D83">
        <f>VLOOKUP(Table14[[#This Row],[model.rxns]],Table2[[model.rxns]:[OKYL029 - avg]],5,FALSE)</f>
        <v>-1.6493011281303701E-2</v>
      </c>
      <c r="E83">
        <f>VLOOKUP(Table14[[#This Row],[model.rxns]],Table2[[model.rxns]:[JFYL07 - avg]],7,FALSE)</f>
        <v>-3.3624473171686799E-2</v>
      </c>
      <c r="F83">
        <f>VLOOKUP(Table14[[#This Row],[model.rxns]],Table2[[model.rxns]:[JFYL18 - stddev]],8,FALSE)</f>
        <v>2.7463493088634099E-2</v>
      </c>
      <c r="G83" t="b">
        <f>ABS(Table14[[#This Row],[JFYL07 flux]])&gt;Table14[[#This Row],[JFYL07 stddev]]</f>
        <v>1</v>
      </c>
    </row>
    <row r="84" spans="1:7" x14ac:dyDescent="0.25">
      <c r="A84" s="4">
        <v>957</v>
      </c>
      <c r="B84" t="str">
        <f>VLOOKUP(Table14[[#This Row],[model.rxns]],Table2[],2,FALSE)</f>
        <v>pyrroline-5-carboxylate reductase</v>
      </c>
      <c r="C84" s="2">
        <v>1.49955926764305</v>
      </c>
      <c r="D84">
        <f>VLOOKUP(Table14[[#This Row],[model.rxns]],Table2[[model.rxns]:[OKYL029 - avg]],5,FALSE)</f>
        <v>1.6906447534471999E-2</v>
      </c>
      <c r="E84">
        <f>VLOOKUP(Table14[[#This Row],[model.rxns]],Table2[[model.rxns]:[JFYL07 - avg]],7,FALSE)</f>
        <v>3.3667690672614298E-2</v>
      </c>
      <c r="F84">
        <f>VLOOKUP(Table14[[#This Row],[model.rxns]],Table2[[model.rxns]:[JFYL18 - stddev]],8,FALSE)</f>
        <v>2.74669633226379E-2</v>
      </c>
      <c r="G84" t="b">
        <f>ABS(Table14[[#This Row],[JFYL07 flux]])&gt;Table14[[#This Row],[JFYL07 stddev]]</f>
        <v>1</v>
      </c>
    </row>
    <row r="85" spans="1:7" x14ac:dyDescent="0.25">
      <c r="A85" s="4">
        <v>1887</v>
      </c>
      <c r="B85" t="str">
        <f>VLOOKUP(Table14[[#This Row],[model.rxns]],Table2[],2,FALSE)</f>
        <v>L-glutamate 5-semialdehyde dehydratase</v>
      </c>
      <c r="C85" s="2">
        <v>1.49955926764305</v>
      </c>
      <c r="D85">
        <f>VLOOKUP(Table14[[#This Row],[model.rxns]],Table2[[model.rxns]:[OKYL029 - avg]],5,FALSE)</f>
        <v>1.6906447534471999E-2</v>
      </c>
      <c r="E85">
        <f>VLOOKUP(Table14[[#This Row],[model.rxns]],Table2[[model.rxns]:[JFYL07 - avg]],7,FALSE)</f>
        <v>3.3667690672614298E-2</v>
      </c>
      <c r="F85">
        <f>VLOOKUP(Table14[[#This Row],[model.rxns]],Table2[[model.rxns]:[JFYL18 - stddev]],8,FALSE)</f>
        <v>2.74669633226379E-2</v>
      </c>
      <c r="G85" t="b">
        <f>ABS(Table14[[#This Row],[JFYL07 flux]])&gt;Table14[[#This Row],[JFYL07 stddev]]</f>
        <v>1</v>
      </c>
    </row>
    <row r="86" spans="1:7" x14ac:dyDescent="0.25">
      <c r="A86" s="4" t="s">
        <v>1700</v>
      </c>
      <c r="B86" t="str">
        <f>VLOOKUP(Table14[[#This Row],[model.rxns]],Table2[],2,FALSE)</f>
        <v>phosphatidylethanolamine transport, ER membrane-lipid particle</v>
      </c>
      <c r="C86" s="2">
        <v>1.46662183659844</v>
      </c>
      <c r="D86">
        <f>VLOOKUP(Table14[[#This Row],[model.rxns]],Table2[[model.rxns]:[OKYL029 - avg]],5,FALSE)</f>
        <v>7.3514756562161195E-4</v>
      </c>
      <c r="E86">
        <f>VLOOKUP(Table14[[#This Row],[model.rxns]],Table2[[model.rxns]:[JFYL07 - avg]],7,FALSE)</f>
        <v>9.0672954840428802E-4</v>
      </c>
      <c r="F86">
        <f>VLOOKUP(Table14[[#This Row],[model.rxns]],Table2[[model.rxns]:[JFYL18 - stddev]],8,FALSE)</f>
        <v>1.11072715908312E-5</v>
      </c>
      <c r="G86" t="b">
        <f>ABS(Table14[[#This Row],[JFYL07 flux]])&gt;Table14[[#This Row],[JFYL07 stddev]]</f>
        <v>1</v>
      </c>
    </row>
    <row r="87" spans="1:7" hidden="1" x14ac:dyDescent="0.25">
      <c r="A87" s="4">
        <v>2098</v>
      </c>
      <c r="B87" t="str">
        <f>VLOOKUP(Table14[[#This Row],[model.rxns]],Table2[],2,FALSE)</f>
        <v>water diffusion</v>
      </c>
      <c r="C87" s="2">
        <v>1.43613388030072</v>
      </c>
      <c r="D87">
        <f>VLOOKUP(Table14[[#This Row],[model.rxns]],Table2[[model.rxns]:[OKYL029 - avg]],5,FALSE)</f>
        <v>1.5529981274651E-3</v>
      </c>
      <c r="E87">
        <f>VLOOKUP(Table14[[#This Row],[model.rxns]],Table2[[model.rxns]:[JFYL07 - avg]],7,FALSE)</f>
        <v>2.3391381455722801E-3</v>
      </c>
      <c r="F87">
        <f>VLOOKUP(Table14[[#This Row],[model.rxns]],Table2[[model.rxns]:[JFYL18 - stddev]],8,FALSE)</f>
        <v>6.0803486719799901E-3</v>
      </c>
      <c r="G87" t="b">
        <f>ABS(Table14[[#This Row],[JFYL07 flux]])&gt;Table14[[#This Row],[JFYL07 stddev]]</f>
        <v>0</v>
      </c>
    </row>
    <row r="88" spans="1:7" x14ac:dyDescent="0.25">
      <c r="A88" s="4">
        <v>958</v>
      </c>
      <c r="B88" t="str">
        <f>VLOOKUP(Table14[[#This Row],[model.rxns]],Table2[],2,FALSE)</f>
        <v>pyruvate carboxylase</v>
      </c>
      <c r="C88" s="2">
        <v>1.4317812876334699</v>
      </c>
      <c r="D88">
        <f>VLOOKUP(Table14[[#This Row],[model.rxns]],Table2[[model.rxns]:[OKYL029 - avg]],5,FALSE)</f>
        <v>0.37244417598628599</v>
      </c>
      <c r="E88">
        <f>VLOOKUP(Table14[[#This Row],[model.rxns]],Table2[[model.rxns]:[JFYL07 - avg]],7,FALSE)</f>
        <v>0.514857923470039</v>
      </c>
      <c r="F88">
        <f>VLOOKUP(Table14[[#This Row],[model.rxns]],Table2[[model.rxns]:[JFYL18 - stddev]],8,FALSE)</f>
        <v>3.6292652486625498E-2</v>
      </c>
      <c r="G88" t="b">
        <f>ABS(Table14[[#This Row],[JFYL07 flux]])&gt;Table14[[#This Row],[JFYL07 stddev]]</f>
        <v>1</v>
      </c>
    </row>
    <row r="89" spans="1:7" x14ac:dyDescent="0.25">
      <c r="A89" s="4">
        <v>670</v>
      </c>
      <c r="B89" t="str">
        <f>VLOOKUP(Table14[[#This Row],[model.rxns]],Table2[],2,FALSE)</f>
        <v>kynureninase</v>
      </c>
      <c r="C89" s="2">
        <v>1.4221937718670199</v>
      </c>
      <c r="D89">
        <f>VLOOKUP(Table14[[#This Row],[model.rxns]],Table2[[model.rxns]:[OKYL029 - avg]],5,FALSE)</f>
        <v>4.1210073273872496E-3</v>
      </c>
      <c r="E89">
        <f>VLOOKUP(Table14[[#This Row],[model.rxns]],Table2[[model.rxns]:[JFYL07 - avg]],7,FALSE)</f>
        <v>5.76275959224694E-3</v>
      </c>
      <c r="F89">
        <f>VLOOKUP(Table14[[#This Row],[model.rxns]],Table2[[model.rxns]:[JFYL18 - stddev]],8,FALSE)</f>
        <v>2.3599985014225002E-3</v>
      </c>
      <c r="G89" t="b">
        <f>ABS(Table14[[#This Row],[JFYL07 flux]])&gt;Table14[[#This Row],[JFYL07 stddev]]</f>
        <v>1</v>
      </c>
    </row>
    <row r="90" spans="1:7" x14ac:dyDescent="0.25">
      <c r="A90" s="4">
        <v>694</v>
      </c>
      <c r="B90" t="str">
        <f>VLOOKUP(Table14[[#This Row],[model.rxns]],Table2[],2,FALSE)</f>
        <v>L-tryptophan:oxygen 2,3-oxidoreductase (decyclizing)</v>
      </c>
      <c r="C90" s="2">
        <v>1.4221937718670199</v>
      </c>
      <c r="D90">
        <f>VLOOKUP(Table14[[#This Row],[model.rxns]],Table2[[model.rxns]:[OKYL029 - avg]],5,FALSE)</f>
        <v>4.1210073273872496E-3</v>
      </c>
      <c r="E90">
        <f>VLOOKUP(Table14[[#This Row],[model.rxns]],Table2[[model.rxns]:[JFYL07 - avg]],7,FALSE)</f>
        <v>5.76275959224694E-3</v>
      </c>
      <c r="F90">
        <f>VLOOKUP(Table14[[#This Row],[model.rxns]],Table2[[model.rxns]:[JFYL18 - stddev]],8,FALSE)</f>
        <v>2.3599985014225002E-3</v>
      </c>
      <c r="G90" t="b">
        <f>ABS(Table14[[#This Row],[JFYL07 flux]])&gt;Table14[[#This Row],[JFYL07 stddev]]</f>
        <v>1</v>
      </c>
    </row>
    <row r="91" spans="1:7" x14ac:dyDescent="0.25">
      <c r="A91" s="4">
        <v>762</v>
      </c>
      <c r="B91" t="str">
        <f>VLOOKUP(Table14[[#This Row],[model.rxns]],Table2[],2,FALSE)</f>
        <v>N-formyl-L-kynurenine amidohydrolase</v>
      </c>
      <c r="C91" s="2">
        <v>1.4221937718670199</v>
      </c>
      <c r="D91">
        <f>VLOOKUP(Table14[[#This Row],[model.rxns]],Table2[[model.rxns]:[OKYL029 - avg]],5,FALSE)</f>
        <v>4.1210073273872496E-3</v>
      </c>
      <c r="E91">
        <f>VLOOKUP(Table14[[#This Row],[model.rxns]],Table2[[model.rxns]:[JFYL07 - avg]],7,FALSE)</f>
        <v>5.76275959224694E-3</v>
      </c>
      <c r="F91">
        <f>VLOOKUP(Table14[[#This Row],[model.rxns]],Table2[[model.rxns]:[JFYL18 - stddev]],8,FALSE)</f>
        <v>2.3599985014225002E-3</v>
      </c>
      <c r="G91" t="b">
        <f>ABS(Table14[[#This Row],[JFYL07 flux]])&gt;Table14[[#This Row],[JFYL07 stddev]]</f>
        <v>1</v>
      </c>
    </row>
    <row r="92" spans="1:7" x14ac:dyDescent="0.25">
      <c r="A92" s="4">
        <v>202</v>
      </c>
      <c r="B92" t="str">
        <f>VLOOKUP(Table14[[#This Row],[model.rxns]],Table2[],2,FALSE)</f>
        <v>anthranilate phosphoribosyltransferase</v>
      </c>
      <c r="C92" s="2">
        <v>1.3956685328765901</v>
      </c>
      <c r="D92">
        <f>VLOOKUP(Table14[[#This Row],[model.rxns]],Table2[[model.rxns]:[OKYL029 - avg]],5,FALSE)</f>
        <v>4.2938455962180299E-3</v>
      </c>
      <c r="E92">
        <f>VLOOKUP(Table14[[#This Row],[model.rxns]],Table2[[model.rxns]:[JFYL07 - avg]],7,FALSE)</f>
        <v>5.89429003145946E-3</v>
      </c>
      <c r="F92">
        <f>VLOOKUP(Table14[[#This Row],[model.rxns]],Table2[[model.rxns]:[JFYL18 - stddev]],8,FALSE)</f>
        <v>2.35997090306235E-3</v>
      </c>
      <c r="G92" t="b">
        <f>ABS(Table14[[#This Row],[JFYL07 flux]])&gt;Table14[[#This Row],[JFYL07 stddev]]</f>
        <v>1</v>
      </c>
    </row>
    <row r="93" spans="1:7" x14ac:dyDescent="0.25">
      <c r="A93" s="4">
        <v>566</v>
      </c>
      <c r="B93" t="str">
        <f>VLOOKUP(Table14[[#This Row],[model.rxns]],Table2[],2,FALSE)</f>
        <v>indole-3-glycerol-phosphate synthase</v>
      </c>
      <c r="C93" s="2">
        <v>1.3956685328765901</v>
      </c>
      <c r="D93">
        <f>VLOOKUP(Table14[[#This Row],[model.rxns]],Table2[[model.rxns]:[OKYL029 - avg]],5,FALSE)</f>
        <v>4.2938455962180299E-3</v>
      </c>
      <c r="E93">
        <f>VLOOKUP(Table14[[#This Row],[model.rxns]],Table2[[model.rxns]:[JFYL07 - avg]],7,FALSE)</f>
        <v>5.89429003145946E-3</v>
      </c>
      <c r="F93">
        <f>VLOOKUP(Table14[[#This Row],[model.rxns]],Table2[[model.rxns]:[JFYL18 - stddev]],8,FALSE)</f>
        <v>2.35997090306235E-3</v>
      </c>
      <c r="G93" t="b">
        <f>ABS(Table14[[#This Row],[JFYL07 flux]])&gt;Table14[[#This Row],[JFYL07 stddev]]</f>
        <v>1</v>
      </c>
    </row>
    <row r="94" spans="1:7" x14ac:dyDescent="0.25">
      <c r="A94" s="4">
        <v>913</v>
      </c>
      <c r="B94" t="str">
        <f>VLOOKUP(Table14[[#This Row],[model.rxns]],Table2[],2,FALSE)</f>
        <v>phosphoribosylanthranilate isomerase</v>
      </c>
      <c r="C94" s="2">
        <v>1.3956685328765901</v>
      </c>
      <c r="D94">
        <f>VLOOKUP(Table14[[#This Row],[model.rxns]],Table2[[model.rxns]:[OKYL029 - avg]],5,FALSE)</f>
        <v>4.2938455962180299E-3</v>
      </c>
      <c r="E94">
        <f>VLOOKUP(Table14[[#This Row],[model.rxns]],Table2[[model.rxns]:[JFYL07 - avg]],7,FALSE)</f>
        <v>5.89429003145946E-3</v>
      </c>
      <c r="F94">
        <f>VLOOKUP(Table14[[#This Row],[model.rxns]],Table2[[model.rxns]:[JFYL18 - stddev]],8,FALSE)</f>
        <v>2.35997090306235E-3</v>
      </c>
      <c r="G94" t="b">
        <f>ABS(Table14[[#This Row],[JFYL07 flux]])&gt;Table14[[#This Row],[JFYL07 stddev]]</f>
        <v>1</v>
      </c>
    </row>
    <row r="95" spans="1:7" x14ac:dyDescent="0.25">
      <c r="A95" s="4">
        <v>1055</v>
      </c>
      <c r="B95" t="str">
        <f>VLOOKUP(Table14[[#This Row],[model.rxns]],Table2[],2,FALSE)</f>
        <v>tryptophan synthase (indoleglycerol phosphate)</v>
      </c>
      <c r="C95" s="2">
        <v>1.3956685328765901</v>
      </c>
      <c r="D95">
        <f>VLOOKUP(Table14[[#This Row],[model.rxns]],Table2[[model.rxns]:[OKYL029 - avg]],5,FALSE)</f>
        <v>4.2938455962180299E-3</v>
      </c>
      <c r="E95">
        <f>VLOOKUP(Table14[[#This Row],[model.rxns]],Table2[[model.rxns]:[JFYL07 - avg]],7,FALSE)</f>
        <v>5.89429003145946E-3</v>
      </c>
      <c r="F95">
        <f>VLOOKUP(Table14[[#This Row],[model.rxns]],Table2[[model.rxns]:[JFYL18 - stddev]],8,FALSE)</f>
        <v>2.35997090306235E-3</v>
      </c>
      <c r="G95" t="b">
        <f>ABS(Table14[[#This Row],[JFYL07 flux]])&gt;Table14[[#This Row],[JFYL07 stddev]]</f>
        <v>1</v>
      </c>
    </row>
    <row r="96" spans="1:7" x14ac:dyDescent="0.25">
      <c r="A96" s="4">
        <v>471</v>
      </c>
      <c r="B96" t="str">
        <f>VLOOKUP(Table14[[#This Row],[model.rxns]],Table2[],2,FALSE)</f>
        <v>glutamate dehydrogenase (NADP)</v>
      </c>
      <c r="C96" s="2">
        <v>1.3939324966458599</v>
      </c>
      <c r="D96">
        <f>VLOOKUP(Table14[[#This Row],[model.rxns]],Table2[[model.rxns]:[OKYL029 - avg]],5,FALSE)</f>
        <v>0.40441021187338599</v>
      </c>
      <c r="E96">
        <f>VLOOKUP(Table14[[#This Row],[model.rxns]],Table2[[model.rxns]:[JFYL07 - avg]],7,FALSE)</f>
        <v>0.562474324219011</v>
      </c>
      <c r="F96">
        <f>VLOOKUP(Table14[[#This Row],[model.rxns]],Table2[[model.rxns]:[JFYL18 - stddev]],8,FALSE)</f>
        <v>1.9167326981826199E-2</v>
      </c>
      <c r="G96" t="b">
        <f>ABS(Table14[[#This Row],[JFYL07 flux]])&gt;Table14[[#This Row],[JFYL07 stddev]]</f>
        <v>1</v>
      </c>
    </row>
    <row r="97" spans="1:7" hidden="1" x14ac:dyDescent="0.25">
      <c r="A97" s="4">
        <v>3957</v>
      </c>
      <c r="B97" t="str">
        <f>VLOOKUP(Table14[[#This Row],[model.rxns]],Table2[],2,FALSE)</f>
        <v>H+ transport, mitochondrion-mitochondrial membrane</v>
      </c>
      <c r="C97" s="2">
        <v>1.3850051279036499</v>
      </c>
      <c r="D97">
        <f>VLOOKUP(Table14[[#This Row],[model.rxns]],Table2[[model.rxns]:[OKYL029 - avg]],5,FALSE)</f>
        <v>1.1675183927155101E-3</v>
      </c>
      <c r="E97">
        <f>VLOOKUP(Table14[[#This Row],[model.rxns]],Table2[[model.rxns]:[JFYL07 - avg]],7,FALSE)</f>
        <v>1.89860588323985E-3</v>
      </c>
      <c r="F97">
        <f>VLOOKUP(Table14[[#This Row],[model.rxns]],Table2[[model.rxns]:[JFYL18 - stddev]],8,FALSE)</f>
        <v>2.8123413079428898E-3</v>
      </c>
      <c r="G97" t="b">
        <f>ABS(Table14[[#This Row],[JFYL07 flux]])&gt;Table14[[#This Row],[JFYL07 stddev]]</f>
        <v>0</v>
      </c>
    </row>
    <row r="98" spans="1:7" x14ac:dyDescent="0.25">
      <c r="A98" s="4">
        <v>658</v>
      </c>
      <c r="B98" t="str">
        <f>VLOOKUP(Table14[[#This Row],[model.rxns]],Table2[],2,FALSE)</f>
        <v>isocitrate dehydrogenase (NAD+)</v>
      </c>
      <c r="C98" s="2">
        <v>1.3769875415378301</v>
      </c>
      <c r="D98">
        <f>VLOOKUP(Table14[[#This Row],[model.rxns]],Table2[[model.rxns]:[OKYL029 - avg]],5,FALSE)</f>
        <v>0.45605359148889701</v>
      </c>
      <c r="E98">
        <f>VLOOKUP(Table14[[#This Row],[model.rxns]],Table2[[model.rxns]:[JFYL07 - avg]],7,FALSE)</f>
        <v>0.61233087482793902</v>
      </c>
      <c r="F98">
        <f>VLOOKUP(Table14[[#This Row],[model.rxns]],Table2[[model.rxns]:[JFYL18 - stddev]],8,FALSE)</f>
        <v>9.0994336889874804E-3</v>
      </c>
      <c r="G98" t="b">
        <f>ABS(Table14[[#This Row],[JFYL07 flux]])&gt;Table14[[#This Row],[JFYL07 stddev]]</f>
        <v>1</v>
      </c>
    </row>
    <row r="99" spans="1:7" x14ac:dyDescent="0.25">
      <c r="A99" s="4">
        <v>1665</v>
      </c>
      <c r="B99" t="str">
        <f>VLOOKUP(Table14[[#This Row],[model.rxns]],Table2[],2,FALSE)</f>
        <v>bicarbonate formation</v>
      </c>
      <c r="C99" s="2">
        <v>1.3082253496951499</v>
      </c>
      <c r="D99">
        <f>VLOOKUP(Table14[[#This Row],[model.rxns]],Table2[[model.rxns]:[OKYL029 - avg]],5,FALSE)</f>
        <v>0.452878410807243</v>
      </c>
      <c r="E99">
        <f>VLOOKUP(Table14[[#This Row],[model.rxns]],Table2[[model.rxns]:[JFYL07 - avg]],7,FALSE)</f>
        <v>0.57223653215030501</v>
      </c>
      <c r="F99">
        <f>VLOOKUP(Table14[[#This Row],[model.rxns]],Table2[[model.rxns]:[JFYL18 - stddev]],8,FALSE)</f>
        <v>9.8668305673780599E-2</v>
      </c>
      <c r="G99" t="b">
        <f>ABS(Table14[[#This Row],[JFYL07 flux]])&gt;Table14[[#This Row],[JFYL07 stddev]]</f>
        <v>1</v>
      </c>
    </row>
    <row r="100" spans="1:7" x14ac:dyDescent="0.25">
      <c r="A100" s="4">
        <v>1669</v>
      </c>
      <c r="B100" t="str">
        <f>VLOOKUP(Table14[[#This Row],[model.rxns]],Table2[],2,FALSE)</f>
        <v>bicarbonate transport</v>
      </c>
      <c r="C100" s="2">
        <v>1.3082253496951499</v>
      </c>
      <c r="D100">
        <f>VLOOKUP(Table14[[#This Row],[model.rxns]],Table2[[model.rxns]:[OKYL029 - avg]],5,FALSE)</f>
        <v>-0.452878410807243</v>
      </c>
      <c r="E100">
        <f>VLOOKUP(Table14[[#This Row],[model.rxns]],Table2[[model.rxns]:[JFYL07 - avg]],7,FALSE)</f>
        <v>-0.57223653215030501</v>
      </c>
      <c r="F100">
        <f>VLOOKUP(Table14[[#This Row],[model.rxns]],Table2[[model.rxns]:[JFYL18 - stddev]],8,FALSE)</f>
        <v>9.8668305673780599E-2</v>
      </c>
      <c r="G100" t="b">
        <f>ABS(Table14[[#This Row],[JFYL07 flux]])&gt;Table14[[#This Row],[JFYL07 stddev]]</f>
        <v>1</v>
      </c>
    </row>
    <row r="101" spans="1:7" x14ac:dyDescent="0.25">
      <c r="A101" s="4">
        <v>1694</v>
      </c>
      <c r="B101" t="str">
        <f>VLOOKUP(Table14[[#This Row],[model.rxns]],Table2[],2,FALSE)</f>
        <v>CO2 transport</v>
      </c>
      <c r="C101" s="2">
        <v>1.3082253496951499</v>
      </c>
      <c r="D101">
        <f>VLOOKUP(Table14[[#This Row],[model.rxns]],Table2[[model.rxns]:[OKYL029 - avg]],5,FALSE)</f>
        <v>-0.452878410807243</v>
      </c>
      <c r="E101">
        <f>VLOOKUP(Table14[[#This Row],[model.rxns]],Table2[[model.rxns]:[JFYL07 - avg]],7,FALSE)</f>
        <v>-0.57223653215030501</v>
      </c>
      <c r="F101">
        <f>VLOOKUP(Table14[[#This Row],[model.rxns]],Table2[[model.rxns]:[JFYL18 - stddev]],8,FALSE)</f>
        <v>9.8668305673780599E-2</v>
      </c>
      <c r="G101" t="b">
        <f>ABS(Table14[[#This Row],[JFYL07 flux]])&gt;Table14[[#This Row],[JFYL07 stddev]]</f>
        <v>1</v>
      </c>
    </row>
    <row r="102" spans="1:7" x14ac:dyDescent="0.25">
      <c r="A102" s="4">
        <v>2097</v>
      </c>
      <c r="B102" t="str">
        <f>VLOOKUP(Table14[[#This Row],[model.rxns]],Table2[],2,FALSE)</f>
        <v>water diffusion</v>
      </c>
      <c r="C102" s="2">
        <v>1.3082253496951499</v>
      </c>
      <c r="D102">
        <f>VLOOKUP(Table14[[#This Row],[model.rxns]],Table2[[model.rxns]:[OKYL029 - avg]],5,FALSE)</f>
        <v>0.452878410807243</v>
      </c>
      <c r="E102">
        <f>VLOOKUP(Table14[[#This Row],[model.rxns]],Table2[[model.rxns]:[JFYL07 - avg]],7,FALSE)</f>
        <v>0.57223653215030501</v>
      </c>
      <c r="F102">
        <f>VLOOKUP(Table14[[#This Row],[model.rxns]],Table2[[model.rxns]:[JFYL18 - stddev]],8,FALSE)</f>
        <v>9.8668305673780599E-2</v>
      </c>
      <c r="G102" t="b">
        <f>ABS(Table14[[#This Row],[JFYL07 flux]])&gt;Table14[[#This Row],[JFYL07 stddev]]</f>
        <v>1</v>
      </c>
    </row>
    <row r="103" spans="1:7" x14ac:dyDescent="0.25">
      <c r="A103" s="4">
        <v>1829</v>
      </c>
      <c r="B103" t="str">
        <f>VLOOKUP(Table14[[#This Row],[model.rxns]],Table2[],2,FALSE)</f>
        <v>H+ diffusion</v>
      </c>
      <c r="C103" s="2">
        <v>1.3082130649435799</v>
      </c>
      <c r="D103">
        <f>VLOOKUP(Table14[[#This Row],[model.rxns]],Table2[[model.rxns]:[OKYL029 - avg]],5,FALSE)</f>
        <v>-0.45289731619481399</v>
      </c>
      <c r="E103">
        <f>VLOOKUP(Table14[[#This Row],[model.rxns]],Table2[[model.rxns]:[JFYL07 - avg]],7,FALSE)</f>
        <v>-0.57225947345359696</v>
      </c>
      <c r="F103">
        <f>VLOOKUP(Table14[[#This Row],[model.rxns]],Table2[[model.rxns]:[JFYL18 - stddev]],8,FALSE)</f>
        <v>9.8664915268770706E-2</v>
      </c>
      <c r="G103" t="b">
        <f>ABS(Table14[[#This Row],[JFYL07 flux]])&gt;Table14[[#This Row],[JFYL07 stddev]]</f>
        <v>1</v>
      </c>
    </row>
    <row r="104" spans="1:7" x14ac:dyDescent="0.25">
      <c r="A104" s="4">
        <v>795</v>
      </c>
      <c r="B104" t="str">
        <f>VLOOKUP(Table14[[#This Row],[model.rxns]],Table2[],2,FALSE)</f>
        <v>nucleoside diphosphate kinase</v>
      </c>
      <c r="C104" s="2">
        <v>1.30341882909046</v>
      </c>
      <c r="D104">
        <f>VLOOKUP(Table14[[#This Row],[model.rxns]],Table2[[model.rxns]:[OKYL029 - avg]],5,FALSE)</f>
        <v>8.8307785816981003E-3</v>
      </c>
      <c r="E104">
        <f>VLOOKUP(Table14[[#This Row],[model.rxns]],Table2[[model.rxns]:[JFYL07 - avg]],7,FALSE)</f>
        <v>1.09157310719795E-2</v>
      </c>
      <c r="F104">
        <f>VLOOKUP(Table14[[#This Row],[model.rxns]],Table2[[model.rxns]:[JFYL18 - stddev]],8,FALSE)</f>
        <v>8.2671465111245502E-3</v>
      </c>
      <c r="G104" t="b">
        <f>ABS(Table14[[#This Row],[JFYL07 flux]])&gt;Table14[[#This Row],[JFYL07 stddev]]</f>
        <v>1</v>
      </c>
    </row>
    <row r="105" spans="1:7" x14ac:dyDescent="0.25">
      <c r="A105" s="4" t="s">
        <v>1802</v>
      </c>
      <c r="B105" t="str">
        <f>VLOOKUP(Table14[[#This Row],[model.rxns]],Table2[],2,FALSE)</f>
        <v>glycinamide ribonucleotide transformylase</v>
      </c>
      <c r="C105" s="2">
        <v>1.28150339199403</v>
      </c>
      <c r="D105">
        <f>VLOOKUP(Table14[[#This Row],[model.rxns]],Table2[[model.rxns]:[OKYL029 - avg]],5,FALSE)</f>
        <v>5.7478278511330404E-3</v>
      </c>
      <c r="E105">
        <f>VLOOKUP(Table14[[#This Row],[model.rxns]],Table2[[model.rxns]:[JFYL07 - avg]],7,FALSE)</f>
        <v>7.3440348691928801E-3</v>
      </c>
      <c r="F105">
        <f>VLOOKUP(Table14[[#This Row],[model.rxns]],Table2[[model.rxns]:[JFYL18 - stddev]],8,FALSE)</f>
        <v>1.3040351800633499E-3</v>
      </c>
      <c r="G105" t="b">
        <f>ABS(Table14[[#This Row],[JFYL07 flux]])&gt;Table14[[#This Row],[JFYL07 stddev]]</f>
        <v>1</v>
      </c>
    </row>
    <row r="106" spans="1:7" x14ac:dyDescent="0.25">
      <c r="A106" s="4">
        <v>1115</v>
      </c>
      <c r="B106" t="str">
        <f>VLOOKUP(Table14[[#This Row],[model.rxns]],Table2[],2,FALSE)</f>
        <v>ammonia transport</v>
      </c>
      <c r="C106" s="2">
        <v>1.2286544327120601</v>
      </c>
      <c r="D106">
        <f>VLOOKUP(Table14[[#This Row],[model.rxns]],Table2[[model.rxns]:[OKYL029 - avg]],5,FALSE)</f>
        <v>0.55269799687601695</v>
      </c>
      <c r="E106">
        <f>VLOOKUP(Table14[[#This Row],[model.rxns]],Table2[[model.rxns]:[JFYL07 - avg]],7,FALSE)</f>
        <v>0.67883892365102005</v>
      </c>
      <c r="F106">
        <f>VLOOKUP(Table14[[#This Row],[model.rxns]],Table2[[model.rxns]:[JFYL18 - stddev]],8,FALSE)</f>
        <v>1.8215943227054901E-2</v>
      </c>
      <c r="G106" t="b">
        <f>ABS(Table14[[#This Row],[JFYL07 flux]])&gt;Table14[[#This Row],[JFYL07 stddev]]</f>
        <v>1</v>
      </c>
    </row>
    <row r="107" spans="1:7" x14ac:dyDescent="0.25">
      <c r="A107" s="4">
        <v>1654</v>
      </c>
      <c r="B107" t="str">
        <f>VLOOKUP(Table14[[#This Row],[model.rxns]],Table2[],2,FALSE)</f>
        <v>ammonium exchange</v>
      </c>
      <c r="C107" s="2">
        <v>1.2286544327120601</v>
      </c>
      <c r="D107">
        <f>VLOOKUP(Table14[[#This Row],[model.rxns]],Table2[[model.rxns]:[OKYL029 - avg]],5,FALSE)</f>
        <v>-0.55269799687601695</v>
      </c>
      <c r="E107">
        <f>VLOOKUP(Table14[[#This Row],[model.rxns]],Table2[[model.rxns]:[JFYL07 - avg]],7,FALSE)</f>
        <v>-0.67883892365102005</v>
      </c>
      <c r="F107">
        <f>VLOOKUP(Table14[[#This Row],[model.rxns]],Table2[[model.rxns]:[JFYL18 - stddev]],8,FALSE)</f>
        <v>1.8215943227054901E-2</v>
      </c>
      <c r="G107" t="b">
        <f>ABS(Table14[[#This Row],[JFYL07 flux]])&gt;Table14[[#This Row],[JFYL07 stddev]]</f>
        <v>1</v>
      </c>
    </row>
    <row r="108" spans="1:7" x14ac:dyDescent="0.25">
      <c r="A108" s="4">
        <v>1824</v>
      </c>
      <c r="B108" t="str">
        <f>VLOOKUP(Table14[[#This Row],[model.rxns]],Table2[],2,FALSE)</f>
        <v>H+ diffusion</v>
      </c>
      <c r="C108" s="2">
        <v>1.16555311218387</v>
      </c>
      <c r="D108">
        <f>VLOOKUP(Table14[[#This Row],[model.rxns]],Table2[[model.rxns]:[OKYL029 - avg]],5,FALSE)</f>
        <v>2.36846874785767</v>
      </c>
      <c r="E108">
        <f>VLOOKUP(Table14[[#This Row],[model.rxns]],Table2[[model.rxns]:[JFYL07 - avg]],7,FALSE)</f>
        <v>2.7754365632678399</v>
      </c>
      <c r="F108">
        <f>VLOOKUP(Table14[[#This Row],[model.rxns]],Table2[[model.rxns]:[JFYL18 - stddev]],8,FALSE)</f>
        <v>0.12761997344557999</v>
      </c>
      <c r="G108" t="b">
        <f>ABS(Table14[[#This Row],[JFYL07 flux]])&gt;Table14[[#This Row],[JFYL07 stddev]]</f>
        <v>1</v>
      </c>
    </row>
    <row r="109" spans="1:7" x14ac:dyDescent="0.25">
      <c r="A109" s="4">
        <v>280</v>
      </c>
      <c r="B109" t="str">
        <f>VLOOKUP(Table14[[#This Row],[model.rxns]],Table2[],2,FALSE)</f>
        <v>cis-aconitate(3-) to isocitrate</v>
      </c>
      <c r="C109" s="2">
        <v>1.1495807433826799</v>
      </c>
      <c r="D109">
        <f>VLOOKUP(Table14[[#This Row],[model.rxns]],Table2[[model.rxns]:[OKYL029 - avg]],5,FALSE)</f>
        <v>0.67864110711904801</v>
      </c>
      <c r="E109">
        <f>VLOOKUP(Table14[[#This Row],[model.rxns]],Table2[[model.rxns]:[JFYL07 - avg]],7,FALSE)</f>
        <v>0.77323178661127201</v>
      </c>
      <c r="F109">
        <f>VLOOKUP(Table14[[#This Row],[model.rxns]],Table2[[model.rxns]:[JFYL18 - stddev]],8,FALSE)</f>
        <v>1.22508268910389E-2</v>
      </c>
      <c r="G109" t="b">
        <f>ABS(Table14[[#This Row],[JFYL07 flux]])&gt;Table14[[#This Row],[JFYL07 stddev]]</f>
        <v>1</v>
      </c>
    </row>
    <row r="110" spans="1:7" x14ac:dyDescent="0.25">
      <c r="A110" s="4">
        <v>302</v>
      </c>
      <c r="B110" t="str">
        <f>VLOOKUP(Table14[[#This Row],[model.rxns]],Table2[],2,FALSE)</f>
        <v>citrate to cis-aconitate(3-)</v>
      </c>
      <c r="C110" s="2">
        <v>1.1495807433826799</v>
      </c>
      <c r="D110">
        <f>VLOOKUP(Table14[[#This Row],[model.rxns]],Table2[[model.rxns]:[OKYL029 - avg]],5,FALSE)</f>
        <v>0.67864110711904801</v>
      </c>
      <c r="E110">
        <f>VLOOKUP(Table14[[#This Row],[model.rxns]],Table2[[model.rxns]:[JFYL07 - avg]],7,FALSE)</f>
        <v>0.77323178661127201</v>
      </c>
      <c r="F110">
        <f>VLOOKUP(Table14[[#This Row],[model.rxns]],Table2[[model.rxns]:[JFYL18 - stddev]],8,FALSE)</f>
        <v>1.22508268910389E-2</v>
      </c>
      <c r="G110" t="b">
        <f>ABS(Table14[[#This Row],[JFYL07 flux]])&gt;Table14[[#This Row],[JFYL07 stddev]]</f>
        <v>1</v>
      </c>
    </row>
    <row r="111" spans="1:7" x14ac:dyDescent="0.25">
      <c r="A111" s="4">
        <v>300</v>
      </c>
      <c r="B111" t="str">
        <f>VLOOKUP(Table14[[#This Row],[model.rxns]],Table2[],2,FALSE)</f>
        <v>citrate synthase</v>
      </c>
      <c r="C111" s="2">
        <v>1.13923773681723</v>
      </c>
      <c r="D111">
        <f>VLOOKUP(Table14[[#This Row],[model.rxns]],Table2[[model.rxns]:[OKYL029 - avg]],5,FALSE)</f>
        <v>0.829120318189001</v>
      </c>
      <c r="E111">
        <f>VLOOKUP(Table14[[#This Row],[model.rxns]],Table2[[model.rxns]:[JFYL07 - avg]],7,FALSE)</f>
        <v>0.94285342808792105</v>
      </c>
      <c r="F111">
        <f>VLOOKUP(Table14[[#This Row],[model.rxns]],Table2[[model.rxns]:[JFYL18 - stddev]],8,FALSE)</f>
        <v>1.72829299496726E-2</v>
      </c>
      <c r="G111" t="b">
        <f>ABS(Table14[[#This Row],[JFYL07 flux]])&gt;Table14[[#This Row],[JFYL07 stddev]]</f>
        <v>1</v>
      </c>
    </row>
    <row r="112" spans="1:7" x14ac:dyDescent="0.25">
      <c r="A112" s="4">
        <v>2094</v>
      </c>
      <c r="B112" t="str">
        <f>VLOOKUP(Table14[[#This Row],[model.rxns]],Table2[],2,FALSE)</f>
        <v>water diffusion</v>
      </c>
      <c r="C112" s="2">
        <v>1.1310791018367301</v>
      </c>
      <c r="D112">
        <f>VLOOKUP(Table14[[#This Row],[model.rxns]],Table2[[model.rxns]:[OKYL029 - avg]],5,FALSE)</f>
        <v>-1.70051785507332E-3</v>
      </c>
      <c r="E112">
        <f>VLOOKUP(Table14[[#This Row],[model.rxns]],Table2[[model.rxns]:[JFYL07 - avg]],7,FALSE)</f>
        <v>-1.92215317305647E-3</v>
      </c>
      <c r="F112">
        <f>VLOOKUP(Table14[[#This Row],[model.rxns]],Table2[[model.rxns]:[JFYL18 - stddev]],8,FALSE)</f>
        <v>2.4583710383453602E-4</v>
      </c>
      <c r="G112" t="b">
        <f>ABS(Table14[[#This Row],[JFYL07 flux]])&gt;Table14[[#This Row],[JFYL07 stddev]]</f>
        <v>1</v>
      </c>
    </row>
    <row r="113" spans="1:7" x14ac:dyDescent="0.25">
      <c r="A113" s="4">
        <v>877</v>
      </c>
      <c r="B113" t="str">
        <f>VLOOKUP(Table14[[#This Row],[model.rxns]],Table2[],2,FALSE)</f>
        <v>phosphatidylserine decarboxylase</v>
      </c>
      <c r="C113" s="2">
        <v>1.1214267137871501</v>
      </c>
      <c r="D113">
        <f>VLOOKUP(Table14[[#This Row],[model.rxns]],Table2[[model.rxns]:[OKYL029 - avg]],5,FALSE)</f>
        <v>1.94687785495194E-3</v>
      </c>
      <c r="E113">
        <f>VLOOKUP(Table14[[#This Row],[model.rxns]],Table2[[model.rxns]:[JFYL07 - avg]],7,FALSE)</f>
        <v>2.1788115657982998E-3</v>
      </c>
      <c r="F113">
        <f>VLOOKUP(Table14[[#This Row],[model.rxns]],Table2[[model.rxns]:[JFYL18 - stddev]],8,FALSE)</f>
        <v>1.18503501427031E-4</v>
      </c>
      <c r="G113" t="b">
        <f>ABS(Table14[[#This Row],[JFYL07 flux]])&gt;Table14[[#This Row],[JFYL07 stddev]]</f>
        <v>1</v>
      </c>
    </row>
    <row r="114" spans="1:7" x14ac:dyDescent="0.25">
      <c r="A114" s="4">
        <v>3669</v>
      </c>
      <c r="B114" t="str">
        <f>VLOOKUP(Table14[[#This Row],[model.rxns]],Table2[],2,FALSE)</f>
        <v>carbon dioxide transport, cytoplasm-mitochondrial membrane</v>
      </c>
      <c r="C114" s="2">
        <v>1.1214267137871501</v>
      </c>
      <c r="D114">
        <f>VLOOKUP(Table14[[#This Row],[model.rxns]],Table2[[model.rxns]:[OKYL029 - avg]],5,FALSE)</f>
        <v>-1.94687785495194E-3</v>
      </c>
      <c r="E114">
        <f>VLOOKUP(Table14[[#This Row],[model.rxns]],Table2[[model.rxns]:[JFYL07 - avg]],7,FALSE)</f>
        <v>-2.1788115657982998E-3</v>
      </c>
      <c r="F114">
        <f>VLOOKUP(Table14[[#This Row],[model.rxns]],Table2[[model.rxns]:[JFYL18 - stddev]],8,FALSE)</f>
        <v>1.18503501427031E-4</v>
      </c>
      <c r="G114" t="b">
        <f>ABS(Table14[[#This Row],[JFYL07 flux]])&gt;Table14[[#This Row],[JFYL07 stddev]]</f>
        <v>1</v>
      </c>
    </row>
    <row r="115" spans="1:7" x14ac:dyDescent="0.25">
      <c r="A115" s="4" t="s">
        <v>1705</v>
      </c>
      <c r="B115" t="str">
        <f>VLOOKUP(Table14[[#This Row],[model.rxns]],Table2[],2,FALSE)</f>
        <v>phosphatidyl-L-serine transport, ER membrane-mitochondrial membrane</v>
      </c>
      <c r="C115" s="2">
        <v>1.1214267137871501</v>
      </c>
      <c r="D115">
        <f>VLOOKUP(Table14[[#This Row],[model.rxns]],Table2[[model.rxns]:[OKYL029 - avg]],5,FALSE)</f>
        <v>1.94687785495194E-3</v>
      </c>
      <c r="E115">
        <f>VLOOKUP(Table14[[#This Row],[model.rxns]],Table2[[model.rxns]:[JFYL07 - avg]],7,FALSE)</f>
        <v>2.1788115657982998E-3</v>
      </c>
      <c r="F115">
        <f>VLOOKUP(Table14[[#This Row],[model.rxns]],Table2[[model.rxns]:[JFYL18 - stddev]],8,FALSE)</f>
        <v>1.18503501427031E-4</v>
      </c>
      <c r="G115" t="b">
        <f>ABS(Table14[[#This Row],[JFYL07 flux]])&gt;Table14[[#This Row],[JFYL07 stddev]]</f>
        <v>1</v>
      </c>
    </row>
    <row r="116" spans="1:7" x14ac:dyDescent="0.25">
      <c r="A116" s="4" t="s">
        <v>1706</v>
      </c>
      <c r="B116" t="str">
        <f>VLOOKUP(Table14[[#This Row],[model.rxns]],Table2[],2,FALSE)</f>
        <v>phosphatidylethanolamine transport, mitochondrial membrane-ER membrane</v>
      </c>
      <c r="C116" s="2">
        <v>1.1214267137871501</v>
      </c>
      <c r="D116">
        <f>VLOOKUP(Table14[[#This Row],[model.rxns]],Table2[[model.rxns]:[OKYL029 - avg]],5,FALSE)</f>
        <v>1.94687785495194E-3</v>
      </c>
      <c r="E116">
        <f>VLOOKUP(Table14[[#This Row],[model.rxns]],Table2[[model.rxns]:[JFYL07 - avg]],7,FALSE)</f>
        <v>2.1788115657982998E-3</v>
      </c>
      <c r="F116">
        <f>VLOOKUP(Table14[[#This Row],[model.rxns]],Table2[[model.rxns]:[JFYL18 - stddev]],8,FALSE)</f>
        <v>1.18503501427031E-4</v>
      </c>
      <c r="G116" t="b">
        <f>ABS(Table14[[#This Row],[JFYL07 flux]])&gt;Table14[[#This Row],[JFYL07 stddev]]</f>
        <v>1</v>
      </c>
    </row>
    <row r="117" spans="1:7" hidden="1" x14ac:dyDescent="0.25">
      <c r="A117" s="4">
        <v>142</v>
      </c>
      <c r="B117" t="str">
        <f>VLOOKUP(Table14[[#This Row],[model.rxns]],Table2[],2,FALSE)</f>
        <v>adenosine kinase</v>
      </c>
      <c r="C117" s="2">
        <v>1.12138687330534</v>
      </c>
      <c r="D117">
        <f>VLOOKUP(Table14[[#This Row],[model.rxns]],Table2[[model.rxns]:[OKYL029 - avg]],5,FALSE)</f>
        <v>5.3927559375191404E-3</v>
      </c>
      <c r="E117">
        <f>VLOOKUP(Table14[[#This Row],[model.rxns]],Table2[[model.rxns]:[JFYL07 - avg]],7,FALSE)</f>
        <v>6.1594084506662204E-3</v>
      </c>
      <c r="F117">
        <f>VLOOKUP(Table14[[#This Row],[model.rxns]],Table2[[model.rxns]:[JFYL18 - stddev]],8,FALSE)</f>
        <v>6.4137097925012999E-3</v>
      </c>
      <c r="G117" t="b">
        <f>ABS(Table14[[#This Row],[JFYL07 flux]])&gt;Table14[[#This Row],[JFYL07 stddev]]</f>
        <v>0</v>
      </c>
    </row>
    <row r="118" spans="1:7" x14ac:dyDescent="0.25">
      <c r="A118" s="4" t="s">
        <v>1748</v>
      </c>
      <c r="B118" t="str">
        <f>VLOOKUP(Table14[[#This Row],[model.rxns]],Table2[],2,FALSE)</f>
        <v>phosphatidylethanolamine methyltransferase</v>
      </c>
      <c r="C118" s="2">
        <v>1.1207583859464401</v>
      </c>
      <c r="D118">
        <f>VLOOKUP(Table14[[#This Row],[model.rxns]],Table2[[model.rxns]:[OKYL029 - avg]],5,FALSE)</f>
        <v>1.1426262093506001E-3</v>
      </c>
      <c r="E118">
        <f>VLOOKUP(Table14[[#This Row],[model.rxns]],Table2[[model.rxns]:[JFYL07 - avg]],7,FALSE)</f>
        <v>1.2782999875336201E-3</v>
      </c>
      <c r="F118">
        <f>VLOOKUP(Table14[[#This Row],[model.rxns]],Table2[[model.rxns]:[JFYL18 - stddev]],8,FALSE)</f>
        <v>1.5658941699957801E-5</v>
      </c>
      <c r="G118" t="b">
        <f>ABS(Table14[[#This Row],[JFYL07 flux]])&gt;Table14[[#This Row],[JFYL07 stddev]]</f>
        <v>1</v>
      </c>
    </row>
    <row r="119" spans="1:7" x14ac:dyDescent="0.25">
      <c r="A119" s="4" t="s">
        <v>1757</v>
      </c>
      <c r="B119" t="str">
        <f>VLOOKUP(Table14[[#This Row],[model.rxns]],Table2[],2,FALSE)</f>
        <v>phospholipid methyltransferase</v>
      </c>
      <c r="C119" s="2">
        <v>1.1207583859464401</v>
      </c>
      <c r="D119">
        <f>VLOOKUP(Table14[[#This Row],[model.rxns]],Table2[[model.rxns]:[OKYL029 - avg]],5,FALSE)</f>
        <v>1.1426262093506001E-3</v>
      </c>
      <c r="E119">
        <f>VLOOKUP(Table14[[#This Row],[model.rxns]],Table2[[model.rxns]:[JFYL07 - avg]],7,FALSE)</f>
        <v>1.2782999875336201E-3</v>
      </c>
      <c r="F119">
        <f>VLOOKUP(Table14[[#This Row],[model.rxns]],Table2[[model.rxns]:[JFYL18 - stddev]],8,FALSE)</f>
        <v>1.5658941699957801E-5</v>
      </c>
      <c r="G119" t="b">
        <f>ABS(Table14[[#This Row],[JFYL07 flux]])&gt;Table14[[#This Row],[JFYL07 stddev]]</f>
        <v>1</v>
      </c>
    </row>
    <row r="120" spans="1:7" x14ac:dyDescent="0.25">
      <c r="A120" s="4" t="s">
        <v>1758</v>
      </c>
      <c r="B120" t="str">
        <f>VLOOKUP(Table14[[#This Row],[model.rxns]],Table2[],2,FALSE)</f>
        <v>phospholipid methyltransferase</v>
      </c>
      <c r="C120" s="2">
        <v>1.1207583859464401</v>
      </c>
      <c r="D120">
        <f>VLOOKUP(Table14[[#This Row],[model.rxns]],Table2[[model.rxns]:[OKYL029 - avg]],5,FALSE)</f>
        <v>1.1426262093506001E-3</v>
      </c>
      <c r="E120">
        <f>VLOOKUP(Table14[[#This Row],[model.rxns]],Table2[[model.rxns]:[JFYL07 - avg]],7,FALSE)</f>
        <v>1.2782999875336201E-3</v>
      </c>
      <c r="F120">
        <f>VLOOKUP(Table14[[#This Row],[model.rxns]],Table2[[model.rxns]:[JFYL18 - stddev]],8,FALSE)</f>
        <v>1.5658941699957801E-5</v>
      </c>
      <c r="G120" t="b">
        <f>ABS(Table14[[#This Row],[JFYL07 flux]])&gt;Table14[[#This Row],[JFYL07 stddev]]</f>
        <v>1</v>
      </c>
    </row>
    <row r="121" spans="1:7" x14ac:dyDescent="0.25">
      <c r="A121" s="4">
        <v>3547</v>
      </c>
      <c r="B121" t="str">
        <f>VLOOKUP(Table14[[#This Row],[model.rxns]],Table2[],2,FALSE)</f>
        <v>S-adenosyl-L-methionine transport, cytoplasm-ER membrane</v>
      </c>
      <c r="C121" s="2">
        <v>1.1207583859464401</v>
      </c>
      <c r="D121">
        <f>VLOOKUP(Table14[[#This Row],[model.rxns]],Table2[[model.rxns]:[OKYL029 - avg]],5,FALSE)</f>
        <v>3.4278786280518099E-3</v>
      </c>
      <c r="E121">
        <f>VLOOKUP(Table14[[#This Row],[model.rxns]],Table2[[model.rxns]:[JFYL07 - avg]],7,FALSE)</f>
        <v>3.8348999626008199E-3</v>
      </c>
      <c r="F121">
        <f>VLOOKUP(Table14[[#This Row],[model.rxns]],Table2[[model.rxns]:[JFYL18 - stddev]],8,FALSE)</f>
        <v>4.6976825099873603E-5</v>
      </c>
      <c r="G121" t="b">
        <f>ABS(Table14[[#This Row],[JFYL07 flux]])&gt;Table14[[#This Row],[JFYL07 stddev]]</f>
        <v>1</v>
      </c>
    </row>
    <row r="122" spans="1:7" x14ac:dyDescent="0.25">
      <c r="A122" s="4">
        <v>3548</v>
      </c>
      <c r="B122" t="str">
        <f>VLOOKUP(Table14[[#This Row],[model.rxns]],Table2[],2,FALSE)</f>
        <v>S-adenosyl-L-homocysteine transport, cytoplasm-ER membrane</v>
      </c>
      <c r="C122" s="2">
        <v>1.1207583859464401</v>
      </c>
      <c r="D122">
        <f>VLOOKUP(Table14[[#This Row],[model.rxns]],Table2[[model.rxns]:[OKYL029 - avg]],5,FALSE)</f>
        <v>-3.4278786280518099E-3</v>
      </c>
      <c r="E122">
        <f>VLOOKUP(Table14[[#This Row],[model.rxns]],Table2[[model.rxns]:[JFYL07 - avg]],7,FALSE)</f>
        <v>-3.8348999626008199E-3</v>
      </c>
      <c r="F122">
        <f>VLOOKUP(Table14[[#This Row],[model.rxns]],Table2[[model.rxns]:[JFYL18 - stddev]],8,FALSE)</f>
        <v>4.6976825099873603E-5</v>
      </c>
      <c r="G122" t="b">
        <f>ABS(Table14[[#This Row],[JFYL07 flux]])&gt;Table14[[#This Row],[JFYL07 stddev]]</f>
        <v>1</v>
      </c>
    </row>
    <row r="123" spans="1:7" x14ac:dyDescent="0.25">
      <c r="A123" s="4">
        <v>1758</v>
      </c>
      <c r="B123" t="str">
        <f>VLOOKUP(Table14[[#This Row],[model.rxns]],Table2[],2,FALSE)</f>
        <v>ergosterol transport</v>
      </c>
      <c r="C123" s="2">
        <v>1.1207487923920301</v>
      </c>
      <c r="D123">
        <f>VLOOKUP(Table14[[#This Row],[model.rxns]],Table2[[model.rxns]:[OKYL029 - avg]],5,FALSE)</f>
        <v>1.73166610697912E-3</v>
      </c>
      <c r="E123">
        <f>VLOOKUP(Table14[[#This Row],[model.rxns]],Table2[[model.rxns]:[JFYL07 - avg]],7,FALSE)</f>
        <v>1.93725054811542E-3</v>
      </c>
      <c r="F123">
        <f>VLOOKUP(Table14[[#This Row],[model.rxns]],Table2[[model.rxns]:[JFYL18 - stddev]],8,FALSE)</f>
        <v>2.3742512969787399E-5</v>
      </c>
      <c r="G123" t="b">
        <f>ABS(Table14[[#This Row],[JFYL07 flux]])&gt;Table14[[#This Row],[JFYL07 stddev]]</f>
        <v>1</v>
      </c>
    </row>
    <row r="124" spans="1:7" x14ac:dyDescent="0.25">
      <c r="A124" s="4">
        <v>3958</v>
      </c>
      <c r="B124" t="str">
        <f>VLOOKUP(Table14[[#This Row],[model.rxns]],Table2[],2,FALSE)</f>
        <v>glycerol 3-phosphate transport, mitochondrion-mitochondrial membrane</v>
      </c>
      <c r="C124" s="2">
        <v>1.1207484154682801</v>
      </c>
      <c r="D124">
        <f>VLOOKUP(Table14[[#This Row],[model.rxns]],Table2[[model.rxns]:[OKYL029 - avg]],5,FALSE)</f>
        <v>6.7562592563401194E-5</v>
      </c>
      <c r="E124">
        <f>VLOOKUP(Table14[[#This Row],[model.rxns]],Table2[[model.rxns]:[JFYL07 - avg]],7,FALSE)</f>
        <v>7.5584204355816503E-5</v>
      </c>
      <c r="F124">
        <f>VLOOKUP(Table14[[#This Row],[model.rxns]],Table2[[model.rxns]:[JFYL18 - stddev]],8,FALSE)</f>
        <v>9.2589271766250401E-7</v>
      </c>
      <c r="G124" t="b">
        <f>ABS(Table14[[#This Row],[JFYL07 flux]])&gt;Table14[[#This Row],[JFYL07 stddev]]</f>
        <v>1</v>
      </c>
    </row>
    <row r="125" spans="1:7" x14ac:dyDescent="0.25">
      <c r="A125" s="4" t="s">
        <v>1634</v>
      </c>
      <c r="B125" t="str">
        <f>VLOOKUP(Table14[[#This Row],[model.rxns]],Table2[],2,FALSE)</f>
        <v>cardiolipin synthase</v>
      </c>
      <c r="C125" s="2">
        <v>1.1207484154682801</v>
      </c>
      <c r="D125">
        <f>VLOOKUP(Table14[[#This Row],[model.rxns]],Table2[[model.rxns]:[OKYL029 - avg]],5,FALSE)</f>
        <v>6.7562592563401194E-5</v>
      </c>
      <c r="E125">
        <f>VLOOKUP(Table14[[#This Row],[model.rxns]],Table2[[model.rxns]:[JFYL07 - avg]],7,FALSE)</f>
        <v>7.5584204355816503E-5</v>
      </c>
      <c r="F125">
        <f>VLOOKUP(Table14[[#This Row],[model.rxns]],Table2[[model.rxns]:[JFYL18 - stddev]],8,FALSE)</f>
        <v>9.2589271766249395E-7</v>
      </c>
      <c r="G125" t="b">
        <f>ABS(Table14[[#This Row],[JFYL07 flux]])&gt;Table14[[#This Row],[JFYL07 stddev]]</f>
        <v>1</v>
      </c>
    </row>
    <row r="126" spans="1:7" x14ac:dyDescent="0.25">
      <c r="A126" s="4">
        <v>3545</v>
      </c>
      <c r="B126" t="str">
        <f>VLOOKUP(Table14[[#This Row],[model.rxns]],Table2[],2,FALSE)</f>
        <v>L-serine transport, cytoplasm-ER membrane</v>
      </c>
      <c r="C126" s="2">
        <v>1.12074742816372</v>
      </c>
      <c r="D126">
        <f>VLOOKUP(Table14[[#This Row],[model.rxns]],Table2[[model.rxns]:[OKYL029 - avg]],5,FALSE)</f>
        <v>2.1109698807056602E-3</v>
      </c>
      <c r="E126">
        <f>VLOOKUP(Table14[[#This Row],[model.rxns]],Table2[[model.rxns]:[JFYL07 - avg]],7,FALSE)</f>
        <v>2.3616002915271802E-3</v>
      </c>
      <c r="F126">
        <f>VLOOKUP(Table14[[#This Row],[model.rxns]],Table2[[model.rxns]:[JFYL18 - stddev]],8,FALSE)</f>
        <v>2.89291728422671E-5</v>
      </c>
      <c r="G126" t="b">
        <f>ABS(Table14[[#This Row],[JFYL07 flux]])&gt;Table14[[#This Row],[JFYL07 stddev]]</f>
        <v>1</v>
      </c>
    </row>
    <row r="127" spans="1:7" x14ac:dyDescent="0.25">
      <c r="A127" s="4" t="s">
        <v>1754</v>
      </c>
      <c r="B127" t="str">
        <f>VLOOKUP(Table14[[#This Row],[model.rxns]],Table2[],2,FALSE)</f>
        <v>PS synthase</v>
      </c>
      <c r="C127" s="2">
        <v>1.12074742816372</v>
      </c>
      <c r="D127">
        <f>VLOOKUP(Table14[[#This Row],[model.rxns]],Table2[[model.rxns]:[OKYL029 - avg]],5,FALSE)</f>
        <v>2.1109698807056602E-3</v>
      </c>
      <c r="E127">
        <f>VLOOKUP(Table14[[#This Row],[model.rxns]],Table2[[model.rxns]:[JFYL07 - avg]],7,FALSE)</f>
        <v>2.3616002915271802E-3</v>
      </c>
      <c r="F127">
        <f>VLOOKUP(Table14[[#This Row],[model.rxns]],Table2[[model.rxns]:[JFYL18 - stddev]],8,FALSE)</f>
        <v>2.89291728422671E-5</v>
      </c>
      <c r="G127" t="b">
        <f>ABS(Table14[[#This Row],[JFYL07 flux]])&gt;Table14[[#This Row],[JFYL07 stddev]]</f>
        <v>1</v>
      </c>
    </row>
    <row r="128" spans="1:7" x14ac:dyDescent="0.25">
      <c r="A128" s="4">
        <v>257</v>
      </c>
      <c r="B128" t="str">
        <f>VLOOKUP(Table14[[#This Row],[model.rxns]],Table2[],2,FALSE)</f>
        <v>CDP-diacylglycerol synthase</v>
      </c>
      <c r="C128" s="2">
        <v>1.12074611035833</v>
      </c>
      <c r="D128">
        <f>VLOOKUP(Table14[[#This Row],[model.rxns]],Table2[[model.rxns]:[OKYL029 - avg]],5,FALSE)</f>
        <v>2.3998360643985302E-3</v>
      </c>
      <c r="E128">
        <f>VLOOKUP(Table14[[#This Row],[model.rxns]],Table2[[model.rxns]:[JFYL07 - avg]],7,FALSE)</f>
        <v>2.6847597102901701E-3</v>
      </c>
      <c r="F128">
        <f>VLOOKUP(Table14[[#This Row],[model.rxns]],Table2[[model.rxns]:[JFYL18 - stddev]],8,FALSE)</f>
        <v>3.2887816781523701E-5</v>
      </c>
      <c r="G128" t="b">
        <f>ABS(Table14[[#This Row],[JFYL07 flux]])&gt;Table14[[#This Row],[JFYL07 stddev]]</f>
        <v>1</v>
      </c>
    </row>
    <row r="129" spans="1:7" x14ac:dyDescent="0.25">
      <c r="A129" s="4">
        <v>739</v>
      </c>
      <c r="B129" t="str">
        <f>VLOOKUP(Table14[[#This Row],[model.rxns]],Table2[],2,FALSE)</f>
        <v>mevalonate pyrophoshate decarboxylase</v>
      </c>
      <c r="C129" s="2">
        <v>1.1207403841933099</v>
      </c>
      <c r="D129">
        <f>VLOOKUP(Table14[[#This Row],[model.rxns]],Table2[[model.rxns]:[OKYL029 - avg]],5,FALSE)</f>
        <v>1.03900354392506E-2</v>
      </c>
      <c r="E129">
        <f>VLOOKUP(Table14[[#This Row],[model.rxns]],Table2[[model.rxns]:[JFYL07 - avg]],7,FALSE)</f>
        <v>1.1623546469916601E-2</v>
      </c>
      <c r="F129">
        <f>VLOOKUP(Table14[[#This Row],[model.rxns]],Table2[[model.rxns]:[JFYL18 - stddev]],8,FALSE)</f>
        <v>1.4238632425426099E-4</v>
      </c>
      <c r="G129" t="b">
        <f>ABS(Table14[[#This Row],[JFYL07 flux]])&gt;Table14[[#This Row],[JFYL07 stddev]]</f>
        <v>1</v>
      </c>
    </row>
    <row r="130" spans="1:7" x14ac:dyDescent="0.25">
      <c r="A130" s="4">
        <v>904</v>
      </c>
      <c r="B130" t="str">
        <f>VLOOKUP(Table14[[#This Row],[model.rxns]],Table2[],2,FALSE)</f>
        <v>phosphomevalonate kinase</v>
      </c>
      <c r="C130" s="2">
        <v>1.1207403841933099</v>
      </c>
      <c r="D130">
        <f>VLOOKUP(Table14[[#This Row],[model.rxns]],Table2[[model.rxns]:[OKYL029 - avg]],5,FALSE)</f>
        <v>1.03900354392506E-2</v>
      </c>
      <c r="E130">
        <f>VLOOKUP(Table14[[#This Row],[model.rxns]],Table2[[model.rxns]:[JFYL07 - avg]],7,FALSE)</f>
        <v>1.1623546469916601E-2</v>
      </c>
      <c r="F130">
        <f>VLOOKUP(Table14[[#This Row],[model.rxns]],Table2[[model.rxns]:[JFYL18 - stddev]],8,FALSE)</f>
        <v>1.4238632425426099E-4</v>
      </c>
      <c r="G130" t="b">
        <f>ABS(Table14[[#This Row],[JFYL07 flux]])&gt;Table14[[#This Row],[JFYL07 stddev]]</f>
        <v>1</v>
      </c>
    </row>
    <row r="131" spans="1:7" x14ac:dyDescent="0.25">
      <c r="A131" s="4">
        <v>667</v>
      </c>
      <c r="B131" t="str">
        <f>VLOOKUP(Table14[[#This Row],[model.rxns]],Table2[],2,FALSE)</f>
        <v>isopentenyl-diphosphate D-isomerase</v>
      </c>
      <c r="C131" s="2">
        <v>1.1207403841932999</v>
      </c>
      <c r="D131">
        <f>VLOOKUP(Table14[[#This Row],[model.rxns]],Table2[[model.rxns]:[OKYL029 - avg]],5,FALSE)</f>
        <v>3.46334514641688E-3</v>
      </c>
      <c r="E131">
        <f>VLOOKUP(Table14[[#This Row],[model.rxns]],Table2[[model.rxns]:[JFYL07 - avg]],7,FALSE)</f>
        <v>3.8745154899722301E-3</v>
      </c>
      <c r="F131">
        <f>VLOOKUP(Table14[[#This Row],[model.rxns]],Table2[[model.rxns]:[JFYL18 - stddev]],8,FALSE)</f>
        <v>4.7462108084753198E-5</v>
      </c>
      <c r="G131" t="b">
        <f>ABS(Table14[[#This Row],[JFYL07 flux]])&gt;Table14[[#This Row],[JFYL07 stddev]]</f>
        <v>1</v>
      </c>
    </row>
    <row r="132" spans="1:7" x14ac:dyDescent="0.25">
      <c r="A132" s="4">
        <v>231</v>
      </c>
      <c r="B132" t="str">
        <f>VLOOKUP(Table14[[#This Row],[model.rxns]],Table2[],2,FALSE)</f>
        <v>C-14 sterol reductase</v>
      </c>
      <c r="C132" s="2">
        <v>1.1207403841932999</v>
      </c>
      <c r="D132">
        <f>VLOOKUP(Table14[[#This Row],[model.rxns]],Table2[[model.rxns]:[OKYL029 - avg]],5,FALSE)</f>
        <v>1.73167257320844E-3</v>
      </c>
      <c r="E132">
        <f>VLOOKUP(Table14[[#This Row],[model.rxns]],Table2[[model.rxns]:[JFYL07 - avg]],7,FALSE)</f>
        <v>1.9372577449861201E-3</v>
      </c>
      <c r="F132">
        <f>VLOOKUP(Table14[[#This Row],[model.rxns]],Table2[[model.rxns]:[JFYL18 - stddev]],8,FALSE)</f>
        <v>2.3731054042376701E-5</v>
      </c>
      <c r="G132" t="b">
        <f>ABS(Table14[[#This Row],[JFYL07 flux]])&gt;Table14[[#This Row],[JFYL07 stddev]]</f>
        <v>1</v>
      </c>
    </row>
    <row r="133" spans="1:7" x14ac:dyDescent="0.25">
      <c r="A133" s="4">
        <v>233</v>
      </c>
      <c r="B133" t="str">
        <f>VLOOKUP(Table14[[#This Row],[model.rxns]],Table2[],2,FALSE)</f>
        <v>C-22 sterol desaturase (NADP)</v>
      </c>
      <c r="C133" s="2">
        <v>1.1207403841932999</v>
      </c>
      <c r="D133">
        <f>VLOOKUP(Table14[[#This Row],[model.rxns]],Table2[[model.rxns]:[OKYL029 - avg]],5,FALSE)</f>
        <v>1.73167257320844E-3</v>
      </c>
      <c r="E133">
        <f>VLOOKUP(Table14[[#This Row],[model.rxns]],Table2[[model.rxns]:[JFYL07 - avg]],7,FALSE)</f>
        <v>1.9372577449861201E-3</v>
      </c>
      <c r="F133">
        <f>VLOOKUP(Table14[[#This Row],[model.rxns]],Table2[[model.rxns]:[JFYL18 - stddev]],8,FALSE)</f>
        <v>2.3731054042376701E-5</v>
      </c>
      <c r="G133" t="b">
        <f>ABS(Table14[[#This Row],[JFYL07 flux]])&gt;Table14[[#This Row],[JFYL07 stddev]]</f>
        <v>1</v>
      </c>
    </row>
    <row r="134" spans="1:7" x14ac:dyDescent="0.25">
      <c r="A134" s="4">
        <v>234</v>
      </c>
      <c r="B134" t="str">
        <f>VLOOKUP(Table14[[#This Row],[model.rxns]],Table2[],2,FALSE)</f>
        <v>C-3 sterol dehydrogenase</v>
      </c>
      <c r="C134" s="2">
        <v>1.1207403841932999</v>
      </c>
      <c r="D134">
        <f>VLOOKUP(Table14[[#This Row],[model.rxns]],Table2[[model.rxns]:[OKYL029 - avg]],5,FALSE)</f>
        <v>1.73167257320844E-3</v>
      </c>
      <c r="E134">
        <f>VLOOKUP(Table14[[#This Row],[model.rxns]],Table2[[model.rxns]:[JFYL07 - avg]],7,FALSE)</f>
        <v>1.9372577449861201E-3</v>
      </c>
      <c r="F134">
        <f>VLOOKUP(Table14[[#This Row],[model.rxns]],Table2[[model.rxns]:[JFYL18 - stddev]],8,FALSE)</f>
        <v>2.3731054042376701E-5</v>
      </c>
      <c r="G134" t="b">
        <f>ABS(Table14[[#This Row],[JFYL07 flux]])&gt;Table14[[#This Row],[JFYL07 stddev]]</f>
        <v>1</v>
      </c>
    </row>
    <row r="135" spans="1:7" x14ac:dyDescent="0.25">
      <c r="A135" s="4">
        <v>235</v>
      </c>
      <c r="B135" t="str">
        <f>VLOOKUP(Table14[[#This Row],[model.rxns]],Table2[],2,FALSE)</f>
        <v>C-3 sterol dehydrogenase (4-methylzymosterol)</v>
      </c>
      <c r="C135" s="2">
        <v>1.1207403841932999</v>
      </c>
      <c r="D135">
        <f>VLOOKUP(Table14[[#This Row],[model.rxns]],Table2[[model.rxns]:[OKYL029 - avg]],5,FALSE)</f>
        <v>1.73167257320844E-3</v>
      </c>
      <c r="E135">
        <f>VLOOKUP(Table14[[#This Row],[model.rxns]],Table2[[model.rxns]:[JFYL07 - avg]],7,FALSE)</f>
        <v>1.9372577449861201E-3</v>
      </c>
      <c r="F135">
        <f>VLOOKUP(Table14[[#This Row],[model.rxns]],Table2[[model.rxns]:[JFYL18 - stddev]],8,FALSE)</f>
        <v>2.3731054042376701E-5</v>
      </c>
      <c r="G135" t="b">
        <f>ABS(Table14[[#This Row],[JFYL07 flux]])&gt;Table14[[#This Row],[JFYL07 stddev]]</f>
        <v>1</v>
      </c>
    </row>
    <row r="136" spans="1:7" x14ac:dyDescent="0.25">
      <c r="A136" s="4">
        <v>236</v>
      </c>
      <c r="B136" t="str">
        <f>VLOOKUP(Table14[[#This Row],[model.rxns]],Table2[],2,FALSE)</f>
        <v>C-3 sterol keto reductase (4-methylzymosterol)</v>
      </c>
      <c r="C136" s="2">
        <v>1.1207403841932999</v>
      </c>
      <c r="D136">
        <f>VLOOKUP(Table14[[#This Row],[model.rxns]],Table2[[model.rxns]:[OKYL029 - avg]],5,FALSE)</f>
        <v>1.73167257320844E-3</v>
      </c>
      <c r="E136">
        <f>VLOOKUP(Table14[[#This Row],[model.rxns]],Table2[[model.rxns]:[JFYL07 - avg]],7,FALSE)</f>
        <v>1.9372577449861201E-3</v>
      </c>
      <c r="F136">
        <f>VLOOKUP(Table14[[#This Row],[model.rxns]],Table2[[model.rxns]:[JFYL18 - stddev]],8,FALSE)</f>
        <v>2.3731054042376701E-5</v>
      </c>
      <c r="G136" t="b">
        <f>ABS(Table14[[#This Row],[JFYL07 flux]])&gt;Table14[[#This Row],[JFYL07 stddev]]</f>
        <v>1</v>
      </c>
    </row>
    <row r="137" spans="1:7" x14ac:dyDescent="0.25">
      <c r="A137" s="4">
        <v>237</v>
      </c>
      <c r="B137" t="str">
        <f>VLOOKUP(Table14[[#This Row],[model.rxns]],Table2[],2,FALSE)</f>
        <v>C-3 sterol keto reductase (zymosterol)</v>
      </c>
      <c r="C137" s="2">
        <v>1.1207403841932999</v>
      </c>
      <c r="D137">
        <f>VLOOKUP(Table14[[#This Row],[model.rxns]],Table2[[model.rxns]:[OKYL029 - avg]],5,FALSE)</f>
        <v>1.73167257320844E-3</v>
      </c>
      <c r="E137">
        <f>VLOOKUP(Table14[[#This Row],[model.rxns]],Table2[[model.rxns]:[JFYL07 - avg]],7,FALSE)</f>
        <v>1.9372577449861201E-3</v>
      </c>
      <c r="F137">
        <f>VLOOKUP(Table14[[#This Row],[model.rxns]],Table2[[model.rxns]:[JFYL18 - stddev]],8,FALSE)</f>
        <v>2.3731054042376701E-5</v>
      </c>
      <c r="G137" t="b">
        <f>ABS(Table14[[#This Row],[JFYL07 flux]])&gt;Table14[[#This Row],[JFYL07 stddev]]</f>
        <v>1</v>
      </c>
    </row>
    <row r="138" spans="1:7" x14ac:dyDescent="0.25">
      <c r="A138" s="4">
        <v>238</v>
      </c>
      <c r="B138" t="str">
        <f>VLOOKUP(Table14[[#This Row],[model.rxns]],Table2[],2,FALSE)</f>
        <v>C-4 methyl sterol oxidase</v>
      </c>
      <c r="C138" s="2">
        <v>1.1207403841932999</v>
      </c>
      <c r="D138">
        <f>VLOOKUP(Table14[[#This Row],[model.rxns]],Table2[[model.rxns]:[OKYL029 - avg]],5,FALSE)</f>
        <v>1.73167257320844E-3</v>
      </c>
      <c r="E138">
        <f>VLOOKUP(Table14[[#This Row],[model.rxns]],Table2[[model.rxns]:[JFYL07 - avg]],7,FALSE)</f>
        <v>1.9372577449861201E-3</v>
      </c>
      <c r="F138">
        <f>VLOOKUP(Table14[[#This Row],[model.rxns]],Table2[[model.rxns]:[JFYL18 - stddev]],8,FALSE)</f>
        <v>2.3731054042376701E-5</v>
      </c>
      <c r="G138" t="b">
        <f>ABS(Table14[[#This Row],[JFYL07 flux]])&gt;Table14[[#This Row],[JFYL07 stddev]]</f>
        <v>1</v>
      </c>
    </row>
    <row r="139" spans="1:7" x14ac:dyDescent="0.25">
      <c r="A139" s="4">
        <v>239</v>
      </c>
      <c r="B139" t="str">
        <f>VLOOKUP(Table14[[#This Row],[model.rxns]],Table2[],2,FALSE)</f>
        <v>C-4 methyl sterol oxidase</v>
      </c>
      <c r="C139" s="2">
        <v>1.1207403841932999</v>
      </c>
      <c r="D139">
        <f>VLOOKUP(Table14[[#This Row],[model.rxns]],Table2[[model.rxns]:[OKYL029 - avg]],5,FALSE)</f>
        <v>1.73167257320844E-3</v>
      </c>
      <c r="E139">
        <f>VLOOKUP(Table14[[#This Row],[model.rxns]],Table2[[model.rxns]:[JFYL07 - avg]],7,FALSE)</f>
        <v>1.9372577449861201E-3</v>
      </c>
      <c r="F139">
        <f>VLOOKUP(Table14[[#This Row],[model.rxns]],Table2[[model.rxns]:[JFYL18 - stddev]],8,FALSE)</f>
        <v>2.3731054042376701E-5</v>
      </c>
      <c r="G139" t="b">
        <f>ABS(Table14[[#This Row],[JFYL07 flux]])&gt;Table14[[#This Row],[JFYL07 stddev]]</f>
        <v>1</v>
      </c>
    </row>
    <row r="140" spans="1:7" x14ac:dyDescent="0.25">
      <c r="A140" s="4">
        <v>240</v>
      </c>
      <c r="B140" t="str">
        <f>VLOOKUP(Table14[[#This Row],[model.rxns]],Table2[],2,FALSE)</f>
        <v>C-4 methyl sterol oxidase</v>
      </c>
      <c r="C140" s="2">
        <v>1.1207403841932999</v>
      </c>
      <c r="D140">
        <f>VLOOKUP(Table14[[#This Row],[model.rxns]],Table2[[model.rxns]:[OKYL029 - avg]],5,FALSE)</f>
        <v>1.73167257320844E-3</v>
      </c>
      <c r="E140">
        <f>VLOOKUP(Table14[[#This Row],[model.rxns]],Table2[[model.rxns]:[JFYL07 - avg]],7,FALSE)</f>
        <v>1.9372577449861201E-3</v>
      </c>
      <c r="F140">
        <f>VLOOKUP(Table14[[#This Row],[model.rxns]],Table2[[model.rxns]:[JFYL18 - stddev]],8,FALSE)</f>
        <v>2.3731054042376701E-5</v>
      </c>
      <c r="G140" t="b">
        <f>ABS(Table14[[#This Row],[JFYL07 flux]])&gt;Table14[[#This Row],[JFYL07 stddev]]</f>
        <v>1</v>
      </c>
    </row>
    <row r="141" spans="1:7" x14ac:dyDescent="0.25">
      <c r="A141" s="4">
        <v>241</v>
      </c>
      <c r="B141" t="str">
        <f>VLOOKUP(Table14[[#This Row],[model.rxns]],Table2[],2,FALSE)</f>
        <v>C-4 sterol methyl oxidase (4,4-dimethylzymosterol)</v>
      </c>
      <c r="C141" s="2">
        <v>1.1207403841932999</v>
      </c>
      <c r="D141">
        <f>VLOOKUP(Table14[[#This Row],[model.rxns]],Table2[[model.rxns]:[OKYL029 - avg]],5,FALSE)</f>
        <v>1.73167257320844E-3</v>
      </c>
      <c r="E141">
        <f>VLOOKUP(Table14[[#This Row],[model.rxns]],Table2[[model.rxns]:[JFYL07 - avg]],7,FALSE)</f>
        <v>1.9372577449861201E-3</v>
      </c>
      <c r="F141">
        <f>VLOOKUP(Table14[[#This Row],[model.rxns]],Table2[[model.rxns]:[JFYL18 - stddev]],8,FALSE)</f>
        <v>2.3731054042376701E-5</v>
      </c>
      <c r="G141" t="b">
        <f>ABS(Table14[[#This Row],[JFYL07 flux]])&gt;Table14[[#This Row],[JFYL07 stddev]]</f>
        <v>1</v>
      </c>
    </row>
    <row r="142" spans="1:7" x14ac:dyDescent="0.25">
      <c r="A142" s="4">
        <v>242</v>
      </c>
      <c r="B142" t="str">
        <f>VLOOKUP(Table14[[#This Row],[model.rxns]],Table2[],2,FALSE)</f>
        <v>C-5 sterol desaturase</v>
      </c>
      <c r="C142" s="2">
        <v>1.1207403841932999</v>
      </c>
      <c r="D142">
        <f>VLOOKUP(Table14[[#This Row],[model.rxns]],Table2[[model.rxns]:[OKYL029 - avg]],5,FALSE)</f>
        <v>1.73167257320844E-3</v>
      </c>
      <c r="E142">
        <f>VLOOKUP(Table14[[#This Row],[model.rxns]],Table2[[model.rxns]:[JFYL07 - avg]],7,FALSE)</f>
        <v>1.9372577449861201E-3</v>
      </c>
      <c r="F142">
        <f>VLOOKUP(Table14[[#This Row],[model.rxns]],Table2[[model.rxns]:[JFYL18 - stddev]],8,FALSE)</f>
        <v>2.3731054042376701E-5</v>
      </c>
      <c r="G142" t="b">
        <f>ABS(Table14[[#This Row],[JFYL07 flux]])&gt;Table14[[#This Row],[JFYL07 stddev]]</f>
        <v>1</v>
      </c>
    </row>
    <row r="143" spans="1:7" x14ac:dyDescent="0.25">
      <c r="A143" s="4">
        <v>243</v>
      </c>
      <c r="B143" t="str">
        <f>VLOOKUP(Table14[[#This Row],[model.rxns]],Table2[],2,FALSE)</f>
        <v>C-8 sterol isomerase</v>
      </c>
      <c r="C143" s="2">
        <v>1.1207403841932999</v>
      </c>
      <c r="D143">
        <f>VLOOKUP(Table14[[#This Row],[model.rxns]],Table2[[model.rxns]:[OKYL029 - avg]],5,FALSE)</f>
        <v>1.73167257320844E-3</v>
      </c>
      <c r="E143">
        <f>VLOOKUP(Table14[[#This Row],[model.rxns]],Table2[[model.rxns]:[JFYL07 - avg]],7,FALSE)</f>
        <v>1.9372577449861201E-3</v>
      </c>
      <c r="F143">
        <f>VLOOKUP(Table14[[#This Row],[model.rxns]],Table2[[model.rxns]:[JFYL18 - stddev]],8,FALSE)</f>
        <v>2.3731054042376701E-5</v>
      </c>
      <c r="G143" t="b">
        <f>ABS(Table14[[#This Row],[JFYL07 flux]])&gt;Table14[[#This Row],[JFYL07 stddev]]</f>
        <v>1</v>
      </c>
    </row>
    <row r="144" spans="1:7" x14ac:dyDescent="0.25">
      <c r="A144" s="4">
        <v>244</v>
      </c>
      <c r="B144" t="str">
        <f>VLOOKUP(Table14[[#This Row],[model.rxns]],Table2[],2,FALSE)</f>
        <v>C-s24 sterol reductase</v>
      </c>
      <c r="C144" s="2">
        <v>1.1207403841932999</v>
      </c>
      <c r="D144">
        <f>VLOOKUP(Table14[[#This Row],[model.rxns]],Table2[[model.rxns]:[OKYL029 - avg]],5,FALSE)</f>
        <v>1.73167257320844E-3</v>
      </c>
      <c r="E144">
        <f>VLOOKUP(Table14[[#This Row],[model.rxns]],Table2[[model.rxns]:[JFYL07 - avg]],7,FALSE)</f>
        <v>1.9372577449861201E-3</v>
      </c>
      <c r="F144">
        <f>VLOOKUP(Table14[[#This Row],[model.rxns]],Table2[[model.rxns]:[JFYL18 - stddev]],8,FALSE)</f>
        <v>2.3731054042376701E-5</v>
      </c>
      <c r="G144" t="b">
        <f>ABS(Table14[[#This Row],[JFYL07 flux]])&gt;Table14[[#This Row],[JFYL07 stddev]]</f>
        <v>1</v>
      </c>
    </row>
    <row r="145" spans="1:7" x14ac:dyDescent="0.25">
      <c r="A145" s="4">
        <v>317</v>
      </c>
      <c r="B145" t="str">
        <f>VLOOKUP(Table14[[#This Row],[model.rxns]],Table2[],2,FALSE)</f>
        <v>cytochrome P450 lanosterol 14-alpha-demethylase (NADP)</v>
      </c>
      <c r="C145" s="2">
        <v>1.1207403841932999</v>
      </c>
      <c r="D145">
        <f>VLOOKUP(Table14[[#This Row],[model.rxns]],Table2[[model.rxns]:[OKYL029 - avg]],5,FALSE)</f>
        <v>1.73167257320844E-3</v>
      </c>
      <c r="E145">
        <f>VLOOKUP(Table14[[#This Row],[model.rxns]],Table2[[model.rxns]:[JFYL07 - avg]],7,FALSE)</f>
        <v>1.9372577449861201E-3</v>
      </c>
      <c r="F145">
        <f>VLOOKUP(Table14[[#This Row],[model.rxns]],Table2[[model.rxns]:[JFYL18 - stddev]],8,FALSE)</f>
        <v>2.3731054042376701E-5</v>
      </c>
      <c r="G145" t="b">
        <f>ABS(Table14[[#This Row],[JFYL07 flux]])&gt;Table14[[#This Row],[JFYL07 stddev]]</f>
        <v>1</v>
      </c>
    </row>
    <row r="146" spans="1:7" x14ac:dyDescent="0.25">
      <c r="A146" s="4">
        <v>355</v>
      </c>
      <c r="B146" t="str">
        <f>VLOOKUP(Table14[[#This Row],[model.rxns]],Table2[],2,FALSE)</f>
        <v>dimethylallyltranstransferase</v>
      </c>
      <c r="C146" s="2">
        <v>1.1207403841932999</v>
      </c>
      <c r="D146">
        <f>VLOOKUP(Table14[[#This Row],[model.rxns]],Table2[[model.rxns]:[OKYL029 - avg]],5,FALSE)</f>
        <v>3.46334514641688E-3</v>
      </c>
      <c r="E146">
        <f>VLOOKUP(Table14[[#This Row],[model.rxns]],Table2[[model.rxns]:[JFYL07 - avg]],7,FALSE)</f>
        <v>3.8745154899722301E-3</v>
      </c>
      <c r="F146">
        <f>VLOOKUP(Table14[[#This Row],[model.rxns]],Table2[[model.rxns]:[JFYL18 - stddev]],8,FALSE)</f>
        <v>4.7462108084753401E-5</v>
      </c>
      <c r="G146" t="b">
        <f>ABS(Table14[[#This Row],[JFYL07 flux]])&gt;Table14[[#This Row],[JFYL07 stddev]]</f>
        <v>1</v>
      </c>
    </row>
    <row r="147" spans="1:7" x14ac:dyDescent="0.25">
      <c r="A147" s="4">
        <v>462</v>
      </c>
      <c r="B147" t="str">
        <f>VLOOKUP(Table14[[#This Row],[model.rxns]],Table2[],2,FALSE)</f>
        <v>geranyltranstransferase</v>
      </c>
      <c r="C147" s="2">
        <v>1.1207403841932999</v>
      </c>
      <c r="D147">
        <f>VLOOKUP(Table14[[#This Row],[model.rxns]],Table2[[model.rxns]:[OKYL029 - avg]],5,FALSE)</f>
        <v>3.46334514641688E-3</v>
      </c>
      <c r="E147">
        <f>VLOOKUP(Table14[[#This Row],[model.rxns]],Table2[[model.rxns]:[JFYL07 - avg]],7,FALSE)</f>
        <v>3.8745154899722301E-3</v>
      </c>
      <c r="F147">
        <f>VLOOKUP(Table14[[#This Row],[model.rxns]],Table2[[model.rxns]:[JFYL18 - stddev]],8,FALSE)</f>
        <v>4.7462108084753401E-5</v>
      </c>
      <c r="G147" t="b">
        <f>ABS(Table14[[#This Row],[JFYL07 flux]])&gt;Table14[[#This Row],[JFYL07 stddev]]</f>
        <v>1</v>
      </c>
    </row>
    <row r="148" spans="1:7" x14ac:dyDescent="0.25">
      <c r="A148" s="4">
        <v>698</v>
      </c>
      <c r="B148" t="str">
        <f>VLOOKUP(Table14[[#This Row],[model.rxns]],Table2[],2,FALSE)</f>
        <v>lanosterol synthase</v>
      </c>
      <c r="C148" s="2">
        <v>1.1207403841932999</v>
      </c>
      <c r="D148">
        <f>VLOOKUP(Table14[[#This Row],[model.rxns]],Table2[[model.rxns]:[OKYL029 - avg]],5,FALSE)</f>
        <v>1.73167257320844E-3</v>
      </c>
      <c r="E148">
        <f>VLOOKUP(Table14[[#This Row],[model.rxns]],Table2[[model.rxns]:[JFYL07 - avg]],7,FALSE)</f>
        <v>1.9372577449861201E-3</v>
      </c>
      <c r="F148">
        <f>VLOOKUP(Table14[[#This Row],[model.rxns]],Table2[[model.rxns]:[JFYL18 - stddev]],8,FALSE)</f>
        <v>2.3731054042376701E-5</v>
      </c>
      <c r="G148" t="b">
        <f>ABS(Table14[[#This Row],[JFYL07 flux]])&gt;Table14[[#This Row],[JFYL07 stddev]]</f>
        <v>1</v>
      </c>
    </row>
    <row r="149" spans="1:7" x14ac:dyDescent="0.25">
      <c r="A149" s="4">
        <v>986</v>
      </c>
      <c r="B149" t="str">
        <f>VLOOKUP(Table14[[#This Row],[model.rxns]],Table2[],2,FALSE)</f>
        <v>S-adenosyl-methionine delta-24-sterol-c-methyltransferase</v>
      </c>
      <c r="C149" s="2">
        <v>1.1207403841932999</v>
      </c>
      <c r="D149">
        <f>VLOOKUP(Table14[[#This Row],[model.rxns]],Table2[[model.rxns]:[OKYL029 - avg]],5,FALSE)</f>
        <v>1.73167257320844E-3</v>
      </c>
      <c r="E149">
        <f>VLOOKUP(Table14[[#This Row],[model.rxns]],Table2[[model.rxns]:[JFYL07 - avg]],7,FALSE)</f>
        <v>1.9372577449861201E-3</v>
      </c>
      <c r="F149">
        <f>VLOOKUP(Table14[[#This Row],[model.rxns]],Table2[[model.rxns]:[JFYL18 - stddev]],8,FALSE)</f>
        <v>2.3731054042376701E-5</v>
      </c>
      <c r="G149" t="b">
        <f>ABS(Table14[[#This Row],[JFYL07 flux]])&gt;Table14[[#This Row],[JFYL07 stddev]]</f>
        <v>1</v>
      </c>
    </row>
    <row r="150" spans="1:7" x14ac:dyDescent="0.25">
      <c r="A150" s="4">
        <v>1011</v>
      </c>
      <c r="B150" t="str">
        <f>VLOOKUP(Table14[[#This Row],[model.rxns]],Table2[],2,FALSE)</f>
        <v>squalene epoxidase (NADP)</v>
      </c>
      <c r="C150" s="2">
        <v>1.1207403841932999</v>
      </c>
      <c r="D150">
        <f>VLOOKUP(Table14[[#This Row],[model.rxns]],Table2[[model.rxns]:[OKYL029 - avg]],5,FALSE)</f>
        <v>1.73167257320844E-3</v>
      </c>
      <c r="E150">
        <f>VLOOKUP(Table14[[#This Row],[model.rxns]],Table2[[model.rxns]:[JFYL07 - avg]],7,FALSE)</f>
        <v>1.9372577449861201E-3</v>
      </c>
      <c r="F150">
        <f>VLOOKUP(Table14[[#This Row],[model.rxns]],Table2[[model.rxns]:[JFYL18 - stddev]],8,FALSE)</f>
        <v>2.3731054042376701E-5</v>
      </c>
      <c r="G150" t="b">
        <f>ABS(Table14[[#This Row],[JFYL07 flux]])&gt;Table14[[#This Row],[JFYL07 stddev]]</f>
        <v>1</v>
      </c>
    </row>
    <row r="151" spans="1:7" x14ac:dyDescent="0.25">
      <c r="A151" s="4">
        <v>1012</v>
      </c>
      <c r="B151" t="str">
        <f>VLOOKUP(Table14[[#This Row],[model.rxns]],Table2[],2,FALSE)</f>
        <v>squalene synthase</v>
      </c>
      <c r="C151" s="2">
        <v>1.1207403841932999</v>
      </c>
      <c r="D151">
        <f>VLOOKUP(Table14[[#This Row],[model.rxns]],Table2[[model.rxns]:[OKYL029 - avg]],5,FALSE)</f>
        <v>1.73167257320844E-3</v>
      </c>
      <c r="E151">
        <f>VLOOKUP(Table14[[#This Row],[model.rxns]],Table2[[model.rxns]:[JFYL07 - avg]],7,FALSE)</f>
        <v>1.9372577449861201E-3</v>
      </c>
      <c r="F151">
        <f>VLOOKUP(Table14[[#This Row],[model.rxns]],Table2[[model.rxns]:[JFYL18 - stddev]],8,FALSE)</f>
        <v>2.3731054042376701E-5</v>
      </c>
      <c r="G151" t="b">
        <f>ABS(Table14[[#This Row],[JFYL07 flux]])&gt;Table14[[#This Row],[JFYL07 stddev]]</f>
        <v>1</v>
      </c>
    </row>
    <row r="152" spans="1:7" x14ac:dyDescent="0.25">
      <c r="A152" s="4">
        <v>1754</v>
      </c>
      <c r="B152" t="str">
        <f>VLOOKUP(Table14[[#This Row],[model.rxns]],Table2[],2,FALSE)</f>
        <v>ergosta-5,6,22,24,(28)-tetraen-3beta-ol transport</v>
      </c>
      <c r="C152" s="2">
        <v>1.1207403841932999</v>
      </c>
      <c r="D152">
        <f>VLOOKUP(Table14[[#This Row],[model.rxns]],Table2[[model.rxns]:[OKYL029 - avg]],5,FALSE)</f>
        <v>1.73167257320844E-3</v>
      </c>
      <c r="E152">
        <f>VLOOKUP(Table14[[#This Row],[model.rxns]],Table2[[model.rxns]:[JFYL07 - avg]],7,FALSE)</f>
        <v>1.9372577449861201E-3</v>
      </c>
      <c r="F152">
        <f>VLOOKUP(Table14[[#This Row],[model.rxns]],Table2[[model.rxns]:[JFYL18 - stddev]],8,FALSE)</f>
        <v>2.3731054042376701E-5</v>
      </c>
      <c r="G152" t="b">
        <f>ABS(Table14[[#This Row],[JFYL07 flux]])&gt;Table14[[#This Row],[JFYL07 stddev]]</f>
        <v>1</v>
      </c>
    </row>
    <row r="153" spans="1:7" x14ac:dyDescent="0.25">
      <c r="A153" s="4">
        <v>1963</v>
      </c>
      <c r="B153" t="str">
        <f>VLOOKUP(Table14[[#This Row],[model.rxns]],Table2[],2,FALSE)</f>
        <v>NADP(+) transport</v>
      </c>
      <c r="C153" s="2">
        <v>1.1207403841932999</v>
      </c>
      <c r="D153">
        <f>VLOOKUP(Table14[[#This Row],[model.rxns]],Table2[[model.rxns]:[OKYL029 - avg]],5,FALSE)</f>
        <v>-3.46334514641688E-3</v>
      </c>
      <c r="E153">
        <f>VLOOKUP(Table14[[#This Row],[model.rxns]],Table2[[model.rxns]:[JFYL07 - avg]],7,FALSE)</f>
        <v>-3.8745154899722301E-3</v>
      </c>
      <c r="F153">
        <f>VLOOKUP(Table14[[#This Row],[model.rxns]],Table2[[model.rxns]:[JFYL18 - stddev]],8,FALSE)</f>
        <v>4.74621080847533E-5</v>
      </c>
      <c r="G153" t="b">
        <f>ABS(Table14[[#This Row],[JFYL07 flux]])&gt;Table14[[#This Row],[JFYL07 stddev]]</f>
        <v>1</v>
      </c>
    </row>
    <row r="154" spans="1:7" x14ac:dyDescent="0.25">
      <c r="A154" s="4">
        <v>1964</v>
      </c>
      <c r="B154" t="str">
        <f>VLOOKUP(Table14[[#This Row],[model.rxns]],Table2[],2,FALSE)</f>
        <v>NADPH transport</v>
      </c>
      <c r="C154" s="2">
        <v>1.1207403841932999</v>
      </c>
      <c r="D154">
        <f>VLOOKUP(Table14[[#This Row],[model.rxns]],Table2[[model.rxns]:[OKYL029 - avg]],5,FALSE)</f>
        <v>3.46334514641688E-3</v>
      </c>
      <c r="E154">
        <f>VLOOKUP(Table14[[#This Row],[model.rxns]],Table2[[model.rxns]:[JFYL07 - avg]],7,FALSE)</f>
        <v>3.8745154899722301E-3</v>
      </c>
      <c r="F154">
        <f>VLOOKUP(Table14[[#This Row],[model.rxns]],Table2[[model.rxns]:[JFYL18 - stddev]],8,FALSE)</f>
        <v>4.74621080847533E-5</v>
      </c>
      <c r="G154" t="b">
        <f>ABS(Table14[[#This Row],[JFYL07 flux]])&gt;Table14[[#This Row],[JFYL07 stddev]]</f>
        <v>1</v>
      </c>
    </row>
    <row r="155" spans="1:7" x14ac:dyDescent="0.25">
      <c r="A155" s="4">
        <v>1977</v>
      </c>
      <c r="B155" t="str">
        <f>VLOOKUP(Table14[[#This Row],[model.rxns]],Table2[],2,FALSE)</f>
        <v>O2 transport</v>
      </c>
      <c r="C155" s="2">
        <v>1.1207403841932999</v>
      </c>
      <c r="D155">
        <f>VLOOKUP(Table14[[#This Row],[model.rxns]],Table2[[model.rxns]:[OKYL029 - avg]],5,FALSE)</f>
        <v>1.73167257320844E-3</v>
      </c>
      <c r="E155">
        <f>VLOOKUP(Table14[[#This Row],[model.rxns]],Table2[[model.rxns]:[JFYL07 - avg]],7,FALSE)</f>
        <v>1.9372577449861201E-3</v>
      </c>
      <c r="F155">
        <f>VLOOKUP(Table14[[#This Row],[model.rxns]],Table2[[model.rxns]:[JFYL18 - stddev]],8,FALSE)</f>
        <v>2.3731054042376701E-5</v>
      </c>
      <c r="G155" t="b">
        <f>ABS(Table14[[#This Row],[JFYL07 flux]])&gt;Table14[[#This Row],[JFYL07 stddev]]</f>
        <v>1</v>
      </c>
    </row>
    <row r="156" spans="1:7" x14ac:dyDescent="0.25">
      <c r="A156" s="4">
        <v>2053</v>
      </c>
      <c r="B156" t="str">
        <f>VLOOKUP(Table14[[#This Row],[model.rxns]],Table2[],2,FALSE)</f>
        <v>squalene transport</v>
      </c>
      <c r="C156" s="2">
        <v>1.1207403841932999</v>
      </c>
      <c r="D156">
        <f>VLOOKUP(Table14[[#This Row],[model.rxns]],Table2[[model.rxns]:[OKYL029 - avg]],5,FALSE)</f>
        <v>1.73167257320844E-3</v>
      </c>
      <c r="E156">
        <f>VLOOKUP(Table14[[#This Row],[model.rxns]],Table2[[model.rxns]:[JFYL07 - avg]],7,FALSE)</f>
        <v>1.9372577449861201E-3</v>
      </c>
      <c r="F156">
        <f>VLOOKUP(Table14[[#This Row],[model.rxns]],Table2[[model.rxns]:[JFYL18 - stddev]],8,FALSE)</f>
        <v>2.3731054042376701E-5</v>
      </c>
      <c r="G156" t="b">
        <f>ABS(Table14[[#This Row],[JFYL07 flux]])&gt;Table14[[#This Row],[JFYL07 stddev]]</f>
        <v>1</v>
      </c>
    </row>
    <row r="157" spans="1:7" x14ac:dyDescent="0.25">
      <c r="A157" s="4">
        <v>2054</v>
      </c>
      <c r="B157" t="str">
        <f>VLOOKUP(Table14[[#This Row],[model.rxns]],Table2[],2,FALSE)</f>
        <v>squalene-2,3-epoxide transport</v>
      </c>
      <c r="C157" s="2">
        <v>1.1207403841932999</v>
      </c>
      <c r="D157">
        <f>VLOOKUP(Table14[[#This Row],[model.rxns]],Table2[[model.rxns]:[OKYL029 - avg]],5,FALSE)</f>
        <v>1.73167257320844E-3</v>
      </c>
      <c r="E157">
        <f>VLOOKUP(Table14[[#This Row],[model.rxns]],Table2[[model.rxns]:[JFYL07 - avg]],7,FALSE)</f>
        <v>1.9372577449861201E-3</v>
      </c>
      <c r="F157">
        <f>VLOOKUP(Table14[[#This Row],[model.rxns]],Table2[[model.rxns]:[JFYL18 - stddev]],8,FALSE)</f>
        <v>2.3731054042376701E-5</v>
      </c>
      <c r="G157" t="b">
        <f>ABS(Table14[[#This Row],[JFYL07 flux]])&gt;Table14[[#This Row],[JFYL07 stddev]]</f>
        <v>1</v>
      </c>
    </row>
    <row r="158" spans="1:7" x14ac:dyDescent="0.25">
      <c r="A158" s="4">
        <v>757</v>
      </c>
      <c r="B158" t="str">
        <f>VLOOKUP(Table14[[#This Row],[model.rxns]],Table2[],2,FALSE)</f>
        <v>myo-inositol 1-phosphatase</v>
      </c>
      <c r="C158" s="2">
        <v>1.12073648012938</v>
      </c>
      <c r="D158">
        <f>VLOOKUP(Table14[[#This Row],[model.rxns]],Table2[[model.rxns]:[OKYL029 - avg]],5,FALSE)</f>
        <v>2.8886618369287198E-4</v>
      </c>
      <c r="E158">
        <f>VLOOKUP(Table14[[#This Row],[model.rxns]],Table2[[model.rxns]:[JFYL07 - avg]],7,FALSE)</f>
        <v>3.2315941876297899E-4</v>
      </c>
      <c r="F158">
        <f>VLOOKUP(Table14[[#This Row],[model.rxns]],Table2[[model.rxns]:[JFYL18 - stddev]],8,FALSE)</f>
        <v>3.9586439392566103E-6</v>
      </c>
      <c r="G158" t="b">
        <f>ABS(Table14[[#This Row],[JFYL07 flux]])&gt;Table14[[#This Row],[JFYL07 stddev]]</f>
        <v>1</v>
      </c>
    </row>
    <row r="159" spans="1:7" x14ac:dyDescent="0.25">
      <c r="A159" s="4">
        <v>758</v>
      </c>
      <c r="B159" t="str">
        <f>VLOOKUP(Table14[[#This Row],[model.rxns]],Table2[],2,FALSE)</f>
        <v>myo-inositol-1-phosphate synthase</v>
      </c>
      <c r="C159" s="2">
        <v>1.12073648012938</v>
      </c>
      <c r="D159">
        <f>VLOOKUP(Table14[[#This Row],[model.rxns]],Table2[[model.rxns]:[OKYL029 - avg]],5,FALSE)</f>
        <v>2.8886618369287198E-4</v>
      </c>
      <c r="E159">
        <f>VLOOKUP(Table14[[#This Row],[model.rxns]],Table2[[model.rxns]:[JFYL07 - avg]],7,FALSE)</f>
        <v>3.2315941876297899E-4</v>
      </c>
      <c r="F159">
        <f>VLOOKUP(Table14[[#This Row],[model.rxns]],Table2[[model.rxns]:[JFYL18 - stddev]],8,FALSE)</f>
        <v>3.9586439392566001E-6</v>
      </c>
      <c r="G159" t="b">
        <f>ABS(Table14[[#This Row],[JFYL07 flux]])&gt;Table14[[#This Row],[JFYL07 stddev]]</f>
        <v>1</v>
      </c>
    </row>
    <row r="160" spans="1:7" x14ac:dyDescent="0.25">
      <c r="A160" s="4">
        <v>3546</v>
      </c>
      <c r="B160" t="str">
        <f>VLOOKUP(Table14[[#This Row],[model.rxns]],Table2[],2,FALSE)</f>
        <v>myo-inositol transport, cytoplasm-ER membrane</v>
      </c>
      <c r="C160" s="2">
        <v>1.12073648012938</v>
      </c>
      <c r="D160">
        <f>VLOOKUP(Table14[[#This Row],[model.rxns]],Table2[[model.rxns]:[OKYL029 - avg]],5,FALSE)</f>
        <v>2.8886618369287198E-4</v>
      </c>
      <c r="E160">
        <f>VLOOKUP(Table14[[#This Row],[model.rxns]],Table2[[model.rxns]:[JFYL07 - avg]],7,FALSE)</f>
        <v>3.2315941876297899E-4</v>
      </c>
      <c r="F160">
        <f>VLOOKUP(Table14[[#This Row],[model.rxns]],Table2[[model.rxns]:[JFYL18 - stddev]],8,FALSE)</f>
        <v>3.9586439392566103E-6</v>
      </c>
      <c r="G160" t="b">
        <f>ABS(Table14[[#This Row],[JFYL07 flux]])&gt;Table14[[#This Row],[JFYL07 stddev]]</f>
        <v>1</v>
      </c>
    </row>
    <row r="161" spans="1:7" x14ac:dyDescent="0.25">
      <c r="A161" s="4" t="s">
        <v>1752</v>
      </c>
      <c r="B161" t="str">
        <f>VLOOKUP(Table14[[#This Row],[model.rxns]],Table2[],2,FALSE)</f>
        <v>phosphatidylinositol synthase</v>
      </c>
      <c r="C161" s="2">
        <v>1.12073648012938</v>
      </c>
      <c r="D161">
        <f>VLOOKUP(Table14[[#This Row],[model.rxns]],Table2[[model.rxns]:[OKYL029 - avg]],5,FALSE)</f>
        <v>2.8886618369287198E-4</v>
      </c>
      <c r="E161">
        <f>VLOOKUP(Table14[[#This Row],[model.rxns]],Table2[[model.rxns]:[JFYL07 - avg]],7,FALSE)</f>
        <v>3.2315941876297899E-4</v>
      </c>
      <c r="F161">
        <f>VLOOKUP(Table14[[#This Row],[model.rxns]],Table2[[model.rxns]:[JFYL18 - stddev]],8,FALSE)</f>
        <v>3.9586439392566103E-6</v>
      </c>
      <c r="G161" t="b">
        <f>ABS(Table14[[#This Row],[JFYL07 flux]])&gt;Table14[[#This Row],[JFYL07 stddev]]</f>
        <v>1</v>
      </c>
    </row>
    <row r="162" spans="1:7" x14ac:dyDescent="0.25">
      <c r="A162" s="4">
        <v>144</v>
      </c>
      <c r="B162" t="str">
        <f>VLOOKUP(Table14[[#This Row],[model.rxns]],Table2[],2,FALSE)</f>
        <v>adenosylhomocysteinase</v>
      </c>
      <c r="C162" s="2">
        <v>1.12072663649048</v>
      </c>
      <c r="D162">
        <f>VLOOKUP(Table14[[#This Row],[model.rxns]],Table2[[model.rxns]:[OKYL029 - avg]],5,FALSE)</f>
        <v>5.1631174290750204E-3</v>
      </c>
      <c r="E162">
        <f>VLOOKUP(Table14[[#This Row],[model.rxns]],Table2[[model.rxns]:[JFYL07 - avg]],7,FALSE)</f>
        <v>5.77662522890074E-3</v>
      </c>
      <c r="F162">
        <f>VLOOKUP(Table14[[#This Row],[model.rxns]],Table2[[model.rxns]:[JFYL18 - stddev]],8,FALSE)</f>
        <v>1.07939058239445E-4</v>
      </c>
      <c r="G162" t="b">
        <f>ABS(Table14[[#This Row],[JFYL07 flux]])&gt;Table14[[#This Row],[JFYL07 stddev]]</f>
        <v>1</v>
      </c>
    </row>
    <row r="163" spans="1:7" x14ac:dyDescent="0.25">
      <c r="A163" s="4">
        <v>726</v>
      </c>
      <c r="B163" t="str">
        <f>VLOOKUP(Table14[[#This Row],[model.rxns]],Table2[],2,FALSE)</f>
        <v>methionine adenosyltransferase</v>
      </c>
      <c r="C163" s="2">
        <v>1.12072663649048</v>
      </c>
      <c r="D163">
        <f>VLOOKUP(Table14[[#This Row],[model.rxns]],Table2[[model.rxns]:[OKYL029 - avg]],5,FALSE)</f>
        <v>5.1631174290750204E-3</v>
      </c>
      <c r="E163">
        <f>VLOOKUP(Table14[[#This Row],[model.rxns]],Table2[[model.rxns]:[JFYL07 - avg]],7,FALSE)</f>
        <v>5.77662522890074E-3</v>
      </c>
      <c r="F163">
        <f>VLOOKUP(Table14[[#This Row],[model.rxns]],Table2[[model.rxns]:[JFYL18 - stddev]],8,FALSE)</f>
        <v>1.07939058239445E-4</v>
      </c>
      <c r="G163" t="b">
        <f>ABS(Table14[[#This Row],[JFYL07 flux]])&gt;Table14[[#This Row],[JFYL07 stddev]]</f>
        <v>1</v>
      </c>
    </row>
    <row r="164" spans="1:7" x14ac:dyDescent="0.25">
      <c r="A164" s="4">
        <v>736</v>
      </c>
      <c r="B164" t="str">
        <f>VLOOKUP(Table14[[#This Row],[model.rxns]],Table2[],2,FALSE)</f>
        <v>mevalonate kinase (ctp)</v>
      </c>
      <c r="C164" s="2">
        <v>1.1188888194151401</v>
      </c>
      <c r="D164">
        <f>VLOOKUP(Table14[[#This Row],[model.rxns]],Table2[[model.rxns]:[OKYL029 - avg]],5,FALSE)</f>
        <v>1.0203595762063601E-2</v>
      </c>
      <c r="E164">
        <f>VLOOKUP(Table14[[#This Row],[model.rxns]],Table2[[model.rxns]:[JFYL07 - avg]],7,FALSE)</f>
        <v>1.1391328786466899E-2</v>
      </c>
      <c r="F164">
        <f>VLOOKUP(Table14[[#This Row],[model.rxns]],Table2[[model.rxns]:[JFYL18 - stddev]],8,FALSE)</f>
        <v>1.60222338629275E-3</v>
      </c>
      <c r="G164" t="b">
        <f>ABS(Table14[[#This Row],[JFYL07 flux]])&gt;Table14[[#This Row],[JFYL07 stddev]]</f>
        <v>1</v>
      </c>
    </row>
    <row r="165" spans="1:7" x14ac:dyDescent="0.25">
      <c r="A165" s="4">
        <v>961</v>
      </c>
      <c r="B165" t="str">
        <f>VLOOKUP(Table14[[#This Row],[model.rxns]],Table2[],2,FALSE)</f>
        <v>pyruvate dehydrogenase</v>
      </c>
      <c r="C165" s="2">
        <v>1.1151147110814501</v>
      </c>
      <c r="D165">
        <f>VLOOKUP(Table14[[#This Row],[model.rxns]],Table2[[model.rxns]:[OKYL029 - avg]],5,FALSE)</f>
        <v>0.89782441634030796</v>
      </c>
      <c r="E165">
        <f>VLOOKUP(Table14[[#This Row],[model.rxns]],Table2[[model.rxns]:[JFYL07 - avg]],7,FALSE)</f>
        <v>0.99913250045529101</v>
      </c>
      <c r="F165">
        <f>VLOOKUP(Table14[[#This Row],[model.rxns]],Table2[[model.rxns]:[JFYL18 - stddev]],8,FALSE)</f>
        <v>1.6608097879589799E-2</v>
      </c>
      <c r="G165" t="b">
        <f>ABS(Table14[[#This Row],[JFYL07 flux]])&gt;Table14[[#This Row],[JFYL07 stddev]]</f>
        <v>1</v>
      </c>
    </row>
    <row r="166" spans="1:7" x14ac:dyDescent="0.25">
      <c r="A166" s="4">
        <v>3540</v>
      </c>
      <c r="B166" t="str">
        <f>VLOOKUP(Table14[[#This Row],[model.rxns]],Table2[],2,FALSE)</f>
        <v>CMP transport, cytoplasm-ER membrane</v>
      </c>
      <c r="C166" s="2">
        <v>1.1134079125831899</v>
      </c>
      <c r="D166">
        <f>VLOOKUP(Table14[[#This Row],[model.rxns]],Table2[[model.rxns]:[OKYL029 - avg]],5,FALSE)</f>
        <v>-2.4209400817946998E-3</v>
      </c>
      <c r="E166">
        <f>VLOOKUP(Table14[[#This Row],[model.rxns]],Table2[[model.rxns]:[JFYL07 - avg]],7,FALSE)</f>
        <v>-2.6955276580563499E-3</v>
      </c>
      <c r="F166">
        <f>VLOOKUP(Table14[[#This Row],[model.rxns]],Table2[[model.rxns]:[JFYL18 - stddev]],8,FALSE)</f>
        <v>1.3245046103887799E-4</v>
      </c>
      <c r="G166" t="b">
        <f>ABS(Table14[[#This Row],[JFYL07 flux]])&gt;Table14[[#This Row],[JFYL07 stddev]]</f>
        <v>1</v>
      </c>
    </row>
    <row r="167" spans="1:7" x14ac:dyDescent="0.25">
      <c r="A167" s="4">
        <v>1696</v>
      </c>
      <c r="B167" t="str">
        <f>VLOOKUP(Table14[[#This Row],[model.rxns]],Table2[],2,FALSE)</f>
        <v>CO2 transport</v>
      </c>
      <c r="C167" s="2">
        <v>1.11319847255775</v>
      </c>
      <c r="D167">
        <f>VLOOKUP(Table14[[#This Row],[model.rxns]],Table2[[model.rxns]:[OKYL029 - avg]],5,FALSE)</f>
        <v>-1.9403994459187599</v>
      </c>
      <c r="E167">
        <f>VLOOKUP(Table14[[#This Row],[model.rxns]],Table2[[model.rxns]:[JFYL07 - avg]],7,FALSE)</f>
        <v>-2.1327581375021598</v>
      </c>
      <c r="F167">
        <f>VLOOKUP(Table14[[#This Row],[model.rxns]],Table2[[model.rxns]:[JFYL18 - stddev]],8,FALSE)</f>
        <v>4.0529761015984898E-2</v>
      </c>
      <c r="G167" t="b">
        <f>ABS(Table14[[#This Row],[JFYL07 flux]])&gt;Table14[[#This Row],[JFYL07 stddev]]</f>
        <v>1</v>
      </c>
    </row>
    <row r="168" spans="1:7" x14ac:dyDescent="0.25">
      <c r="A168" s="4">
        <v>558</v>
      </c>
      <c r="B168" t="str">
        <f>VLOOKUP(Table14[[#This Row],[model.rxns]],Table2[],2,FALSE)</f>
        <v>hydroxymethylglutaryl CoA reductase</v>
      </c>
      <c r="C168" s="2">
        <v>1.11260395662426</v>
      </c>
      <c r="D168">
        <f>VLOOKUP(Table14[[#This Row],[model.rxns]],Table2[[model.rxns]:[OKYL029 - avg]],5,FALSE)</f>
        <v>1.05278717389385E-2</v>
      </c>
      <c r="E168">
        <f>VLOOKUP(Table14[[#This Row],[model.rxns]],Table2[[model.rxns]:[JFYL07 - avg]],7,FALSE)</f>
        <v>1.1703223346054401E-2</v>
      </c>
      <c r="F168">
        <f>VLOOKUP(Table14[[#This Row],[model.rxns]],Table2[[model.rxns]:[JFYL18 - stddev]],8,FALSE)</f>
        <v>8.0058475798151503E-4</v>
      </c>
      <c r="G168" t="b">
        <f>ABS(Table14[[#This Row],[JFYL07 flux]])&gt;Table14[[#This Row],[JFYL07 stddev]]</f>
        <v>1</v>
      </c>
    </row>
    <row r="169" spans="1:7" x14ac:dyDescent="0.25">
      <c r="A169" s="4" t="s">
        <v>1699</v>
      </c>
      <c r="B169" t="str">
        <f>VLOOKUP(Table14[[#This Row],[model.rxns]],Table2[],2,FALSE)</f>
        <v>phosphatidylcholine transport, ER membrane-lipid particle</v>
      </c>
      <c r="C169" s="2">
        <v>1.1125119785220201</v>
      </c>
      <c r="D169">
        <f>VLOOKUP(Table14[[#This Row],[model.rxns]],Table2[[model.rxns]:[OKYL029 - avg]],5,FALSE)</f>
        <v>1.1498794345784901E-3</v>
      </c>
      <c r="E169">
        <f>VLOOKUP(Table14[[#This Row],[model.rxns]],Table2[[model.rxns]:[JFYL07 - avg]],7,FALSE)</f>
        <v>1.28018315477654E-3</v>
      </c>
      <c r="F169">
        <f>VLOOKUP(Table14[[#This Row],[model.rxns]],Table2[[model.rxns]:[JFYL18 - stddev]],8,FALSE)</f>
        <v>2.8490230189333899E-5</v>
      </c>
      <c r="G169" t="b">
        <f>ABS(Table14[[#This Row],[JFYL07 flux]])&gt;Table14[[#This Row],[JFYL07 stddev]]</f>
        <v>1</v>
      </c>
    </row>
    <row r="170" spans="1:7" x14ac:dyDescent="0.25">
      <c r="A170" s="4">
        <v>2140</v>
      </c>
      <c r="B170" t="str">
        <f>VLOOKUP(Table14[[#This Row],[model.rxns]],Table2[],2,FALSE)</f>
        <v>fatty-acyl-CoA synthase (n-C16:0CoA)</v>
      </c>
      <c r="C170" s="2">
        <v>1.1071224782118401</v>
      </c>
      <c r="D170">
        <f>VLOOKUP(Table14[[#This Row],[model.rxns]],Table2[[model.rxns]:[OKYL029 - avg]],5,FALSE)</f>
        <v>1.6431647818262801E-3</v>
      </c>
      <c r="E170">
        <f>VLOOKUP(Table14[[#This Row],[model.rxns]],Table2[[model.rxns]:[JFYL07 - avg]],7,FALSE)</f>
        <v>1.77508548503981E-3</v>
      </c>
      <c r="F170">
        <f>VLOOKUP(Table14[[#This Row],[model.rxns]],Table2[[model.rxns]:[JFYL18 - stddev]],8,FALSE)</f>
        <v>6.4118617083006198E-4</v>
      </c>
      <c r="G170" t="b">
        <f>ABS(Table14[[#This Row],[JFYL07 flux]])&gt;Table14[[#This Row],[JFYL07 stddev]]</f>
        <v>1</v>
      </c>
    </row>
    <row r="171" spans="1:7" x14ac:dyDescent="0.25">
      <c r="A171" s="4">
        <v>1050</v>
      </c>
      <c r="B171" t="str">
        <f>VLOOKUP(Table14[[#This Row],[model.rxns]],Table2[],2,FALSE)</f>
        <v>transketolase 2</v>
      </c>
      <c r="C171" s="2">
        <v>1.1012745227034499</v>
      </c>
      <c r="D171">
        <f>VLOOKUP(Table14[[#This Row],[model.rxns]],Table2[[model.rxns]:[OKYL029 - avg]],5,FALSE)</f>
        <v>0.108636172784058</v>
      </c>
      <c r="E171">
        <f>VLOOKUP(Table14[[#This Row],[model.rxns]],Table2[[model.rxns]:[JFYL07 - avg]],7,FALSE)</f>
        <v>0.119429570124163</v>
      </c>
      <c r="F171">
        <f>VLOOKUP(Table14[[#This Row],[model.rxns]],Table2[[model.rxns]:[JFYL18 - stddev]],8,FALSE)</f>
        <v>3.0819350495163498E-3</v>
      </c>
      <c r="G171" t="b">
        <f>ABS(Table14[[#This Row],[JFYL07 flux]])&gt;Table14[[#This Row],[JFYL07 stddev]]</f>
        <v>1</v>
      </c>
    </row>
    <row r="172" spans="1:7" x14ac:dyDescent="0.25">
      <c r="A172" s="4" t="s">
        <v>1762</v>
      </c>
      <c r="B172" t="str">
        <f>VLOOKUP(Table14[[#This Row],[model.rxns]],Table2[],2,FALSE)</f>
        <v>Non-growth associated maintenance (NGAM)</v>
      </c>
      <c r="C172" s="2">
        <v>1.0976965154276199</v>
      </c>
      <c r="D172">
        <f>VLOOKUP(Table14[[#This Row],[model.rxns]],Table2[[model.rxns]:[OKYL029 - avg]],5,FALSE)</f>
        <v>4.8324647556146196</v>
      </c>
      <c r="E172">
        <f>VLOOKUP(Table14[[#This Row],[model.rxns]],Table2[[model.rxns]:[JFYL07 - avg]],7,FALSE)</f>
        <v>5.2938913764509197</v>
      </c>
      <c r="F172">
        <f>VLOOKUP(Table14[[#This Row],[model.rxns]],Table2[[model.rxns]:[JFYL18 - stddev]],8,FALSE)</f>
        <v>4.5453885584951399E-2</v>
      </c>
      <c r="G172" t="b">
        <f>ABS(Table14[[#This Row],[JFYL07 flux]])&gt;Table14[[#This Row],[JFYL07 stddev]]</f>
        <v>1</v>
      </c>
    </row>
    <row r="173" spans="1:7" x14ac:dyDescent="0.25">
      <c r="A173" s="4">
        <v>984</v>
      </c>
      <c r="B173" t="str">
        <f>VLOOKUP(Table14[[#This Row],[model.rxns]],Table2[],2,FALSE)</f>
        <v>ribulose 5-phosphate 3-epimerase</v>
      </c>
      <c r="C173" s="2">
        <v>1.09723547377178</v>
      </c>
      <c r="D173">
        <f>VLOOKUP(Table14[[#This Row],[model.rxns]],Table2[[model.rxns]:[OKYL029 - avg]],5,FALSE)</f>
        <v>0.22764978926111301</v>
      </c>
      <c r="E173">
        <f>VLOOKUP(Table14[[#This Row],[model.rxns]],Table2[[model.rxns]:[JFYL07 - avg]],7,FALSE)</f>
        <v>0.25108535985449998</v>
      </c>
      <c r="F173">
        <f>VLOOKUP(Table14[[#This Row],[model.rxns]],Table2[[model.rxns]:[JFYL18 - stddev]],8,FALSE)</f>
        <v>6.0942342752552097E-3</v>
      </c>
      <c r="G173" t="b">
        <f>ABS(Table14[[#This Row],[JFYL07 flux]])&gt;Table14[[#This Row],[JFYL07 stddev]]</f>
        <v>1</v>
      </c>
    </row>
    <row r="174" spans="1:7" x14ac:dyDescent="0.25">
      <c r="A174" s="4">
        <v>1049</v>
      </c>
      <c r="B174" t="str">
        <f>VLOOKUP(Table14[[#This Row],[model.rxns]],Table2[],2,FALSE)</f>
        <v>transketolase 1</v>
      </c>
      <c r="C174" s="2">
        <v>1.09354734517251</v>
      </c>
      <c r="D174">
        <f>VLOOKUP(Table14[[#This Row],[model.rxns]],Table2[[model.rxns]:[OKYL029 - avg]],5,FALSE)</f>
        <v>0.119013616477054</v>
      </c>
      <c r="E174">
        <f>VLOOKUP(Table14[[#This Row],[model.rxns]],Table2[[model.rxns]:[JFYL07 - avg]],7,FALSE)</f>
        <v>0.13165578973033701</v>
      </c>
      <c r="F174">
        <f>VLOOKUP(Table14[[#This Row],[model.rxns]],Table2[[model.rxns]:[JFYL18 - stddev]],8,FALSE)</f>
        <v>6.3464024434331497E-3</v>
      </c>
      <c r="G174" t="b">
        <f>ABS(Table14[[#This Row],[JFYL07 flux]])&gt;Table14[[#This Row],[JFYL07 stddev]]</f>
        <v>1</v>
      </c>
    </row>
    <row r="175" spans="1:7" x14ac:dyDescent="0.25">
      <c r="A175" s="4">
        <v>1277</v>
      </c>
      <c r="B175" t="str">
        <f>VLOOKUP(Table14[[#This Row],[model.rxns]],Table2[],2,FALSE)</f>
        <v>water diffusion</v>
      </c>
      <c r="C175" s="2">
        <v>1.0823216710205299</v>
      </c>
      <c r="D175">
        <f>VLOOKUP(Table14[[#This Row],[model.rxns]],Table2[[model.rxns]:[OKYL029 - avg]],5,FALSE)</f>
        <v>-8.1974720041350899</v>
      </c>
      <c r="E175">
        <f>VLOOKUP(Table14[[#This Row],[model.rxns]],Table2[[model.rxns]:[JFYL07 - avg]],7,FALSE)</f>
        <v>-8.8489805167245699</v>
      </c>
      <c r="F175">
        <f>VLOOKUP(Table14[[#This Row],[model.rxns]],Table2[[model.rxns]:[JFYL18 - stddev]],8,FALSE)</f>
        <v>6.0214953487066403E-2</v>
      </c>
      <c r="G175" t="b">
        <f>ABS(Table14[[#This Row],[JFYL07 flux]])&gt;Table14[[#This Row],[JFYL07 stddev]]</f>
        <v>1</v>
      </c>
    </row>
    <row r="176" spans="1:7" x14ac:dyDescent="0.25">
      <c r="A176" s="4">
        <v>2100</v>
      </c>
      <c r="B176" t="str">
        <f>VLOOKUP(Table14[[#This Row],[model.rxns]],Table2[],2,FALSE)</f>
        <v>water exchange</v>
      </c>
      <c r="C176" s="2">
        <v>1.0823216710205299</v>
      </c>
      <c r="D176">
        <f>VLOOKUP(Table14[[#This Row],[model.rxns]],Table2[[model.rxns]:[OKYL029 - avg]],5,FALSE)</f>
        <v>8.1974720041350899</v>
      </c>
      <c r="E176">
        <f>VLOOKUP(Table14[[#This Row],[model.rxns]],Table2[[model.rxns]:[JFYL07 - avg]],7,FALSE)</f>
        <v>8.8489805167245699</v>
      </c>
      <c r="F176">
        <f>VLOOKUP(Table14[[#This Row],[model.rxns]],Table2[[model.rxns]:[JFYL18 - stddev]],8,FALSE)</f>
        <v>6.0214953487066403E-2</v>
      </c>
      <c r="G176" t="b">
        <f>ABS(Table14[[#This Row],[JFYL07 flux]])&gt;Table14[[#This Row],[JFYL07 stddev]]</f>
        <v>1</v>
      </c>
    </row>
    <row r="177" spans="1:7" x14ac:dyDescent="0.25">
      <c r="A177" s="4">
        <v>1048</v>
      </c>
      <c r="B177" t="str">
        <f>VLOOKUP(Table14[[#This Row],[model.rxns]],Table2[],2,FALSE)</f>
        <v>transaldolase</v>
      </c>
      <c r="C177" s="2">
        <v>1.08220190267478</v>
      </c>
      <c r="D177">
        <f>VLOOKUP(Table14[[#This Row],[model.rxns]],Table2[[model.rxns]:[OKYL029 - avg]],5,FALSE)</f>
        <v>0.11862534378716801</v>
      </c>
      <c r="E177">
        <f>VLOOKUP(Table14[[#This Row],[model.rxns]],Table2[[model.rxns]:[JFYL07 - avg]],7,FALSE)</f>
        <v>0.128808090283238</v>
      </c>
      <c r="F177">
        <f>VLOOKUP(Table14[[#This Row],[model.rxns]],Table2[[model.rxns]:[JFYL18 - stddev]],8,FALSE)</f>
        <v>2.6546181708839999E-2</v>
      </c>
      <c r="G177" t="b">
        <f>ABS(Table14[[#This Row],[JFYL07 flux]])&gt;Table14[[#This Row],[JFYL07 stddev]]</f>
        <v>1</v>
      </c>
    </row>
    <row r="178" spans="1:7" x14ac:dyDescent="0.25">
      <c r="A178" s="4">
        <v>91</v>
      </c>
      <c r="B178" t="str">
        <f>VLOOKUP(Table14[[#This Row],[model.rxns]],Table2[],2,FALSE)</f>
        <v>6-phosphogluconolactonase</v>
      </c>
      <c r="C178" s="2">
        <v>1.07680901731054</v>
      </c>
      <c r="D178">
        <f>VLOOKUP(Table14[[#This Row],[model.rxns]],Table2[[model.rxns]:[OKYL029 - avg]],5,FALSE)</f>
        <v>0.37637835847762702</v>
      </c>
      <c r="E178">
        <f>VLOOKUP(Table14[[#This Row],[model.rxns]],Table2[[model.rxns]:[JFYL07 - avg]],7,FALSE)</f>
        <v>0.40798097813874801</v>
      </c>
      <c r="F178">
        <f>VLOOKUP(Table14[[#This Row],[model.rxns]],Table2[[model.rxns]:[JFYL18 - stddev]],8,FALSE)</f>
        <v>1.15013040052463E-2</v>
      </c>
      <c r="G178" t="b">
        <f>ABS(Table14[[#This Row],[JFYL07 flux]])&gt;Table14[[#This Row],[JFYL07 stddev]]</f>
        <v>1</v>
      </c>
    </row>
    <row r="179" spans="1:7" x14ac:dyDescent="0.25">
      <c r="A179" s="4">
        <v>466</v>
      </c>
      <c r="B179" t="str">
        <f>VLOOKUP(Table14[[#This Row],[model.rxns]],Table2[],2,FALSE)</f>
        <v>glucose 6-phosphate dehydrogenase</v>
      </c>
      <c r="C179" s="2">
        <v>1.07680901731054</v>
      </c>
      <c r="D179">
        <f>VLOOKUP(Table14[[#This Row],[model.rxns]],Table2[[model.rxns]:[OKYL029 - avg]],5,FALSE)</f>
        <v>0.37637835847762702</v>
      </c>
      <c r="E179">
        <f>VLOOKUP(Table14[[#This Row],[model.rxns]],Table2[[model.rxns]:[JFYL07 - avg]],7,FALSE)</f>
        <v>0.40798097813874801</v>
      </c>
      <c r="F179">
        <f>VLOOKUP(Table14[[#This Row],[model.rxns]],Table2[[model.rxns]:[JFYL18 - stddev]],8,FALSE)</f>
        <v>1.15013040052463E-2</v>
      </c>
      <c r="G179" t="b">
        <f>ABS(Table14[[#This Row],[JFYL07 flux]])&gt;Table14[[#This Row],[JFYL07 stddev]]</f>
        <v>1</v>
      </c>
    </row>
    <row r="180" spans="1:7" x14ac:dyDescent="0.25">
      <c r="A180" s="4">
        <v>889</v>
      </c>
      <c r="B180" t="str">
        <f>VLOOKUP(Table14[[#This Row],[model.rxns]],Table2[],2,FALSE)</f>
        <v>phosphogluconate dehydrogenase</v>
      </c>
      <c r="C180" s="2">
        <v>1.07680901731054</v>
      </c>
      <c r="D180">
        <f>VLOOKUP(Table14[[#This Row],[model.rxns]],Table2[[model.rxns]:[OKYL029 - avg]],5,FALSE)</f>
        <v>0.37637835847762702</v>
      </c>
      <c r="E180">
        <f>VLOOKUP(Table14[[#This Row],[model.rxns]],Table2[[model.rxns]:[JFYL07 - avg]],7,FALSE)</f>
        <v>0.40798097813874801</v>
      </c>
      <c r="F180">
        <f>VLOOKUP(Table14[[#This Row],[model.rxns]],Table2[[model.rxns]:[JFYL18 - stddev]],8,FALSE)</f>
        <v>1.15013040052463E-2</v>
      </c>
      <c r="G180" t="b">
        <f>ABS(Table14[[#This Row],[JFYL07 flux]])&gt;Table14[[#This Row],[JFYL07 stddev]]</f>
        <v>1</v>
      </c>
    </row>
    <row r="181" spans="1:7" x14ac:dyDescent="0.25">
      <c r="A181" s="4" t="s">
        <v>1804</v>
      </c>
      <c r="B181" t="str">
        <f>VLOOKUP(Table14[[#This Row],[model.rxns]],Table2[],2,FALSE)</f>
        <v>ATP-citrate lyase</v>
      </c>
      <c r="C181" s="2">
        <v>1.0700946927386299</v>
      </c>
      <c r="D181">
        <f>VLOOKUP(Table14[[#This Row],[model.rxns]],Table2[[model.rxns]:[OKYL029 - avg]],5,FALSE)</f>
        <v>0.15056053283169399</v>
      </c>
      <c r="E181">
        <f>VLOOKUP(Table14[[#This Row],[model.rxns]],Table2[[model.rxns]:[JFYL07 - avg]],7,FALSE)</f>
        <v>0.16620146521595899</v>
      </c>
      <c r="F181">
        <f>VLOOKUP(Table14[[#This Row],[model.rxns]],Table2[[model.rxns]:[JFYL18 - stddev]],8,FALSE)</f>
        <v>9.8804240855655204E-3</v>
      </c>
      <c r="G181" t="b">
        <f>ABS(Table14[[#This Row],[JFYL07 flux]])&gt;Table14[[#This Row],[JFYL07 stddev]]</f>
        <v>1</v>
      </c>
    </row>
    <row r="182" spans="1:7" x14ac:dyDescent="0.25">
      <c r="A182" s="4">
        <v>962</v>
      </c>
      <c r="B182" t="str">
        <f>VLOOKUP(Table14[[#This Row],[model.rxns]],Table2[],2,FALSE)</f>
        <v>pyruvate kinase</v>
      </c>
      <c r="C182" s="2">
        <v>1.06760472060791</v>
      </c>
      <c r="D182">
        <f>VLOOKUP(Table14[[#This Row],[model.rxns]],Table2[[model.rxns]:[OKYL029 - avg]],5,FALSE)</f>
        <v>1.4015006084622399</v>
      </c>
      <c r="E182">
        <f>VLOOKUP(Table14[[#This Row],[model.rxns]],Table2[[model.rxns]:[JFYL07 - avg]],7,FALSE)</f>
        <v>1.4936287546232401</v>
      </c>
      <c r="F182">
        <f>VLOOKUP(Table14[[#This Row],[model.rxns]],Table2[[model.rxns]:[JFYL18 - stddev]],8,FALSE)</f>
        <v>1.6766664848389502E-2</v>
      </c>
      <c r="G182" t="b">
        <f>ABS(Table14[[#This Row],[JFYL07 flux]])&gt;Table14[[#This Row],[JFYL07 stddev]]</f>
        <v>1</v>
      </c>
    </row>
    <row r="183" spans="1:7" x14ac:dyDescent="0.25">
      <c r="A183" s="4">
        <v>366</v>
      </c>
      <c r="B183" t="str">
        <f>VLOOKUP(Table14[[#This Row],[model.rxns]],Table2[],2,FALSE)</f>
        <v>enolase</v>
      </c>
      <c r="C183" s="2">
        <v>1.06327999315044</v>
      </c>
      <c r="D183">
        <f>VLOOKUP(Table14[[#This Row],[model.rxns]],Table2[[model.rxns]:[OKYL029 - avg]],5,FALSE)</f>
        <v>1.4215144961877999</v>
      </c>
      <c r="E183">
        <f>VLOOKUP(Table14[[#This Row],[model.rxns]],Table2[[model.rxns]:[JFYL07 - avg]],7,FALSE)</f>
        <v>1.5088343305644301</v>
      </c>
      <c r="F183">
        <f>VLOOKUP(Table14[[#This Row],[model.rxns]],Table2[[model.rxns]:[JFYL18 - stddev]],8,FALSE)</f>
        <v>1.62388736001794E-2</v>
      </c>
      <c r="G183" t="b">
        <f>ABS(Table14[[#This Row],[JFYL07 flux]])&gt;Table14[[#This Row],[JFYL07 stddev]]</f>
        <v>1</v>
      </c>
    </row>
    <row r="184" spans="1:7" x14ac:dyDescent="0.25">
      <c r="A184" s="4">
        <v>893</v>
      </c>
      <c r="B184" t="str">
        <f>VLOOKUP(Table14[[#This Row],[model.rxns]],Table2[],2,FALSE)</f>
        <v>phosphoglycerate mutase</v>
      </c>
      <c r="C184" s="2">
        <v>1.06327999315044</v>
      </c>
      <c r="D184">
        <f>VLOOKUP(Table14[[#This Row],[model.rxns]],Table2[[model.rxns]:[OKYL029 - avg]],5,FALSE)</f>
        <v>1.4215144961877999</v>
      </c>
      <c r="E184">
        <f>VLOOKUP(Table14[[#This Row],[model.rxns]],Table2[[model.rxns]:[JFYL07 - avg]],7,FALSE)</f>
        <v>1.5088343305644301</v>
      </c>
      <c r="F184">
        <f>VLOOKUP(Table14[[#This Row],[model.rxns]],Table2[[model.rxns]:[JFYL18 - stddev]],8,FALSE)</f>
        <v>1.62388736001794E-2</v>
      </c>
      <c r="G184" t="b">
        <f>ABS(Table14[[#This Row],[JFYL07 flux]])&gt;Table14[[#This Row],[JFYL07 stddev]]</f>
        <v>1</v>
      </c>
    </row>
    <row r="185" spans="1:7" x14ac:dyDescent="0.25">
      <c r="A185" s="4">
        <v>1979</v>
      </c>
      <c r="B185" t="str">
        <f>VLOOKUP(Table14[[#This Row],[model.rxns]],Table2[],2,FALSE)</f>
        <v>O2 transport</v>
      </c>
      <c r="C185" s="2">
        <v>1.05805958031044</v>
      </c>
      <c r="D185">
        <f>VLOOKUP(Table14[[#This Row],[model.rxns]],Table2[[model.rxns]:[OKYL029 - avg]],5,FALSE)</f>
        <v>2.140585907138</v>
      </c>
      <c r="E185">
        <f>VLOOKUP(Table14[[#This Row],[model.rxns]],Table2[[model.rxns]:[JFYL07 - avg]],7,FALSE)</f>
        <v>2.2574405353083802</v>
      </c>
      <c r="F185">
        <f>VLOOKUP(Table14[[#This Row],[model.rxns]],Table2[[model.rxns]:[JFYL18 - stddev]],8,FALSE)</f>
        <v>2.1586275421006398E-2</v>
      </c>
      <c r="G185" t="b">
        <f>ABS(Table14[[#This Row],[JFYL07 flux]])&gt;Table14[[#This Row],[JFYL07 stddev]]</f>
        <v>1</v>
      </c>
    </row>
    <row r="186" spans="1:7" x14ac:dyDescent="0.25">
      <c r="A186" s="4">
        <v>1992</v>
      </c>
      <c r="B186" t="str">
        <f>VLOOKUP(Table14[[#This Row],[model.rxns]],Table2[],2,FALSE)</f>
        <v>oxygen exchange</v>
      </c>
      <c r="C186" s="2">
        <v>1.05805958031044</v>
      </c>
      <c r="D186">
        <f>VLOOKUP(Table14[[#This Row],[model.rxns]],Table2[[model.rxns]:[OKYL029 - avg]],5,FALSE)</f>
        <v>-2.140585907138</v>
      </c>
      <c r="E186">
        <f>VLOOKUP(Table14[[#This Row],[model.rxns]],Table2[[model.rxns]:[JFYL07 - avg]],7,FALSE)</f>
        <v>-2.2574405353083802</v>
      </c>
      <c r="F186">
        <f>VLOOKUP(Table14[[#This Row],[model.rxns]],Table2[[model.rxns]:[JFYL18 - stddev]],8,FALSE)</f>
        <v>2.1586275421006398E-2</v>
      </c>
      <c r="G186" t="b">
        <f>ABS(Table14[[#This Row],[JFYL07 flux]])&gt;Table14[[#This Row],[JFYL07 stddev]]</f>
        <v>1</v>
      </c>
    </row>
    <row r="187" spans="1:7" x14ac:dyDescent="0.25">
      <c r="A187" s="4">
        <v>438</v>
      </c>
      <c r="B187" t="str">
        <f>VLOOKUP(Table14[[#This Row],[model.rxns]],Table2[],2,FALSE)</f>
        <v>ferrocytochrome-c:oxygen oxidoreductase</v>
      </c>
      <c r="C187" s="2">
        <v>1.0574874145328199</v>
      </c>
      <c r="D187">
        <f>VLOOKUP(Table14[[#This Row],[model.rxns]],Table2[[model.rxns]:[OKYL029 - avg]],5,FALSE)</f>
        <v>2.10503621335278</v>
      </c>
      <c r="E187">
        <f>VLOOKUP(Table14[[#This Row],[model.rxns]],Table2[[model.rxns]:[JFYL07 - avg]],7,FALSE)</f>
        <v>2.2187702037110202</v>
      </c>
      <c r="F187">
        <f>VLOOKUP(Table14[[#This Row],[model.rxns]],Table2[[model.rxns]:[JFYL18 - stddev]],8,FALSE)</f>
        <v>2.13489308169677E-2</v>
      </c>
      <c r="G187" t="b">
        <f>ABS(Table14[[#This Row],[JFYL07 flux]])&gt;Table14[[#This Row],[JFYL07 stddev]]</f>
        <v>1</v>
      </c>
    </row>
    <row r="188" spans="1:7" x14ac:dyDescent="0.25">
      <c r="A188" s="4">
        <v>439</v>
      </c>
      <c r="B188" t="str">
        <f>VLOOKUP(Table14[[#This Row],[model.rxns]],Table2[],2,FALSE)</f>
        <v>ferrocytochrome-c:oxygen oxidoreductase</v>
      </c>
      <c r="C188" s="2">
        <v>1.0574874145328199</v>
      </c>
      <c r="D188">
        <f>VLOOKUP(Table14[[#This Row],[model.rxns]],Table2[[model.rxns]:[OKYL029 - avg]],5,FALSE)</f>
        <v>4.2100724267055698</v>
      </c>
      <c r="E188">
        <f>VLOOKUP(Table14[[#This Row],[model.rxns]],Table2[[model.rxns]:[JFYL07 - avg]],7,FALSE)</f>
        <v>4.4375404074220297</v>
      </c>
      <c r="F188">
        <f>VLOOKUP(Table14[[#This Row],[model.rxns]],Table2[[model.rxns]:[JFYL18 - stddev]],8,FALSE)</f>
        <v>4.2697861633935498E-2</v>
      </c>
      <c r="G188" t="b">
        <f>ABS(Table14[[#This Row],[JFYL07 flux]])&gt;Table14[[#This Row],[JFYL07 stddev]]</f>
        <v>1</v>
      </c>
    </row>
    <row r="189" spans="1:7" x14ac:dyDescent="0.25">
      <c r="A189" s="4">
        <v>1978</v>
      </c>
      <c r="B189" t="str">
        <f>VLOOKUP(Table14[[#This Row],[model.rxns]],Table2[],2,FALSE)</f>
        <v>O2 transport</v>
      </c>
      <c r="C189" s="2">
        <v>1.0574874145328199</v>
      </c>
      <c r="D189">
        <f>VLOOKUP(Table14[[#This Row],[model.rxns]],Table2[[model.rxns]:[OKYL029 - avg]],5,FALSE)</f>
        <v>2.10503621335278</v>
      </c>
      <c r="E189">
        <f>VLOOKUP(Table14[[#This Row],[model.rxns]],Table2[[model.rxns]:[JFYL07 - avg]],7,FALSE)</f>
        <v>2.2187702037110202</v>
      </c>
      <c r="F189">
        <f>VLOOKUP(Table14[[#This Row],[model.rxns]],Table2[[model.rxns]:[JFYL18 - stddev]],8,FALSE)</f>
        <v>2.13489308169677E-2</v>
      </c>
      <c r="G189" t="b">
        <f>ABS(Table14[[#This Row],[JFYL07 flux]])&gt;Table14[[#This Row],[JFYL07 stddev]]</f>
        <v>1</v>
      </c>
    </row>
    <row r="190" spans="1:7" x14ac:dyDescent="0.25">
      <c r="A190" s="4">
        <v>1245</v>
      </c>
      <c r="B190" t="str">
        <f>VLOOKUP(Table14[[#This Row],[model.rxns]],Table2[],2,FALSE)</f>
        <v>phosphate transport</v>
      </c>
      <c r="C190" s="2">
        <v>1.0534600531062901</v>
      </c>
      <c r="D190">
        <f>VLOOKUP(Table14[[#This Row],[model.rxns]],Table2[[model.rxns]:[OKYL029 - avg]],5,FALSE)</f>
        <v>5.95892916626378</v>
      </c>
      <c r="E190">
        <f>VLOOKUP(Table14[[#This Row],[model.rxns]],Table2[[model.rxns]:[JFYL07 - avg]],7,FALSE)</f>
        <v>6.2444702191874102</v>
      </c>
      <c r="F190">
        <f>VLOOKUP(Table14[[#This Row],[model.rxns]],Table2[[model.rxns]:[JFYL18 - stddev]],8,FALSE)</f>
        <v>8.9619207547274399E-2</v>
      </c>
      <c r="G190" t="b">
        <f>ABS(Table14[[#This Row],[JFYL07 flux]])&gt;Table14[[#This Row],[JFYL07 stddev]]</f>
        <v>1</v>
      </c>
    </row>
    <row r="191" spans="1:7" x14ac:dyDescent="0.25">
      <c r="A191" s="4">
        <v>486</v>
      </c>
      <c r="B191" t="str">
        <f>VLOOKUP(Table14[[#This Row],[model.rxns]],Table2[],2,FALSE)</f>
        <v>glyceraldehyde-3-phosphate dehydrogenase</v>
      </c>
      <c r="C191" s="2">
        <v>1.0529441091357401</v>
      </c>
      <c r="D191">
        <f>VLOOKUP(Table14[[#This Row],[model.rxns]],Table2[[model.rxns]:[OKYL029 - avg]],5,FALSE)</f>
        <v>1.48019956507137</v>
      </c>
      <c r="E191">
        <f>VLOOKUP(Table14[[#This Row],[model.rxns]],Table2[[model.rxns]:[JFYL07 - avg]],7,FALSE)</f>
        <v>1.5559262786671799</v>
      </c>
      <c r="F191">
        <f>VLOOKUP(Table14[[#This Row],[model.rxns]],Table2[[model.rxns]:[JFYL18 - stddev]],8,FALSE)</f>
        <v>1.40086602602588E-2</v>
      </c>
      <c r="G191" t="b">
        <f>ABS(Table14[[#This Row],[JFYL07 flux]])&gt;Table14[[#This Row],[JFYL07 stddev]]</f>
        <v>1</v>
      </c>
    </row>
    <row r="192" spans="1:7" x14ac:dyDescent="0.25">
      <c r="A192" s="4">
        <v>892</v>
      </c>
      <c r="B192" t="str">
        <f>VLOOKUP(Table14[[#This Row],[model.rxns]],Table2[],2,FALSE)</f>
        <v>phosphoglycerate kinase</v>
      </c>
      <c r="C192" s="2">
        <v>1.0529441091357401</v>
      </c>
      <c r="D192">
        <f>VLOOKUP(Table14[[#This Row],[model.rxns]],Table2[[model.rxns]:[OKYL029 - avg]],5,FALSE)</f>
        <v>1.48019956507137</v>
      </c>
      <c r="E192">
        <f>VLOOKUP(Table14[[#This Row],[model.rxns]],Table2[[model.rxns]:[JFYL07 - avg]],7,FALSE)</f>
        <v>1.5559262786671799</v>
      </c>
      <c r="F192">
        <f>VLOOKUP(Table14[[#This Row],[model.rxns]],Table2[[model.rxns]:[JFYL18 - stddev]],8,FALSE)</f>
        <v>1.40086602602588E-2</v>
      </c>
      <c r="G192" t="b">
        <f>ABS(Table14[[#This Row],[JFYL07 flux]])&gt;Table14[[#This Row],[JFYL07 stddev]]</f>
        <v>1</v>
      </c>
    </row>
    <row r="193" spans="1:7" x14ac:dyDescent="0.25">
      <c r="A193" s="4">
        <v>1832</v>
      </c>
      <c r="B193" t="str">
        <f>VLOOKUP(Table14[[#This Row],[model.rxns]],Table2[],2,FALSE)</f>
        <v>H+ exchange</v>
      </c>
      <c r="C193" s="2">
        <v>1.05165291522619</v>
      </c>
      <c r="D193">
        <f>VLOOKUP(Table14[[#This Row],[model.rxns]],Table2[[model.rxns]:[OKYL029 - avg]],5,FALSE)</f>
        <v>-2.3965265003498999</v>
      </c>
      <c r="E193">
        <f>VLOOKUP(Table14[[#This Row],[model.rxns]],Table2[[model.rxns]:[JFYL07 - avg]],7,FALSE)</f>
        <v>-2.5264592627597899</v>
      </c>
      <c r="F193">
        <f>VLOOKUP(Table14[[#This Row],[model.rxns]],Table2[[model.rxns]:[JFYL18 - stddev]],8,FALSE)</f>
        <v>6.0209684821226898E-2</v>
      </c>
      <c r="G193" t="b">
        <f>ABS(Table14[[#This Row],[JFYL07 flux]])&gt;Table14[[#This Row],[JFYL07 stddev]]</f>
        <v>1</v>
      </c>
    </row>
    <row r="194" spans="1:7" x14ac:dyDescent="0.25">
      <c r="A194" s="4">
        <v>1054</v>
      </c>
      <c r="B194" t="str">
        <f>VLOOKUP(Table14[[#This Row],[model.rxns]],Table2[],2,FALSE)</f>
        <v>triose-phosphate isomerase</v>
      </c>
      <c r="C194" s="2">
        <v>1.04866338978777</v>
      </c>
      <c r="D194">
        <f>VLOOKUP(Table14[[#This Row],[model.rxns]],Table2[[model.rxns]:[OKYL029 - avg]],5,FALSE)</f>
        <v>0.68168935381318996</v>
      </c>
      <c r="E194">
        <f>VLOOKUP(Table14[[#This Row],[model.rxns]],Table2[[model.rxns]:[JFYL07 - avg]],7,FALSE)</f>
        <v>0.71369289550051895</v>
      </c>
      <c r="F194">
        <f>VLOOKUP(Table14[[#This Row],[model.rxns]],Table2[[model.rxns]:[JFYL18 - stddev]],8,FALSE)</f>
        <v>6.4297597827367896E-3</v>
      </c>
      <c r="G194" t="b">
        <f>ABS(Table14[[#This Row],[JFYL07 flux]])&gt;Table14[[#This Row],[JFYL07 stddev]]</f>
        <v>1</v>
      </c>
    </row>
    <row r="195" spans="1:7" x14ac:dyDescent="0.25">
      <c r="A195" s="4">
        <v>2096</v>
      </c>
      <c r="B195" t="str">
        <f>VLOOKUP(Table14[[#This Row],[model.rxns]],Table2[],2,FALSE)</f>
        <v>water diffusion</v>
      </c>
      <c r="C195" s="2">
        <v>1.0471313766238</v>
      </c>
      <c r="D195">
        <f>VLOOKUP(Table14[[#This Row],[model.rxns]],Table2[[model.rxns]:[OKYL029 - avg]],5,FALSE)</f>
        <v>-8.7449758246407097</v>
      </c>
      <c r="E195">
        <f>VLOOKUP(Table14[[#This Row],[model.rxns]],Table2[[model.rxns]:[JFYL07 - avg]],7,FALSE)</f>
        <v>-9.1196862497681597</v>
      </c>
      <c r="F195">
        <f>VLOOKUP(Table14[[#This Row],[model.rxns]],Table2[[model.rxns]:[JFYL18 - stddev]],8,FALSE)</f>
        <v>9.00817652937623E-2</v>
      </c>
      <c r="G195" t="b">
        <f>ABS(Table14[[#This Row],[JFYL07 flux]])&gt;Table14[[#This Row],[JFYL07 stddev]]</f>
        <v>1</v>
      </c>
    </row>
    <row r="196" spans="1:7" x14ac:dyDescent="0.25">
      <c r="A196" s="4">
        <v>982</v>
      </c>
      <c r="B196" t="str">
        <f>VLOOKUP(Table14[[#This Row],[model.rxns]],Table2[],2,FALSE)</f>
        <v>ribose-5-phosphate isomerase</v>
      </c>
      <c r="C196" s="2">
        <v>1.04555895084346</v>
      </c>
      <c r="D196">
        <f>VLOOKUP(Table14[[#This Row],[model.rxns]],Table2[[model.rxns]:[OKYL029 - avg]],5,FALSE)</f>
        <v>0.148728569216516</v>
      </c>
      <c r="E196">
        <f>VLOOKUP(Table14[[#This Row],[model.rxns]],Table2[[model.rxns]:[JFYL07 - avg]],7,FALSE)</f>
        <v>0.156895618284247</v>
      </c>
      <c r="F196">
        <f>VLOOKUP(Table14[[#This Row],[model.rxns]],Table2[[model.rxns]:[JFYL18 - stddev]],8,FALSE)</f>
        <v>6.1442251520691799E-3</v>
      </c>
      <c r="G196" t="b">
        <f>ABS(Table14[[#This Row],[JFYL07 flux]])&gt;Table14[[#This Row],[JFYL07 stddev]]</f>
        <v>1</v>
      </c>
    </row>
    <row r="197" spans="1:7" x14ac:dyDescent="0.25">
      <c r="A197" s="4">
        <v>450</v>
      </c>
      <c r="B197" t="str">
        <f>VLOOKUP(Table14[[#This Row],[model.rxns]],Table2[],2,FALSE)</f>
        <v>fructose-bisphosphate aldolase</v>
      </c>
      <c r="C197" s="2">
        <v>1.0454309414452401</v>
      </c>
      <c r="D197">
        <f>VLOOKUP(Table14[[#This Row],[model.rxns]],Table2[[model.rxns]:[OKYL029 - avg]],5,FALSE)</f>
        <v>0.685191920188017</v>
      </c>
      <c r="E197">
        <f>VLOOKUP(Table14[[#This Row],[model.rxns]],Table2[[model.rxns]:[JFYL07 - avg]],7,FALSE)</f>
        <v>0.71406182356393799</v>
      </c>
      <c r="F197">
        <f>VLOOKUP(Table14[[#This Row],[model.rxns]],Table2[[model.rxns]:[JFYL18 - stddev]],8,FALSE)</f>
        <v>2.7437643346246401E-2</v>
      </c>
      <c r="G197" t="b">
        <f>ABS(Table14[[#This Row],[JFYL07 flux]])&gt;Table14[[#This Row],[JFYL07 stddev]]</f>
        <v>1</v>
      </c>
    </row>
    <row r="198" spans="1:7" x14ac:dyDescent="0.25">
      <c r="A198" s="4">
        <v>886</v>
      </c>
      <c r="B198" t="str">
        <f>VLOOKUP(Table14[[#This Row],[model.rxns]],Table2[],2,FALSE)</f>
        <v>phosphofructokinase</v>
      </c>
      <c r="C198" s="2">
        <v>1.04530839473493</v>
      </c>
      <c r="D198">
        <f>VLOOKUP(Table14[[#This Row],[model.rxns]],Table2[[model.rxns]:[OKYL029 - avg]],5,FALSE)</f>
        <v>0.685258367237776</v>
      </c>
      <c r="E198">
        <f>VLOOKUP(Table14[[#This Row],[model.rxns]],Table2[[model.rxns]:[JFYL07 - avg]],7,FALSE)</f>
        <v>0.71406773137720803</v>
      </c>
      <c r="F198">
        <f>VLOOKUP(Table14[[#This Row],[model.rxns]],Table2[[model.rxns]:[JFYL18 - stddev]],8,FALSE)</f>
        <v>2.7438118234028801E-2</v>
      </c>
      <c r="G198" t="b">
        <f>ABS(Table14[[#This Row],[JFYL07 flux]])&gt;Table14[[#This Row],[JFYL07 stddev]]</f>
        <v>1</v>
      </c>
    </row>
    <row r="199" spans="1:7" x14ac:dyDescent="0.25">
      <c r="A199" s="4">
        <v>226</v>
      </c>
      <c r="B199" t="str">
        <f>VLOOKUP(Table14[[#This Row],[model.rxns]],Table2[],2,FALSE)</f>
        <v>ATP synthase</v>
      </c>
      <c r="C199" s="2">
        <v>1.0394478344737901</v>
      </c>
      <c r="D199">
        <f>VLOOKUP(Table14[[#This Row],[model.rxns]],Table2[[model.rxns]:[OKYL029 - avg]],5,FALSE)</f>
        <v>6.0274112178061801</v>
      </c>
      <c r="E199">
        <f>VLOOKUP(Table14[[#This Row],[model.rxns]],Table2[[model.rxns]:[JFYL07 - avg]],7,FALSE)</f>
        <v>6.2421717447686502</v>
      </c>
      <c r="F199">
        <f>VLOOKUP(Table14[[#This Row],[model.rxns]],Table2[[model.rxns]:[JFYL18 - stddev]],8,FALSE)</f>
        <v>7.07738482700421E-2</v>
      </c>
      <c r="G199" t="b">
        <f>ABS(Table14[[#This Row],[JFYL07 flux]])&gt;Table14[[#This Row],[JFYL07 stddev]]</f>
        <v>1</v>
      </c>
    </row>
    <row r="200" spans="1:7" x14ac:dyDescent="0.25">
      <c r="A200" s="4">
        <v>1672</v>
      </c>
      <c r="B200" t="str">
        <f>VLOOKUP(Table14[[#This Row],[model.rxns]],Table2[],2,FALSE)</f>
        <v>carbon dioxide exchange</v>
      </c>
      <c r="C200" s="2">
        <v>1.0354173157294799</v>
      </c>
      <c r="D200">
        <f>VLOOKUP(Table14[[#This Row],[model.rxns]],Table2[[model.rxns]:[OKYL029 - avg]],5,FALSE)</f>
        <v>2.0269863472203702</v>
      </c>
      <c r="E200">
        <f>VLOOKUP(Table14[[#This Row],[model.rxns]],Table2[[model.rxns]:[JFYL07 - avg]],7,FALSE)</f>
        <v>2.0926348856108499</v>
      </c>
      <c r="F200">
        <f>VLOOKUP(Table14[[#This Row],[model.rxns]],Table2[[model.rxns]:[JFYL18 - stddev]],8,FALSE)</f>
        <v>2.28491920254172E-2</v>
      </c>
      <c r="G200" t="b">
        <f>ABS(Table14[[#This Row],[JFYL07 flux]])&gt;Table14[[#This Row],[JFYL07 stddev]]</f>
        <v>1</v>
      </c>
    </row>
    <row r="201" spans="1:7" x14ac:dyDescent="0.25">
      <c r="A201" s="4">
        <v>1697</v>
      </c>
      <c r="B201" t="str">
        <f>VLOOKUP(Table14[[#This Row],[model.rxns]],Table2[],2,FALSE)</f>
        <v>CO2 transport</v>
      </c>
      <c r="C201" s="2">
        <v>1.0354173157294799</v>
      </c>
      <c r="D201">
        <f>VLOOKUP(Table14[[#This Row],[model.rxns]],Table2[[model.rxns]:[OKYL029 - avg]],5,FALSE)</f>
        <v>2.0269863472203702</v>
      </c>
      <c r="E201">
        <f>VLOOKUP(Table14[[#This Row],[model.rxns]],Table2[[model.rxns]:[JFYL07 - avg]],7,FALSE)</f>
        <v>2.0926348856108499</v>
      </c>
      <c r="F201">
        <f>VLOOKUP(Table14[[#This Row],[model.rxns]],Table2[[model.rxns]:[JFYL18 - stddev]],8,FALSE)</f>
        <v>2.28491920254172E-2</v>
      </c>
      <c r="G201" t="b">
        <f>ABS(Table14[[#This Row],[JFYL07 flux]])&gt;Table14[[#This Row],[JFYL07 stddev]]</f>
        <v>1</v>
      </c>
    </row>
    <row r="202" spans="1:7" x14ac:dyDescent="0.25">
      <c r="A202" s="4" t="s">
        <v>1799</v>
      </c>
      <c r="B202" t="str">
        <f>VLOOKUP(Table14[[#This Row],[model.rxns]],Table2[],2,FALSE)</f>
        <v>NADH dehydrogenase (complex I)</v>
      </c>
      <c r="C202" s="2">
        <v>1.03357875829052</v>
      </c>
      <c r="D202">
        <f>VLOOKUP(Table14[[#This Row],[model.rxns]],Table2[[model.rxns]:[OKYL029 - avg]],5,FALSE)</f>
        <v>3.76292414377428</v>
      </c>
      <c r="E202">
        <f>VLOOKUP(Table14[[#This Row],[model.rxns]],Table2[[model.rxns]:[JFYL07 - avg]],7,FALSE)</f>
        <v>3.8736531867538901</v>
      </c>
      <c r="F202">
        <f>VLOOKUP(Table14[[#This Row],[model.rxns]],Table2[[model.rxns]:[JFYL18 - stddev]],8,FALSE)</f>
        <v>5.49218629512125E-2</v>
      </c>
      <c r="G202" t="b">
        <f>ABS(Table14[[#This Row],[JFYL07 flux]])&gt;Table14[[#This Row],[JFYL07 stddev]]</f>
        <v>1</v>
      </c>
    </row>
    <row r="203" spans="1:7" x14ac:dyDescent="0.25">
      <c r="A203" s="4">
        <v>1112</v>
      </c>
      <c r="B203" t="str">
        <f>VLOOKUP(Table14[[#This Row],[model.rxns]],Table2[],2,FALSE)</f>
        <v>AKG transporter, mitochonrial</v>
      </c>
      <c r="C203" s="2">
        <v>1.03067130377775</v>
      </c>
      <c r="D203">
        <f>VLOOKUP(Table14[[#This Row],[model.rxns]],Table2[[model.rxns]:[OKYL029 - avg]],5,FALSE)</f>
        <v>-1.1289124115010201</v>
      </c>
      <c r="E203">
        <f>VLOOKUP(Table14[[#This Row],[model.rxns]],Table2[[model.rxns]:[JFYL07 - avg]],7,FALSE)</f>
        <v>-1.1251984960343</v>
      </c>
      <c r="F203">
        <f>VLOOKUP(Table14[[#This Row],[model.rxns]],Table2[[model.rxns]:[JFYL18 - stddev]],8,FALSE)</f>
        <v>0.366630425479338</v>
      </c>
      <c r="G203" t="b">
        <f>ABS(Table14[[#This Row],[JFYL07 flux]])&gt;Table14[[#This Row],[JFYL07 stddev]]</f>
        <v>1</v>
      </c>
    </row>
    <row r="204" spans="1:7" x14ac:dyDescent="0.25">
      <c r="A204" s="4">
        <v>1137</v>
      </c>
      <c r="B204" t="str">
        <f>VLOOKUP(Table14[[#This Row],[model.rxns]],Table2[],2,FALSE)</f>
        <v>D-lactate transport</v>
      </c>
      <c r="C204" s="2">
        <v>1.02013393621985</v>
      </c>
      <c r="D204">
        <f>VLOOKUP(Table14[[#This Row],[model.rxns]],Table2[[model.rxns]:[OKYL029 - avg]],5,FALSE)</f>
        <v>0.86655613978297397</v>
      </c>
      <c r="E204">
        <f>VLOOKUP(Table14[[#This Row],[model.rxns]],Table2[[model.rxns]:[JFYL07 - avg]],7,FALSE)</f>
        <v>0.87498526689561595</v>
      </c>
      <c r="F204">
        <f>VLOOKUP(Table14[[#This Row],[model.rxns]],Table2[[model.rxns]:[JFYL18 - stddev]],8,FALSE)</f>
        <v>0.19813928949321</v>
      </c>
      <c r="G204" t="b">
        <f>ABS(Table14[[#This Row],[JFYL07 flux]])&gt;Table14[[#This Row],[JFYL07 stddev]]</f>
        <v>1</v>
      </c>
    </row>
    <row r="205" spans="1:7" x14ac:dyDescent="0.25">
      <c r="A205" s="4">
        <v>1138</v>
      </c>
      <c r="B205" t="str">
        <f>VLOOKUP(Table14[[#This Row],[model.rxns]],Table2[],2,FALSE)</f>
        <v>D-lactate/pyruvate antiport</v>
      </c>
      <c r="C205" s="2">
        <v>1.02013393621985</v>
      </c>
      <c r="D205">
        <f>VLOOKUP(Table14[[#This Row],[model.rxns]],Table2[[model.rxns]:[OKYL029 - avg]],5,FALSE)</f>
        <v>-0.86655613978297397</v>
      </c>
      <c r="E205">
        <f>VLOOKUP(Table14[[#This Row],[model.rxns]],Table2[[model.rxns]:[JFYL07 - avg]],7,FALSE)</f>
        <v>-0.87498526689561595</v>
      </c>
      <c r="F205">
        <f>VLOOKUP(Table14[[#This Row],[model.rxns]],Table2[[model.rxns]:[JFYL18 - stddev]],8,FALSE)</f>
        <v>0.19813928949321</v>
      </c>
      <c r="G205" t="b">
        <f>ABS(Table14[[#This Row],[JFYL07 flux]])&gt;Table14[[#This Row],[JFYL07 stddev]]</f>
        <v>1</v>
      </c>
    </row>
    <row r="206" spans="1:7" x14ac:dyDescent="0.25">
      <c r="A206" s="4">
        <v>1110</v>
      </c>
      <c r="B206" t="str">
        <f>VLOOKUP(Table14[[#This Row],[model.rxns]],Table2[],2,FALSE)</f>
        <v>ADP/ATP transporter</v>
      </c>
      <c r="C206" s="2">
        <v>1.01937034101883</v>
      </c>
      <c r="D206">
        <f>VLOOKUP(Table14[[#This Row],[model.rxns]],Table2[[model.rxns]:[OKYL029 - avg]],5,FALSE)</f>
        <v>6.4314289017488901</v>
      </c>
      <c r="E206">
        <f>VLOOKUP(Table14[[#This Row],[model.rxns]],Table2[[model.rxns]:[JFYL07 - avg]],7,FALSE)</f>
        <v>6.5283853968418404</v>
      </c>
      <c r="F206">
        <f>VLOOKUP(Table14[[#This Row],[model.rxns]],Table2[[model.rxns]:[JFYL18 - stddev]],8,FALSE)</f>
        <v>7.2622768296382506E-2</v>
      </c>
      <c r="G206" t="b">
        <f>ABS(Table14[[#This Row],[JFYL07 flux]])&gt;Table14[[#This Row],[JFYL07 stddev]]</f>
        <v>1</v>
      </c>
    </row>
    <row r="207" spans="1:7" x14ac:dyDescent="0.25">
      <c r="A207" s="4">
        <v>467</v>
      </c>
      <c r="B207" t="str">
        <f>VLOOKUP(Table14[[#This Row],[model.rxns]],Table2[],2,FALSE)</f>
        <v>glucose-6-phosphate isomerase</v>
      </c>
      <c r="C207" s="2">
        <v>0.98060253643451201</v>
      </c>
      <c r="D207">
        <f>VLOOKUP(Table14[[#This Row],[model.rxns]],Table2[[model.rxns]:[OKYL029 - avg]],5,FALSE)</f>
        <v>0.54653288496574004</v>
      </c>
      <c r="E207">
        <f>VLOOKUP(Table14[[#This Row],[model.rxns]],Table2[[model.rxns]:[JFYL07 - avg]],7,FALSE)</f>
        <v>0.53325091630549504</v>
      </c>
      <c r="F207">
        <f>VLOOKUP(Table14[[#This Row],[model.rxns]],Table2[[model.rxns]:[JFYL18 - stddev]],8,FALSE)</f>
        <v>1.1608945511643201E-2</v>
      </c>
      <c r="G207" t="b">
        <f>ABS(Table14[[#This Row],[JFYL07 flux]])&gt;Table14[[#This Row],[JFYL07 stddev]]</f>
        <v>1</v>
      </c>
    </row>
    <row r="208" spans="1:7" x14ac:dyDescent="0.25">
      <c r="A208" s="4">
        <v>80</v>
      </c>
      <c r="B208" t="str">
        <f>VLOOKUP(Table14[[#This Row],[model.rxns]],Table2[],2,FALSE)</f>
        <v>5,10-methylenetetrahydrofolate reductase (NADPH)</v>
      </c>
      <c r="C208" s="2">
        <v>0.97469851094611304</v>
      </c>
      <c r="D208">
        <f>VLOOKUP(Table14[[#This Row],[model.rxns]],Table2[[model.rxns]:[OKYL029 - avg]],5,FALSE)</f>
        <v>8.70875375786327E-3</v>
      </c>
      <c r="E208">
        <f>VLOOKUP(Table14[[#This Row],[model.rxns]],Table2[[model.rxns]:[JFYL07 - avg]],7,FALSE)</f>
        <v>8.4731114621125706E-3</v>
      </c>
      <c r="F208">
        <f>VLOOKUP(Table14[[#This Row],[model.rxns]],Table2[[model.rxns]:[JFYL18 - stddev]],8,FALSE)</f>
        <v>1.03794070012049E-4</v>
      </c>
      <c r="G208" t="b">
        <f>ABS(Table14[[#This Row],[JFYL07 flux]])&gt;Table14[[#This Row],[JFYL07 stddev]]</f>
        <v>1</v>
      </c>
    </row>
    <row r="209" spans="1:7" x14ac:dyDescent="0.25">
      <c r="A209" s="4">
        <v>727</v>
      </c>
      <c r="B209" t="str">
        <f>VLOOKUP(Table14[[#This Row],[model.rxns]],Table2[],2,FALSE)</f>
        <v>methionine synthase</v>
      </c>
      <c r="C209" s="2">
        <v>0.97469851094611304</v>
      </c>
      <c r="D209">
        <f>VLOOKUP(Table14[[#This Row],[model.rxns]],Table2[[model.rxns]:[OKYL029 - avg]],5,FALSE)</f>
        <v>8.70875375786327E-3</v>
      </c>
      <c r="E209">
        <f>VLOOKUP(Table14[[#This Row],[model.rxns]],Table2[[model.rxns]:[JFYL07 - avg]],7,FALSE)</f>
        <v>8.4731114621125706E-3</v>
      </c>
      <c r="F209">
        <f>VLOOKUP(Table14[[#This Row],[model.rxns]],Table2[[model.rxns]:[JFYL18 - stddev]],8,FALSE)</f>
        <v>1.03794070012049E-4</v>
      </c>
      <c r="G209" t="b">
        <f>ABS(Table14[[#This Row],[JFYL07 flux]])&gt;Table14[[#This Row],[JFYL07 stddev]]</f>
        <v>1</v>
      </c>
    </row>
    <row r="210" spans="1:7" x14ac:dyDescent="0.25">
      <c r="A210" s="4">
        <v>714</v>
      </c>
      <c r="B210" t="str">
        <f>VLOOKUP(Table14[[#This Row],[model.rxns]],Table2[],2,FALSE)</f>
        <v>malate dehydrogenase, cytoplasmic</v>
      </c>
      <c r="C210" s="2">
        <v>0.97150160100586203</v>
      </c>
      <c r="D210">
        <f>VLOOKUP(Table14[[#This Row],[model.rxns]],Table2[[model.rxns]:[OKYL029 - avg]],5,FALSE)</f>
        <v>-1.50764540147562</v>
      </c>
      <c r="E210">
        <f>VLOOKUP(Table14[[#This Row],[model.rxns]],Table2[[model.rxns]:[JFYL07 - avg]],7,FALSE)</f>
        <v>-1.4579004401329201</v>
      </c>
      <c r="F210">
        <f>VLOOKUP(Table14[[#This Row],[model.rxns]],Table2[[model.rxns]:[JFYL18 - stddev]],8,FALSE)</f>
        <v>4.7426011565892198E-2</v>
      </c>
      <c r="G210" t="b">
        <f>ABS(Table14[[#This Row],[JFYL07 flux]])&gt;Table14[[#This Row],[JFYL07 stddev]]</f>
        <v>1</v>
      </c>
    </row>
    <row r="211" spans="1:7" x14ac:dyDescent="0.25">
      <c r="A211" s="4">
        <v>451</v>
      </c>
      <c r="B211" t="str">
        <f>VLOOKUP(Table14[[#This Row],[model.rxns]],Table2[],2,FALSE)</f>
        <v>fumarase</v>
      </c>
      <c r="C211" s="2">
        <v>0.94042516689162303</v>
      </c>
      <c r="D211">
        <f>VLOOKUP(Table14[[#This Row],[model.rxns]],Table2[[model.rxns]:[OKYL029 - avg]],5,FALSE)</f>
        <v>0.41476102296376199</v>
      </c>
      <c r="E211">
        <f>VLOOKUP(Table14[[#This Row],[model.rxns]],Table2[[model.rxns]:[JFYL07 - avg]],7,FALSE)</f>
        <v>0.37537090925755501</v>
      </c>
      <c r="F211">
        <f>VLOOKUP(Table14[[#This Row],[model.rxns]],Table2[[model.rxns]:[JFYL18 - stddev]],8,FALSE)</f>
        <v>4.5015499346126198E-2</v>
      </c>
      <c r="G211" t="b">
        <f>ABS(Table14[[#This Row],[JFYL07 flux]])&gt;Table14[[#This Row],[JFYL07 stddev]]</f>
        <v>1</v>
      </c>
    </row>
    <row r="212" spans="1:7" x14ac:dyDescent="0.25">
      <c r="A212" s="4">
        <v>713</v>
      </c>
      <c r="B212" t="str">
        <f>VLOOKUP(Table14[[#This Row],[model.rxns]],Table2[],2,FALSE)</f>
        <v>malate dehydrogenase</v>
      </c>
      <c r="C212" s="2">
        <v>0.93219891082438899</v>
      </c>
      <c r="D212">
        <f>VLOOKUP(Table14[[#This Row],[model.rxns]],Table2[[model.rxns]:[OKYL029 - avg]],5,FALSE)</f>
        <v>1.9239326954350799</v>
      </c>
      <c r="E212">
        <f>VLOOKUP(Table14[[#This Row],[model.rxns]],Table2[[model.rxns]:[JFYL07 - avg]],7,FALSE)</f>
        <v>1.79715292204699</v>
      </c>
      <c r="F212">
        <f>VLOOKUP(Table14[[#This Row],[model.rxns]],Table2[[model.rxns]:[JFYL18 - stddev]],8,FALSE)</f>
        <v>3.7554904158856497E-2</v>
      </c>
      <c r="G212" t="b">
        <f>ABS(Table14[[#This Row],[JFYL07 flux]])&gt;Table14[[#This Row],[JFYL07 stddev]]</f>
        <v>1</v>
      </c>
    </row>
    <row r="213" spans="1:7" x14ac:dyDescent="0.25">
      <c r="A213" s="4">
        <v>3526</v>
      </c>
      <c r="B213" t="str">
        <f>VLOOKUP(Table14[[#This Row],[model.rxns]],Table2[],2,FALSE)</f>
        <v>H2O transport, cytoplasm-ER membrane</v>
      </c>
      <c r="C213" s="2">
        <v>0.92032593022759202</v>
      </c>
      <c r="D213">
        <f>VLOOKUP(Table14[[#This Row],[model.rxns]],Table2[[model.rxns]:[OKYL029 - avg]],5,FALSE)</f>
        <v>-1.8233508723217599E-2</v>
      </c>
      <c r="E213">
        <f>VLOOKUP(Table14[[#This Row],[model.rxns]],Table2[[model.rxns]:[JFYL07 - avg]],7,FALSE)</f>
        <v>-1.68262562559078E-2</v>
      </c>
      <c r="F213">
        <f>VLOOKUP(Table14[[#This Row],[model.rxns]],Table2[[model.rxns]:[JFYL18 - stddev]],8,FALSE)</f>
        <v>6.4185422783752397E-3</v>
      </c>
      <c r="G213" t="b">
        <f>ABS(Table14[[#This Row],[JFYL07 flux]])&gt;Table14[[#This Row],[JFYL07 stddev]]</f>
        <v>1</v>
      </c>
    </row>
    <row r="214" spans="1:7" x14ac:dyDescent="0.25">
      <c r="A214" s="4">
        <v>1021</v>
      </c>
      <c r="B214" t="str">
        <f>VLOOKUP(Table14[[#This Row],[model.rxns]],Table2[],2,FALSE)</f>
        <v>succinate dehydrogenase (ubiquinone-6)</v>
      </c>
      <c r="C214" s="2">
        <v>0.91909688271935597</v>
      </c>
      <c r="D214">
        <f>VLOOKUP(Table14[[#This Row],[model.rxns]],Table2[[model.rxns]:[OKYL029 - avg]],5,FALSE)</f>
        <v>0.445523532880583</v>
      </c>
      <c r="E214">
        <f>VLOOKUP(Table14[[#This Row],[model.rxns]],Table2[[model.rxns]:[JFYL07 - avg]],7,FALSE)</f>
        <v>0.40981649867814601</v>
      </c>
      <c r="F214">
        <f>VLOOKUP(Table14[[#This Row],[model.rxns]],Table2[[model.rxns]:[JFYL18 - stddev]],8,FALSE)</f>
        <v>6.9392458248480103E-3</v>
      </c>
      <c r="G214" t="b">
        <f>ABS(Table14[[#This Row],[JFYL07 flux]])&gt;Table14[[#This Row],[JFYL07 stddev]]</f>
        <v>1</v>
      </c>
    </row>
    <row r="215" spans="1:7" x14ac:dyDescent="0.25">
      <c r="A215" s="4">
        <v>3531</v>
      </c>
      <c r="B215" t="str">
        <f>VLOOKUP(Table14[[#This Row],[model.rxns]],Table2[],2,FALSE)</f>
        <v>O2 transport, cytoplasm-ER membrane</v>
      </c>
      <c r="C215" s="2">
        <v>0.89436909048037605</v>
      </c>
      <c r="D215">
        <f>VLOOKUP(Table14[[#This Row],[model.rxns]],Table2[[model.rxns]:[OKYL029 - avg]],5,FALSE)</f>
        <v>9.64462816042253E-3</v>
      </c>
      <c r="E215">
        <f>VLOOKUP(Table14[[#This Row],[model.rxns]],Table2[[model.rxns]:[JFYL07 - avg]],7,FALSE)</f>
        <v>8.6293163833947705E-3</v>
      </c>
      <c r="F215">
        <f>VLOOKUP(Table14[[#This Row],[model.rxns]],Table2[[model.rxns]:[JFYL18 - stddev]],8,FALSE)</f>
        <v>5.3895175778126598E-4</v>
      </c>
      <c r="G215" t="b">
        <f>ABS(Table14[[#This Row],[JFYL07 flux]])&gt;Table14[[#This Row],[JFYL07 stddev]]</f>
        <v>1</v>
      </c>
    </row>
    <row r="216" spans="1:7" x14ac:dyDescent="0.25">
      <c r="A216" s="4">
        <v>3532</v>
      </c>
      <c r="B216" t="str">
        <f>VLOOKUP(Table14[[#This Row],[model.rxns]],Table2[],2,FALSE)</f>
        <v>NADH transport, cytoplasm-ER membrane</v>
      </c>
      <c r="C216" s="2">
        <v>0.89436909048037605</v>
      </c>
      <c r="D216">
        <f>VLOOKUP(Table14[[#This Row],[model.rxns]],Table2[[model.rxns]:[OKYL029 - avg]],5,FALSE)</f>
        <v>9.64462816042253E-3</v>
      </c>
      <c r="E216">
        <f>VLOOKUP(Table14[[#This Row],[model.rxns]],Table2[[model.rxns]:[JFYL07 - avg]],7,FALSE)</f>
        <v>8.6293163833947705E-3</v>
      </c>
      <c r="F216">
        <f>VLOOKUP(Table14[[#This Row],[model.rxns]],Table2[[model.rxns]:[JFYL18 - stddev]],8,FALSE)</f>
        <v>5.3895175778126598E-4</v>
      </c>
      <c r="G216" t="b">
        <f>ABS(Table14[[#This Row],[JFYL07 flux]])&gt;Table14[[#This Row],[JFYL07 stddev]]</f>
        <v>1</v>
      </c>
    </row>
    <row r="217" spans="1:7" x14ac:dyDescent="0.25">
      <c r="A217" s="4">
        <v>3533</v>
      </c>
      <c r="B217" t="str">
        <f>VLOOKUP(Table14[[#This Row],[model.rxns]],Table2[],2,FALSE)</f>
        <v>NAD transport, cytoplasm-ER membrane</v>
      </c>
      <c r="C217" s="2">
        <v>0.89436909048037605</v>
      </c>
      <c r="D217">
        <f>VLOOKUP(Table14[[#This Row],[model.rxns]],Table2[[model.rxns]:[OKYL029 - avg]],5,FALSE)</f>
        <v>-9.64462816042253E-3</v>
      </c>
      <c r="E217">
        <f>VLOOKUP(Table14[[#This Row],[model.rxns]],Table2[[model.rxns]:[JFYL07 - avg]],7,FALSE)</f>
        <v>-8.6293163833947705E-3</v>
      </c>
      <c r="F217">
        <f>VLOOKUP(Table14[[#This Row],[model.rxns]],Table2[[model.rxns]:[JFYL18 - stddev]],8,FALSE)</f>
        <v>5.3895175778126598E-4</v>
      </c>
      <c r="G217" t="b">
        <f>ABS(Table14[[#This Row],[JFYL07 flux]])&gt;Table14[[#This Row],[JFYL07 stddev]]</f>
        <v>1</v>
      </c>
    </row>
    <row r="218" spans="1:7" x14ac:dyDescent="0.25">
      <c r="A218" s="4">
        <v>560</v>
      </c>
      <c r="B218" t="str">
        <f>VLOOKUP(Table14[[#This Row],[model.rxns]],Table2[],2,FALSE)</f>
        <v>hydroxymethylglutaryl CoA synthase</v>
      </c>
      <c r="C218" s="2">
        <v>0.893993075213247</v>
      </c>
      <c r="D218">
        <f>VLOOKUP(Table14[[#This Row],[model.rxns]],Table2[[model.rxns]:[OKYL029 - avg]],5,FALSE)</f>
        <v>1.04020060194897E-2</v>
      </c>
      <c r="E218">
        <f>VLOOKUP(Table14[[#This Row],[model.rxns]],Table2[[model.rxns]:[JFYL07 - avg]],7,FALSE)</f>
        <v>9.2015343558517707E-3</v>
      </c>
      <c r="F218">
        <f>VLOOKUP(Table14[[#This Row],[model.rxns]],Table2[[model.rxns]:[JFYL18 - stddev]],8,FALSE)</f>
        <v>1.3902137394276701E-3</v>
      </c>
      <c r="G218" t="b">
        <f>ABS(Table14[[#This Row],[JFYL07 flux]])&gt;Table14[[#This Row],[JFYL07 stddev]]</f>
        <v>1</v>
      </c>
    </row>
    <row r="219" spans="1:7" x14ac:dyDescent="0.25">
      <c r="A219" s="4">
        <v>1840</v>
      </c>
      <c r="B219" t="str">
        <f>VLOOKUP(Table14[[#This Row],[model.rxns]],Table2[],2,FALSE)</f>
        <v>hydroxymethylglutaryl-CoA transport</v>
      </c>
      <c r="C219" s="2">
        <v>0.892803147976164</v>
      </c>
      <c r="D219">
        <f>VLOOKUP(Table14[[#This Row],[model.rxns]],Table2[[model.rxns]:[OKYL029 - avg]],5,FALSE)</f>
        <v>-1.04388240375696E-2</v>
      </c>
      <c r="E219">
        <f>VLOOKUP(Table14[[#This Row],[model.rxns]],Table2[[model.rxns]:[JFYL07 - avg]],7,FALSE)</f>
        <v>-9.2389385902924594E-3</v>
      </c>
      <c r="F219">
        <f>VLOOKUP(Table14[[#This Row],[model.rxns]],Table2[[model.rxns]:[JFYL18 - stddev]],8,FALSE)</f>
        <v>8.3652692150424496E-4</v>
      </c>
      <c r="G219" t="b">
        <f>ABS(Table14[[#This Row],[JFYL07 flux]])&gt;Table14[[#This Row],[JFYL07 stddev]]</f>
        <v>1</v>
      </c>
    </row>
    <row r="220" spans="1:7" x14ac:dyDescent="0.25">
      <c r="A220" s="4">
        <v>1129</v>
      </c>
      <c r="B220" t="str">
        <f>VLOOKUP(Table14[[#This Row],[model.rxns]],Table2[],2,FALSE)</f>
        <v>coenzyme A transport</v>
      </c>
      <c r="C220" s="2">
        <v>0.89280314797615101</v>
      </c>
      <c r="D220">
        <f>VLOOKUP(Table14[[#This Row],[model.rxns]],Table2[[model.rxns]:[OKYL029 - avg]],5,FALSE)</f>
        <v>1.04388240375697E-2</v>
      </c>
      <c r="E220">
        <f>VLOOKUP(Table14[[#This Row],[model.rxns]],Table2[[model.rxns]:[JFYL07 - avg]],7,FALSE)</f>
        <v>9.2389385902924594E-3</v>
      </c>
      <c r="F220">
        <f>VLOOKUP(Table14[[#This Row],[model.rxns]],Table2[[model.rxns]:[JFYL18 - stddev]],8,FALSE)</f>
        <v>8.3652692150424604E-4</v>
      </c>
      <c r="G220" t="b">
        <f>ABS(Table14[[#This Row],[JFYL07 flux]])&gt;Table14[[#This Row],[JFYL07 stddev]]</f>
        <v>1</v>
      </c>
    </row>
    <row r="221" spans="1:7" x14ac:dyDescent="0.25">
      <c r="A221" s="4">
        <v>104</v>
      </c>
      <c r="B221" t="str">
        <f>VLOOKUP(Table14[[#This Row],[model.rxns]],Table2[],2,FALSE)</f>
        <v>acetyl-CoA C-acetyltransferase</v>
      </c>
      <c r="C221" s="2">
        <v>0.88706786746890898</v>
      </c>
      <c r="D221">
        <f>VLOOKUP(Table14[[#This Row],[model.rxns]],Table2[[model.rxns]:[OKYL029 - avg]],5,FALSE)</f>
        <v>1.03727819268533E-2</v>
      </c>
      <c r="E221">
        <f>VLOOKUP(Table14[[#This Row],[model.rxns]],Table2[[model.rxns]:[JFYL07 - avg]],7,FALSE)</f>
        <v>9.0938831891467994E-3</v>
      </c>
      <c r="F221">
        <f>VLOOKUP(Table14[[#This Row],[model.rxns]],Table2[[model.rxns]:[JFYL18 - stddev]],8,FALSE)</f>
        <v>8.1926165202540302E-4</v>
      </c>
      <c r="G221" t="b">
        <f>ABS(Table14[[#This Row],[JFYL07 flux]])&gt;Table14[[#This Row],[JFYL07 stddev]]</f>
        <v>1</v>
      </c>
    </row>
    <row r="222" spans="1:7" x14ac:dyDescent="0.25">
      <c r="A222" s="4">
        <v>496</v>
      </c>
      <c r="B222" t="str">
        <f>VLOOKUP(Table14[[#This Row],[model.rxns]],Table2[],2,FALSE)</f>
        <v>glycerol-3-phosphate/dihydroxyacetone phosphate acyltransferase</v>
      </c>
      <c r="C222" s="2">
        <v>0.86764376555084399</v>
      </c>
      <c r="D222">
        <f>VLOOKUP(Table14[[#This Row],[model.rxns]],Table2[[model.rxns]:[OKYL029 - avg]],5,FALSE)</f>
        <v>3.8193516514893298E-3</v>
      </c>
      <c r="E222">
        <f>VLOOKUP(Table14[[#This Row],[model.rxns]],Table2[[model.rxns]:[JFYL07 - avg]],7,FALSE)</f>
        <v>3.1963068034997501E-3</v>
      </c>
      <c r="F222">
        <f>VLOOKUP(Table14[[#This Row],[model.rxns]],Table2[[model.rxns]:[JFYL18 - stddev]],8,FALSE)</f>
        <v>5.17660157285855E-4</v>
      </c>
      <c r="G222" t="b">
        <f>ABS(Table14[[#This Row],[JFYL07 flux]])&gt;Table14[[#This Row],[JFYL07 stddev]]</f>
        <v>1</v>
      </c>
    </row>
    <row r="223" spans="1:7" x14ac:dyDescent="0.25">
      <c r="A223" s="4">
        <v>3581</v>
      </c>
      <c r="B223" t="str">
        <f>VLOOKUP(Table14[[#This Row],[model.rxns]],Table2[],2,FALSE)</f>
        <v>glycerol 3-phosphate transport, cytoplasm-lipid particle</v>
      </c>
      <c r="C223" s="2">
        <v>0.86764376555084399</v>
      </c>
      <c r="D223">
        <f>VLOOKUP(Table14[[#This Row],[model.rxns]],Table2[[model.rxns]:[OKYL029 - avg]],5,FALSE)</f>
        <v>3.8193516514893298E-3</v>
      </c>
      <c r="E223">
        <f>VLOOKUP(Table14[[#This Row],[model.rxns]],Table2[[model.rxns]:[JFYL07 - avg]],7,FALSE)</f>
        <v>3.1963068034997501E-3</v>
      </c>
      <c r="F223">
        <f>VLOOKUP(Table14[[#This Row],[model.rxns]],Table2[[model.rxns]:[JFYL18 - stddev]],8,FALSE)</f>
        <v>5.17660157285855E-4</v>
      </c>
      <c r="G223" t="b">
        <f>ABS(Table14[[#This Row],[JFYL07 flux]])&gt;Table14[[#This Row],[JFYL07 stddev]]</f>
        <v>1</v>
      </c>
    </row>
    <row r="224" spans="1:7" x14ac:dyDescent="0.25">
      <c r="A224" s="4" t="s">
        <v>1759</v>
      </c>
      <c r="B224" t="str">
        <f>VLOOKUP(Table14[[#This Row],[model.rxns]],Table2[],2,FALSE)</f>
        <v>1-acyl-sn-gylcerol-3-phosphate acyltransferase</v>
      </c>
      <c r="C224" s="2">
        <v>0.86764376555084399</v>
      </c>
      <c r="D224">
        <f>VLOOKUP(Table14[[#This Row],[model.rxns]],Table2[[model.rxns]:[OKYL029 - avg]],5,FALSE)</f>
        <v>3.8193516514893298E-3</v>
      </c>
      <c r="E224">
        <f>VLOOKUP(Table14[[#This Row],[model.rxns]],Table2[[model.rxns]:[JFYL07 - avg]],7,FALSE)</f>
        <v>3.1963068034997501E-3</v>
      </c>
      <c r="F224">
        <f>VLOOKUP(Table14[[#This Row],[model.rxns]],Table2[[model.rxns]:[JFYL18 - stddev]],8,FALSE)</f>
        <v>5.17660157285855E-4</v>
      </c>
      <c r="G224" t="b">
        <f>ABS(Table14[[#This Row],[JFYL07 flux]])&gt;Table14[[#This Row],[JFYL07 stddev]]</f>
        <v>1</v>
      </c>
    </row>
    <row r="225" spans="1:7" x14ac:dyDescent="0.25">
      <c r="A225" s="4">
        <v>2182</v>
      </c>
      <c r="B225" t="str">
        <f>VLOOKUP(Table14[[#This Row],[model.rxns]],Table2[],2,FALSE)</f>
        <v>palmitoyl-CoA desaturase (n-C16:0CoA - n-C16:1CoA), ER membrane</v>
      </c>
      <c r="C225" s="2">
        <v>0.86504354646461501</v>
      </c>
      <c r="D225">
        <f>VLOOKUP(Table14[[#This Row],[model.rxns]],Table2[[model.rxns]:[OKYL029 - avg]],5,FALSE)</f>
        <v>5.8342594732840197E-4</v>
      </c>
      <c r="E225">
        <f>VLOOKUP(Table14[[#This Row],[model.rxns]],Table2[[model.rxns]:[JFYL07 - avg]],7,FALSE)</f>
        <v>5.2418035662625301E-4</v>
      </c>
      <c r="F225">
        <f>VLOOKUP(Table14[[#This Row],[model.rxns]],Table2[[model.rxns]:[JFYL18 - stddev]],8,FALSE)</f>
        <v>4.5470031631436499E-4</v>
      </c>
      <c r="G225" t="b">
        <f>ABS(Table14[[#This Row],[JFYL07 flux]])&gt;Table14[[#This Row],[JFYL07 stddev]]</f>
        <v>1</v>
      </c>
    </row>
    <row r="226" spans="1:7" x14ac:dyDescent="0.25">
      <c r="A226" s="4">
        <v>916</v>
      </c>
      <c r="B226" t="str">
        <f>VLOOKUP(Table14[[#This Row],[model.rxns]],Table2[],2,FALSE)</f>
        <v>phosphoribosylpyrophosphate synthetase</v>
      </c>
      <c r="C226" s="2">
        <v>0.85747357923431899</v>
      </c>
      <c r="D226">
        <f>VLOOKUP(Table14[[#This Row],[model.rxns]],Table2[[model.rxns]:[OKYL029 - avg]],5,FALSE)</f>
        <v>3.00902390397319E-2</v>
      </c>
      <c r="E226">
        <f>VLOOKUP(Table14[[#This Row],[model.rxns]],Table2[[model.rxns]:[JFYL07 - avg]],7,FALSE)</f>
        <v>2.5606927354708899E-2</v>
      </c>
      <c r="F226">
        <f>VLOOKUP(Table14[[#This Row],[model.rxns]],Table2[[model.rxns]:[JFYL18 - stddev]],8,FALSE)</f>
        <v>3.8073395961509601E-3</v>
      </c>
      <c r="G226" t="b">
        <f>ABS(Table14[[#This Row],[JFYL07 flux]])&gt;Table14[[#This Row],[JFYL07 stddev]]</f>
        <v>1</v>
      </c>
    </row>
    <row r="227" spans="1:7" x14ac:dyDescent="0.25">
      <c r="A227" s="4" t="s">
        <v>1764</v>
      </c>
      <c r="B227" t="str">
        <f>VLOOKUP(Table14[[#This Row],[model.rxns]],Table2[],2,FALSE)</f>
        <v>Acyl-CoAs pool</v>
      </c>
      <c r="C227" s="2">
        <v>0.85295571829967598</v>
      </c>
      <c r="D227">
        <f>VLOOKUP(Table14[[#This Row],[model.rxns]],Table2[[model.rxns]:[OKYL029 - avg]],5,FALSE)</f>
        <v>9.5845919194207201E-3</v>
      </c>
      <c r="E227">
        <f>VLOOKUP(Table14[[#This Row],[model.rxns]],Table2[[model.rxns]:[JFYL07 - avg]],7,FALSE)</f>
        <v>6.6010392356828096E-3</v>
      </c>
      <c r="F227">
        <f>VLOOKUP(Table14[[#This Row],[model.rxns]],Table2[[model.rxns]:[JFYL18 - stddev]],8,FALSE)</f>
        <v>2.1107583833041201E-3</v>
      </c>
      <c r="G227" t="b">
        <f>ABS(Table14[[#This Row],[JFYL07 flux]])&gt;Table14[[#This Row],[JFYL07 stddev]]</f>
        <v>1</v>
      </c>
    </row>
    <row r="228" spans="1:7" x14ac:dyDescent="0.25">
      <c r="A228" s="4" t="s">
        <v>1703</v>
      </c>
      <c r="B228" t="str">
        <f>VLOOKUP(Table14[[#This Row],[model.rxns]],Table2[],2,FALSE)</f>
        <v>phosphatidate transport, lipid particle-ER membrane</v>
      </c>
      <c r="C228" s="2">
        <v>0.84780805147366201</v>
      </c>
      <c r="D228">
        <f>VLOOKUP(Table14[[#This Row],[model.rxns]],Table2[[model.rxns]:[OKYL029 - avg]],5,FALSE)</f>
        <v>3.5466138273899999E-3</v>
      </c>
      <c r="E228">
        <f>VLOOKUP(Table14[[#This Row],[model.rxns]],Table2[[model.rxns]:[JFYL07 - avg]],7,FALSE)</f>
        <v>2.8911916163413499E-3</v>
      </c>
      <c r="F228">
        <f>VLOOKUP(Table14[[#This Row],[model.rxns]],Table2[[model.rxns]:[JFYL18 - stddev]],8,FALSE)</f>
        <v>5.1769765339470695E-4</v>
      </c>
      <c r="G228" t="b">
        <f>ABS(Table14[[#This Row],[JFYL07 flux]])&gt;Table14[[#This Row],[JFYL07 stddev]]</f>
        <v>1</v>
      </c>
    </row>
    <row r="229" spans="1:7" x14ac:dyDescent="0.25">
      <c r="A229" s="4">
        <v>2117</v>
      </c>
      <c r="B229" t="str">
        <f>VLOOKUP(Table14[[#This Row],[model.rxns]],Table2[],2,FALSE)</f>
        <v>phenylalanine transaminase</v>
      </c>
      <c r="C229" s="2">
        <v>0.830991235910716</v>
      </c>
      <c r="D229">
        <f>VLOOKUP(Table14[[#This Row],[model.rxns]],Table2[[model.rxns]:[OKYL029 - avg]],5,FALSE)</f>
        <v>5.9198622958752702E-2</v>
      </c>
      <c r="E229">
        <f>VLOOKUP(Table14[[#This Row],[model.rxns]],Table2[[model.rxns]:[JFYL07 - avg]],7,FALSE)</f>
        <v>5.95631524691667E-2</v>
      </c>
      <c r="F229">
        <f>VLOOKUP(Table14[[#This Row],[model.rxns]],Table2[[model.rxns]:[JFYL18 - stddev]],8,FALSE)</f>
        <v>2.5436998928930199E-2</v>
      </c>
      <c r="G229" t="b">
        <f>ABS(Table14[[#This Row],[JFYL07 flux]])&gt;Table14[[#This Row],[JFYL07 stddev]]</f>
        <v>1</v>
      </c>
    </row>
    <row r="230" spans="1:7" x14ac:dyDescent="0.25">
      <c r="A230" s="4">
        <v>148</v>
      </c>
      <c r="B230" t="str">
        <f>VLOOKUP(Table14[[#This Row],[model.rxns]],Table2[],2,FALSE)</f>
        <v>adenylate kinase</v>
      </c>
      <c r="C230" s="2">
        <v>0.82517122874512705</v>
      </c>
      <c r="D230">
        <f>VLOOKUP(Table14[[#This Row],[model.rxns]],Table2[[model.rxns]:[OKYL029 - avg]],5,FALSE)</f>
        <v>6.58799434164202E-2</v>
      </c>
      <c r="E230">
        <f>VLOOKUP(Table14[[#This Row],[model.rxns]],Table2[[model.rxns]:[JFYL07 - avg]],7,FALSE)</f>
        <v>5.4731200682078901E-2</v>
      </c>
      <c r="F230">
        <f>VLOOKUP(Table14[[#This Row],[model.rxns]],Table2[[model.rxns]:[JFYL18 - stddev]],8,FALSE)</f>
        <v>9.8160774624591902E-3</v>
      </c>
      <c r="G230" t="b">
        <f>ABS(Table14[[#This Row],[JFYL07 flux]])&gt;Table14[[#This Row],[JFYL07 stddev]]</f>
        <v>1</v>
      </c>
    </row>
    <row r="231" spans="1:7" x14ac:dyDescent="0.25">
      <c r="A231" s="4">
        <v>851</v>
      </c>
      <c r="B231" t="str">
        <f>VLOOKUP(Table14[[#This Row],[model.rxns]],Table2[],2,FALSE)</f>
        <v>phenylalanine transaminase</v>
      </c>
      <c r="C231" s="2">
        <v>0.82409769408937295</v>
      </c>
      <c r="D231">
        <f>VLOOKUP(Table14[[#This Row],[model.rxns]],Table2[[model.rxns]:[OKYL029 - avg]],5,FALSE)</f>
        <v>-6.5824170171206606E-2</v>
      </c>
      <c r="E231">
        <f>VLOOKUP(Table14[[#This Row],[model.rxns]],Table2[[model.rxns]:[JFYL07 - avg]],7,FALSE)</f>
        <v>-6.4605213702322306E-2</v>
      </c>
      <c r="F231">
        <f>VLOOKUP(Table14[[#This Row],[model.rxns]],Table2[[model.rxns]:[JFYL18 - stddev]],8,FALSE)</f>
        <v>2.54214208463968E-2</v>
      </c>
      <c r="G231" t="b">
        <f>ABS(Table14[[#This Row],[JFYL07 flux]])&gt;Table14[[#This Row],[JFYL07 stddev]]</f>
        <v>1</v>
      </c>
    </row>
    <row r="232" spans="1:7" hidden="1" x14ac:dyDescent="0.25">
      <c r="A232" s="4">
        <v>195</v>
      </c>
      <c r="B232" t="str">
        <f>VLOOKUP(Table14[[#This Row],[model.rxns]],Table2[],2,FALSE)</f>
        <v>alpha,alpha-trehalose-phosphate synthase (UDP-forming)</v>
      </c>
      <c r="C232" s="2">
        <v>0.82319281252925602</v>
      </c>
      <c r="D232">
        <f>VLOOKUP(Table14[[#This Row],[model.rxns]],Table2[[model.rxns]:[OKYL029 - avg]],5,FALSE)</f>
        <v>5.7091485374760696E-4</v>
      </c>
      <c r="E232">
        <f>VLOOKUP(Table14[[#This Row],[model.rxns]],Table2[[model.rxns]:[JFYL07 - avg]],7,FALSE)</f>
        <v>4.50679313754875E-4</v>
      </c>
      <c r="F232">
        <f>VLOOKUP(Table14[[#This Row],[model.rxns]],Table2[[model.rxns]:[JFYL18 - stddev]],8,FALSE)</f>
        <v>5.68525310532095E-4</v>
      </c>
      <c r="G232" t="b">
        <f>ABS(Table14[[#This Row],[JFYL07 flux]])&gt;Table14[[#This Row],[JFYL07 stddev]]</f>
        <v>0</v>
      </c>
    </row>
    <row r="233" spans="1:7" hidden="1" x14ac:dyDescent="0.25">
      <c r="A233" s="4">
        <v>1051</v>
      </c>
      <c r="B233" t="str">
        <f>VLOOKUP(Table14[[#This Row],[model.rxns]],Table2[],2,FALSE)</f>
        <v>trehalose-phosphatase</v>
      </c>
      <c r="C233" s="2">
        <v>0.82319281252925602</v>
      </c>
      <c r="D233">
        <f>VLOOKUP(Table14[[#This Row],[model.rxns]],Table2[[model.rxns]:[OKYL029 - avg]],5,FALSE)</f>
        <v>5.7091485374760696E-4</v>
      </c>
      <c r="E233">
        <f>VLOOKUP(Table14[[#This Row],[model.rxns]],Table2[[model.rxns]:[JFYL07 - avg]],7,FALSE)</f>
        <v>4.50679313754875E-4</v>
      </c>
      <c r="F233">
        <f>VLOOKUP(Table14[[#This Row],[model.rxns]],Table2[[model.rxns]:[JFYL18 - stddev]],8,FALSE)</f>
        <v>5.68525310532095E-4</v>
      </c>
      <c r="G233" t="b">
        <f>ABS(Table14[[#This Row],[JFYL07 flux]])&gt;Table14[[#This Row],[JFYL07 stddev]]</f>
        <v>0</v>
      </c>
    </row>
    <row r="234" spans="1:7" x14ac:dyDescent="0.25">
      <c r="A234" s="4">
        <v>1244</v>
      </c>
      <c r="B234" t="str">
        <f>VLOOKUP(Table14[[#This Row],[model.rxns]],Table2[],2,FALSE)</f>
        <v>phosphate transport</v>
      </c>
      <c r="C234" s="2">
        <v>0.80446747570376698</v>
      </c>
      <c r="D234">
        <f>VLOOKUP(Table14[[#This Row],[model.rxns]],Table2[[model.rxns]:[OKYL029 - avg]],5,FALSE)</f>
        <v>2.3905362037263799E-2</v>
      </c>
      <c r="E234">
        <f>VLOOKUP(Table14[[#This Row],[model.rxns]],Table2[[model.rxns]:[JFYL07 - avg]],7,FALSE)</f>
        <v>1.9196427884688502E-2</v>
      </c>
      <c r="F234">
        <f>VLOOKUP(Table14[[#This Row],[model.rxns]],Table2[[model.rxns]:[JFYL18 - stddev]],8,FALSE)</f>
        <v>2.35152740377883E-4</v>
      </c>
      <c r="G234" t="b">
        <f>ABS(Table14[[#This Row],[JFYL07 flux]])&gt;Table14[[#This Row],[JFYL07 stddev]]</f>
        <v>1</v>
      </c>
    </row>
    <row r="235" spans="1:7" x14ac:dyDescent="0.25">
      <c r="A235" s="4">
        <v>2005</v>
      </c>
      <c r="B235" t="str">
        <f>VLOOKUP(Table14[[#This Row],[model.rxns]],Table2[],2,FALSE)</f>
        <v>phosphate exchange</v>
      </c>
      <c r="C235" s="2">
        <v>0.80446747570376698</v>
      </c>
      <c r="D235">
        <f>VLOOKUP(Table14[[#This Row],[model.rxns]],Table2[[model.rxns]:[OKYL029 - avg]],5,FALSE)</f>
        <v>-2.3905362037263799E-2</v>
      </c>
      <c r="E235">
        <f>VLOOKUP(Table14[[#This Row],[model.rxns]],Table2[[model.rxns]:[JFYL07 - avg]],7,FALSE)</f>
        <v>-1.9196427884688502E-2</v>
      </c>
      <c r="F235">
        <f>VLOOKUP(Table14[[#This Row],[model.rxns]],Table2[[model.rxns]:[JFYL18 - stddev]],8,FALSE)</f>
        <v>2.35152740377883E-4</v>
      </c>
      <c r="G235" t="b">
        <f>ABS(Table14[[#This Row],[JFYL07 flux]])&gt;Table14[[#This Row],[JFYL07 stddev]]</f>
        <v>1</v>
      </c>
    </row>
    <row r="236" spans="1:7" x14ac:dyDescent="0.25">
      <c r="A236" s="4">
        <v>2032</v>
      </c>
      <c r="B236" t="str">
        <f>VLOOKUP(Table14[[#This Row],[model.rxns]],Table2[],2,FALSE)</f>
        <v>pyrophosphate transport</v>
      </c>
      <c r="C236" s="2">
        <v>0.80335194692507395</v>
      </c>
      <c r="D236">
        <f>VLOOKUP(Table14[[#This Row],[model.rxns]],Table2[[model.rxns]:[OKYL029 - avg]],5,FALSE)</f>
        <v>0.23542665218647901</v>
      </c>
      <c r="E236">
        <f>VLOOKUP(Table14[[#This Row],[model.rxns]],Table2[[model.rxns]:[JFYL07 - avg]],7,FALSE)</f>
        <v>0.18887107456895499</v>
      </c>
      <c r="F236">
        <f>VLOOKUP(Table14[[#This Row],[model.rxns]],Table2[[model.rxns]:[JFYL18 - stddev]],8,FALSE)</f>
        <v>2.3660133019708599E-2</v>
      </c>
      <c r="G236" t="b">
        <f>ABS(Table14[[#This Row],[JFYL07 flux]])&gt;Table14[[#This Row],[JFYL07 stddev]]</f>
        <v>1</v>
      </c>
    </row>
    <row r="237" spans="1:7" x14ac:dyDescent="0.25">
      <c r="A237" s="4">
        <v>569</v>
      </c>
      <c r="B237" t="str">
        <f>VLOOKUP(Table14[[#This Row],[model.rxns]],Table2[],2,FALSE)</f>
        <v>inorganic diphosphatase</v>
      </c>
      <c r="C237" s="2">
        <v>0.80279428505460104</v>
      </c>
      <c r="D237">
        <f>VLOOKUP(Table14[[#This Row],[model.rxns]],Table2[[model.rxns]:[OKYL029 - avg]],5,FALSE)</f>
        <v>0.236341136833841</v>
      </c>
      <c r="E237">
        <f>VLOOKUP(Table14[[#This Row],[model.rxns]],Table2[[model.rxns]:[JFYL07 - avg]],7,FALSE)</f>
        <v>0.189302448660226</v>
      </c>
      <c r="F237">
        <f>VLOOKUP(Table14[[#This Row],[model.rxns]],Table2[[model.rxns]:[JFYL18 - stddev]],8,FALSE)</f>
        <v>2.3872492324068899E-2</v>
      </c>
      <c r="G237" t="b">
        <f>ABS(Table14[[#This Row],[JFYL07 flux]])&gt;Table14[[#This Row],[JFYL07 stddev]]</f>
        <v>1</v>
      </c>
    </row>
    <row r="238" spans="1:7" x14ac:dyDescent="0.25">
      <c r="A238" s="4">
        <v>891</v>
      </c>
      <c r="B238" t="str">
        <f>VLOOKUP(Table14[[#This Row],[model.rxns]],Table2[],2,FALSE)</f>
        <v>phosphoglycerate dehydrogenase</v>
      </c>
      <c r="C238" s="2">
        <v>0.80217486617594302</v>
      </c>
      <c r="D238">
        <f>VLOOKUP(Table14[[#This Row],[model.rxns]],Table2[[model.rxns]:[OKYL029 - avg]],5,FALSE)</f>
        <v>5.8685068883572701E-2</v>
      </c>
      <c r="E238">
        <f>VLOOKUP(Table14[[#This Row],[model.rxns]],Table2[[model.rxns]:[JFYL07 - avg]],7,FALSE)</f>
        <v>4.7091948102765298E-2</v>
      </c>
      <c r="F238">
        <f>VLOOKUP(Table14[[#This Row],[model.rxns]],Table2[[model.rxns]:[JFYL18 - stddev]],8,FALSE)</f>
        <v>7.2219808393247402E-3</v>
      </c>
      <c r="G238" t="b">
        <f>ABS(Table14[[#This Row],[JFYL07 flux]])&gt;Table14[[#This Row],[JFYL07 stddev]]</f>
        <v>1</v>
      </c>
    </row>
    <row r="239" spans="1:7" x14ac:dyDescent="0.25">
      <c r="A239" s="4">
        <v>917</v>
      </c>
      <c r="B239" t="str">
        <f>VLOOKUP(Table14[[#This Row],[model.rxns]],Table2[],2,FALSE)</f>
        <v>phosphoserine phosphatase (L-serine)</v>
      </c>
      <c r="C239" s="2">
        <v>0.80217486617594302</v>
      </c>
      <c r="D239">
        <f>VLOOKUP(Table14[[#This Row],[model.rxns]],Table2[[model.rxns]:[OKYL029 - avg]],5,FALSE)</f>
        <v>5.8685068883572701E-2</v>
      </c>
      <c r="E239">
        <f>VLOOKUP(Table14[[#This Row],[model.rxns]],Table2[[model.rxns]:[JFYL07 - avg]],7,FALSE)</f>
        <v>4.7091948102765298E-2</v>
      </c>
      <c r="F239">
        <f>VLOOKUP(Table14[[#This Row],[model.rxns]],Table2[[model.rxns]:[JFYL18 - stddev]],8,FALSE)</f>
        <v>7.2219808393247402E-3</v>
      </c>
      <c r="G239" t="b">
        <f>ABS(Table14[[#This Row],[JFYL07 flux]])&gt;Table14[[#This Row],[JFYL07 stddev]]</f>
        <v>1</v>
      </c>
    </row>
    <row r="240" spans="1:7" x14ac:dyDescent="0.25">
      <c r="A240" s="4">
        <v>918</v>
      </c>
      <c r="B240" t="str">
        <f>VLOOKUP(Table14[[#This Row],[model.rxns]],Table2[],2,FALSE)</f>
        <v>phosphoserine transaminase</v>
      </c>
      <c r="C240" s="2">
        <v>0.80217486617594302</v>
      </c>
      <c r="D240">
        <f>VLOOKUP(Table14[[#This Row],[model.rxns]],Table2[[model.rxns]:[OKYL029 - avg]],5,FALSE)</f>
        <v>5.8685068883572701E-2</v>
      </c>
      <c r="E240">
        <f>VLOOKUP(Table14[[#This Row],[model.rxns]],Table2[[model.rxns]:[JFYL07 - avg]],7,FALSE)</f>
        <v>4.7091948102765298E-2</v>
      </c>
      <c r="F240">
        <f>VLOOKUP(Table14[[#This Row],[model.rxns]],Table2[[model.rxns]:[JFYL18 - stddev]],8,FALSE)</f>
        <v>7.2219808393247402E-3</v>
      </c>
      <c r="G240" t="b">
        <f>ABS(Table14[[#This Row],[JFYL07 flux]])&gt;Table14[[#This Row],[JFYL07 stddev]]</f>
        <v>1</v>
      </c>
    </row>
    <row r="241" spans="1:7" hidden="1" x14ac:dyDescent="0.25">
      <c r="A241" s="4">
        <v>1072</v>
      </c>
      <c r="B241" t="str">
        <f>VLOOKUP(Table14[[#This Row],[model.rxns]],Table2[],2,FALSE)</f>
        <v>UMP kinase</v>
      </c>
      <c r="C241" s="2">
        <v>0.78152087955524696</v>
      </c>
      <c r="D241">
        <f>VLOOKUP(Table14[[#This Row],[model.rxns]],Table2[[model.rxns]:[OKYL029 - avg]],5,FALSE)</f>
        <v>6.6884657577504303E-3</v>
      </c>
      <c r="E241">
        <f>VLOOKUP(Table14[[#This Row],[model.rxns]],Table2[[model.rxns]:[JFYL07 - avg]],7,FALSE)</f>
        <v>5.1620953401584502E-3</v>
      </c>
      <c r="F241">
        <f>VLOOKUP(Table14[[#This Row],[model.rxns]],Table2[[model.rxns]:[JFYL18 - stddev]],8,FALSE)</f>
        <v>6.1272472236670698E-3</v>
      </c>
      <c r="G241" t="b">
        <f>ABS(Table14[[#This Row],[JFYL07 flux]])&gt;Table14[[#This Row],[JFYL07 stddev]]</f>
        <v>0</v>
      </c>
    </row>
    <row r="242" spans="1:7" x14ac:dyDescent="0.25">
      <c r="A242" s="4">
        <v>25</v>
      </c>
      <c r="B242" t="str">
        <f>VLOOKUP(Table14[[#This Row],[model.rxns]],Table2[],2,FALSE)</f>
        <v>2-isopropylmalate synthase</v>
      </c>
      <c r="C242" s="2">
        <v>0.77667912774535297</v>
      </c>
      <c r="D242">
        <f>VLOOKUP(Table14[[#This Row],[model.rxns]],Table2[[model.rxns]:[OKYL029 - avg]],5,FALSE)</f>
        <v>1.5744060989939399E-2</v>
      </c>
      <c r="E242">
        <f>VLOOKUP(Table14[[#This Row],[model.rxns]],Table2[[model.rxns]:[JFYL07 - avg]],7,FALSE)</f>
        <v>1.2360957298483299E-2</v>
      </c>
      <c r="F242">
        <f>VLOOKUP(Table14[[#This Row],[model.rxns]],Table2[[model.rxns]:[JFYL18 - stddev]],8,FALSE)</f>
        <v>2.0186989207944699E-3</v>
      </c>
      <c r="G242" t="b">
        <f>ABS(Table14[[#This Row],[JFYL07 flux]])&gt;Table14[[#This Row],[JFYL07 stddev]]</f>
        <v>1</v>
      </c>
    </row>
    <row r="243" spans="1:7" x14ac:dyDescent="0.25">
      <c r="A243" s="4">
        <v>1574</v>
      </c>
      <c r="B243" t="str">
        <f>VLOOKUP(Table14[[#This Row],[model.rxns]],Table2[],2,FALSE)</f>
        <v>2-isopropylmalate transport</v>
      </c>
      <c r="C243" s="2">
        <v>0.77667912774535297</v>
      </c>
      <c r="D243">
        <f>VLOOKUP(Table14[[#This Row],[model.rxns]],Table2[[model.rxns]:[OKYL029 - avg]],5,FALSE)</f>
        <v>-1.5744060989939399E-2</v>
      </c>
      <c r="E243">
        <f>VLOOKUP(Table14[[#This Row],[model.rxns]],Table2[[model.rxns]:[JFYL07 - avg]],7,FALSE)</f>
        <v>-1.2360957298483299E-2</v>
      </c>
      <c r="F243">
        <f>VLOOKUP(Table14[[#This Row],[model.rxns]],Table2[[model.rxns]:[JFYL18 - stddev]],8,FALSE)</f>
        <v>2.0186989207944699E-3</v>
      </c>
      <c r="G243" t="b">
        <f>ABS(Table14[[#This Row],[JFYL07 flux]])&gt;Table14[[#This Row],[JFYL07 stddev]]</f>
        <v>1</v>
      </c>
    </row>
    <row r="244" spans="1:7" x14ac:dyDescent="0.25">
      <c r="A244" s="4">
        <v>217</v>
      </c>
      <c r="B244" t="str">
        <f>VLOOKUP(Table14[[#This Row],[model.rxns]],Table2[],2,FALSE)</f>
        <v>aspartate transaminase</v>
      </c>
      <c r="C244" s="2">
        <v>0.77548614356222201</v>
      </c>
      <c r="D244">
        <f>VLOOKUP(Table14[[#This Row],[model.rxns]],Table2[[model.rxns]:[OKYL029 - avg]],5,FALSE)</f>
        <v>-1.0949562624681599</v>
      </c>
      <c r="E244">
        <f>VLOOKUP(Table14[[#This Row],[model.rxns]],Table2[[model.rxns]:[JFYL07 - avg]],7,FALSE)</f>
        <v>-0.85512403572138596</v>
      </c>
      <c r="F244">
        <f>VLOOKUP(Table14[[#This Row],[model.rxns]],Table2[[model.rxns]:[JFYL18 - stddev]],8,FALSE)</f>
        <v>4.33705156311028E-2</v>
      </c>
      <c r="G244" t="b">
        <f>ABS(Table14[[#This Row],[JFYL07 flux]])&gt;Table14[[#This Row],[JFYL07 stddev]]</f>
        <v>1</v>
      </c>
    </row>
    <row r="245" spans="1:7" x14ac:dyDescent="0.25">
      <c r="A245" s="4">
        <v>96</v>
      </c>
      <c r="B245" t="str">
        <f>VLOOKUP(Table14[[#This Row],[model.rxns]],Table2[],2,FALSE)</f>
        <v>acetohydroxy acid isomeroreductase</v>
      </c>
      <c r="C245" s="2">
        <v>0.76998465996108201</v>
      </c>
      <c r="D245">
        <f>VLOOKUP(Table14[[#This Row],[model.rxns]],Table2[[model.rxns]:[OKYL029 - avg]],5,FALSE)</f>
        <v>2.96072307698339E-2</v>
      </c>
      <c r="E245">
        <f>VLOOKUP(Table14[[#This Row],[model.rxns]],Table2[[model.rxns]:[JFYL07 - avg]],7,FALSE)</f>
        <v>2.29108709394985E-2</v>
      </c>
      <c r="F245">
        <f>VLOOKUP(Table14[[#This Row],[model.rxns]],Table2[[model.rxns]:[JFYL18 - stddev]],8,FALSE)</f>
        <v>2.0249982572845102E-3</v>
      </c>
      <c r="G245" t="b">
        <f>ABS(Table14[[#This Row],[JFYL07 flux]])&gt;Table14[[#This Row],[JFYL07 stddev]]</f>
        <v>1</v>
      </c>
    </row>
    <row r="246" spans="1:7" x14ac:dyDescent="0.25">
      <c r="A246" s="4">
        <v>97</v>
      </c>
      <c r="B246" t="str">
        <f>VLOOKUP(Table14[[#This Row],[model.rxns]],Table2[],2,FALSE)</f>
        <v>acetolactate synthase</v>
      </c>
      <c r="C246" s="2">
        <v>0.76998465996108201</v>
      </c>
      <c r="D246">
        <f>VLOOKUP(Table14[[#This Row],[model.rxns]],Table2[[model.rxns]:[OKYL029 - avg]],5,FALSE)</f>
        <v>2.96072307698339E-2</v>
      </c>
      <c r="E246">
        <f>VLOOKUP(Table14[[#This Row],[model.rxns]],Table2[[model.rxns]:[JFYL07 - avg]],7,FALSE)</f>
        <v>2.29108709394985E-2</v>
      </c>
      <c r="F246">
        <f>VLOOKUP(Table14[[#This Row],[model.rxns]],Table2[[model.rxns]:[JFYL18 - stddev]],8,FALSE)</f>
        <v>2.0249982572845102E-3</v>
      </c>
      <c r="G246" t="b">
        <f>ABS(Table14[[#This Row],[JFYL07 flux]])&gt;Table14[[#This Row],[JFYL07 stddev]]</f>
        <v>1</v>
      </c>
    </row>
    <row r="247" spans="1:7" x14ac:dyDescent="0.25">
      <c r="A247" s="4">
        <v>352</v>
      </c>
      <c r="B247" t="str">
        <f>VLOOKUP(Table14[[#This Row],[model.rxns]],Table2[],2,FALSE)</f>
        <v>dihydroxy-acid dehydratase (2,3-dihydroxy-3-methylbutanoate)</v>
      </c>
      <c r="C247" s="2">
        <v>0.76998465996108201</v>
      </c>
      <c r="D247">
        <f>VLOOKUP(Table14[[#This Row],[model.rxns]],Table2[[model.rxns]:[OKYL029 - avg]],5,FALSE)</f>
        <v>2.96072307698339E-2</v>
      </c>
      <c r="E247">
        <f>VLOOKUP(Table14[[#This Row],[model.rxns]],Table2[[model.rxns]:[JFYL07 - avg]],7,FALSE)</f>
        <v>2.29108709394985E-2</v>
      </c>
      <c r="F247">
        <f>VLOOKUP(Table14[[#This Row],[model.rxns]],Table2[[model.rxns]:[JFYL18 - stddev]],8,FALSE)</f>
        <v>2.0249982572845202E-3</v>
      </c>
      <c r="G247" t="b">
        <f>ABS(Table14[[#This Row],[JFYL07 flux]])&gt;Table14[[#This Row],[JFYL07 stddev]]</f>
        <v>1</v>
      </c>
    </row>
    <row r="248" spans="1:7" x14ac:dyDescent="0.25">
      <c r="A248" s="4">
        <v>1038</v>
      </c>
      <c r="B248" t="str">
        <f>VLOOKUP(Table14[[#This Row],[model.rxns]],Table2[],2,FALSE)</f>
        <v>thioredoxin reductase (NADPH)</v>
      </c>
      <c r="C248" s="2">
        <v>0.76749609338701996</v>
      </c>
      <c r="D248">
        <f>VLOOKUP(Table14[[#This Row],[model.rxns]],Table2[[model.rxns]:[OKYL029 - avg]],5,FALSE)</f>
        <v>7.1100194557711599E-3</v>
      </c>
      <c r="E248">
        <f>VLOOKUP(Table14[[#This Row],[model.rxns]],Table2[[model.rxns]:[JFYL07 - avg]],7,FALSE)</f>
        <v>5.4348511591870204E-3</v>
      </c>
      <c r="F248">
        <f>VLOOKUP(Table14[[#This Row],[model.rxns]],Table2[[model.rxns]:[JFYL18 - stddev]],8,FALSE)</f>
        <v>1.43774577913657E-3</v>
      </c>
      <c r="G248" t="b">
        <f>ABS(Table14[[#This Row],[JFYL07 flux]])&gt;Table14[[#This Row],[JFYL07 stddev]]</f>
        <v>1</v>
      </c>
    </row>
    <row r="249" spans="1:7" x14ac:dyDescent="0.25">
      <c r="A249" s="4">
        <v>307</v>
      </c>
      <c r="B249" t="str">
        <f>VLOOKUP(Table14[[#This Row],[model.rxns]],Table2[],2,FALSE)</f>
        <v>CTP synthase (NH3)</v>
      </c>
      <c r="C249" s="2">
        <v>0.76681824994989001</v>
      </c>
      <c r="D249">
        <f>VLOOKUP(Table14[[#This Row],[model.rxns]],Table2[[model.rxns]:[OKYL029 - avg]],5,FALSE)</f>
        <v>5.4698339339462297E-3</v>
      </c>
      <c r="E249">
        <f>VLOOKUP(Table14[[#This Row],[model.rxns]],Table2[[model.rxns]:[JFYL07 - avg]],7,FALSE)</f>
        <v>4.1835604822066099E-3</v>
      </c>
      <c r="F249">
        <f>VLOOKUP(Table14[[#This Row],[model.rxns]],Table2[[model.rxns]:[JFYL18 - stddev]],8,FALSE)</f>
        <v>1.2780500414546999E-3</v>
      </c>
      <c r="G249" t="b">
        <f>ABS(Table14[[#This Row],[JFYL07 flux]])&gt;Table14[[#This Row],[JFYL07 stddev]]</f>
        <v>1</v>
      </c>
    </row>
    <row r="250" spans="1:7" x14ac:dyDescent="0.25">
      <c r="A250" s="4">
        <v>23</v>
      </c>
      <c r="B250" t="str">
        <f>VLOOKUP(Table14[[#This Row],[model.rxns]],Table2[],2,FALSE)</f>
        <v>2-isopropylmalate hydratase</v>
      </c>
      <c r="C250" s="2">
        <v>0.76665225799830405</v>
      </c>
      <c r="D250">
        <f>VLOOKUP(Table14[[#This Row],[model.rxns]],Table2[[model.rxns]:[OKYL029 - avg]],5,FALSE)</f>
        <v>-1.5674343140115201E-2</v>
      </c>
      <c r="E250">
        <f>VLOOKUP(Table14[[#This Row],[model.rxns]],Table2[[model.rxns]:[JFYL07 - avg]],7,FALSE)</f>
        <v>-1.2017410659136901E-2</v>
      </c>
      <c r="F250">
        <f>VLOOKUP(Table14[[#This Row],[model.rxns]],Table2[[model.rxns]:[JFYL18 - stddev]],8,FALSE)</f>
        <v>8.5224944013608005E-4</v>
      </c>
      <c r="G250" t="b">
        <f>ABS(Table14[[#This Row],[JFYL07 flux]])&gt;Table14[[#This Row],[JFYL07 stddev]]</f>
        <v>1</v>
      </c>
    </row>
    <row r="251" spans="1:7" x14ac:dyDescent="0.25">
      <c r="A251" s="4">
        <v>30</v>
      </c>
      <c r="B251" t="str">
        <f>VLOOKUP(Table14[[#This Row],[model.rxns]],Table2[],2,FALSE)</f>
        <v>2-oxo-4-methyl-3-carboxypentanoate decarboxylation</v>
      </c>
      <c r="C251" s="2">
        <v>0.76665225799830405</v>
      </c>
      <c r="D251">
        <f>VLOOKUP(Table14[[#This Row],[model.rxns]],Table2[[model.rxns]:[OKYL029 - avg]],5,FALSE)</f>
        <v>1.5674343140115201E-2</v>
      </c>
      <c r="E251">
        <f>VLOOKUP(Table14[[#This Row],[model.rxns]],Table2[[model.rxns]:[JFYL07 - avg]],7,FALSE)</f>
        <v>1.2017410659136901E-2</v>
      </c>
      <c r="F251">
        <f>VLOOKUP(Table14[[#This Row],[model.rxns]],Table2[[model.rxns]:[JFYL18 - stddev]],8,FALSE)</f>
        <v>8.5224944013608005E-4</v>
      </c>
      <c r="G251" t="b">
        <f>ABS(Table14[[#This Row],[JFYL07 flux]])&gt;Table14[[#This Row],[JFYL07 stddev]]</f>
        <v>1</v>
      </c>
    </row>
    <row r="252" spans="1:7" x14ac:dyDescent="0.25">
      <c r="A252" s="4">
        <v>60</v>
      </c>
      <c r="B252" t="str">
        <f>VLOOKUP(Table14[[#This Row],[model.rxns]],Table2[],2,FALSE)</f>
        <v>3-isopropylmalate dehydratase</v>
      </c>
      <c r="C252" s="2">
        <v>0.76665225799830405</v>
      </c>
      <c r="D252">
        <f>VLOOKUP(Table14[[#This Row],[model.rxns]],Table2[[model.rxns]:[OKYL029 - avg]],5,FALSE)</f>
        <v>-1.5674343140115201E-2</v>
      </c>
      <c r="E252">
        <f>VLOOKUP(Table14[[#This Row],[model.rxns]],Table2[[model.rxns]:[JFYL07 - avg]],7,FALSE)</f>
        <v>-1.2017410659136901E-2</v>
      </c>
      <c r="F252">
        <f>VLOOKUP(Table14[[#This Row],[model.rxns]],Table2[[model.rxns]:[JFYL18 - stddev]],8,FALSE)</f>
        <v>8.5224944013608005E-4</v>
      </c>
      <c r="G252" t="b">
        <f>ABS(Table14[[#This Row],[JFYL07 flux]])&gt;Table14[[#This Row],[JFYL07 stddev]]</f>
        <v>1</v>
      </c>
    </row>
    <row r="253" spans="1:7" x14ac:dyDescent="0.25">
      <c r="A253" s="4">
        <v>61</v>
      </c>
      <c r="B253" t="str">
        <f>VLOOKUP(Table14[[#This Row],[model.rxns]],Table2[],2,FALSE)</f>
        <v>3-isopropylmalate dehydrogenase</v>
      </c>
      <c r="C253" s="2">
        <v>0.76665225799830405</v>
      </c>
      <c r="D253">
        <f>VLOOKUP(Table14[[#This Row],[model.rxns]],Table2[[model.rxns]:[OKYL029 - avg]],5,FALSE)</f>
        <v>1.5674343140115201E-2</v>
      </c>
      <c r="E253">
        <f>VLOOKUP(Table14[[#This Row],[model.rxns]],Table2[[model.rxns]:[JFYL07 - avg]],7,FALSE)</f>
        <v>1.2017410659136901E-2</v>
      </c>
      <c r="F253">
        <f>VLOOKUP(Table14[[#This Row],[model.rxns]],Table2[[model.rxns]:[JFYL18 - stddev]],8,FALSE)</f>
        <v>8.5224944013608005E-4</v>
      </c>
      <c r="G253" t="b">
        <f>ABS(Table14[[#This Row],[JFYL07 flux]])&gt;Table14[[#This Row],[JFYL07 stddev]]</f>
        <v>1</v>
      </c>
    </row>
    <row r="254" spans="1:7" x14ac:dyDescent="0.25">
      <c r="A254" s="4">
        <v>1595</v>
      </c>
      <c r="B254" t="str">
        <f>VLOOKUP(Table14[[#This Row],[model.rxns]],Table2[],2,FALSE)</f>
        <v>3-carboxy-4-methyl-2-oxopentanoate transport</v>
      </c>
      <c r="C254" s="2">
        <v>0.76665225799830405</v>
      </c>
      <c r="D254">
        <f>VLOOKUP(Table14[[#This Row],[model.rxns]],Table2[[model.rxns]:[OKYL029 - avg]],5,FALSE)</f>
        <v>1.5674343140115201E-2</v>
      </c>
      <c r="E254">
        <f>VLOOKUP(Table14[[#This Row],[model.rxns]],Table2[[model.rxns]:[JFYL07 - avg]],7,FALSE)</f>
        <v>1.2017410659136901E-2</v>
      </c>
      <c r="F254">
        <f>VLOOKUP(Table14[[#This Row],[model.rxns]],Table2[[model.rxns]:[JFYL18 - stddev]],8,FALSE)</f>
        <v>8.5224944013608005E-4</v>
      </c>
      <c r="G254" t="b">
        <f>ABS(Table14[[#This Row],[JFYL07 flux]])&gt;Table14[[#This Row],[JFYL07 stddev]]</f>
        <v>1</v>
      </c>
    </row>
    <row r="255" spans="1:7" x14ac:dyDescent="0.25">
      <c r="A255" s="4">
        <v>692</v>
      </c>
      <c r="B255" t="str">
        <f>VLOOKUP(Table14[[#This Row],[model.rxns]],Table2[],2,FALSE)</f>
        <v>L-threonine deaminase</v>
      </c>
      <c r="C255" s="2">
        <v>0.76631647930737101</v>
      </c>
      <c r="D255">
        <f>VLOOKUP(Table14[[#This Row],[model.rxns]],Table2[[model.rxns]:[OKYL029 - avg]],5,FALSE)</f>
        <v>6.8509961496807902E-3</v>
      </c>
      <c r="E255">
        <f>VLOOKUP(Table14[[#This Row],[model.rxns]],Table2[[model.rxns]:[JFYL07 - avg]],7,FALSE)</f>
        <v>5.20588948944387E-3</v>
      </c>
      <c r="F255">
        <f>VLOOKUP(Table14[[#This Row],[model.rxns]],Table2[[model.rxns]:[JFYL18 - stddev]],8,FALSE)</f>
        <v>7.4326124040579504E-4</v>
      </c>
      <c r="G255" t="b">
        <f>ABS(Table14[[#This Row],[JFYL07 flux]])&gt;Table14[[#This Row],[JFYL07 stddev]]</f>
        <v>1</v>
      </c>
    </row>
    <row r="256" spans="1:7" x14ac:dyDescent="0.25">
      <c r="A256" s="4">
        <v>970</v>
      </c>
      <c r="B256" t="str">
        <f>VLOOKUP(Table14[[#This Row],[model.rxns]],Table2[],2,FALSE)</f>
        <v>ribonucleoside-triphosphate reductase (ATP)</v>
      </c>
      <c r="C256" s="2">
        <v>0.76572750369043896</v>
      </c>
      <c r="D256">
        <f>VLOOKUP(Table14[[#This Row],[model.rxns]],Table2[[model.rxns]:[OKYL029 - avg]],5,FALSE)</f>
        <v>7.3791791885396605E-4</v>
      </c>
      <c r="E256">
        <f>VLOOKUP(Table14[[#This Row],[model.rxns]],Table2[[model.rxns]:[JFYL07 - avg]],7,FALSE)</f>
        <v>5.5881276235232797E-4</v>
      </c>
      <c r="F256">
        <f>VLOOKUP(Table14[[#This Row],[model.rxns]],Table2[[model.rxns]:[JFYL18 - stddev]],8,FALSE)</f>
        <v>1.04913079751493E-4</v>
      </c>
      <c r="G256" t="b">
        <f>ABS(Table14[[#This Row],[JFYL07 flux]])&gt;Table14[[#This Row],[JFYL07 stddev]]</f>
        <v>1</v>
      </c>
    </row>
    <row r="257" spans="1:7" x14ac:dyDescent="0.25">
      <c r="A257" s="4">
        <v>973</v>
      </c>
      <c r="B257" t="str">
        <f>VLOOKUP(Table14[[#This Row],[model.rxns]],Table2[],2,FALSE)</f>
        <v>ribonucleoside-triphosphate reductase (UTP)</v>
      </c>
      <c r="C257" s="2">
        <v>0.76524484633760903</v>
      </c>
      <c r="D257">
        <f>VLOOKUP(Table14[[#This Row],[model.rxns]],Table2[[model.rxns]:[OKYL029 - avg]],5,FALSE)</f>
        <v>7.9201176241367496E-4</v>
      </c>
      <c r="E257">
        <f>VLOOKUP(Table14[[#This Row],[model.rxns]],Table2[[model.rxns]:[JFYL07 - avg]],7,FALSE)</f>
        <v>6.0050097425265805E-4</v>
      </c>
      <c r="F257">
        <f>VLOOKUP(Table14[[#This Row],[model.rxns]],Table2[[model.rxns]:[JFYL18 - stddev]],8,FALSE)</f>
        <v>1.51707005926092E-4</v>
      </c>
      <c r="G257" t="b">
        <f>ABS(Table14[[#This Row],[JFYL07 flux]])&gt;Table14[[#This Row],[JFYL07 stddev]]</f>
        <v>1</v>
      </c>
    </row>
    <row r="258" spans="1:7" x14ac:dyDescent="0.25">
      <c r="A258" s="4">
        <v>1585</v>
      </c>
      <c r="B258" t="str">
        <f>VLOOKUP(Table14[[#This Row],[model.rxns]],Table2[],2,FALSE)</f>
        <v>2-oxobutanoate transporter</v>
      </c>
      <c r="C258" s="2">
        <v>0.76424020417906402</v>
      </c>
      <c r="D258">
        <f>VLOOKUP(Table14[[#This Row],[model.rxns]],Table2[[model.rxns]:[OKYL029 - avg]],5,FALSE)</f>
        <v>7.2245812125613599E-3</v>
      </c>
      <c r="E258">
        <f>VLOOKUP(Table14[[#This Row],[model.rxns]],Table2[[model.rxns]:[JFYL07 - avg]],7,FALSE)</f>
        <v>5.5117669108724803E-3</v>
      </c>
      <c r="F258">
        <f>VLOOKUP(Table14[[#This Row],[model.rxns]],Table2[[model.rxns]:[JFYL18 - stddev]],8,FALSE)</f>
        <v>3.2160498538367702E-4</v>
      </c>
      <c r="G258" t="b">
        <f>ABS(Table14[[#This Row],[JFYL07 flux]])&gt;Table14[[#This Row],[JFYL07 stddev]]</f>
        <v>1</v>
      </c>
    </row>
    <row r="259" spans="1:7" hidden="1" x14ac:dyDescent="0.25">
      <c r="A259" s="4">
        <v>3525</v>
      </c>
      <c r="B259" t="str">
        <f>VLOOKUP(Table14[[#This Row],[model.rxns]],Table2[],2,FALSE)</f>
        <v>H+ transport, cytoplasm-ER membrane</v>
      </c>
      <c r="C259" s="2">
        <v>0.76412773250014598</v>
      </c>
      <c r="D259">
        <f>VLOOKUP(Table14[[#This Row],[model.rxns]],Table2[[model.rxns]:[OKYL029 - avg]],5,FALSE)</f>
        <v>5.6816751462452301E-3</v>
      </c>
      <c r="E259">
        <f>VLOOKUP(Table14[[#This Row],[model.rxns]],Table2[[model.rxns]:[JFYL07 - avg]],7,FALSE)</f>
        <v>4.5290647654650804E-3</v>
      </c>
      <c r="F259">
        <f>VLOOKUP(Table14[[#This Row],[model.rxns]],Table2[[model.rxns]:[JFYL18 - stddev]],8,FALSE)</f>
        <v>7.0703964985850904E-3</v>
      </c>
      <c r="G259" t="b">
        <f>ABS(Table14[[#This Row],[JFYL07 flux]])&gt;Table14[[#This Row],[JFYL07 stddev]]</f>
        <v>0</v>
      </c>
    </row>
    <row r="260" spans="1:7" x14ac:dyDescent="0.25">
      <c r="A260" s="4">
        <v>514</v>
      </c>
      <c r="B260" t="str">
        <f>VLOOKUP(Table14[[#This Row],[model.rxns]],Table2[],2,FALSE)</f>
        <v>GMP synthase</v>
      </c>
      <c r="C260" s="2">
        <v>0.76410142831120098</v>
      </c>
      <c r="D260">
        <f>VLOOKUP(Table14[[#This Row],[model.rxns]],Table2[[model.rxns]:[OKYL029 - avg]],5,FALSE)</f>
        <v>4.8462986965154102E-3</v>
      </c>
      <c r="E260">
        <f>VLOOKUP(Table14[[#This Row],[model.rxns]],Table2[[model.rxns]:[JFYL07 - avg]],7,FALSE)</f>
        <v>3.67829856617897E-3</v>
      </c>
      <c r="F260">
        <f>VLOOKUP(Table14[[#This Row],[model.rxns]],Table2[[model.rxns]:[JFYL18 - stddev]],8,FALSE)</f>
        <v>1.81418905977207E-4</v>
      </c>
      <c r="G260" t="b">
        <f>ABS(Table14[[#This Row],[JFYL07 flux]])&gt;Table14[[#This Row],[JFYL07 stddev]]</f>
        <v>1</v>
      </c>
    </row>
    <row r="261" spans="1:7" x14ac:dyDescent="0.25">
      <c r="A261" s="4">
        <v>813</v>
      </c>
      <c r="B261" t="str">
        <f>VLOOKUP(Table14[[#This Row],[model.rxns]],Table2[],2,FALSE)</f>
        <v>O-acetylhomoserine (thiol)-lyase</v>
      </c>
      <c r="C261" s="2">
        <v>0.76372566391622099</v>
      </c>
      <c r="D261">
        <f>VLOOKUP(Table14[[#This Row],[model.rxns]],Table2[[model.rxns]:[OKYL029 - avg]],5,FALSE)</f>
        <v>3.81683736095905E-3</v>
      </c>
      <c r="E261">
        <f>VLOOKUP(Table14[[#This Row],[model.rxns]],Table2[[model.rxns]:[JFYL07 - avg]],7,FALSE)</f>
        <v>2.90731117601121E-3</v>
      </c>
      <c r="F261">
        <f>VLOOKUP(Table14[[#This Row],[model.rxns]],Table2[[model.rxns]:[JFYL18 - stddev]],8,FALSE)</f>
        <v>1.8106065171377201E-4</v>
      </c>
      <c r="G261" t="b">
        <f>ABS(Table14[[#This Row],[JFYL07 flux]])&gt;Table14[[#This Row],[JFYL07 stddev]]</f>
        <v>1</v>
      </c>
    </row>
    <row r="262" spans="1:7" x14ac:dyDescent="0.25">
      <c r="A262" s="4">
        <v>888</v>
      </c>
      <c r="B262" t="str">
        <f>VLOOKUP(Table14[[#This Row],[model.rxns]],Table2[],2,FALSE)</f>
        <v>phosphoglucomutase</v>
      </c>
      <c r="C262" s="2">
        <v>0.76281467490547294</v>
      </c>
      <c r="D262">
        <f>VLOOKUP(Table14[[#This Row],[model.rxns]],Table2[[model.rxns]:[OKYL029 - avg]],5,FALSE)</f>
        <v>7.6282971776006403E-2</v>
      </c>
      <c r="E262">
        <f>VLOOKUP(Table14[[#This Row],[model.rxns]],Table2[[model.rxns]:[JFYL07 - avg]],7,FALSE)</f>
        <v>5.8092187387969001E-2</v>
      </c>
      <c r="F262">
        <f>VLOOKUP(Table14[[#This Row],[model.rxns]],Table2[[model.rxns]:[JFYL18 - stddev]],8,FALSE)</f>
        <v>1.2842457193372001E-3</v>
      </c>
      <c r="G262" t="b">
        <f>ABS(Table14[[#This Row],[JFYL07 flux]])&gt;Table14[[#This Row],[JFYL07 stddev]]</f>
        <v>1</v>
      </c>
    </row>
    <row r="263" spans="1:7" x14ac:dyDescent="0.25">
      <c r="A263" s="4">
        <v>1026</v>
      </c>
      <c r="B263" t="str">
        <f>VLOOKUP(Table14[[#This Row],[model.rxns]],Table2[],2,FALSE)</f>
        <v>sulfate adenylyltransferase (ADP)</v>
      </c>
      <c r="C263" s="2">
        <v>0.76275209909565</v>
      </c>
      <c r="D263">
        <f>VLOOKUP(Table14[[#This Row],[model.rxns]],Table2[[model.rxns]:[OKYL029 - avg]],5,FALSE)</f>
        <v>3.8124868041701301E-3</v>
      </c>
      <c r="E263">
        <f>VLOOKUP(Table14[[#This Row],[model.rxns]],Table2[[model.rxns]:[JFYL07 - avg]],7,FALSE)</f>
        <v>2.8993821712904799E-3</v>
      </c>
      <c r="F263">
        <f>VLOOKUP(Table14[[#This Row],[model.rxns]],Table2[[model.rxns]:[JFYL18 - stddev]],8,FALSE)</f>
        <v>2.6282885807649099E-4</v>
      </c>
      <c r="G263" t="b">
        <f>ABS(Table14[[#This Row],[JFYL07 flux]])&gt;Table14[[#This Row],[JFYL07 stddev]]</f>
        <v>1</v>
      </c>
    </row>
    <row r="264" spans="1:7" x14ac:dyDescent="0.25">
      <c r="A264" s="4">
        <v>939</v>
      </c>
      <c r="B264" t="str">
        <f>VLOOKUP(Table14[[#This Row],[model.rxns]],Table2[],2,FALSE)</f>
        <v>prephenate dehydrogenase (NADP)</v>
      </c>
      <c r="C264" s="2">
        <v>0.76237694903084496</v>
      </c>
      <c r="D264">
        <f>VLOOKUP(Table14[[#This Row],[model.rxns]],Table2[[model.rxns]:[OKYL029 - avg]],5,FALSE)</f>
        <v>3.3124927641003002E-3</v>
      </c>
      <c r="E264">
        <f>VLOOKUP(Table14[[#This Row],[model.rxns]],Table2[[model.rxns]:[JFYL07 - avg]],7,FALSE)</f>
        <v>2.5208168948798199E-3</v>
      </c>
      <c r="F264">
        <f>VLOOKUP(Table14[[#This Row],[model.rxns]],Table2[[model.rxns]:[JFYL18 - stddev]],8,FALSE)</f>
        <v>3.0879547194045602E-5</v>
      </c>
      <c r="G264" t="b">
        <f>ABS(Table14[[#This Row],[JFYL07 flux]])&gt;Table14[[#This Row],[JFYL07 stddev]]</f>
        <v>1</v>
      </c>
    </row>
    <row r="265" spans="1:7" x14ac:dyDescent="0.25">
      <c r="A265" s="4">
        <v>2111</v>
      </c>
      <c r="B265" t="str">
        <f>VLOOKUP(Table14[[#This Row],[model.rxns]],Table2[],2,FALSE)</f>
        <v>growth</v>
      </c>
      <c r="C265" s="2">
        <v>0.76237694903084197</v>
      </c>
      <c r="D265">
        <f>VLOOKUP(Table14[[#This Row],[model.rxns]],Table2[[model.rxns]:[OKYL029 - avg]],5,FALSE)</f>
        <v>8.0240607628029703E-2</v>
      </c>
      <c r="E265">
        <f>VLOOKUP(Table14[[#This Row],[model.rxns]],Table2[[model.rxns]:[JFYL07 - avg]],7,FALSE)</f>
        <v>6.1063342252794001E-2</v>
      </c>
      <c r="F265">
        <f>VLOOKUP(Table14[[#This Row],[model.rxns]],Table2[[model.rxns]:[JFYL18 - stddev]],8,FALSE)</f>
        <v>7.4801480533999605E-4</v>
      </c>
      <c r="G265" t="b">
        <f>ABS(Table14[[#This Row],[JFYL07 flux]])&gt;Table14[[#This Row],[JFYL07 stddev]]</f>
        <v>1</v>
      </c>
    </row>
    <row r="266" spans="1:7" x14ac:dyDescent="0.25">
      <c r="A266" s="4" t="s">
        <v>1888</v>
      </c>
      <c r="B266" t="str">
        <f>VLOOKUP(Table14[[#This Row],[model.rxns]],Table2[],2,FALSE)</f>
        <v>biomass pseudoreaction</v>
      </c>
      <c r="C266" s="2">
        <v>0.76237694903084197</v>
      </c>
      <c r="D266">
        <f>VLOOKUP(Table14[[#This Row],[model.rxns]],Table2[[model.rxns]:[OKYL029 - avg]],5,FALSE)</f>
        <v>8.0240607628029703E-2</v>
      </c>
      <c r="E266">
        <f>VLOOKUP(Table14[[#This Row],[model.rxns]],Table2[[model.rxns]:[JFYL07 - avg]],7,FALSE)</f>
        <v>6.1063342252794001E-2</v>
      </c>
      <c r="F266">
        <f>VLOOKUP(Table14[[#This Row],[model.rxns]],Table2[[model.rxns]:[JFYL18 - stddev]],8,FALSE)</f>
        <v>7.4801480533999605E-4</v>
      </c>
      <c r="G266" t="b">
        <f>ABS(Table14[[#This Row],[JFYL07 flux]])&gt;Table14[[#This Row],[JFYL07 stddev]]</f>
        <v>1</v>
      </c>
    </row>
    <row r="267" spans="1:7" x14ac:dyDescent="0.25">
      <c r="A267" s="4" t="s">
        <v>1890</v>
      </c>
      <c r="B267" t="str">
        <f>VLOOKUP(Table14[[#This Row],[model.rxns]],Table2[],2,FALSE)</f>
        <v>DNA pseudoreaction</v>
      </c>
      <c r="C267" s="2">
        <v>0.76237694903084197</v>
      </c>
      <c r="D267">
        <f>VLOOKUP(Table14[[#This Row],[model.rxns]],Table2[[model.rxns]:[OKYL029 - avg]],5,FALSE)</f>
        <v>8.0240607628029703E-2</v>
      </c>
      <c r="E267">
        <f>VLOOKUP(Table14[[#This Row],[model.rxns]],Table2[[model.rxns]:[JFYL07 - avg]],7,FALSE)</f>
        <v>6.1063342252794001E-2</v>
      </c>
      <c r="F267">
        <f>VLOOKUP(Table14[[#This Row],[model.rxns]],Table2[[model.rxns]:[JFYL18 - stddev]],8,FALSE)</f>
        <v>7.4801480533999605E-4</v>
      </c>
      <c r="G267" t="b">
        <f>ABS(Table14[[#This Row],[JFYL07 flux]])&gt;Table14[[#This Row],[JFYL07 stddev]]</f>
        <v>1</v>
      </c>
    </row>
    <row r="268" spans="1:7" x14ac:dyDescent="0.25">
      <c r="A268" s="4" t="s">
        <v>1891</v>
      </c>
      <c r="B268" t="str">
        <f>VLOOKUP(Table14[[#This Row],[model.rxns]],Table2[],2,FALSE)</f>
        <v>RNA pseudoreaction</v>
      </c>
      <c r="C268" s="2">
        <v>0.76237694903084197</v>
      </c>
      <c r="D268">
        <f>VLOOKUP(Table14[[#This Row],[model.rxns]],Table2[[model.rxns]:[OKYL029 - avg]],5,FALSE)</f>
        <v>8.0240607628029703E-2</v>
      </c>
      <c r="E268">
        <f>VLOOKUP(Table14[[#This Row],[model.rxns]],Table2[[model.rxns]:[JFYL07 - avg]],7,FALSE)</f>
        <v>6.1063342252794001E-2</v>
      </c>
      <c r="F268">
        <f>VLOOKUP(Table14[[#This Row],[model.rxns]],Table2[[model.rxns]:[JFYL18 - stddev]],8,FALSE)</f>
        <v>7.4801480533999605E-4</v>
      </c>
      <c r="G268" t="b">
        <f>ABS(Table14[[#This Row],[JFYL07 flux]])&gt;Table14[[#This Row],[JFYL07 stddev]]</f>
        <v>1</v>
      </c>
    </row>
    <row r="269" spans="1:7" x14ac:dyDescent="0.25">
      <c r="A269" s="4" t="s">
        <v>1892</v>
      </c>
      <c r="B269" t="str">
        <f>VLOOKUP(Table14[[#This Row],[model.rxns]],Table2[],2,FALSE)</f>
        <v>ion pseudoreaction</v>
      </c>
      <c r="C269" s="2">
        <v>0.76237694903084197</v>
      </c>
      <c r="D269">
        <f>VLOOKUP(Table14[[#This Row],[model.rxns]],Table2[[model.rxns]:[OKYL029 - avg]],5,FALSE)</f>
        <v>8.0240607628029703E-2</v>
      </c>
      <c r="E269">
        <f>VLOOKUP(Table14[[#This Row],[model.rxns]],Table2[[model.rxns]:[JFYL07 - avg]],7,FALSE)</f>
        <v>6.1063342252794001E-2</v>
      </c>
      <c r="F269">
        <f>VLOOKUP(Table14[[#This Row],[model.rxns]],Table2[[model.rxns]:[JFYL18 - stddev]],8,FALSE)</f>
        <v>7.4801480533999605E-4</v>
      </c>
      <c r="G269" t="b">
        <f>ABS(Table14[[#This Row],[JFYL07 flux]])&gt;Table14[[#This Row],[JFYL07 stddev]]</f>
        <v>1</v>
      </c>
    </row>
    <row r="270" spans="1:7" x14ac:dyDescent="0.25">
      <c r="A270" s="4">
        <v>278</v>
      </c>
      <c r="B270" t="str">
        <f>VLOOKUP(Table14[[#This Row],[model.rxns]],Table2[],2,FALSE)</f>
        <v>chorismate mutase</v>
      </c>
      <c r="C270" s="2">
        <v>0.76237694903084097</v>
      </c>
      <c r="D270">
        <f>VLOOKUP(Table14[[#This Row],[model.rxns]],Table2[[model.rxns]:[OKYL029 - avg]],5,FALSE)</f>
        <v>9.9380399765543904E-3</v>
      </c>
      <c r="E270">
        <f>VLOOKUP(Table14[[#This Row],[model.rxns]],Table2[[model.rxns]:[JFYL07 - avg]],7,FALSE)</f>
        <v>7.5628781280352901E-3</v>
      </c>
      <c r="F270">
        <f>VLOOKUP(Table14[[#This Row],[model.rxns]],Table2[[model.rxns]:[JFYL18 - stddev]],8,FALSE)</f>
        <v>9.2643877685774103E-5</v>
      </c>
      <c r="G270" t="b">
        <f>ABS(Table14[[#This Row],[JFYL07 flux]])&gt;Table14[[#This Row],[JFYL07 stddev]]</f>
        <v>1</v>
      </c>
    </row>
    <row r="271" spans="1:7" x14ac:dyDescent="0.25">
      <c r="A271" s="4">
        <v>5</v>
      </c>
      <c r="B271" t="str">
        <f>VLOOKUP(Table14[[#This Row],[model.rxns]],Table2[],2,FALSE)</f>
        <v>1,3-beta-glucan synthase</v>
      </c>
      <c r="C271" s="2">
        <v>0.76237694903083997</v>
      </c>
      <c r="D271">
        <f>VLOOKUP(Table14[[#This Row],[model.rxns]],Table2[[model.rxns]:[OKYL029 - avg]],5,FALSE)</f>
        <v>7.5698989236283196E-2</v>
      </c>
      <c r="E271">
        <f>VLOOKUP(Table14[[#This Row],[model.rxns]],Table2[[model.rxns]:[JFYL07 - avg]],7,FALSE)</f>
        <v>5.7607157081285998E-2</v>
      </c>
      <c r="F271">
        <f>VLOOKUP(Table14[[#This Row],[model.rxns]],Table2[[model.rxns]:[JFYL18 - stddev]],8,FALSE)</f>
        <v>7.0567716735774999E-4</v>
      </c>
      <c r="G271" t="b">
        <f>ABS(Table14[[#This Row],[JFYL07 flux]])&gt;Table14[[#This Row],[JFYL07 stddev]]</f>
        <v>1</v>
      </c>
    </row>
    <row r="272" spans="1:7" x14ac:dyDescent="0.25">
      <c r="A272" s="4">
        <v>1543</v>
      </c>
      <c r="B272" t="str">
        <f>VLOOKUP(Table14[[#This Row],[model.rxns]],Table2[],2,FALSE)</f>
        <v>(1-3)-beta-D-glucan transport</v>
      </c>
      <c r="C272" s="2">
        <v>0.76237694903083997</v>
      </c>
      <c r="D272">
        <f>VLOOKUP(Table14[[#This Row],[model.rxns]],Table2[[model.rxns]:[OKYL029 - avg]],5,FALSE)</f>
        <v>7.5698989236283196E-2</v>
      </c>
      <c r="E272">
        <f>VLOOKUP(Table14[[#This Row],[model.rxns]],Table2[[model.rxns]:[JFYL07 - avg]],7,FALSE)</f>
        <v>5.7607157081285998E-2</v>
      </c>
      <c r="F272">
        <f>VLOOKUP(Table14[[#This Row],[model.rxns]],Table2[[model.rxns]:[JFYL18 - stddev]],8,FALSE)</f>
        <v>7.0567716735774999E-4</v>
      </c>
      <c r="G272" t="b">
        <f>ABS(Table14[[#This Row],[JFYL07 flux]])&gt;Table14[[#This Row],[JFYL07 stddev]]</f>
        <v>1</v>
      </c>
    </row>
    <row r="273" spans="1:7" x14ac:dyDescent="0.25">
      <c r="A273" s="4">
        <v>203</v>
      </c>
      <c r="B273" t="str">
        <f>VLOOKUP(Table14[[#This Row],[model.rxns]],Table2[],2,FALSE)</f>
        <v>anthranilate synthase</v>
      </c>
      <c r="C273" s="2">
        <v>0.76237694903083797</v>
      </c>
      <c r="D273">
        <f>VLOOKUP(Table14[[#This Row],[model.rxns]],Table2[[model.rxns]:[OKYL029 - avg]],5,FALSE)</f>
        <v>1.72838268830775E-4</v>
      </c>
      <c r="E273">
        <f>VLOOKUP(Table14[[#This Row],[model.rxns]],Table2[[model.rxns]:[JFYL07 - avg]],7,FALSE)</f>
        <v>1.3153043921251701E-4</v>
      </c>
      <c r="F273">
        <f>VLOOKUP(Table14[[#This Row],[model.rxns]],Table2[[model.rxns]:[JFYL18 - stddev]],8,FALSE)</f>
        <v>1.6112238907023701E-6</v>
      </c>
      <c r="G273" t="b">
        <f>ABS(Table14[[#This Row],[JFYL07 flux]])&gt;Table14[[#This Row],[JFYL07 stddev]]</f>
        <v>1</v>
      </c>
    </row>
    <row r="274" spans="1:7" x14ac:dyDescent="0.25">
      <c r="A274" s="4">
        <v>938</v>
      </c>
      <c r="B274" t="str">
        <f>VLOOKUP(Table14[[#This Row],[model.rxns]],Table2[],2,FALSE)</f>
        <v>prephenate dehydratase</v>
      </c>
      <c r="C274" s="2">
        <v>0.76237694903083597</v>
      </c>
      <c r="D274">
        <f>VLOOKUP(Table14[[#This Row],[model.rxns]],Table2[[model.rxns]:[OKYL029 - avg]],5,FALSE)</f>
        <v>6.6255472124540204E-3</v>
      </c>
      <c r="E274">
        <f>VLOOKUP(Table14[[#This Row],[model.rxns]],Table2[[model.rxns]:[JFYL07 - avg]],7,FALSE)</f>
        <v>5.0420612331554104E-3</v>
      </c>
      <c r="F274">
        <f>VLOOKUP(Table14[[#This Row],[model.rxns]],Table2[[model.rxns]:[JFYL18 - stddev]],8,FALSE)</f>
        <v>6.1764330491728602E-5</v>
      </c>
      <c r="G274" t="b">
        <f>ABS(Table14[[#This Row],[JFYL07 flux]])&gt;Table14[[#This Row],[JFYL07 stddev]]</f>
        <v>1</v>
      </c>
    </row>
    <row r="275" spans="1:7" x14ac:dyDescent="0.25">
      <c r="A275" s="4">
        <v>7</v>
      </c>
      <c r="B275" t="str">
        <f>VLOOKUP(Table14[[#This Row],[model.rxns]],Table2[],2,FALSE)</f>
        <v>1-(5-phosphoribosyl)-5-[(5-phosphoribosylamino)methylideneamino)imidazole-4-carboxamide isomerase</v>
      </c>
      <c r="C275" s="2">
        <v>0.76237694903083597</v>
      </c>
      <c r="D275">
        <f>VLOOKUP(Table14[[#This Row],[model.rxns]],Table2[[model.rxns]:[OKYL029 - avg]],5,FALSE)</f>
        <v>4.3234441796059101E-3</v>
      </c>
      <c r="E275">
        <f>VLOOKUP(Table14[[#This Row],[model.rxns]],Table2[[model.rxns]:[JFYL07 - avg]],7,FALSE)</f>
        <v>3.2901539439228098E-3</v>
      </c>
      <c r="F275">
        <f>VLOOKUP(Table14[[#This Row],[model.rxns]],Table2[[model.rxns]:[JFYL18 - stddev]],8,FALSE)</f>
        <v>4.03037857265243E-5</v>
      </c>
      <c r="G275" t="b">
        <f>ABS(Table14[[#This Row],[JFYL07 flux]])&gt;Table14[[#This Row],[JFYL07 stddev]]</f>
        <v>1</v>
      </c>
    </row>
    <row r="276" spans="1:7" x14ac:dyDescent="0.25">
      <c r="A276" s="4">
        <v>225</v>
      </c>
      <c r="B276" t="str">
        <f>VLOOKUP(Table14[[#This Row],[model.rxns]],Table2[],2,FALSE)</f>
        <v>ATP phosphoribosyltransferase</v>
      </c>
      <c r="C276" s="2">
        <v>0.76237694903083597</v>
      </c>
      <c r="D276">
        <f>VLOOKUP(Table14[[#This Row],[model.rxns]],Table2[[model.rxns]:[OKYL029 - avg]],5,FALSE)</f>
        <v>4.3234441796059101E-3</v>
      </c>
      <c r="E276">
        <f>VLOOKUP(Table14[[#This Row],[model.rxns]],Table2[[model.rxns]:[JFYL07 - avg]],7,FALSE)</f>
        <v>3.2901539439228098E-3</v>
      </c>
      <c r="F276">
        <f>VLOOKUP(Table14[[#This Row],[model.rxns]],Table2[[model.rxns]:[JFYL18 - stddev]],8,FALSE)</f>
        <v>4.03037857265243E-5</v>
      </c>
      <c r="G276" t="b">
        <f>ABS(Table14[[#This Row],[JFYL07 flux]])&gt;Table14[[#This Row],[JFYL07 stddev]]</f>
        <v>1</v>
      </c>
    </row>
    <row r="277" spans="1:7" x14ac:dyDescent="0.25">
      <c r="A277" s="4">
        <v>536</v>
      </c>
      <c r="B277" t="str">
        <f>VLOOKUP(Table14[[#This Row],[model.rxns]],Table2[],2,FALSE)</f>
        <v>histidinol dehydrogenase</v>
      </c>
      <c r="C277" s="2">
        <v>0.76237694903083597</v>
      </c>
      <c r="D277">
        <f>VLOOKUP(Table14[[#This Row],[model.rxns]],Table2[[model.rxns]:[OKYL029 - avg]],5,FALSE)</f>
        <v>4.3234441796059101E-3</v>
      </c>
      <c r="E277">
        <f>VLOOKUP(Table14[[#This Row],[model.rxns]],Table2[[model.rxns]:[JFYL07 - avg]],7,FALSE)</f>
        <v>3.2901539439228098E-3</v>
      </c>
      <c r="F277">
        <f>VLOOKUP(Table14[[#This Row],[model.rxns]],Table2[[model.rxns]:[JFYL18 - stddev]],8,FALSE)</f>
        <v>4.03037857265243E-5</v>
      </c>
      <c r="G277" t="b">
        <f>ABS(Table14[[#This Row],[JFYL07 flux]])&gt;Table14[[#This Row],[JFYL07 stddev]]</f>
        <v>1</v>
      </c>
    </row>
    <row r="278" spans="1:7" x14ac:dyDescent="0.25">
      <c r="A278" s="4">
        <v>537</v>
      </c>
      <c r="B278" t="str">
        <f>VLOOKUP(Table14[[#This Row],[model.rxns]],Table2[],2,FALSE)</f>
        <v>histidinol-phosphatase</v>
      </c>
      <c r="C278" s="2">
        <v>0.76237694903083597</v>
      </c>
      <c r="D278">
        <f>VLOOKUP(Table14[[#This Row],[model.rxns]],Table2[[model.rxns]:[OKYL029 - avg]],5,FALSE)</f>
        <v>4.3234441796059101E-3</v>
      </c>
      <c r="E278">
        <f>VLOOKUP(Table14[[#This Row],[model.rxns]],Table2[[model.rxns]:[JFYL07 - avg]],7,FALSE)</f>
        <v>3.2901539439228098E-3</v>
      </c>
      <c r="F278">
        <f>VLOOKUP(Table14[[#This Row],[model.rxns]],Table2[[model.rxns]:[JFYL18 - stddev]],8,FALSE)</f>
        <v>4.03037857265243E-5</v>
      </c>
      <c r="G278" t="b">
        <f>ABS(Table14[[#This Row],[JFYL07 flux]])&gt;Table14[[#This Row],[JFYL07 stddev]]</f>
        <v>1</v>
      </c>
    </row>
    <row r="279" spans="1:7" x14ac:dyDescent="0.25">
      <c r="A279" s="4">
        <v>538</v>
      </c>
      <c r="B279" t="str">
        <f>VLOOKUP(Table14[[#This Row],[model.rxns]],Table2[],2,FALSE)</f>
        <v>histidinol-phosphate transaminase</v>
      </c>
      <c r="C279" s="2">
        <v>0.76237694903083597</v>
      </c>
      <c r="D279">
        <f>VLOOKUP(Table14[[#This Row],[model.rxns]],Table2[[model.rxns]:[OKYL029 - avg]],5,FALSE)</f>
        <v>4.3234441796059101E-3</v>
      </c>
      <c r="E279">
        <f>VLOOKUP(Table14[[#This Row],[model.rxns]],Table2[[model.rxns]:[JFYL07 - avg]],7,FALSE)</f>
        <v>3.2901539439228098E-3</v>
      </c>
      <c r="F279">
        <f>VLOOKUP(Table14[[#This Row],[model.rxns]],Table2[[model.rxns]:[JFYL18 - stddev]],8,FALSE)</f>
        <v>4.03037857265243E-5</v>
      </c>
      <c r="G279" t="b">
        <f>ABS(Table14[[#This Row],[JFYL07 flux]])&gt;Table14[[#This Row],[JFYL07 stddev]]</f>
        <v>1</v>
      </c>
    </row>
    <row r="280" spans="1:7" x14ac:dyDescent="0.25">
      <c r="A280" s="4">
        <v>563</v>
      </c>
      <c r="B280" t="str">
        <f>VLOOKUP(Table14[[#This Row],[model.rxns]],Table2[],2,FALSE)</f>
        <v>Imidazole-glycerol-3-phosphate synthase</v>
      </c>
      <c r="C280" s="2">
        <v>0.76237694903083597</v>
      </c>
      <c r="D280">
        <f>VLOOKUP(Table14[[#This Row],[model.rxns]],Table2[[model.rxns]:[OKYL029 - avg]],5,FALSE)</f>
        <v>4.3234441796059101E-3</v>
      </c>
      <c r="E280">
        <f>VLOOKUP(Table14[[#This Row],[model.rxns]],Table2[[model.rxns]:[JFYL07 - avg]],7,FALSE)</f>
        <v>3.2901539439228098E-3</v>
      </c>
      <c r="F280">
        <f>VLOOKUP(Table14[[#This Row],[model.rxns]],Table2[[model.rxns]:[JFYL18 - stddev]],8,FALSE)</f>
        <v>4.03037857265243E-5</v>
      </c>
      <c r="G280" t="b">
        <f>ABS(Table14[[#This Row],[JFYL07 flux]])&gt;Table14[[#This Row],[JFYL07 stddev]]</f>
        <v>1</v>
      </c>
    </row>
    <row r="281" spans="1:7" x14ac:dyDescent="0.25">
      <c r="A281" s="4">
        <v>564</v>
      </c>
      <c r="B281" t="str">
        <f>VLOOKUP(Table14[[#This Row],[model.rxns]],Table2[],2,FALSE)</f>
        <v>imidazoleglycerol-phosphate dehydratase</v>
      </c>
      <c r="C281" s="2">
        <v>0.76237694903083597</v>
      </c>
      <c r="D281">
        <f>VLOOKUP(Table14[[#This Row],[model.rxns]],Table2[[model.rxns]:[OKYL029 - avg]],5,FALSE)</f>
        <v>4.3234441796059101E-3</v>
      </c>
      <c r="E281">
        <f>VLOOKUP(Table14[[#This Row],[model.rxns]],Table2[[model.rxns]:[JFYL07 - avg]],7,FALSE)</f>
        <v>3.2901539439228098E-3</v>
      </c>
      <c r="F281">
        <f>VLOOKUP(Table14[[#This Row],[model.rxns]],Table2[[model.rxns]:[JFYL18 - stddev]],8,FALSE)</f>
        <v>4.03037857265243E-5</v>
      </c>
      <c r="G281" t="b">
        <f>ABS(Table14[[#This Row],[JFYL07 flux]])&gt;Table14[[#This Row],[JFYL07 stddev]]</f>
        <v>1</v>
      </c>
    </row>
    <row r="282" spans="1:7" x14ac:dyDescent="0.25">
      <c r="A282" s="4">
        <v>909</v>
      </c>
      <c r="B282" t="str">
        <f>VLOOKUP(Table14[[#This Row],[model.rxns]],Table2[],2,FALSE)</f>
        <v>phosphoribosyl-AMP cyclohydrolase</v>
      </c>
      <c r="C282" s="2">
        <v>0.76237694903083597</v>
      </c>
      <c r="D282">
        <f>VLOOKUP(Table14[[#This Row],[model.rxns]],Table2[[model.rxns]:[OKYL029 - avg]],5,FALSE)</f>
        <v>4.3234441796059101E-3</v>
      </c>
      <c r="E282">
        <f>VLOOKUP(Table14[[#This Row],[model.rxns]],Table2[[model.rxns]:[JFYL07 - avg]],7,FALSE)</f>
        <v>3.2901539439228098E-3</v>
      </c>
      <c r="F282">
        <f>VLOOKUP(Table14[[#This Row],[model.rxns]],Table2[[model.rxns]:[JFYL18 - stddev]],8,FALSE)</f>
        <v>4.03037857265243E-5</v>
      </c>
      <c r="G282" t="b">
        <f>ABS(Table14[[#This Row],[JFYL07 flux]])&gt;Table14[[#This Row],[JFYL07 stddev]]</f>
        <v>1</v>
      </c>
    </row>
    <row r="283" spans="1:7" x14ac:dyDescent="0.25">
      <c r="A283" s="4">
        <v>910</v>
      </c>
      <c r="B283" t="str">
        <f>VLOOKUP(Table14[[#This Row],[model.rxns]],Table2[],2,FALSE)</f>
        <v>phosphoribosyl-ATP pyrophosphatase</v>
      </c>
      <c r="C283" s="2">
        <v>0.76237694903083597</v>
      </c>
      <c r="D283">
        <f>VLOOKUP(Table14[[#This Row],[model.rxns]],Table2[[model.rxns]:[OKYL029 - avg]],5,FALSE)</f>
        <v>4.3234441796059101E-3</v>
      </c>
      <c r="E283">
        <f>VLOOKUP(Table14[[#This Row],[model.rxns]],Table2[[model.rxns]:[JFYL07 - avg]],7,FALSE)</f>
        <v>3.2901539439228098E-3</v>
      </c>
      <c r="F283">
        <f>VLOOKUP(Table14[[#This Row],[model.rxns]],Table2[[model.rxns]:[JFYL18 - stddev]],8,FALSE)</f>
        <v>4.03037857265243E-5</v>
      </c>
      <c r="G283" t="b">
        <f>ABS(Table14[[#This Row],[JFYL07 flux]])&gt;Table14[[#This Row],[JFYL07 stddev]]</f>
        <v>1</v>
      </c>
    </row>
    <row r="284" spans="1:7" x14ac:dyDescent="0.25">
      <c r="A284" s="4">
        <v>272</v>
      </c>
      <c r="B284" t="str">
        <f>VLOOKUP(Table14[[#This Row],[model.rxns]],Table2[],2,FALSE)</f>
        <v>chitin synthase</v>
      </c>
      <c r="C284" s="2">
        <v>0.76237694903083497</v>
      </c>
      <c r="D284">
        <f>VLOOKUP(Table14[[#This Row],[model.rxns]],Table2[[model.rxns]:[OKYL029 - avg]],5,FALSE)</f>
        <v>6.9677734039876302E-2</v>
      </c>
      <c r="E284">
        <f>VLOOKUP(Table14[[#This Row],[model.rxns]],Table2[[model.rxns]:[JFYL07 - avg]],7,FALSE)</f>
        <v>5.30249638786357E-2</v>
      </c>
      <c r="F284">
        <f>VLOOKUP(Table14[[#This Row],[model.rxns]],Table2[[model.rxns]:[JFYL18 - stddev]],8,FALSE)</f>
        <v>6.4954613636503404E-4</v>
      </c>
      <c r="G284" t="b">
        <f>ABS(Table14[[#This Row],[JFYL07 flux]])&gt;Table14[[#This Row],[JFYL07 stddev]]</f>
        <v>1</v>
      </c>
    </row>
    <row r="285" spans="1:7" x14ac:dyDescent="0.25">
      <c r="A285" s="4">
        <v>882</v>
      </c>
      <c r="B285" t="str">
        <f>VLOOKUP(Table14[[#This Row],[model.rxns]],Table2[],2,FALSE)</f>
        <v>phosphoacetylglucosamine mutase</v>
      </c>
      <c r="C285" s="2">
        <v>0.76237694903083497</v>
      </c>
      <c r="D285">
        <f>VLOOKUP(Table14[[#This Row],[model.rxns]],Table2[[model.rxns]:[OKYL029 - avg]],5,FALSE)</f>
        <v>6.9677734039876302E-2</v>
      </c>
      <c r="E285">
        <f>VLOOKUP(Table14[[#This Row],[model.rxns]],Table2[[model.rxns]:[JFYL07 - avg]],7,FALSE)</f>
        <v>5.30249638786357E-2</v>
      </c>
      <c r="F285">
        <f>VLOOKUP(Table14[[#This Row],[model.rxns]],Table2[[model.rxns]:[JFYL18 - stddev]],8,FALSE)</f>
        <v>6.4954613636503404E-4</v>
      </c>
      <c r="G285" t="b">
        <f>ABS(Table14[[#This Row],[JFYL07 flux]])&gt;Table14[[#This Row],[JFYL07 stddev]]</f>
        <v>1</v>
      </c>
    </row>
    <row r="286" spans="1:7" x14ac:dyDescent="0.25">
      <c r="A286" s="4">
        <v>1069</v>
      </c>
      <c r="B286" t="str">
        <f>VLOOKUP(Table14[[#This Row],[model.rxns]],Table2[],2,FALSE)</f>
        <v>UDP-N-acetylglucosamine diphosphorylase</v>
      </c>
      <c r="C286" s="2">
        <v>0.76237694903083497</v>
      </c>
      <c r="D286">
        <f>VLOOKUP(Table14[[#This Row],[model.rxns]],Table2[[model.rxns]:[OKYL029 - avg]],5,FALSE)</f>
        <v>6.9677734039876302E-2</v>
      </c>
      <c r="E286">
        <f>VLOOKUP(Table14[[#This Row],[model.rxns]],Table2[[model.rxns]:[JFYL07 - avg]],7,FALSE)</f>
        <v>5.30249638786357E-2</v>
      </c>
      <c r="F286">
        <f>VLOOKUP(Table14[[#This Row],[model.rxns]],Table2[[model.rxns]:[JFYL18 - stddev]],8,FALSE)</f>
        <v>6.4954613636503404E-4</v>
      </c>
      <c r="G286" t="b">
        <f>ABS(Table14[[#This Row],[JFYL07 flux]])&gt;Table14[[#This Row],[JFYL07 stddev]]</f>
        <v>1</v>
      </c>
    </row>
    <row r="287" spans="1:7" x14ac:dyDescent="0.25">
      <c r="A287" s="4">
        <v>700</v>
      </c>
      <c r="B287" t="str">
        <f>VLOOKUP(Table14[[#This Row],[model.rxns]],Table2[],2,FALSE)</f>
        <v>leucine transaminase</v>
      </c>
      <c r="C287" s="2">
        <v>0.76237694903083397</v>
      </c>
      <c r="D287">
        <f>VLOOKUP(Table14[[#This Row],[model.rxns]],Table2[[model.rxns]:[OKYL029 - avg]],5,FALSE)</f>
        <v>-1.56108102140332E-2</v>
      </c>
      <c r="E287">
        <f>VLOOKUP(Table14[[#This Row],[model.rxns]],Table2[[model.rxns]:[JFYL07 - avg]],7,FALSE)</f>
        <v>-1.1879873235281E-2</v>
      </c>
      <c r="F287">
        <f>VLOOKUP(Table14[[#This Row],[model.rxns]],Table2[[model.rxns]:[JFYL18 - stddev]],8,FALSE)</f>
        <v>1.4552628037889601E-4</v>
      </c>
      <c r="G287" t="b">
        <f>ABS(Table14[[#This Row],[JFYL07 flux]])&gt;Table14[[#This Row],[JFYL07 stddev]]</f>
        <v>1</v>
      </c>
    </row>
    <row r="288" spans="1:7" x14ac:dyDescent="0.25">
      <c r="A288" s="4" t="s">
        <v>1800</v>
      </c>
      <c r="B288" t="str">
        <f>VLOOKUP(Table14[[#This Row],[model.rxns]],Table2[],2,FALSE)</f>
        <v>Leucine transport</v>
      </c>
      <c r="C288" s="2">
        <v>0.76237694903083397</v>
      </c>
      <c r="D288">
        <f>VLOOKUP(Table14[[#This Row],[model.rxns]],Table2[[model.rxns]:[OKYL029 - avg]],5,FALSE)</f>
        <v>1.56108102140332E-2</v>
      </c>
      <c r="E288">
        <f>VLOOKUP(Table14[[#This Row],[model.rxns]],Table2[[model.rxns]:[JFYL07 - avg]],7,FALSE)</f>
        <v>1.1879873235281E-2</v>
      </c>
      <c r="F288">
        <f>VLOOKUP(Table14[[#This Row],[model.rxns]],Table2[[model.rxns]:[JFYL18 - stddev]],8,FALSE)</f>
        <v>1.4552628037889601E-4</v>
      </c>
      <c r="G288" t="b">
        <f>ABS(Table14[[#This Row],[JFYL07 flux]])&gt;Table14[[#This Row],[JFYL07 stddev]]</f>
        <v>1</v>
      </c>
    </row>
    <row r="289" spans="1:7" x14ac:dyDescent="0.25">
      <c r="A289" s="4">
        <v>1088</v>
      </c>
      <c r="B289" t="str">
        <f>VLOOKUP(Table14[[#This Row],[model.rxns]],Table2[],2,FALSE)</f>
        <v>valine transaminase, mitochondiral</v>
      </c>
      <c r="C289" s="2">
        <v>0.76237694903083297</v>
      </c>
      <c r="D289">
        <f>VLOOKUP(Table14[[#This Row],[model.rxns]],Table2[[model.rxns]:[OKYL029 - avg]],5,FALSE)</f>
        <v>-1.38631697798948E-2</v>
      </c>
      <c r="E289">
        <f>VLOOKUP(Table14[[#This Row],[model.rxns]],Table2[[model.rxns]:[JFYL07 - avg]],7,FALSE)</f>
        <v>-1.05499136410152E-2</v>
      </c>
      <c r="F289">
        <f>VLOOKUP(Table14[[#This Row],[model.rxns]],Table2[[model.rxns]:[JFYL18 - stddev]],8,FALSE)</f>
        <v>1.2923451791859101E-4</v>
      </c>
      <c r="G289" t="b">
        <f>ABS(Table14[[#This Row],[JFYL07 flux]])&gt;Table14[[#This Row],[JFYL07 stddev]]</f>
        <v>1</v>
      </c>
    </row>
    <row r="290" spans="1:7" x14ac:dyDescent="0.25">
      <c r="A290" s="4">
        <v>2093</v>
      </c>
      <c r="B290" t="str">
        <f>VLOOKUP(Table14[[#This Row],[model.rxns]],Table2[],2,FALSE)</f>
        <v>valine transport</v>
      </c>
      <c r="C290" s="2">
        <v>0.76237694903083297</v>
      </c>
      <c r="D290">
        <f>VLOOKUP(Table14[[#This Row],[model.rxns]],Table2[[model.rxns]:[OKYL029 - avg]],5,FALSE)</f>
        <v>-1.38631697798948E-2</v>
      </c>
      <c r="E290">
        <f>VLOOKUP(Table14[[#This Row],[model.rxns]],Table2[[model.rxns]:[JFYL07 - avg]],7,FALSE)</f>
        <v>-1.05499136410152E-2</v>
      </c>
      <c r="F290">
        <f>VLOOKUP(Table14[[#This Row],[model.rxns]],Table2[[model.rxns]:[JFYL18 - stddev]],8,FALSE)</f>
        <v>1.2923451791859101E-4</v>
      </c>
      <c r="G290" t="b">
        <f>ABS(Table14[[#This Row],[JFYL07 flux]])&gt;Table14[[#This Row],[JFYL07 stddev]]</f>
        <v>1</v>
      </c>
    </row>
    <row r="291" spans="1:7" x14ac:dyDescent="0.25">
      <c r="A291" s="4">
        <v>1266</v>
      </c>
      <c r="B291" t="str">
        <f>VLOOKUP(Table14[[#This Row],[model.rxns]],Table2[],2,FALSE)</f>
        <v>sulfate uniport</v>
      </c>
      <c r="C291" s="2">
        <v>0.76237694903083297</v>
      </c>
      <c r="D291">
        <f>VLOOKUP(Table14[[#This Row],[model.rxns]],Table2[[model.rxns]:[OKYL029 - avg]],5,FALSE)</f>
        <v>5.4454485960686097E-3</v>
      </c>
      <c r="E291">
        <f>VLOOKUP(Table14[[#This Row],[model.rxns]],Table2[[model.rxns]:[JFYL07 - avg]],7,FALSE)</f>
        <v>4.1440026586435702E-3</v>
      </c>
      <c r="F291">
        <f>VLOOKUP(Table14[[#This Row],[model.rxns]],Table2[[model.rxns]:[JFYL18 - stddev]],8,FALSE)</f>
        <v>5.0763276749593201E-5</v>
      </c>
      <c r="G291" t="b">
        <f>ABS(Table14[[#This Row],[JFYL07 flux]])&gt;Table14[[#This Row],[JFYL07 stddev]]</f>
        <v>1</v>
      </c>
    </row>
    <row r="292" spans="1:7" x14ac:dyDescent="0.25">
      <c r="A292" s="4">
        <v>2060</v>
      </c>
      <c r="B292" t="str">
        <f>VLOOKUP(Table14[[#This Row],[model.rxns]],Table2[],2,FALSE)</f>
        <v>sulphate exchange</v>
      </c>
      <c r="C292" s="2">
        <v>0.76237694903083297</v>
      </c>
      <c r="D292">
        <f>VLOOKUP(Table14[[#This Row],[model.rxns]],Table2[[model.rxns]:[OKYL029 - avg]],5,FALSE)</f>
        <v>-5.4454485960686097E-3</v>
      </c>
      <c r="E292">
        <f>VLOOKUP(Table14[[#This Row],[model.rxns]],Table2[[model.rxns]:[JFYL07 - avg]],7,FALSE)</f>
        <v>-4.1440026586435702E-3</v>
      </c>
      <c r="F292">
        <f>VLOOKUP(Table14[[#This Row],[model.rxns]],Table2[[model.rxns]:[JFYL18 - stddev]],8,FALSE)</f>
        <v>5.0763276749593201E-5</v>
      </c>
      <c r="G292" t="b">
        <f>ABS(Table14[[#This Row],[JFYL07 flux]])&gt;Table14[[#This Row],[JFYL07 stddev]]</f>
        <v>1</v>
      </c>
    </row>
    <row r="293" spans="1:7" x14ac:dyDescent="0.25">
      <c r="A293" s="4">
        <v>344</v>
      </c>
      <c r="B293" t="str">
        <f>VLOOKUP(Table14[[#This Row],[model.rxns]],Table2[],2,FALSE)</f>
        <v>dihydrofolate reductase</v>
      </c>
      <c r="C293" s="2">
        <v>0.76237694903083197</v>
      </c>
      <c r="D293">
        <f>VLOOKUP(Table14[[#This Row],[model.rxns]],Table2[[model.rxns]:[OKYL029 - avg]],5,FALSE)</f>
        <v>8.3073101077300003E-4</v>
      </c>
      <c r="E293">
        <f>VLOOKUP(Table14[[#This Row],[model.rxns]],Table2[[model.rxns]:[JFYL07 - avg]],7,FALSE)</f>
        <v>6.3218878234317798E-4</v>
      </c>
      <c r="F293">
        <f>VLOOKUP(Table14[[#This Row],[model.rxns]],Table2[[model.rxns]:[JFYL18 - stddev]],8,FALSE)</f>
        <v>7.7441972796847595E-6</v>
      </c>
      <c r="G293" t="b">
        <f>ABS(Table14[[#This Row],[JFYL07 flux]])&gt;Table14[[#This Row],[JFYL07 stddev]]</f>
        <v>1</v>
      </c>
    </row>
    <row r="294" spans="1:7" x14ac:dyDescent="0.25">
      <c r="A294" s="4">
        <v>1045</v>
      </c>
      <c r="B294" t="str">
        <f>VLOOKUP(Table14[[#This Row],[model.rxns]],Table2[],2,FALSE)</f>
        <v>thymidylate synthase</v>
      </c>
      <c r="C294" s="2">
        <v>0.76237694903083197</v>
      </c>
      <c r="D294">
        <f>VLOOKUP(Table14[[#This Row],[model.rxns]],Table2[[model.rxns]:[OKYL029 - avg]],5,FALSE)</f>
        <v>8.3073101077300003E-4</v>
      </c>
      <c r="E294">
        <f>VLOOKUP(Table14[[#This Row],[model.rxns]],Table2[[model.rxns]:[JFYL07 - avg]],7,FALSE)</f>
        <v>6.3218878234317798E-4</v>
      </c>
      <c r="F294">
        <f>VLOOKUP(Table14[[#This Row],[model.rxns]],Table2[[model.rxns]:[JFYL18 - stddev]],8,FALSE)</f>
        <v>7.7441972796849205E-6</v>
      </c>
      <c r="G294" t="b">
        <f>ABS(Table14[[#This Row],[JFYL07 flux]])&gt;Table14[[#This Row],[JFYL07 stddev]]</f>
        <v>1</v>
      </c>
    </row>
    <row r="295" spans="1:7" x14ac:dyDescent="0.25">
      <c r="A295" s="4">
        <v>279</v>
      </c>
      <c r="B295" t="str">
        <f>VLOOKUP(Table14[[#This Row],[model.rxns]],Table2[],2,FALSE)</f>
        <v>chorismate synthase</v>
      </c>
      <c r="C295" s="2">
        <v>0.76237694903083097</v>
      </c>
      <c r="D295">
        <f>VLOOKUP(Table14[[#This Row],[model.rxns]],Table2[[model.rxns]:[OKYL029 - avg]],5,FALSE)</f>
        <v>1.01108782453851E-2</v>
      </c>
      <c r="E295">
        <f>VLOOKUP(Table14[[#This Row],[model.rxns]],Table2[[model.rxns]:[JFYL07 - avg]],7,FALSE)</f>
        <v>7.6944085672477304E-3</v>
      </c>
      <c r="F295">
        <f>VLOOKUP(Table14[[#This Row],[model.rxns]],Table2[[model.rxns]:[JFYL18 - stddev]],8,FALSE)</f>
        <v>9.4255101576476801E-5</v>
      </c>
      <c r="G295" t="b">
        <f>ABS(Table14[[#This Row],[JFYL07 flux]])&gt;Table14[[#This Row],[JFYL07 stddev]]</f>
        <v>1</v>
      </c>
    </row>
    <row r="296" spans="1:7" x14ac:dyDescent="0.25">
      <c r="A296" s="4">
        <v>39</v>
      </c>
      <c r="B296" t="str">
        <f>VLOOKUP(Table14[[#This Row],[model.rxns]],Table2[],2,FALSE)</f>
        <v>3-dehydroquinate dehydratase</v>
      </c>
      <c r="C296" s="2">
        <v>0.76237694903083097</v>
      </c>
      <c r="D296">
        <f>VLOOKUP(Table14[[#This Row],[model.rxns]],Table2[[model.rxns]:[OKYL029 - avg]],5,FALSE)</f>
        <v>1.01108782453851E-2</v>
      </c>
      <c r="E296">
        <f>VLOOKUP(Table14[[#This Row],[model.rxns]],Table2[[model.rxns]:[JFYL07 - avg]],7,FALSE)</f>
        <v>7.6944085672477304E-3</v>
      </c>
      <c r="F296">
        <f>VLOOKUP(Table14[[#This Row],[model.rxns]],Table2[[model.rxns]:[JFYL18 - stddev]],8,FALSE)</f>
        <v>9.4255101576476896E-5</v>
      </c>
      <c r="G296" t="b">
        <f>ABS(Table14[[#This Row],[JFYL07 flux]])&gt;Table14[[#This Row],[JFYL07 stddev]]</f>
        <v>1</v>
      </c>
    </row>
    <row r="297" spans="1:7" x14ac:dyDescent="0.25">
      <c r="A297" s="4">
        <v>40</v>
      </c>
      <c r="B297" t="str">
        <f>VLOOKUP(Table14[[#This Row],[model.rxns]],Table2[],2,FALSE)</f>
        <v>3-dehydroquinate synthase</v>
      </c>
      <c r="C297" s="2">
        <v>0.76237694903083097</v>
      </c>
      <c r="D297">
        <f>VLOOKUP(Table14[[#This Row],[model.rxns]],Table2[[model.rxns]:[OKYL029 - avg]],5,FALSE)</f>
        <v>1.01108782453851E-2</v>
      </c>
      <c r="E297">
        <f>VLOOKUP(Table14[[#This Row],[model.rxns]],Table2[[model.rxns]:[JFYL07 - avg]],7,FALSE)</f>
        <v>7.6944085672477304E-3</v>
      </c>
      <c r="F297">
        <f>VLOOKUP(Table14[[#This Row],[model.rxns]],Table2[[model.rxns]:[JFYL18 - stddev]],8,FALSE)</f>
        <v>9.4255101576476896E-5</v>
      </c>
      <c r="G297" t="b">
        <f>ABS(Table14[[#This Row],[JFYL07 flux]])&gt;Table14[[#This Row],[JFYL07 stddev]]</f>
        <v>1</v>
      </c>
    </row>
    <row r="298" spans="1:7" x14ac:dyDescent="0.25">
      <c r="A298" s="4">
        <v>42</v>
      </c>
      <c r="B298" t="str">
        <f>VLOOKUP(Table14[[#This Row],[model.rxns]],Table2[],2,FALSE)</f>
        <v>3-deoxy-D-arabino-heptulosonate 7-phosphate synthetase</v>
      </c>
      <c r="C298" s="2">
        <v>0.76237694903083097</v>
      </c>
      <c r="D298">
        <f>VLOOKUP(Table14[[#This Row],[model.rxns]],Table2[[model.rxns]:[OKYL029 - avg]],5,FALSE)</f>
        <v>1.01108782453851E-2</v>
      </c>
      <c r="E298">
        <f>VLOOKUP(Table14[[#This Row],[model.rxns]],Table2[[model.rxns]:[JFYL07 - avg]],7,FALSE)</f>
        <v>7.6944085672477304E-3</v>
      </c>
      <c r="F298">
        <f>VLOOKUP(Table14[[#This Row],[model.rxns]],Table2[[model.rxns]:[JFYL18 - stddev]],8,FALSE)</f>
        <v>9.4255101576476801E-5</v>
      </c>
      <c r="G298" t="b">
        <f>ABS(Table14[[#This Row],[JFYL07 flux]])&gt;Table14[[#This Row],[JFYL07 stddev]]</f>
        <v>1</v>
      </c>
    </row>
    <row r="299" spans="1:7" x14ac:dyDescent="0.25">
      <c r="A299" s="4">
        <v>65</v>
      </c>
      <c r="B299" t="str">
        <f>VLOOKUP(Table14[[#This Row],[model.rxns]],Table2[],2,FALSE)</f>
        <v>3-phosphoshikimate 1-carboxyvinyltransferase</v>
      </c>
      <c r="C299" s="2">
        <v>0.76237694903083097</v>
      </c>
      <c r="D299">
        <f>VLOOKUP(Table14[[#This Row],[model.rxns]],Table2[[model.rxns]:[OKYL029 - avg]],5,FALSE)</f>
        <v>1.01108782453851E-2</v>
      </c>
      <c r="E299">
        <f>VLOOKUP(Table14[[#This Row],[model.rxns]],Table2[[model.rxns]:[JFYL07 - avg]],7,FALSE)</f>
        <v>7.6944085672477304E-3</v>
      </c>
      <c r="F299">
        <f>VLOOKUP(Table14[[#This Row],[model.rxns]],Table2[[model.rxns]:[JFYL18 - stddev]],8,FALSE)</f>
        <v>9.4255101576476801E-5</v>
      </c>
      <c r="G299" t="b">
        <f>ABS(Table14[[#This Row],[JFYL07 flux]])&gt;Table14[[#This Row],[JFYL07 stddev]]</f>
        <v>1</v>
      </c>
    </row>
    <row r="300" spans="1:7" x14ac:dyDescent="0.25">
      <c r="A300" s="4">
        <v>996</v>
      </c>
      <c r="B300" t="str">
        <f>VLOOKUP(Table14[[#This Row],[model.rxns]],Table2[],2,FALSE)</f>
        <v>shikimate dehydrogenase</v>
      </c>
      <c r="C300" s="2">
        <v>0.76237694903083097</v>
      </c>
      <c r="D300">
        <f>VLOOKUP(Table14[[#This Row],[model.rxns]],Table2[[model.rxns]:[OKYL029 - avg]],5,FALSE)</f>
        <v>1.01108782453851E-2</v>
      </c>
      <c r="E300">
        <f>VLOOKUP(Table14[[#This Row],[model.rxns]],Table2[[model.rxns]:[JFYL07 - avg]],7,FALSE)</f>
        <v>7.6944085672477304E-3</v>
      </c>
      <c r="F300">
        <f>VLOOKUP(Table14[[#This Row],[model.rxns]],Table2[[model.rxns]:[JFYL18 - stddev]],8,FALSE)</f>
        <v>9.4255101576476896E-5</v>
      </c>
      <c r="G300" t="b">
        <f>ABS(Table14[[#This Row],[JFYL07 flux]])&gt;Table14[[#This Row],[JFYL07 stddev]]</f>
        <v>1</v>
      </c>
    </row>
    <row r="301" spans="1:7" x14ac:dyDescent="0.25">
      <c r="A301" s="4">
        <v>997</v>
      </c>
      <c r="B301" t="str">
        <f>VLOOKUP(Table14[[#This Row],[model.rxns]],Table2[],2,FALSE)</f>
        <v>shikimate kinase</v>
      </c>
      <c r="C301" s="2">
        <v>0.76237694903083097</v>
      </c>
      <c r="D301">
        <f>VLOOKUP(Table14[[#This Row],[model.rxns]],Table2[[model.rxns]:[OKYL029 - avg]],5,FALSE)</f>
        <v>1.01108782453851E-2</v>
      </c>
      <c r="E301">
        <f>VLOOKUP(Table14[[#This Row],[model.rxns]],Table2[[model.rxns]:[JFYL07 - avg]],7,FALSE)</f>
        <v>7.6944085672477304E-3</v>
      </c>
      <c r="F301">
        <f>VLOOKUP(Table14[[#This Row],[model.rxns]],Table2[[model.rxns]:[JFYL18 - stddev]],8,FALSE)</f>
        <v>9.4255101576476896E-5</v>
      </c>
      <c r="G301" t="b">
        <f>ABS(Table14[[#This Row],[JFYL07 flux]])&gt;Table14[[#This Row],[JFYL07 stddev]]</f>
        <v>1</v>
      </c>
    </row>
    <row r="302" spans="1:7" x14ac:dyDescent="0.25">
      <c r="A302" s="4">
        <v>361</v>
      </c>
      <c r="B302" t="str">
        <f>VLOOKUP(Table14[[#This Row],[model.rxns]],Table2[],2,FALSE)</f>
        <v>dolichyl-phosphate D-mannosyltransferase</v>
      </c>
      <c r="C302" s="2">
        <v>0.76237694903083097</v>
      </c>
      <c r="D302">
        <f>VLOOKUP(Table14[[#This Row],[model.rxns]],Table2[[model.rxns]:[OKYL029 - avg]],5,FALSE)</f>
        <v>1.8924747309070799E-2</v>
      </c>
      <c r="E302">
        <f>VLOOKUP(Table14[[#This Row],[model.rxns]],Table2[[model.rxns]:[JFYL07 - avg]],7,FALSE)</f>
        <v>1.4401789270321401E-2</v>
      </c>
      <c r="F302">
        <f>VLOOKUP(Table14[[#This Row],[model.rxns]],Table2[[model.rxns]:[JFYL18 - stddev]],8,FALSE)</f>
        <v>1.7641929183943601E-4</v>
      </c>
      <c r="G302" t="b">
        <f>ABS(Table14[[#This Row],[JFYL07 flux]])&gt;Table14[[#This Row],[JFYL07 stddev]]</f>
        <v>1</v>
      </c>
    </row>
    <row r="303" spans="1:7" x14ac:dyDescent="0.25">
      <c r="A303" s="4">
        <v>362</v>
      </c>
      <c r="B303" t="str">
        <f>VLOOKUP(Table14[[#This Row],[model.rxns]],Table2[],2,FALSE)</f>
        <v>dolichyl-phosphate-mannose--protein mannosyltransferase</v>
      </c>
      <c r="C303" s="2">
        <v>0.76237694903083097</v>
      </c>
      <c r="D303">
        <f>VLOOKUP(Table14[[#This Row],[model.rxns]],Table2[[model.rxns]:[OKYL029 - avg]],5,FALSE)</f>
        <v>1.8924747309070799E-2</v>
      </c>
      <c r="E303">
        <f>VLOOKUP(Table14[[#This Row],[model.rxns]],Table2[[model.rxns]:[JFYL07 - avg]],7,FALSE)</f>
        <v>1.4401789270321401E-2</v>
      </c>
      <c r="F303">
        <f>VLOOKUP(Table14[[#This Row],[model.rxns]],Table2[[model.rxns]:[JFYL18 - stddev]],8,FALSE)</f>
        <v>1.7641929183943601E-4</v>
      </c>
      <c r="G303" t="b">
        <f>ABS(Table14[[#This Row],[JFYL07 flux]])&gt;Table14[[#This Row],[JFYL07 stddev]]</f>
        <v>1</v>
      </c>
    </row>
    <row r="304" spans="1:7" x14ac:dyDescent="0.25">
      <c r="A304" s="4">
        <v>722</v>
      </c>
      <c r="B304" t="str">
        <f>VLOOKUP(Table14[[#This Row],[model.rxns]],Table2[],2,FALSE)</f>
        <v>mannose-1-phosphate guanylyltransferase</v>
      </c>
      <c r="C304" s="2">
        <v>0.76237694903083097</v>
      </c>
      <c r="D304">
        <f>VLOOKUP(Table14[[#This Row],[model.rxns]],Table2[[model.rxns]:[OKYL029 - avg]],5,FALSE)</f>
        <v>1.8924747309070799E-2</v>
      </c>
      <c r="E304">
        <f>VLOOKUP(Table14[[#This Row],[model.rxns]],Table2[[model.rxns]:[JFYL07 - avg]],7,FALSE)</f>
        <v>1.4401789270321401E-2</v>
      </c>
      <c r="F304">
        <f>VLOOKUP(Table14[[#This Row],[model.rxns]],Table2[[model.rxns]:[JFYL18 - stddev]],8,FALSE)</f>
        <v>1.7641929183943601E-4</v>
      </c>
      <c r="G304" t="b">
        <f>ABS(Table14[[#This Row],[JFYL07 flux]])&gt;Table14[[#This Row],[JFYL07 stddev]]</f>
        <v>1</v>
      </c>
    </row>
    <row r="305" spans="1:7" x14ac:dyDescent="0.25">
      <c r="A305" s="4">
        <v>723</v>
      </c>
      <c r="B305" t="str">
        <f>VLOOKUP(Table14[[#This Row],[model.rxns]],Table2[],2,FALSE)</f>
        <v>mannose-6-phosphate isomerase</v>
      </c>
      <c r="C305" s="2">
        <v>0.76237694903083097</v>
      </c>
      <c r="D305">
        <f>VLOOKUP(Table14[[#This Row],[model.rxns]],Table2[[model.rxns]:[OKYL029 - avg]],5,FALSE)</f>
        <v>-1.8924747309070799E-2</v>
      </c>
      <c r="E305">
        <f>VLOOKUP(Table14[[#This Row],[model.rxns]],Table2[[model.rxns]:[JFYL07 - avg]],7,FALSE)</f>
        <v>-1.4401789270321401E-2</v>
      </c>
      <c r="F305">
        <f>VLOOKUP(Table14[[#This Row],[model.rxns]],Table2[[model.rxns]:[JFYL18 - stddev]],8,FALSE)</f>
        <v>1.7641929183943601E-4</v>
      </c>
      <c r="G305" t="b">
        <f>ABS(Table14[[#This Row],[JFYL07 flux]])&gt;Table14[[#This Row],[JFYL07 stddev]]</f>
        <v>1</v>
      </c>
    </row>
    <row r="306" spans="1:7" x14ac:dyDescent="0.25">
      <c r="A306" s="4">
        <v>902</v>
      </c>
      <c r="B306" t="str">
        <f>VLOOKUP(Table14[[#This Row],[model.rxns]],Table2[],2,FALSE)</f>
        <v>phosphomannomutase</v>
      </c>
      <c r="C306" s="2">
        <v>0.76237694903083097</v>
      </c>
      <c r="D306">
        <f>VLOOKUP(Table14[[#This Row],[model.rxns]],Table2[[model.rxns]:[OKYL029 - avg]],5,FALSE)</f>
        <v>-1.8924747309070799E-2</v>
      </c>
      <c r="E306">
        <f>VLOOKUP(Table14[[#This Row],[model.rxns]],Table2[[model.rxns]:[JFYL07 - avg]],7,FALSE)</f>
        <v>-1.4401789270321401E-2</v>
      </c>
      <c r="F306">
        <f>VLOOKUP(Table14[[#This Row],[model.rxns]],Table2[[model.rxns]:[JFYL18 - stddev]],8,FALSE)</f>
        <v>1.7641929183943601E-4</v>
      </c>
      <c r="G306" t="b">
        <f>ABS(Table14[[#This Row],[JFYL07 flux]])&gt;Table14[[#This Row],[JFYL07 stddev]]</f>
        <v>1</v>
      </c>
    </row>
    <row r="307" spans="1:7" x14ac:dyDescent="0.25">
      <c r="A307" s="4">
        <v>1748</v>
      </c>
      <c r="B307" t="str">
        <f>VLOOKUP(Table14[[#This Row],[model.rxns]],Table2[],2,FALSE)</f>
        <v>dolichol phosphate transport</v>
      </c>
      <c r="C307" s="2">
        <v>0.76237694903083097</v>
      </c>
      <c r="D307">
        <f>VLOOKUP(Table14[[#This Row],[model.rxns]],Table2[[model.rxns]:[OKYL029 - avg]],5,FALSE)</f>
        <v>-1.8924747309070799E-2</v>
      </c>
      <c r="E307">
        <f>VLOOKUP(Table14[[#This Row],[model.rxns]],Table2[[model.rxns]:[JFYL07 - avg]],7,FALSE)</f>
        <v>-1.4401789270321401E-2</v>
      </c>
      <c r="F307">
        <f>VLOOKUP(Table14[[#This Row],[model.rxns]],Table2[[model.rxns]:[JFYL18 - stddev]],8,FALSE)</f>
        <v>1.7641929183943601E-4</v>
      </c>
      <c r="G307" t="b">
        <f>ABS(Table14[[#This Row],[JFYL07 flux]])&gt;Table14[[#This Row],[JFYL07 stddev]]</f>
        <v>1</v>
      </c>
    </row>
    <row r="308" spans="1:7" x14ac:dyDescent="0.25">
      <c r="A308" s="4">
        <v>1932</v>
      </c>
      <c r="B308" t="str">
        <f>VLOOKUP(Table14[[#This Row],[model.rxns]],Table2[],2,FALSE)</f>
        <v>mannan transport</v>
      </c>
      <c r="C308" s="2">
        <v>0.76237694903083097</v>
      </c>
      <c r="D308">
        <f>VLOOKUP(Table14[[#This Row],[model.rxns]],Table2[[model.rxns]:[OKYL029 - avg]],5,FALSE)</f>
        <v>-1.8924747309070799E-2</v>
      </c>
      <c r="E308">
        <f>VLOOKUP(Table14[[#This Row],[model.rxns]],Table2[[model.rxns]:[JFYL07 - avg]],7,FALSE)</f>
        <v>-1.4401789270321401E-2</v>
      </c>
      <c r="F308">
        <f>VLOOKUP(Table14[[#This Row],[model.rxns]],Table2[[model.rxns]:[JFYL18 - stddev]],8,FALSE)</f>
        <v>1.7641929183943601E-4</v>
      </c>
      <c r="G308" t="b">
        <f>ABS(Table14[[#This Row],[JFYL07 flux]])&gt;Table14[[#This Row],[JFYL07 stddev]]</f>
        <v>1</v>
      </c>
    </row>
    <row r="309" spans="1:7" x14ac:dyDescent="0.25">
      <c r="A309" s="4">
        <v>16</v>
      </c>
      <c r="B309" t="str">
        <f>VLOOKUP(Table14[[#This Row],[model.rxns]],Table2[],2,FALSE)</f>
        <v>2-aceto-2-hydroxybutanoate synthase</v>
      </c>
      <c r="C309" s="2">
        <v>0.76237694903082998</v>
      </c>
      <c r="D309">
        <f>VLOOKUP(Table14[[#This Row],[model.rxns]],Table2[[model.rxns]:[OKYL029 - avg]],5,FALSE)</f>
        <v>7.2670708704401597E-3</v>
      </c>
      <c r="E309">
        <f>VLOOKUP(Table14[[#This Row],[model.rxns]],Table2[[model.rxns]:[JFYL07 - avg]],7,FALSE)</f>
        <v>5.5302626544665298E-3</v>
      </c>
      <c r="F309">
        <f>VLOOKUP(Table14[[#This Row],[model.rxns]],Table2[[model.rxns]:[JFYL18 - stddev]],8,FALSE)</f>
        <v>6.7744708860421906E-5</v>
      </c>
      <c r="G309" t="b">
        <f>ABS(Table14[[#This Row],[JFYL07 flux]])&gt;Table14[[#This Row],[JFYL07 stddev]]</f>
        <v>1</v>
      </c>
    </row>
    <row r="310" spans="1:7" x14ac:dyDescent="0.25">
      <c r="A310" s="4">
        <v>353</v>
      </c>
      <c r="B310" t="str">
        <f>VLOOKUP(Table14[[#This Row],[model.rxns]],Table2[],2,FALSE)</f>
        <v>dihydroxy-acid dehydratase (2,3-dihydroxy-3-methylpentanoate)</v>
      </c>
      <c r="C310" s="2">
        <v>0.76237694903082998</v>
      </c>
      <c r="D310">
        <f>VLOOKUP(Table14[[#This Row],[model.rxns]],Table2[[model.rxns]:[OKYL029 - avg]],5,FALSE)</f>
        <v>7.2670708704401597E-3</v>
      </c>
      <c r="E310">
        <f>VLOOKUP(Table14[[#This Row],[model.rxns]],Table2[[model.rxns]:[JFYL07 - avg]],7,FALSE)</f>
        <v>5.5302626544665298E-3</v>
      </c>
      <c r="F310">
        <f>VLOOKUP(Table14[[#This Row],[model.rxns]],Table2[[model.rxns]:[JFYL18 - stddev]],8,FALSE)</f>
        <v>6.7744708860421906E-5</v>
      </c>
      <c r="G310" t="b">
        <f>ABS(Table14[[#This Row],[JFYL07 flux]])&gt;Table14[[#This Row],[JFYL07 stddev]]</f>
        <v>1</v>
      </c>
    </row>
    <row r="311" spans="1:7" x14ac:dyDescent="0.25">
      <c r="A311" s="4">
        <v>664</v>
      </c>
      <c r="B311" t="str">
        <f>VLOOKUP(Table14[[#This Row],[model.rxns]],Table2[],2,FALSE)</f>
        <v>isoleucine transaminase</v>
      </c>
      <c r="C311" s="2">
        <v>0.76237694903082998</v>
      </c>
      <c r="D311">
        <f>VLOOKUP(Table14[[#This Row],[model.rxns]],Table2[[model.rxns]:[OKYL029 - avg]],5,FALSE)</f>
        <v>-7.2670708704401597E-3</v>
      </c>
      <c r="E311">
        <f>VLOOKUP(Table14[[#This Row],[model.rxns]],Table2[[model.rxns]:[JFYL07 - avg]],7,FALSE)</f>
        <v>-5.5302626544665298E-3</v>
      </c>
      <c r="F311">
        <f>VLOOKUP(Table14[[#This Row],[model.rxns]],Table2[[model.rxns]:[JFYL18 - stddev]],8,FALSE)</f>
        <v>6.7744708860421798E-5</v>
      </c>
      <c r="G311" t="b">
        <f>ABS(Table14[[#This Row],[JFYL07 flux]])&gt;Table14[[#This Row],[JFYL07 stddev]]</f>
        <v>1</v>
      </c>
    </row>
    <row r="312" spans="1:7" x14ac:dyDescent="0.25">
      <c r="A312" s="4">
        <v>669</v>
      </c>
      <c r="B312" t="str">
        <f>VLOOKUP(Table14[[#This Row],[model.rxns]],Table2[],2,FALSE)</f>
        <v>ketol-acid reductoisomerase (2-aceto-2-hydroxybutanoate)</v>
      </c>
      <c r="C312" s="2">
        <v>0.76237694903082998</v>
      </c>
      <c r="D312">
        <f>VLOOKUP(Table14[[#This Row],[model.rxns]],Table2[[model.rxns]:[OKYL029 - avg]],5,FALSE)</f>
        <v>7.2670708704401597E-3</v>
      </c>
      <c r="E312">
        <f>VLOOKUP(Table14[[#This Row],[model.rxns]],Table2[[model.rxns]:[JFYL07 - avg]],7,FALSE)</f>
        <v>5.5302626544665298E-3</v>
      </c>
      <c r="F312">
        <f>VLOOKUP(Table14[[#This Row],[model.rxns]],Table2[[model.rxns]:[JFYL18 - stddev]],8,FALSE)</f>
        <v>6.7744708860421906E-5</v>
      </c>
      <c r="G312" t="b">
        <f>ABS(Table14[[#This Row],[JFYL07 flux]])&gt;Table14[[#This Row],[JFYL07 stddev]]</f>
        <v>1</v>
      </c>
    </row>
    <row r="313" spans="1:7" x14ac:dyDescent="0.25">
      <c r="A313" s="4">
        <v>1898</v>
      </c>
      <c r="B313" t="str">
        <f>VLOOKUP(Table14[[#This Row],[model.rxns]],Table2[],2,FALSE)</f>
        <v>L-isoleucine transport</v>
      </c>
      <c r="C313" s="2">
        <v>0.76237694903082998</v>
      </c>
      <c r="D313">
        <f>VLOOKUP(Table14[[#This Row],[model.rxns]],Table2[[model.rxns]:[OKYL029 - avg]],5,FALSE)</f>
        <v>7.2670708704401597E-3</v>
      </c>
      <c r="E313">
        <f>VLOOKUP(Table14[[#This Row],[model.rxns]],Table2[[model.rxns]:[JFYL07 - avg]],7,FALSE)</f>
        <v>5.5302626544665298E-3</v>
      </c>
      <c r="F313">
        <f>VLOOKUP(Table14[[#This Row],[model.rxns]],Table2[[model.rxns]:[JFYL18 - stddev]],8,FALSE)</f>
        <v>6.7744708860421906E-5</v>
      </c>
      <c r="G313" t="b">
        <f>ABS(Table14[[#This Row],[JFYL07 flux]])&gt;Table14[[#This Row],[JFYL07 stddev]]</f>
        <v>1</v>
      </c>
    </row>
    <row r="314" spans="1:7" x14ac:dyDescent="0.25">
      <c r="A314" s="4">
        <v>214</v>
      </c>
      <c r="B314" t="str">
        <f>VLOOKUP(Table14[[#This Row],[model.rxns]],Table2[],2,FALSE)</f>
        <v>aspartate carbamoyltransferase</v>
      </c>
      <c r="C314" s="2">
        <v>0.76237694903082798</v>
      </c>
      <c r="D314">
        <f>VLOOKUP(Table14[[#This Row],[model.rxns]],Table2[[model.rxns]:[OKYL029 - avg]],5,FALSE)</f>
        <v>1.10220103450015E-2</v>
      </c>
      <c r="E314">
        <f>VLOOKUP(Table14[[#This Row],[model.rxns]],Table2[[model.rxns]:[JFYL07 - avg]],7,FALSE)</f>
        <v>8.3877828185282607E-3</v>
      </c>
      <c r="F314">
        <f>VLOOKUP(Table14[[#This Row],[model.rxns]],Table2[[model.rxns]:[JFYL18 - stddev]],8,FALSE)</f>
        <v>1.02748809691113E-4</v>
      </c>
      <c r="G314" t="b">
        <f>ABS(Table14[[#This Row],[JFYL07 flux]])&gt;Table14[[#This Row],[JFYL07 stddev]]</f>
        <v>1</v>
      </c>
    </row>
    <row r="315" spans="1:7" x14ac:dyDescent="0.25">
      <c r="A315" s="4">
        <v>349</v>
      </c>
      <c r="B315" t="str">
        <f>VLOOKUP(Table14[[#This Row],[model.rxns]],Table2[],2,FALSE)</f>
        <v>dihydroorotase</v>
      </c>
      <c r="C315" s="2">
        <v>0.76237694903082798</v>
      </c>
      <c r="D315">
        <f>VLOOKUP(Table14[[#This Row],[model.rxns]],Table2[[model.rxns]:[OKYL029 - avg]],5,FALSE)</f>
        <v>-1.10220103450015E-2</v>
      </c>
      <c r="E315">
        <f>VLOOKUP(Table14[[#This Row],[model.rxns]],Table2[[model.rxns]:[JFYL07 - avg]],7,FALSE)</f>
        <v>-8.3877828185282607E-3</v>
      </c>
      <c r="F315">
        <f>VLOOKUP(Table14[[#This Row],[model.rxns]],Table2[[model.rxns]:[JFYL18 - stddev]],8,FALSE)</f>
        <v>1.02748809691113E-4</v>
      </c>
      <c r="G315" t="b">
        <f>ABS(Table14[[#This Row],[JFYL07 flux]])&gt;Table14[[#This Row],[JFYL07 stddev]]</f>
        <v>1</v>
      </c>
    </row>
    <row r="316" spans="1:7" x14ac:dyDescent="0.25">
      <c r="A316" s="4">
        <v>453</v>
      </c>
      <c r="B316" t="str">
        <f>VLOOKUP(Table14[[#This Row],[model.rxns]],Table2[],2,FALSE)</f>
        <v>dihydoorotic acid dehydrogenase</v>
      </c>
      <c r="C316" s="2">
        <v>0.76237694903082798</v>
      </c>
      <c r="D316">
        <f>VLOOKUP(Table14[[#This Row],[model.rxns]],Table2[[model.rxns]:[OKYL029 - avg]],5,FALSE)</f>
        <v>1.10220103450015E-2</v>
      </c>
      <c r="E316">
        <f>VLOOKUP(Table14[[#This Row],[model.rxns]],Table2[[model.rxns]:[JFYL07 - avg]],7,FALSE)</f>
        <v>8.3877828185282607E-3</v>
      </c>
      <c r="F316">
        <f>VLOOKUP(Table14[[#This Row],[model.rxns]],Table2[[model.rxns]:[JFYL18 - stddev]],8,FALSE)</f>
        <v>1.02748809691113E-4</v>
      </c>
      <c r="G316" t="b">
        <f>ABS(Table14[[#This Row],[JFYL07 flux]])&gt;Table14[[#This Row],[JFYL07 stddev]]</f>
        <v>1</v>
      </c>
    </row>
    <row r="317" spans="1:7" x14ac:dyDescent="0.25">
      <c r="A317" s="4">
        <v>820</v>
      </c>
      <c r="B317" t="str">
        <f>VLOOKUP(Table14[[#This Row],[model.rxns]],Table2[],2,FALSE)</f>
        <v>orotate phosphoribosyltransferase</v>
      </c>
      <c r="C317" s="2">
        <v>0.76237694903082798</v>
      </c>
      <c r="D317">
        <f>VLOOKUP(Table14[[#This Row],[model.rxns]],Table2[[model.rxns]:[OKYL029 - avg]],5,FALSE)</f>
        <v>-1.10220103450015E-2</v>
      </c>
      <c r="E317">
        <f>VLOOKUP(Table14[[#This Row],[model.rxns]],Table2[[model.rxns]:[JFYL07 - avg]],7,FALSE)</f>
        <v>-8.3877828185282607E-3</v>
      </c>
      <c r="F317">
        <f>VLOOKUP(Table14[[#This Row],[model.rxns]],Table2[[model.rxns]:[JFYL18 - stddev]],8,FALSE)</f>
        <v>1.02748809691113E-4</v>
      </c>
      <c r="G317" t="b">
        <f>ABS(Table14[[#This Row],[JFYL07 flux]])&gt;Table14[[#This Row],[JFYL07 stddev]]</f>
        <v>1</v>
      </c>
    </row>
    <row r="318" spans="1:7" x14ac:dyDescent="0.25">
      <c r="A318" s="4">
        <v>821</v>
      </c>
      <c r="B318" t="str">
        <f>VLOOKUP(Table14[[#This Row],[model.rxns]],Table2[],2,FALSE)</f>
        <v>orotidine-5-phosphate decarboxylase</v>
      </c>
      <c r="C318" s="2">
        <v>0.76237694903082798</v>
      </c>
      <c r="D318">
        <f>VLOOKUP(Table14[[#This Row],[model.rxns]],Table2[[model.rxns]:[OKYL029 - avg]],5,FALSE)</f>
        <v>1.10220103450015E-2</v>
      </c>
      <c r="E318">
        <f>VLOOKUP(Table14[[#This Row],[model.rxns]],Table2[[model.rxns]:[JFYL07 - avg]],7,FALSE)</f>
        <v>8.3877828185282607E-3</v>
      </c>
      <c r="F318">
        <f>VLOOKUP(Table14[[#This Row],[model.rxns]],Table2[[model.rxns]:[JFYL18 - stddev]],8,FALSE)</f>
        <v>1.02748809691113E-4</v>
      </c>
      <c r="G318" t="b">
        <f>ABS(Table14[[#This Row],[JFYL07 flux]])&gt;Table14[[#This Row],[JFYL07 stddev]]</f>
        <v>1</v>
      </c>
    </row>
    <row r="319" spans="1:7" x14ac:dyDescent="0.25">
      <c r="A319" s="4">
        <v>32</v>
      </c>
      <c r="B319" t="str">
        <f>VLOOKUP(Table14[[#This Row],[model.rxns]],Table2[],2,FALSE)</f>
        <v>3,5-bisphosphate nucleotidase</v>
      </c>
      <c r="C319" s="2">
        <v>0.76237694903082698</v>
      </c>
      <c r="D319">
        <f>VLOOKUP(Table14[[#This Row],[model.rxns]],Table2[[model.rxns]:[OKYL029 - avg]],5,FALSE)</f>
        <v>3.8406364435080499E-3</v>
      </c>
      <c r="E319">
        <f>VLOOKUP(Table14[[#This Row],[model.rxns]],Table2[[model.rxns]:[JFYL07 - avg]],7,FALSE)</f>
        <v>2.9227358135876999E-3</v>
      </c>
      <c r="F319">
        <f>VLOOKUP(Table14[[#This Row],[model.rxns]],Table2[[model.rxns]:[JFYL18 - stddev]],8,FALSE)</f>
        <v>3.5802980642793403E-5</v>
      </c>
      <c r="G319" t="b">
        <f>ABS(Table14[[#This Row],[JFYL07 flux]])&gt;Table14[[#This Row],[JFYL07 stddev]]</f>
        <v>1</v>
      </c>
    </row>
    <row r="320" spans="1:7" x14ac:dyDescent="0.25">
      <c r="A320" s="4">
        <v>883</v>
      </c>
      <c r="B320" t="str">
        <f>VLOOKUP(Table14[[#This Row],[model.rxns]],Table2[],2,FALSE)</f>
        <v>phosphoadenylyl-sulfate reductase (thioredoxin)</v>
      </c>
      <c r="C320" s="2">
        <v>0.76237694903082698</v>
      </c>
      <c r="D320">
        <f>VLOOKUP(Table14[[#This Row],[model.rxns]],Table2[[model.rxns]:[OKYL029 - avg]],5,FALSE)</f>
        <v>3.8406364435080499E-3</v>
      </c>
      <c r="E320">
        <f>VLOOKUP(Table14[[#This Row],[model.rxns]],Table2[[model.rxns]:[JFYL07 - avg]],7,FALSE)</f>
        <v>2.9227358135876999E-3</v>
      </c>
      <c r="F320">
        <f>VLOOKUP(Table14[[#This Row],[model.rxns]],Table2[[model.rxns]:[JFYL18 - stddev]],8,FALSE)</f>
        <v>3.5802980642793403E-5</v>
      </c>
      <c r="G320" t="b">
        <f>ABS(Table14[[#This Row],[JFYL07 flux]])&gt;Table14[[#This Row],[JFYL07 stddev]]</f>
        <v>1</v>
      </c>
    </row>
    <row r="321" spans="1:7" x14ac:dyDescent="0.25">
      <c r="A321" s="4">
        <v>1027</v>
      </c>
      <c r="B321" t="str">
        <f>VLOOKUP(Table14[[#This Row],[model.rxns]],Table2[],2,FALSE)</f>
        <v>sulfite reductase (NADPH2)</v>
      </c>
      <c r="C321" s="2">
        <v>0.76237694903082698</v>
      </c>
      <c r="D321">
        <f>VLOOKUP(Table14[[#This Row],[model.rxns]],Table2[[model.rxns]:[OKYL029 - avg]],5,FALSE)</f>
        <v>3.8406364435080499E-3</v>
      </c>
      <c r="E321">
        <f>VLOOKUP(Table14[[#This Row],[model.rxns]],Table2[[model.rxns]:[JFYL07 - avg]],7,FALSE)</f>
        <v>2.9227358135876999E-3</v>
      </c>
      <c r="F321">
        <f>VLOOKUP(Table14[[#This Row],[model.rxns]],Table2[[model.rxns]:[JFYL18 - stddev]],8,FALSE)</f>
        <v>3.5802980642793403E-5</v>
      </c>
      <c r="G321" t="b">
        <f>ABS(Table14[[#This Row],[JFYL07 flux]])&gt;Table14[[#This Row],[JFYL07 stddev]]</f>
        <v>1</v>
      </c>
    </row>
    <row r="322" spans="1:7" x14ac:dyDescent="0.25">
      <c r="A322" s="4">
        <v>154</v>
      </c>
      <c r="B322" t="str">
        <f>VLOOKUP(Table14[[#This Row],[model.rxns]],Table2[],2,FALSE)</f>
        <v>adenylyl-sulfate kinase</v>
      </c>
      <c r="C322" s="2">
        <v>0.76228792739267803</v>
      </c>
      <c r="D322">
        <f>VLOOKUP(Table14[[#This Row],[model.rxns]],Table2[[model.rxns]:[OKYL029 - avg]],5,FALSE)</f>
        <v>3.8524947991605799E-3</v>
      </c>
      <c r="E322">
        <f>VLOOKUP(Table14[[#This Row],[model.rxns]],Table2[[model.rxns]:[JFYL07 - avg]],7,FALSE)</f>
        <v>2.9365134167761899E-3</v>
      </c>
      <c r="F322">
        <f>VLOOKUP(Table14[[#This Row],[model.rxns]],Table2[[model.rxns]:[JFYL18 - stddev]],8,FALSE)</f>
        <v>2.6489132799283499E-4</v>
      </c>
      <c r="G322" t="b">
        <f>ABS(Table14[[#This Row],[JFYL07 flux]])&gt;Table14[[#This Row],[JFYL07 stddev]]</f>
        <v>1</v>
      </c>
    </row>
    <row r="323" spans="1:7" x14ac:dyDescent="0.25">
      <c r="A323" s="4">
        <v>27</v>
      </c>
      <c r="B323" t="str">
        <f>VLOOKUP(Table14[[#This Row],[model.rxns]],Table2[],2,FALSE)</f>
        <v>homoaconitase</v>
      </c>
      <c r="C323" s="2">
        <v>0.76207221353649202</v>
      </c>
      <c r="D323">
        <f>VLOOKUP(Table14[[#This Row],[model.rxns]],Table2[[model.rxns]:[OKYL029 - avg]],5,FALSE)</f>
        <v>2.2109337229142201E-2</v>
      </c>
      <c r="E323">
        <f>VLOOKUP(Table14[[#This Row],[model.rxns]],Table2[[model.rxns]:[JFYL07 - avg]],7,FALSE)</f>
        <v>1.6907823345581399E-2</v>
      </c>
      <c r="F323">
        <f>VLOOKUP(Table14[[#This Row],[model.rxns]],Table2[[model.rxns]:[JFYL18 - stddev]],8,FALSE)</f>
        <v>5.2278535476982604E-4</v>
      </c>
      <c r="G323" t="b">
        <f>ABS(Table14[[#This Row],[JFYL07 flux]])&gt;Table14[[#This Row],[JFYL07 stddev]]</f>
        <v>1</v>
      </c>
    </row>
    <row r="324" spans="1:7" x14ac:dyDescent="0.25">
      <c r="A324" s="4">
        <v>542</v>
      </c>
      <c r="B324" t="str">
        <f>VLOOKUP(Table14[[#This Row],[model.rxns]],Table2[],2,FALSE)</f>
        <v>homoacontinate hydratase</v>
      </c>
      <c r="C324" s="2">
        <v>0.76207221353649202</v>
      </c>
      <c r="D324">
        <f>VLOOKUP(Table14[[#This Row],[model.rxns]],Table2[[model.rxns]:[OKYL029 - avg]],5,FALSE)</f>
        <v>2.2109337229142201E-2</v>
      </c>
      <c r="E324">
        <f>VLOOKUP(Table14[[#This Row],[model.rxns]],Table2[[model.rxns]:[JFYL07 - avg]],7,FALSE)</f>
        <v>1.6907823345581399E-2</v>
      </c>
      <c r="F324">
        <f>VLOOKUP(Table14[[#This Row],[model.rxns]],Table2[[model.rxns]:[JFYL18 - stddev]],8,FALSE)</f>
        <v>5.2278535476982604E-4</v>
      </c>
      <c r="G324" t="b">
        <f>ABS(Table14[[#This Row],[JFYL07 flux]])&gt;Table14[[#This Row],[JFYL07 stddev]]</f>
        <v>1</v>
      </c>
    </row>
    <row r="325" spans="1:7" x14ac:dyDescent="0.25">
      <c r="A325" s="4">
        <v>545</v>
      </c>
      <c r="B325" t="str">
        <f>VLOOKUP(Table14[[#This Row],[model.rxns]],Table2[],2,FALSE)</f>
        <v>homoisocitrate dehydrogenase</v>
      </c>
      <c r="C325" s="2">
        <v>0.76207221353649202</v>
      </c>
      <c r="D325">
        <f>VLOOKUP(Table14[[#This Row],[model.rxns]],Table2[[model.rxns]:[OKYL029 - avg]],5,FALSE)</f>
        <v>2.2109337229142201E-2</v>
      </c>
      <c r="E325">
        <f>VLOOKUP(Table14[[#This Row],[model.rxns]],Table2[[model.rxns]:[JFYL07 - avg]],7,FALSE)</f>
        <v>1.6907823345581399E-2</v>
      </c>
      <c r="F325">
        <f>VLOOKUP(Table14[[#This Row],[model.rxns]],Table2[[model.rxns]:[JFYL18 - stddev]],8,FALSE)</f>
        <v>5.2278535476982604E-4</v>
      </c>
      <c r="G325" t="b">
        <f>ABS(Table14[[#This Row],[JFYL07 flux]])&gt;Table14[[#This Row],[JFYL07 stddev]]</f>
        <v>1</v>
      </c>
    </row>
    <row r="326" spans="1:7" x14ac:dyDescent="0.25">
      <c r="A326" s="4">
        <v>1838</v>
      </c>
      <c r="B326" t="str">
        <f>VLOOKUP(Table14[[#This Row],[model.rxns]],Table2[],2,FALSE)</f>
        <v>homocitrate synthase</v>
      </c>
      <c r="C326" s="2">
        <v>0.76207221353649202</v>
      </c>
      <c r="D326">
        <f>VLOOKUP(Table14[[#This Row],[model.rxns]],Table2[[model.rxns]:[OKYL029 - avg]],5,FALSE)</f>
        <v>2.2109337229142201E-2</v>
      </c>
      <c r="E326">
        <f>VLOOKUP(Table14[[#This Row],[model.rxns]],Table2[[model.rxns]:[JFYL07 - avg]],7,FALSE)</f>
        <v>1.6907823345581399E-2</v>
      </c>
      <c r="F326">
        <f>VLOOKUP(Table14[[#This Row],[model.rxns]],Table2[[model.rxns]:[JFYL18 - stddev]],8,FALSE)</f>
        <v>5.2278535476982604E-4</v>
      </c>
      <c r="G326" t="b">
        <f>ABS(Table14[[#This Row],[JFYL07 flux]])&gt;Table14[[#This Row],[JFYL07 stddev]]</f>
        <v>1</v>
      </c>
    </row>
    <row r="327" spans="1:7" x14ac:dyDescent="0.25">
      <c r="A327" s="4">
        <v>477</v>
      </c>
      <c r="B327" t="str">
        <f>VLOOKUP(Table14[[#This Row],[model.rxns]],Table2[],2,FALSE)</f>
        <v>glutamine-fructose-6-phosphate transaminase</v>
      </c>
      <c r="C327" s="2">
        <v>0.76197938332749104</v>
      </c>
      <c r="D327">
        <f>VLOOKUP(Table14[[#This Row],[model.rxns]],Table2[[model.rxns]:[OKYL029 - avg]],5,FALSE)</f>
        <v>6.9850451416475098E-2</v>
      </c>
      <c r="E327">
        <f>VLOOKUP(Table14[[#This Row],[model.rxns]],Table2[[model.rxns]:[JFYL07 - avg]],7,FALSE)</f>
        <v>5.3128702038245601E-2</v>
      </c>
      <c r="F327">
        <f>VLOOKUP(Table14[[#This Row],[model.rxns]],Table2[[model.rxns]:[JFYL18 - stddev]],8,FALSE)</f>
        <v>3.0579963901685801E-3</v>
      </c>
      <c r="G327" t="b">
        <f>ABS(Table14[[#This Row],[JFYL07 flux]])&gt;Table14[[#This Row],[JFYL07 stddev]]</f>
        <v>1</v>
      </c>
    </row>
    <row r="328" spans="1:7" x14ac:dyDescent="0.25">
      <c r="A328" s="4">
        <v>18</v>
      </c>
      <c r="B328" t="str">
        <f>VLOOKUP(Table14[[#This Row],[model.rxns]],Table2[],2,FALSE)</f>
        <v>2-aminoadipate transaminase</v>
      </c>
      <c r="C328" s="2">
        <v>0.76196637466254502</v>
      </c>
      <c r="D328">
        <f>VLOOKUP(Table14[[#This Row],[model.rxns]],Table2[[model.rxns]:[OKYL029 - avg]],5,FALSE)</f>
        <v>2.2106828044507899E-2</v>
      </c>
      <c r="E328">
        <f>VLOOKUP(Table14[[#This Row],[model.rxns]],Table2[[model.rxns]:[JFYL07 - avg]],7,FALSE)</f>
        <v>1.6900305368291599E-2</v>
      </c>
      <c r="F328">
        <f>VLOOKUP(Table14[[#This Row],[model.rxns]],Table2[[model.rxns]:[JFYL18 - stddev]],8,FALSE)</f>
        <v>5.1744799370894801E-4</v>
      </c>
      <c r="G328" t="b">
        <f>ABS(Table14[[#This Row],[JFYL07 flux]])&gt;Table14[[#This Row],[JFYL07 stddev]]</f>
        <v>1</v>
      </c>
    </row>
    <row r="329" spans="1:7" x14ac:dyDescent="0.25">
      <c r="A329" s="4">
        <v>678</v>
      </c>
      <c r="B329" t="str">
        <f>VLOOKUP(Table14[[#This Row],[model.rxns]],Table2[],2,FALSE)</f>
        <v>L-aminoadipate-semialdehyde dehydrogenase (NADPH)</v>
      </c>
      <c r="C329" s="2">
        <v>0.76196637466254502</v>
      </c>
      <c r="D329">
        <f>VLOOKUP(Table14[[#This Row],[model.rxns]],Table2[[model.rxns]:[OKYL029 - avg]],5,FALSE)</f>
        <v>2.2106828044507899E-2</v>
      </c>
      <c r="E329">
        <f>VLOOKUP(Table14[[#This Row],[model.rxns]],Table2[[model.rxns]:[JFYL07 - avg]],7,FALSE)</f>
        <v>1.6900305368291599E-2</v>
      </c>
      <c r="F329">
        <f>VLOOKUP(Table14[[#This Row],[model.rxns]],Table2[[model.rxns]:[JFYL18 - stddev]],8,FALSE)</f>
        <v>5.1744799370894801E-4</v>
      </c>
      <c r="G329" t="b">
        <f>ABS(Table14[[#This Row],[JFYL07 flux]])&gt;Table14[[#This Row],[JFYL07 stddev]]</f>
        <v>1</v>
      </c>
    </row>
    <row r="330" spans="1:7" x14ac:dyDescent="0.25">
      <c r="A330" s="4">
        <v>988</v>
      </c>
      <c r="B330" t="str">
        <f>VLOOKUP(Table14[[#This Row],[model.rxns]],Table2[],2,FALSE)</f>
        <v>saccharopine dehydrogenase (NAD, L-lysine forming)</v>
      </c>
      <c r="C330" s="2">
        <v>0.76196637466254502</v>
      </c>
      <c r="D330">
        <f>VLOOKUP(Table14[[#This Row],[model.rxns]],Table2[[model.rxns]:[OKYL029 - avg]],5,FALSE)</f>
        <v>2.2106828044507899E-2</v>
      </c>
      <c r="E330">
        <f>VLOOKUP(Table14[[#This Row],[model.rxns]],Table2[[model.rxns]:[JFYL07 - avg]],7,FALSE)</f>
        <v>1.6900305368291599E-2</v>
      </c>
      <c r="F330">
        <f>VLOOKUP(Table14[[#This Row],[model.rxns]],Table2[[model.rxns]:[JFYL18 - stddev]],8,FALSE)</f>
        <v>5.1744799370894801E-4</v>
      </c>
      <c r="G330" t="b">
        <f>ABS(Table14[[#This Row],[JFYL07 flux]])&gt;Table14[[#This Row],[JFYL07 stddev]]</f>
        <v>1</v>
      </c>
    </row>
    <row r="331" spans="1:7" x14ac:dyDescent="0.25">
      <c r="A331" s="4">
        <v>989</v>
      </c>
      <c r="B331" t="str">
        <f>VLOOKUP(Table14[[#This Row],[model.rxns]],Table2[],2,FALSE)</f>
        <v>saccharopine dehydrogenase (NADP, L-glutamate forming)</v>
      </c>
      <c r="C331" s="2">
        <v>0.76196637466254502</v>
      </c>
      <c r="D331">
        <f>VLOOKUP(Table14[[#This Row],[model.rxns]],Table2[[model.rxns]:[OKYL029 - avg]],5,FALSE)</f>
        <v>2.2106828044507899E-2</v>
      </c>
      <c r="E331">
        <f>VLOOKUP(Table14[[#This Row],[model.rxns]],Table2[[model.rxns]:[JFYL07 - avg]],7,FALSE)</f>
        <v>1.6900305368291599E-2</v>
      </c>
      <c r="F331">
        <f>VLOOKUP(Table14[[#This Row],[model.rxns]],Table2[[model.rxns]:[JFYL18 - stddev]],8,FALSE)</f>
        <v>5.1744799370894801E-4</v>
      </c>
      <c r="G331" t="b">
        <f>ABS(Table14[[#This Row],[JFYL07 flux]])&gt;Table14[[#This Row],[JFYL07 stddev]]</f>
        <v>1</v>
      </c>
    </row>
    <row r="332" spans="1:7" x14ac:dyDescent="0.25">
      <c r="A332" s="4">
        <v>1099</v>
      </c>
      <c r="B332" t="str">
        <f>VLOOKUP(Table14[[#This Row],[model.rxns]],Table2[],2,FALSE)</f>
        <v>2-oxoadipate and 2-oxoglutarate transport</v>
      </c>
      <c r="C332" s="2">
        <v>0.76196637466254502</v>
      </c>
      <c r="D332">
        <f>VLOOKUP(Table14[[#This Row],[model.rxns]],Table2[[model.rxns]:[OKYL029 - avg]],5,FALSE)</f>
        <v>2.2106828044507899E-2</v>
      </c>
      <c r="E332">
        <f>VLOOKUP(Table14[[#This Row],[model.rxns]],Table2[[model.rxns]:[JFYL07 - avg]],7,FALSE)</f>
        <v>1.6900305368291599E-2</v>
      </c>
      <c r="F332">
        <f>VLOOKUP(Table14[[#This Row],[model.rxns]],Table2[[model.rxns]:[JFYL18 - stddev]],8,FALSE)</f>
        <v>5.1744799370894801E-4</v>
      </c>
      <c r="G332" t="b">
        <f>ABS(Table14[[#This Row],[JFYL07 flux]])&gt;Table14[[#This Row],[JFYL07 stddev]]</f>
        <v>1</v>
      </c>
    </row>
    <row r="333" spans="1:7" x14ac:dyDescent="0.25">
      <c r="A333" s="4">
        <v>811</v>
      </c>
      <c r="B333" t="str">
        <f>VLOOKUP(Table14[[#This Row],[model.rxns]],Table2[],2,FALSE)</f>
        <v>nucleoside-diphosphate kinase (ATP:UDP)</v>
      </c>
      <c r="C333" s="2">
        <v>0.76186818436032899</v>
      </c>
      <c r="D333">
        <f>VLOOKUP(Table14[[#This Row],[model.rxns]],Table2[[model.rxns]:[OKYL029 - avg]],5,FALSE)</f>
        <v>0.15304438232224801</v>
      </c>
      <c r="E333">
        <f>VLOOKUP(Table14[[#This Row],[model.rxns]],Table2[[model.rxns]:[JFYL07 - avg]],7,FALSE)</f>
        <v>0.116516256672234</v>
      </c>
      <c r="F333">
        <f>VLOOKUP(Table14[[#This Row],[model.rxns]],Table2[[model.rxns]:[JFYL18 - stddev]],8,FALSE)</f>
        <v>7.0396868014908501E-3</v>
      </c>
      <c r="G333" t="b">
        <f>ABS(Table14[[#This Row],[JFYL07 flux]])&gt;Table14[[#This Row],[JFYL07 stddev]]</f>
        <v>1</v>
      </c>
    </row>
    <row r="334" spans="1:7" x14ac:dyDescent="0.25">
      <c r="A334" s="4">
        <v>760</v>
      </c>
      <c r="B334" t="str">
        <f>VLOOKUP(Table14[[#This Row],[model.rxns]],Table2[],2,FALSE)</f>
        <v>N-acetylglucosamine-6-phosphate synthase</v>
      </c>
      <c r="C334" s="2">
        <v>0.76183320697958501</v>
      </c>
      <c r="D334">
        <f>VLOOKUP(Table14[[#This Row],[model.rxns]],Table2[[model.rxns]:[OKYL029 - avg]],5,FALSE)</f>
        <v>6.9816952704709695E-2</v>
      </c>
      <c r="E334">
        <f>VLOOKUP(Table14[[#This Row],[model.rxns]],Table2[[model.rxns]:[JFYL07 - avg]],7,FALSE)</f>
        <v>5.3195734656978903E-2</v>
      </c>
      <c r="F334">
        <f>VLOOKUP(Table14[[#This Row],[model.rxns]],Table2[[model.rxns]:[JFYL18 - stddev]],8,FALSE)</f>
        <v>2.8164001896029598E-3</v>
      </c>
      <c r="G334" t="b">
        <f>ABS(Table14[[#This Row],[JFYL07 flux]])&gt;Table14[[#This Row],[JFYL07 stddev]]</f>
        <v>1</v>
      </c>
    </row>
    <row r="335" spans="1:7" x14ac:dyDescent="0.25">
      <c r="A335" s="4">
        <v>570</v>
      </c>
      <c r="B335" t="str">
        <f>VLOOKUP(Table14[[#This Row],[model.rxns]],Table2[],2,FALSE)</f>
        <v>inosine monophosphate cyclohydrolase</v>
      </c>
      <c r="C335" s="2">
        <v>0.76155076017392997</v>
      </c>
      <c r="D335">
        <f>VLOOKUP(Table14[[#This Row],[model.rxns]],Table2[[model.rxns]:[OKYL029 - avg]],5,FALSE)</f>
        <v>1.4422661313446701E-2</v>
      </c>
      <c r="E335">
        <f>VLOOKUP(Table14[[#This Row],[model.rxns]],Table2[[model.rxns]:[JFYL07 - avg]],7,FALSE)</f>
        <v>1.0971700113013801E-2</v>
      </c>
      <c r="F335">
        <f>VLOOKUP(Table14[[#This Row],[model.rxns]],Table2[[model.rxns]:[JFYL18 - stddev]],8,FALSE)</f>
        <v>1.5199611813090599E-4</v>
      </c>
      <c r="G335" t="b">
        <f>ABS(Table14[[#This Row],[JFYL07 flux]])&gt;Table14[[#This Row],[JFYL07 stddev]]</f>
        <v>1</v>
      </c>
    </row>
    <row r="336" spans="1:7" x14ac:dyDescent="0.25">
      <c r="A336" s="4">
        <v>912</v>
      </c>
      <c r="B336" t="str">
        <f>VLOOKUP(Table14[[#This Row],[model.rxns]],Table2[],2,FALSE)</f>
        <v>phosphoribosylaminoimidazolecarboxamide formyltransferase</v>
      </c>
      <c r="C336" s="2">
        <v>0.76155076017392997</v>
      </c>
      <c r="D336">
        <f>VLOOKUP(Table14[[#This Row],[model.rxns]],Table2[[model.rxns]:[OKYL029 - avg]],5,FALSE)</f>
        <v>1.4422661313446701E-2</v>
      </c>
      <c r="E336">
        <f>VLOOKUP(Table14[[#This Row],[model.rxns]],Table2[[model.rxns]:[JFYL07 - avg]],7,FALSE)</f>
        <v>1.0971700113013801E-2</v>
      </c>
      <c r="F336">
        <f>VLOOKUP(Table14[[#This Row],[model.rxns]],Table2[[model.rxns]:[JFYL18 - stddev]],8,FALSE)</f>
        <v>1.5199611813090599E-4</v>
      </c>
      <c r="G336" t="b">
        <f>ABS(Table14[[#This Row],[JFYL07 flux]])&gt;Table14[[#This Row],[JFYL07 stddev]]</f>
        <v>1</v>
      </c>
    </row>
    <row r="337" spans="1:7" x14ac:dyDescent="0.25">
      <c r="A337" s="4">
        <v>79</v>
      </c>
      <c r="B337" t="str">
        <f>VLOOKUP(Table14[[#This Row],[model.rxns]],Table2[],2,FALSE)</f>
        <v>5-phosphoribosylformyl glycinamidine synthetase</v>
      </c>
      <c r="C337" s="2">
        <v>0.76119730303993105</v>
      </c>
      <c r="D337">
        <f>VLOOKUP(Table14[[#This Row],[model.rxns]],Table2[[model.rxns]:[OKYL029 - avg]],5,FALSE)</f>
        <v>1.0099217133840901E-2</v>
      </c>
      <c r="E337">
        <f>VLOOKUP(Table14[[#This Row],[model.rxns]],Table2[[model.rxns]:[JFYL07 - avg]],7,FALSE)</f>
        <v>7.6815461690910598E-3</v>
      </c>
      <c r="F337">
        <f>VLOOKUP(Table14[[#This Row],[model.rxns]],Table2[[model.rxns]:[JFYL18 - stddev]],8,FALSE)</f>
        <v>1.18143590830406E-4</v>
      </c>
      <c r="G337" t="b">
        <f>ABS(Table14[[#This Row],[JFYL07 flux]])&gt;Table14[[#This Row],[JFYL07 stddev]]</f>
        <v>1</v>
      </c>
    </row>
    <row r="338" spans="1:7" x14ac:dyDescent="0.25">
      <c r="A338" s="4">
        <v>855</v>
      </c>
      <c r="B338" t="str">
        <f>VLOOKUP(Table14[[#This Row],[model.rxns]],Table2[],2,FALSE)</f>
        <v>phopshoribosylaminoimidazole synthetase</v>
      </c>
      <c r="C338" s="2">
        <v>0.76119730303993105</v>
      </c>
      <c r="D338">
        <f>VLOOKUP(Table14[[#This Row],[model.rxns]],Table2[[model.rxns]:[OKYL029 - avg]],5,FALSE)</f>
        <v>1.0099217133840901E-2</v>
      </c>
      <c r="E338">
        <f>VLOOKUP(Table14[[#This Row],[model.rxns]],Table2[[model.rxns]:[JFYL07 - avg]],7,FALSE)</f>
        <v>7.6815461690910598E-3</v>
      </c>
      <c r="F338">
        <f>VLOOKUP(Table14[[#This Row],[model.rxns]],Table2[[model.rxns]:[JFYL18 - stddev]],8,FALSE)</f>
        <v>1.18143590830406E-4</v>
      </c>
      <c r="G338" t="b">
        <f>ABS(Table14[[#This Row],[JFYL07 flux]])&gt;Table14[[#This Row],[JFYL07 stddev]]</f>
        <v>1</v>
      </c>
    </row>
    <row r="339" spans="1:7" x14ac:dyDescent="0.25">
      <c r="A339" s="4">
        <v>914</v>
      </c>
      <c r="B339" t="str">
        <f>VLOOKUP(Table14[[#This Row],[model.rxns]],Table2[],2,FALSE)</f>
        <v>phosphoribosylglycinamidine synthetase</v>
      </c>
      <c r="C339" s="2">
        <v>0.76119730303993105</v>
      </c>
      <c r="D339">
        <f>VLOOKUP(Table14[[#This Row],[model.rxns]],Table2[[model.rxns]:[OKYL029 - avg]],5,FALSE)</f>
        <v>1.0099217133840901E-2</v>
      </c>
      <c r="E339">
        <f>VLOOKUP(Table14[[#This Row],[model.rxns]],Table2[[model.rxns]:[JFYL07 - avg]],7,FALSE)</f>
        <v>7.6815461690910598E-3</v>
      </c>
      <c r="F339">
        <f>VLOOKUP(Table14[[#This Row],[model.rxns]],Table2[[model.rxns]:[JFYL18 - stddev]],8,FALSE)</f>
        <v>1.18143590830406E-4</v>
      </c>
      <c r="G339" t="b">
        <f>ABS(Table14[[#This Row],[JFYL07 flux]])&gt;Table14[[#This Row],[JFYL07 stddev]]</f>
        <v>1</v>
      </c>
    </row>
    <row r="340" spans="1:7" x14ac:dyDescent="0.25">
      <c r="A340" s="4">
        <v>915</v>
      </c>
      <c r="B340" t="str">
        <f>VLOOKUP(Table14[[#This Row],[model.rxns]],Table2[],2,FALSE)</f>
        <v>phosphoribosylpyrophosphate amidotransferase</v>
      </c>
      <c r="C340" s="2">
        <v>0.76119730303993105</v>
      </c>
      <c r="D340">
        <f>VLOOKUP(Table14[[#This Row],[model.rxns]],Table2[[model.rxns]:[OKYL029 - avg]],5,FALSE)</f>
        <v>1.0099217133840901E-2</v>
      </c>
      <c r="E340">
        <f>VLOOKUP(Table14[[#This Row],[model.rxns]],Table2[[model.rxns]:[JFYL07 - avg]],7,FALSE)</f>
        <v>7.6815461690910598E-3</v>
      </c>
      <c r="F340">
        <f>VLOOKUP(Table14[[#This Row],[model.rxns]],Table2[[model.rxns]:[JFYL18 - stddev]],8,FALSE)</f>
        <v>1.18143590830406E-4</v>
      </c>
      <c r="G340" t="b">
        <f>ABS(Table14[[#This Row],[JFYL07 flux]])&gt;Table14[[#This Row],[JFYL07 stddev]]</f>
        <v>1</v>
      </c>
    </row>
    <row r="341" spans="1:7" x14ac:dyDescent="0.25">
      <c r="A341" s="4">
        <v>151</v>
      </c>
      <c r="B341" t="str">
        <f>VLOOKUP(Table14[[#This Row],[model.rxns]],Table2[],2,FALSE)</f>
        <v>adenylosuccinate lyase (AICAR)</v>
      </c>
      <c r="C341" s="2">
        <v>0.76119730303993105</v>
      </c>
      <c r="D341">
        <f>VLOOKUP(Table14[[#This Row],[model.rxns]],Table2[[model.rxns]:[OKYL029 - avg]],5,FALSE)</f>
        <v>1.0099217133840901E-2</v>
      </c>
      <c r="E341">
        <f>VLOOKUP(Table14[[#This Row],[model.rxns]],Table2[[model.rxns]:[JFYL07 - avg]],7,FALSE)</f>
        <v>7.6815461690910598E-3</v>
      </c>
      <c r="F341">
        <f>VLOOKUP(Table14[[#This Row],[model.rxns]],Table2[[model.rxns]:[JFYL18 - stddev]],8,FALSE)</f>
        <v>1.18143590830406E-4</v>
      </c>
      <c r="G341" t="b">
        <f>ABS(Table14[[#This Row],[JFYL07 flux]])&gt;Table14[[#This Row],[JFYL07 stddev]]</f>
        <v>1</v>
      </c>
    </row>
    <row r="342" spans="1:7" x14ac:dyDescent="0.25">
      <c r="A342" s="4">
        <v>908</v>
      </c>
      <c r="B342" t="str">
        <f>VLOOKUP(Table14[[#This Row],[model.rxns]],Table2[],2,FALSE)</f>
        <v>phosphoribosyl amino imidazolesuccinocarbozamide synthetase</v>
      </c>
      <c r="C342" s="2">
        <v>0.76119730303993105</v>
      </c>
      <c r="D342">
        <f>VLOOKUP(Table14[[#This Row],[model.rxns]],Table2[[model.rxns]:[OKYL029 - avg]],5,FALSE)</f>
        <v>1.0099217133840901E-2</v>
      </c>
      <c r="E342">
        <f>VLOOKUP(Table14[[#This Row],[model.rxns]],Table2[[model.rxns]:[JFYL07 - avg]],7,FALSE)</f>
        <v>7.6815461690910598E-3</v>
      </c>
      <c r="F342">
        <f>VLOOKUP(Table14[[#This Row],[model.rxns]],Table2[[model.rxns]:[JFYL18 - stddev]],8,FALSE)</f>
        <v>1.18143590830406E-4</v>
      </c>
      <c r="G342" t="b">
        <f>ABS(Table14[[#This Row],[JFYL07 flux]])&gt;Table14[[#This Row],[JFYL07 stddev]]</f>
        <v>1</v>
      </c>
    </row>
    <row r="343" spans="1:7" x14ac:dyDescent="0.25">
      <c r="A343" s="4">
        <v>911</v>
      </c>
      <c r="B343" t="str">
        <f>VLOOKUP(Table14[[#This Row],[model.rxns]],Table2[],2,FALSE)</f>
        <v>phosphoribosylaminoimidazole-carboxylase</v>
      </c>
      <c r="C343" s="2">
        <v>0.76119730303993105</v>
      </c>
      <c r="D343">
        <f>VLOOKUP(Table14[[#This Row],[model.rxns]],Table2[[model.rxns]:[OKYL029 - avg]],5,FALSE)</f>
        <v>1.0099217133840901E-2</v>
      </c>
      <c r="E343">
        <f>VLOOKUP(Table14[[#This Row],[model.rxns]],Table2[[model.rxns]:[JFYL07 - avg]],7,FALSE)</f>
        <v>7.6815461690910598E-3</v>
      </c>
      <c r="F343">
        <f>VLOOKUP(Table14[[#This Row],[model.rxns]],Table2[[model.rxns]:[JFYL18 - stddev]],8,FALSE)</f>
        <v>1.18143590830406E-4</v>
      </c>
      <c r="G343" t="b">
        <f>ABS(Table14[[#This Row],[JFYL07 flux]])&gt;Table14[[#This Row],[JFYL07 stddev]]</f>
        <v>1</v>
      </c>
    </row>
    <row r="344" spans="1:7" x14ac:dyDescent="0.25">
      <c r="A344" s="4">
        <v>250</v>
      </c>
      <c r="B344" t="str">
        <f>VLOOKUP(Table14[[#This Row],[model.rxns]],Table2[],2,FALSE)</f>
        <v>carbamoyl-phosphate synthase (glutamine-hydrolysing)</v>
      </c>
      <c r="C344" s="2">
        <v>0.76029298620258101</v>
      </c>
      <c r="D344">
        <f>VLOOKUP(Table14[[#This Row],[model.rxns]],Table2[[model.rxns]:[OKYL029 - avg]],5,FALSE)</f>
        <v>2.11999512061029E-2</v>
      </c>
      <c r="E344">
        <f>VLOOKUP(Table14[[#This Row],[model.rxns]],Table2[[model.rxns]:[JFYL07 - avg]],7,FALSE)</f>
        <v>1.607936031759E-2</v>
      </c>
      <c r="F344">
        <f>VLOOKUP(Table14[[#This Row],[model.rxns]],Table2[[model.rxns]:[JFYL18 - stddev]],8,FALSE)</f>
        <v>2.99289452571134E-4</v>
      </c>
      <c r="G344" t="b">
        <f>ABS(Table14[[#This Row],[JFYL07 flux]])&gt;Table14[[#This Row],[JFYL07 stddev]]</f>
        <v>1</v>
      </c>
    </row>
    <row r="345" spans="1:7" x14ac:dyDescent="0.25">
      <c r="A345" s="4">
        <v>978</v>
      </c>
      <c r="B345" t="str">
        <f>VLOOKUP(Table14[[#This Row],[model.rxns]],Table2[],2,FALSE)</f>
        <v>ribonucleotide reductase</v>
      </c>
      <c r="C345" s="2">
        <v>0.760029578054216</v>
      </c>
      <c r="D345">
        <f>VLOOKUP(Table14[[#This Row],[model.rxns]],Table2[[model.rxns]:[OKYL029 - avg]],5,FALSE)</f>
        <v>7.56379600364864E-4</v>
      </c>
      <c r="E345">
        <f>VLOOKUP(Table14[[#This Row],[model.rxns]],Table2[[model.rxns]:[JFYL07 - avg]],7,FALSE)</f>
        <v>5.7560785110645496E-4</v>
      </c>
      <c r="F345">
        <f>VLOOKUP(Table14[[#This Row],[model.rxns]],Table2[[model.rxns]:[JFYL18 - stddev]],8,FALSE)</f>
        <v>1.46100738596719E-4</v>
      </c>
      <c r="G345" t="b">
        <f>ABS(Table14[[#This Row],[JFYL07 flux]])&gt;Table14[[#This Row],[JFYL07 stddev]]</f>
        <v>1</v>
      </c>
    </row>
    <row r="346" spans="1:7" x14ac:dyDescent="0.25">
      <c r="A346" s="4">
        <v>565</v>
      </c>
      <c r="B346" t="str">
        <f>VLOOKUP(Table14[[#This Row],[model.rxns]],Table2[],2,FALSE)</f>
        <v>IMP dehydrogenase</v>
      </c>
      <c r="C346" s="2">
        <v>0.75992016570246101</v>
      </c>
      <c r="D346">
        <f>VLOOKUP(Table14[[#This Row],[model.rxns]],Table2[[model.rxns]:[OKYL029 - avg]],5,FALSE)</f>
        <v>4.8457843118259502E-3</v>
      </c>
      <c r="E346">
        <f>VLOOKUP(Table14[[#This Row],[model.rxns]],Table2[[model.rxns]:[JFYL07 - avg]],7,FALSE)</f>
        <v>3.68366808845774E-3</v>
      </c>
      <c r="F346">
        <f>VLOOKUP(Table14[[#This Row],[model.rxns]],Table2[[model.rxns]:[JFYL18 - stddev]],8,FALSE)</f>
        <v>8.4959299586394996E-5</v>
      </c>
      <c r="G346" t="b">
        <f>ABS(Table14[[#This Row],[JFYL07 flux]])&gt;Table14[[#This Row],[JFYL07 stddev]]</f>
        <v>1</v>
      </c>
    </row>
    <row r="347" spans="1:7" x14ac:dyDescent="0.25">
      <c r="A347" s="4">
        <v>976</v>
      </c>
      <c r="B347" t="str">
        <f>VLOOKUP(Table14[[#This Row],[model.rxns]],Table2[],2,FALSE)</f>
        <v>ribonucleotide reductase</v>
      </c>
      <c r="C347" s="2">
        <v>0.759698251829104</v>
      </c>
      <c r="D347">
        <f>VLOOKUP(Table14[[#This Row],[model.rxns]],Table2[[model.rxns]:[OKYL029 - avg]],5,FALSE)</f>
        <v>8.2524836092218005E-4</v>
      </c>
      <c r="E347">
        <f>VLOOKUP(Table14[[#This Row],[model.rxns]],Table2[[model.rxns]:[JFYL07 - avg]],7,FALSE)</f>
        <v>6.2063421283405096E-4</v>
      </c>
      <c r="F347">
        <f>VLOOKUP(Table14[[#This Row],[model.rxns]],Table2[[model.rxns]:[JFYL18 - stddev]],8,FALSE)</f>
        <v>1.46228311828205E-4</v>
      </c>
      <c r="G347" t="b">
        <f>ABS(Table14[[#This Row],[JFYL07 flux]])&gt;Table14[[#This Row],[JFYL07 stddev]]</f>
        <v>1</v>
      </c>
    </row>
    <row r="348" spans="1:7" x14ac:dyDescent="0.25">
      <c r="A348" s="4">
        <v>152</v>
      </c>
      <c r="B348" t="str">
        <f>VLOOKUP(Table14[[#This Row],[model.rxns]],Table2[],2,FALSE)</f>
        <v>adenylosuccinate lyase</v>
      </c>
      <c r="C348" s="2">
        <v>0.75949112594370005</v>
      </c>
      <c r="D348">
        <f>VLOOKUP(Table14[[#This Row],[model.rxns]],Table2[[model.rxns]:[OKYL029 - avg]],5,FALSE)</f>
        <v>9.7102341807862001E-3</v>
      </c>
      <c r="E348">
        <f>VLOOKUP(Table14[[#This Row],[model.rxns]],Table2[[model.rxns]:[JFYL07 - avg]],7,FALSE)</f>
        <v>7.3795105862630196E-3</v>
      </c>
      <c r="F348">
        <f>VLOOKUP(Table14[[#This Row],[model.rxns]],Table2[[model.rxns]:[JFYL18 - stddev]],8,FALSE)</f>
        <v>1.0914606876569E-3</v>
      </c>
      <c r="G348" t="b">
        <f>ABS(Table14[[#This Row],[JFYL07 flux]])&gt;Table14[[#This Row],[JFYL07 stddev]]</f>
        <v>1</v>
      </c>
    </row>
    <row r="349" spans="1:7" x14ac:dyDescent="0.25">
      <c r="A349" s="4">
        <v>153</v>
      </c>
      <c r="B349" t="str">
        <f>VLOOKUP(Table14[[#This Row],[model.rxns]],Table2[],2,FALSE)</f>
        <v>adenylosuccinate synthase</v>
      </c>
      <c r="C349" s="2">
        <v>0.75949112594370005</v>
      </c>
      <c r="D349">
        <f>VLOOKUP(Table14[[#This Row],[model.rxns]],Table2[[model.rxns]:[OKYL029 - avg]],5,FALSE)</f>
        <v>9.7102341807862001E-3</v>
      </c>
      <c r="E349">
        <f>VLOOKUP(Table14[[#This Row],[model.rxns]],Table2[[model.rxns]:[JFYL07 - avg]],7,FALSE)</f>
        <v>7.3795105862630196E-3</v>
      </c>
      <c r="F349">
        <f>VLOOKUP(Table14[[#This Row],[model.rxns]],Table2[[model.rxns]:[JFYL18 - stddev]],8,FALSE)</f>
        <v>1.0914606876569E-3</v>
      </c>
      <c r="G349" t="b">
        <f>ABS(Table14[[#This Row],[JFYL07 flux]])&gt;Table14[[#This Row],[JFYL07 stddev]]</f>
        <v>1</v>
      </c>
    </row>
    <row r="350" spans="1:7" x14ac:dyDescent="0.25">
      <c r="A350" s="4">
        <v>476</v>
      </c>
      <c r="B350" t="str">
        <f>VLOOKUP(Table14[[#This Row],[model.rxns]],Table2[],2,FALSE)</f>
        <v>glutamine synthetase</v>
      </c>
      <c r="C350" s="2">
        <v>0.75948852361100405</v>
      </c>
      <c r="D350">
        <f>VLOOKUP(Table14[[#This Row],[model.rxns]],Table2[[model.rxns]:[OKYL029 - avg]],5,FALSE)</f>
        <v>0.14131549175458299</v>
      </c>
      <c r="E350">
        <f>VLOOKUP(Table14[[#This Row],[model.rxns]],Table2[[model.rxns]:[JFYL07 - avg]],7,FALSE)</f>
        <v>0.107364235918692</v>
      </c>
      <c r="F350">
        <f>VLOOKUP(Table14[[#This Row],[model.rxns]],Table2[[model.rxns]:[JFYL18 - stddev]],8,FALSE)</f>
        <v>8.0271513646825495E-3</v>
      </c>
      <c r="G350" t="b">
        <f>ABS(Table14[[#This Row],[JFYL07 flux]])&gt;Table14[[#This Row],[JFYL07 stddev]]</f>
        <v>1</v>
      </c>
    </row>
    <row r="351" spans="1:7" x14ac:dyDescent="0.25">
      <c r="A351" s="4">
        <v>549</v>
      </c>
      <c r="B351" t="str">
        <f>VLOOKUP(Table14[[#This Row],[model.rxns]],Table2[],2,FALSE)</f>
        <v>homoserine O-trans-acetylase</v>
      </c>
      <c r="C351" s="2">
        <v>0.75896805070988904</v>
      </c>
      <c r="D351">
        <f>VLOOKUP(Table14[[#This Row],[model.rxns]],Table2[[model.rxns]:[OKYL029 - avg]],5,FALSE)</f>
        <v>3.9227876194836003E-3</v>
      </c>
      <c r="E351">
        <f>VLOOKUP(Table14[[#This Row],[model.rxns]],Table2[[model.rxns]:[JFYL07 - avg]],7,FALSE)</f>
        <v>3.0068311759541698E-3</v>
      </c>
      <c r="F351">
        <f>VLOOKUP(Table14[[#This Row],[model.rxns]],Table2[[model.rxns]:[JFYL18 - stddev]],8,FALSE)</f>
        <v>6.7646729858108004E-4</v>
      </c>
      <c r="G351" t="b">
        <f>ABS(Table14[[#This Row],[JFYL07 flux]])&gt;Table14[[#This Row],[JFYL07 stddev]]</f>
        <v>1</v>
      </c>
    </row>
    <row r="352" spans="1:7" x14ac:dyDescent="0.25">
      <c r="A352" s="4">
        <v>207</v>
      </c>
      <c r="B352" t="str">
        <f>VLOOKUP(Table14[[#This Row],[model.rxns]],Table2[],2,FALSE)</f>
        <v>argininosuccinate lyase</v>
      </c>
      <c r="C352" s="2">
        <v>0.75803550862994395</v>
      </c>
      <c r="D352">
        <f>VLOOKUP(Table14[[#This Row],[model.rxns]],Table2[[model.rxns]:[OKYL029 - avg]],5,FALSE)</f>
        <v>1.01779408611016E-2</v>
      </c>
      <c r="E352">
        <f>VLOOKUP(Table14[[#This Row],[model.rxns]],Table2[[model.rxns]:[JFYL07 - avg]],7,FALSE)</f>
        <v>7.6915774990618498E-3</v>
      </c>
      <c r="F352">
        <f>VLOOKUP(Table14[[#This Row],[model.rxns]],Table2[[model.rxns]:[JFYL18 - stddev]],8,FALSE)</f>
        <v>2.3940106409368501E-4</v>
      </c>
      <c r="G352" t="b">
        <f>ABS(Table14[[#This Row],[JFYL07 flux]])&gt;Table14[[#This Row],[JFYL07 stddev]]</f>
        <v>1</v>
      </c>
    </row>
    <row r="353" spans="1:7" x14ac:dyDescent="0.25">
      <c r="A353" s="4">
        <v>208</v>
      </c>
      <c r="B353" t="str">
        <f>VLOOKUP(Table14[[#This Row],[model.rxns]],Table2[],2,FALSE)</f>
        <v>argininosuccinate synthase</v>
      </c>
      <c r="C353" s="2">
        <v>0.75803550862994395</v>
      </c>
      <c r="D353">
        <f>VLOOKUP(Table14[[#This Row],[model.rxns]],Table2[[model.rxns]:[OKYL029 - avg]],5,FALSE)</f>
        <v>1.01779408611016E-2</v>
      </c>
      <c r="E353">
        <f>VLOOKUP(Table14[[#This Row],[model.rxns]],Table2[[model.rxns]:[JFYL07 - avg]],7,FALSE)</f>
        <v>7.6915774990618498E-3</v>
      </c>
      <c r="F353">
        <f>VLOOKUP(Table14[[#This Row],[model.rxns]],Table2[[model.rxns]:[JFYL18 - stddev]],8,FALSE)</f>
        <v>2.3940106409368501E-4</v>
      </c>
      <c r="G353" t="b">
        <f>ABS(Table14[[#This Row],[JFYL07 flux]])&gt;Table14[[#This Row],[JFYL07 stddev]]</f>
        <v>1</v>
      </c>
    </row>
    <row r="354" spans="1:7" x14ac:dyDescent="0.25">
      <c r="A354" s="4">
        <v>816</v>
      </c>
      <c r="B354" t="str">
        <f>VLOOKUP(Table14[[#This Row],[model.rxns]],Table2[],2,FALSE)</f>
        <v>ornithine carbamoyltransferase</v>
      </c>
      <c r="C354" s="2">
        <v>0.75803550862994395</v>
      </c>
      <c r="D354">
        <f>VLOOKUP(Table14[[#This Row],[model.rxns]],Table2[[model.rxns]:[OKYL029 - avg]],5,FALSE)</f>
        <v>1.01779408611016E-2</v>
      </c>
      <c r="E354">
        <f>VLOOKUP(Table14[[#This Row],[model.rxns]],Table2[[model.rxns]:[JFYL07 - avg]],7,FALSE)</f>
        <v>7.6915774990618498E-3</v>
      </c>
      <c r="F354">
        <f>VLOOKUP(Table14[[#This Row],[model.rxns]],Table2[[model.rxns]:[JFYL18 - stddev]],8,FALSE)</f>
        <v>2.3940106409368501E-4</v>
      </c>
      <c r="G354" t="b">
        <f>ABS(Table14[[#This Row],[JFYL07 flux]])&gt;Table14[[#This Row],[JFYL07 stddev]]</f>
        <v>1</v>
      </c>
    </row>
    <row r="355" spans="1:7" x14ac:dyDescent="0.25">
      <c r="A355" s="4">
        <v>800</v>
      </c>
      <c r="B355" t="str">
        <f>VLOOKUP(Table14[[#This Row],[model.rxns]],Table2[],2,FALSE)</f>
        <v>nucleoside diphosphate kinase</v>
      </c>
      <c r="C355" s="2">
        <v>0.75792938939194598</v>
      </c>
      <c r="D355">
        <f>VLOOKUP(Table14[[#This Row],[model.rxns]],Table2[[model.rxns]:[OKYL029 - avg]],5,FALSE)</f>
        <v>2.9296232767572698E-2</v>
      </c>
      <c r="E355">
        <f>VLOOKUP(Table14[[#This Row],[model.rxns]],Table2[[model.rxns]:[JFYL07 - avg]],7,FALSE)</f>
        <v>2.2409307960203701E-2</v>
      </c>
      <c r="F355">
        <f>VLOOKUP(Table14[[#This Row],[model.rxns]],Table2[[model.rxns]:[JFYL18 - stddev]],8,FALSE)</f>
        <v>8.1914873320391903E-3</v>
      </c>
      <c r="G355" t="b">
        <f>ABS(Table14[[#This Row],[JFYL07 flux]])&gt;Table14[[#This Row],[JFYL07 stddev]]</f>
        <v>1</v>
      </c>
    </row>
    <row r="356" spans="1:7" x14ac:dyDescent="0.25">
      <c r="A356" s="4">
        <v>1084</v>
      </c>
      <c r="B356" t="str">
        <f>VLOOKUP(Table14[[#This Row],[model.rxns]],Table2[],2,FALSE)</f>
        <v>UTP-glucose-1-phosphate uridylyltransferase</v>
      </c>
      <c r="C356" s="2">
        <v>0.75792300314995897</v>
      </c>
      <c r="D356">
        <f>VLOOKUP(Table14[[#This Row],[model.rxns]],Table2[[model.rxns]:[OKYL029 - avg]],5,FALSE)</f>
        <v>7.6301358277516801E-2</v>
      </c>
      <c r="E356">
        <f>VLOOKUP(Table14[[#This Row],[model.rxns]],Table2[[model.rxns]:[JFYL07 - avg]],7,FALSE)</f>
        <v>5.8037247483026397E-2</v>
      </c>
      <c r="F356">
        <f>VLOOKUP(Table14[[#This Row],[model.rxns]],Table2[[model.rxns]:[JFYL18 - stddev]],8,FALSE)</f>
        <v>5.3160857449141502E-3</v>
      </c>
      <c r="G356" t="b">
        <f>ABS(Table14[[#This Row],[JFYL07 flux]])&gt;Table14[[#This Row],[JFYL07 stddev]]</f>
        <v>1</v>
      </c>
    </row>
    <row r="357" spans="1:7" x14ac:dyDescent="0.25">
      <c r="A357" s="4">
        <v>2131</v>
      </c>
      <c r="B357" t="str">
        <f>VLOOKUP(Table14[[#This Row],[model.rxns]],Table2[],2,FALSE)</f>
        <v>isocitrate dehydrogenase</v>
      </c>
      <c r="C357" s="2">
        <v>0.75656293710302402</v>
      </c>
      <c r="D357">
        <f>VLOOKUP(Table14[[#This Row],[model.rxns]],Table2[[model.rxns]:[OKYL029 - avg]],5,FALSE)</f>
        <v>4.7197160021809299E-2</v>
      </c>
      <c r="E357">
        <f>VLOOKUP(Table14[[#This Row],[model.rxns]],Table2[[model.rxns]:[JFYL07 - avg]],7,FALSE)</f>
        <v>3.5867205385500499E-2</v>
      </c>
      <c r="F357">
        <f>VLOOKUP(Table14[[#This Row],[model.rxns]],Table2[[model.rxns]:[JFYL18 - stddev]],8,FALSE)</f>
        <v>4.0761480800107896E-3</v>
      </c>
      <c r="G357" t="b">
        <f>ABS(Table14[[#This Row],[JFYL07 flux]])&gt;Table14[[#This Row],[JFYL07 stddev]]</f>
        <v>1</v>
      </c>
    </row>
    <row r="358" spans="1:7" x14ac:dyDescent="0.25">
      <c r="A358" s="4">
        <v>1729</v>
      </c>
      <c r="B358" t="str">
        <f>VLOOKUP(Table14[[#This Row],[model.rxns]],Table2[],2,FALSE)</f>
        <v>deoxyadenylate kinase</v>
      </c>
      <c r="C358" s="2">
        <v>0.75640841466685105</v>
      </c>
      <c r="D358">
        <f>VLOOKUP(Table14[[#This Row],[model.rxns]],Table2[[model.rxns]:[OKYL029 - avg]],5,FALSE)</f>
        <v>-8.2370153927037199E-4</v>
      </c>
      <c r="E358">
        <f>VLOOKUP(Table14[[#This Row],[model.rxns]],Table2[[model.rxns]:[JFYL07 - avg]],7,FALSE)</f>
        <v>-6.2669454428102402E-4</v>
      </c>
      <c r="F358">
        <f>VLOOKUP(Table14[[#This Row],[model.rxns]],Table2[[model.rxns]:[JFYL18 - stddev]],8,FALSE)</f>
        <v>1.1739100711831E-4</v>
      </c>
      <c r="G358" t="b">
        <f>ABS(Table14[[#This Row],[JFYL07 flux]])&gt;Table14[[#This Row],[JFYL07 stddev]]</f>
        <v>1</v>
      </c>
    </row>
    <row r="359" spans="1:7" x14ac:dyDescent="0.25">
      <c r="A359" s="4">
        <v>1704</v>
      </c>
      <c r="B359" t="str">
        <f>VLOOKUP(Table14[[#This Row],[model.rxns]],Table2[],2,FALSE)</f>
        <v>cytidylate kinase (dCMP)</v>
      </c>
      <c r="C359" s="2">
        <v>0.75395267590741</v>
      </c>
      <c r="D359">
        <f>VLOOKUP(Table14[[#This Row],[model.rxns]],Table2[[model.rxns]:[OKYL029 - avg]],5,FALSE)</f>
        <v>-8.1975568484677405E-4</v>
      </c>
      <c r="E359">
        <f>VLOOKUP(Table14[[#This Row],[model.rxns]],Table2[[model.rxns]:[JFYL07 - avg]],7,FALSE)</f>
        <v>-6.1585963185721603E-4</v>
      </c>
      <c r="F359">
        <f>VLOOKUP(Table14[[#This Row],[model.rxns]],Table2[[model.rxns]:[JFYL18 - stddev]],8,FALSE)</f>
        <v>1.9043230709655899E-4</v>
      </c>
      <c r="G359" t="b">
        <f>ABS(Table14[[#This Row],[JFYL07 flux]])&gt;Table14[[#This Row],[JFYL07 stddev]]</f>
        <v>1</v>
      </c>
    </row>
    <row r="360" spans="1:7" x14ac:dyDescent="0.25">
      <c r="A360" s="4">
        <v>679</v>
      </c>
      <c r="B360" t="str">
        <f>VLOOKUP(Table14[[#This Row],[model.rxns]],Table2[],2,FALSE)</f>
        <v>L-asparaginase</v>
      </c>
      <c r="C360" s="2">
        <v>0.75348179913861402</v>
      </c>
      <c r="D360">
        <f>VLOOKUP(Table14[[#This Row],[model.rxns]],Table2[[model.rxns]:[OKYL029 - avg]],5,FALSE)</f>
        <v>-1.50913129989952E-2</v>
      </c>
      <c r="E360">
        <f>VLOOKUP(Table14[[#This Row],[model.rxns]],Table2[[model.rxns]:[JFYL07 - avg]],7,FALSE)</f>
        <v>-1.1394023412975299E-2</v>
      </c>
      <c r="F360">
        <f>VLOOKUP(Table14[[#This Row],[model.rxns]],Table2[[model.rxns]:[JFYL18 - stddev]],8,FALSE)</f>
        <v>1.8920492632655201E-3</v>
      </c>
      <c r="G360" t="b">
        <f>ABS(Table14[[#This Row],[JFYL07 flux]])&gt;Table14[[#This Row],[JFYL07 stddev]]</f>
        <v>1</v>
      </c>
    </row>
    <row r="361" spans="1:7" x14ac:dyDescent="0.25">
      <c r="A361" s="4">
        <v>112</v>
      </c>
      <c r="B361" t="str">
        <f>VLOOKUP(Table14[[#This Row],[model.rxns]],Table2[],2,FALSE)</f>
        <v>acetyl-CoA synthetase</v>
      </c>
      <c r="C361" s="2">
        <v>0.74863240983771395</v>
      </c>
      <c r="D361">
        <f>VLOOKUP(Table14[[#This Row],[model.rxns]],Table2[[model.rxns]:[OKYL029 - avg]],5,FALSE)</f>
        <v>4.0858053668659904E-3</v>
      </c>
      <c r="E361">
        <f>VLOOKUP(Table14[[#This Row],[model.rxns]],Table2[[model.rxns]:[JFYL07 - avg]],7,FALSE)</f>
        <v>3.1930265918738402E-3</v>
      </c>
      <c r="F361">
        <f>VLOOKUP(Table14[[#This Row],[model.rxns]],Table2[[model.rxns]:[JFYL18 - stddev]],8,FALSE)</f>
        <v>3.0229285265920302E-3</v>
      </c>
      <c r="G361" t="b">
        <f>ABS(Table14[[#This Row],[JFYL07 flux]])&gt;Table14[[#This Row],[JFYL07 stddev]]</f>
        <v>1</v>
      </c>
    </row>
    <row r="362" spans="1:7" x14ac:dyDescent="0.25">
      <c r="A362" s="4">
        <v>115</v>
      </c>
      <c r="B362" t="str">
        <f>VLOOKUP(Table14[[#This Row],[model.rxns]],Table2[],2,FALSE)</f>
        <v>acetylglutamate kinase</v>
      </c>
      <c r="C362" s="2">
        <v>0.74794886979355901</v>
      </c>
      <c r="D362">
        <f>VLOOKUP(Table14[[#This Row],[model.rxns]],Table2[[model.rxns]:[OKYL029 - avg]],5,FALSE)</f>
        <v>1.03917089056174E-2</v>
      </c>
      <c r="E362">
        <f>VLOOKUP(Table14[[#This Row],[model.rxns]],Table2[[model.rxns]:[JFYL07 - avg]],7,FALSE)</f>
        <v>7.6898575502880101E-3</v>
      </c>
      <c r="F362">
        <f>VLOOKUP(Table14[[#This Row],[model.rxns]],Table2[[model.rxns]:[JFYL18 - stddev]],8,FALSE)</f>
        <v>3.0295092216154202E-4</v>
      </c>
      <c r="G362" t="b">
        <f>ABS(Table14[[#This Row],[JFYL07 flux]])&gt;Table14[[#This Row],[JFYL07 stddev]]</f>
        <v>1</v>
      </c>
    </row>
    <row r="363" spans="1:7" x14ac:dyDescent="0.25">
      <c r="A363" s="4">
        <v>118</v>
      </c>
      <c r="B363" t="str">
        <f>VLOOKUP(Table14[[#This Row],[model.rxns]],Table2[],2,FALSE)</f>
        <v>acteylornithine transaminase</v>
      </c>
      <c r="C363" s="2">
        <v>0.74794886979355901</v>
      </c>
      <c r="D363">
        <f>VLOOKUP(Table14[[#This Row],[model.rxns]],Table2[[model.rxns]:[OKYL029 - avg]],5,FALSE)</f>
        <v>1.03917089056174E-2</v>
      </c>
      <c r="E363">
        <f>VLOOKUP(Table14[[#This Row],[model.rxns]],Table2[[model.rxns]:[JFYL07 - avg]],7,FALSE)</f>
        <v>7.6898575502880101E-3</v>
      </c>
      <c r="F363">
        <f>VLOOKUP(Table14[[#This Row],[model.rxns]],Table2[[model.rxns]:[JFYL18 - stddev]],8,FALSE)</f>
        <v>3.0295092216154202E-4</v>
      </c>
      <c r="G363" t="b">
        <f>ABS(Table14[[#This Row],[JFYL07 flux]])&gt;Table14[[#This Row],[JFYL07 stddev]]</f>
        <v>1</v>
      </c>
    </row>
    <row r="364" spans="1:7" x14ac:dyDescent="0.25">
      <c r="A364" s="4">
        <v>759</v>
      </c>
      <c r="B364" t="str">
        <f>VLOOKUP(Table14[[#This Row],[model.rxns]],Table2[],2,FALSE)</f>
        <v>N-acetyl-g-glutamyl-phosphate reductase</v>
      </c>
      <c r="C364" s="2">
        <v>0.74794886979355901</v>
      </c>
      <c r="D364">
        <f>VLOOKUP(Table14[[#This Row],[model.rxns]],Table2[[model.rxns]:[OKYL029 - avg]],5,FALSE)</f>
        <v>1.03917089056174E-2</v>
      </c>
      <c r="E364">
        <f>VLOOKUP(Table14[[#This Row],[model.rxns]],Table2[[model.rxns]:[JFYL07 - avg]],7,FALSE)</f>
        <v>7.6898575502880101E-3</v>
      </c>
      <c r="F364">
        <f>VLOOKUP(Table14[[#This Row],[model.rxns]],Table2[[model.rxns]:[JFYL18 - stddev]],8,FALSE)</f>
        <v>3.0295092216154202E-4</v>
      </c>
      <c r="G364" t="b">
        <f>ABS(Table14[[#This Row],[JFYL07 flux]])&gt;Table14[[#This Row],[JFYL07 stddev]]</f>
        <v>1</v>
      </c>
    </row>
    <row r="365" spans="1:7" x14ac:dyDescent="0.25">
      <c r="A365" s="4">
        <v>818</v>
      </c>
      <c r="B365" t="str">
        <f>VLOOKUP(Table14[[#This Row],[model.rxns]],Table2[],2,FALSE)</f>
        <v>ornithine transacetylase</v>
      </c>
      <c r="C365" s="2">
        <v>0.74794886979355901</v>
      </c>
      <c r="D365">
        <f>VLOOKUP(Table14[[#This Row],[model.rxns]],Table2[[model.rxns]:[OKYL029 - avg]],5,FALSE)</f>
        <v>1.03917089056174E-2</v>
      </c>
      <c r="E365">
        <f>VLOOKUP(Table14[[#This Row],[model.rxns]],Table2[[model.rxns]:[JFYL07 - avg]],7,FALSE)</f>
        <v>7.6898575502880101E-3</v>
      </c>
      <c r="F365">
        <f>VLOOKUP(Table14[[#This Row],[model.rxns]],Table2[[model.rxns]:[JFYL18 - stddev]],8,FALSE)</f>
        <v>3.0295092216154202E-4</v>
      </c>
      <c r="G365" t="b">
        <f>ABS(Table14[[#This Row],[JFYL07 flux]])&gt;Table14[[#This Row],[JFYL07 stddev]]</f>
        <v>1</v>
      </c>
    </row>
    <row r="366" spans="1:7" x14ac:dyDescent="0.25">
      <c r="A366" s="4">
        <v>1237</v>
      </c>
      <c r="B366" t="str">
        <f>VLOOKUP(Table14[[#This Row],[model.rxns]],Table2[],2,FALSE)</f>
        <v>ornithine transport</v>
      </c>
      <c r="C366" s="2">
        <v>0.74794886979355901</v>
      </c>
      <c r="D366">
        <f>VLOOKUP(Table14[[#This Row],[model.rxns]],Table2[[model.rxns]:[OKYL029 - avg]],5,FALSE)</f>
        <v>1.03917089056174E-2</v>
      </c>
      <c r="E366">
        <f>VLOOKUP(Table14[[#This Row],[model.rxns]],Table2[[model.rxns]:[JFYL07 - avg]],7,FALSE)</f>
        <v>7.6898575502880101E-3</v>
      </c>
      <c r="F366">
        <f>VLOOKUP(Table14[[#This Row],[model.rxns]],Table2[[model.rxns]:[JFYL18 - stddev]],8,FALSE)</f>
        <v>3.0295092216154202E-4</v>
      </c>
      <c r="G366" t="b">
        <f>ABS(Table14[[#This Row],[JFYL07 flux]])&gt;Table14[[#This Row],[JFYL07 stddev]]</f>
        <v>1</v>
      </c>
    </row>
    <row r="367" spans="1:7" x14ac:dyDescent="0.25">
      <c r="A367" s="4">
        <v>109</v>
      </c>
      <c r="B367" t="str">
        <f>VLOOKUP(Table14[[#This Row],[model.rxns]],Table2[],2,FALSE)</f>
        <v>acetyl-CoA carboxylase</v>
      </c>
      <c r="C367" s="2">
        <v>0.74250686154644896</v>
      </c>
      <c r="D367">
        <f>VLOOKUP(Table14[[#This Row],[model.rxns]],Table2[[model.rxns]:[OKYL029 - avg]],5,FALSE)</f>
        <v>7.1909448346181501E-2</v>
      </c>
      <c r="E367">
        <f>VLOOKUP(Table14[[#This Row],[model.rxns]],Table2[[model.rxns]:[JFYL07 - avg]],7,FALSE)</f>
        <v>5.3301456187795498E-2</v>
      </c>
      <c r="F367">
        <f>VLOOKUP(Table14[[#This Row],[model.rxns]],Table2[[model.rxns]:[JFYL18 - stddev]],8,FALSE)</f>
        <v>5.4785345575340001E-3</v>
      </c>
      <c r="G367" t="b">
        <f>ABS(Table14[[#This Row],[JFYL07 flux]])&gt;Table14[[#This Row],[JFYL07 stddev]]</f>
        <v>1</v>
      </c>
    </row>
    <row r="368" spans="1:7" x14ac:dyDescent="0.25">
      <c r="A368" s="4">
        <v>216</v>
      </c>
      <c r="B368" t="str">
        <f>VLOOKUP(Table14[[#This Row],[model.rxns]],Table2[],2,FALSE)</f>
        <v>aspartate transaminase</v>
      </c>
      <c r="C368" s="2">
        <v>0.73599555322495402</v>
      </c>
      <c r="D368">
        <f>VLOOKUP(Table14[[#This Row],[model.rxns]],Table2[[model.rxns]:[OKYL029 - avg]],5,FALSE)</f>
        <v>0.96854953468884397</v>
      </c>
      <c r="E368">
        <f>VLOOKUP(Table14[[#This Row],[model.rxns]],Table2[[model.rxns]:[JFYL07 - avg]],7,FALSE)</f>
        <v>0.71474094612917105</v>
      </c>
      <c r="F368">
        <f>VLOOKUP(Table14[[#This Row],[model.rxns]],Table2[[model.rxns]:[JFYL18 - stddev]],8,FALSE)</f>
        <v>4.4374170679466397E-2</v>
      </c>
      <c r="G368" t="b">
        <f>ABS(Table14[[#This Row],[JFYL07 flux]])&gt;Table14[[#This Row],[JFYL07 stddev]]</f>
        <v>1</v>
      </c>
    </row>
    <row r="369" spans="1:7" hidden="1" x14ac:dyDescent="0.25">
      <c r="A369" s="4">
        <v>310</v>
      </c>
      <c r="B369" t="str">
        <f>VLOOKUP(Table14[[#This Row],[model.rxns]],Table2[],2,FALSE)</f>
        <v>cystathionine g-lyase</v>
      </c>
      <c r="C369" s="2">
        <v>0.72812023574228901</v>
      </c>
      <c r="D369">
        <f>VLOOKUP(Table14[[#This Row],[model.rxns]],Table2[[model.rxns]:[OKYL029 - avg]],5,FALSE)</f>
        <v>3.7358506288055797E-4</v>
      </c>
      <c r="E369">
        <f>VLOOKUP(Table14[[#This Row],[model.rxns]],Table2[[model.rxns]:[JFYL07 - avg]],7,FALSE)</f>
        <v>3.0587742142861599E-4</v>
      </c>
      <c r="F369">
        <f>VLOOKUP(Table14[[#This Row],[model.rxns]],Table2[[model.rxns]:[JFYL18 - stddev]],8,FALSE)</f>
        <v>6.7544790045518895E-4</v>
      </c>
      <c r="G369" t="b">
        <f>ABS(Table14[[#This Row],[JFYL07 flux]])&gt;Table14[[#This Row],[JFYL07 stddev]]</f>
        <v>0</v>
      </c>
    </row>
    <row r="370" spans="1:7" x14ac:dyDescent="0.25">
      <c r="A370" s="4">
        <v>505</v>
      </c>
      <c r="B370" t="str">
        <f>VLOOKUP(Table14[[#This Row],[model.rxns]],Table2[],2,FALSE)</f>
        <v>glycine-cleavage complex (lipoamide)</v>
      </c>
      <c r="C370" s="2">
        <v>0.72094316882743903</v>
      </c>
      <c r="D370">
        <f>VLOOKUP(Table14[[#This Row],[model.rxns]],Table2[[model.rxns]:[OKYL029 - avg]],5,FALSE)</f>
        <v>0.414346775709939</v>
      </c>
      <c r="E370">
        <f>VLOOKUP(Table14[[#This Row],[model.rxns]],Table2[[model.rxns]:[JFYL07 - avg]],7,FALSE)</f>
        <v>0.29407786740681902</v>
      </c>
      <c r="F370">
        <f>VLOOKUP(Table14[[#This Row],[model.rxns]],Table2[[model.rxns]:[JFYL18 - stddev]],8,FALSE)</f>
        <v>4.5971922859793504E-3</v>
      </c>
      <c r="G370" t="b">
        <f>ABS(Table14[[#This Row],[JFYL07 flux]])&gt;Table14[[#This Row],[JFYL07 stddev]]</f>
        <v>1</v>
      </c>
    </row>
    <row r="371" spans="1:7" x14ac:dyDescent="0.25">
      <c r="A371" s="4">
        <v>831</v>
      </c>
      <c r="B371" t="str">
        <f>VLOOKUP(Table14[[#This Row],[model.rxns]],Table2[],2,FALSE)</f>
        <v>oxoglutarate dehydrogenase (dihydrolipoamide S-succinyltransferase)</v>
      </c>
      <c r="C371" s="2">
        <v>0.72094316882743903</v>
      </c>
      <c r="D371">
        <f>VLOOKUP(Table14[[#This Row],[model.rxns]],Table2[[model.rxns]:[OKYL029 - avg]],5,FALSE)</f>
        <v>0.414346775709939</v>
      </c>
      <c r="E371">
        <f>VLOOKUP(Table14[[#This Row],[model.rxns]],Table2[[model.rxns]:[JFYL07 - avg]],7,FALSE)</f>
        <v>0.29407786740681902</v>
      </c>
      <c r="F371">
        <f>VLOOKUP(Table14[[#This Row],[model.rxns]],Table2[[model.rxns]:[JFYL18 - stddev]],8,FALSE)</f>
        <v>4.5971922859793504E-3</v>
      </c>
      <c r="G371" t="b">
        <f>ABS(Table14[[#This Row],[JFYL07 flux]])&gt;Table14[[#This Row],[JFYL07 stddev]]</f>
        <v>1</v>
      </c>
    </row>
    <row r="372" spans="1:7" x14ac:dyDescent="0.25">
      <c r="A372" s="4">
        <v>832</v>
      </c>
      <c r="B372" t="str">
        <f>VLOOKUP(Table14[[#This Row],[model.rxns]],Table2[],2,FALSE)</f>
        <v>oxoglutarate dehydrogenase (lipoamide)</v>
      </c>
      <c r="C372" s="2">
        <v>0.72094316882743903</v>
      </c>
      <c r="D372">
        <f>VLOOKUP(Table14[[#This Row],[model.rxns]],Table2[[model.rxns]:[OKYL029 - avg]],5,FALSE)</f>
        <v>0.414346775709939</v>
      </c>
      <c r="E372">
        <f>VLOOKUP(Table14[[#This Row],[model.rxns]],Table2[[model.rxns]:[JFYL07 - avg]],7,FALSE)</f>
        <v>0.29407786740681902</v>
      </c>
      <c r="F372">
        <f>VLOOKUP(Table14[[#This Row],[model.rxns]],Table2[[model.rxns]:[JFYL18 - stddev]],8,FALSE)</f>
        <v>4.5971922859793504E-3</v>
      </c>
      <c r="G372" t="b">
        <f>ABS(Table14[[#This Row],[JFYL07 flux]])&gt;Table14[[#This Row],[JFYL07 stddev]]</f>
        <v>1</v>
      </c>
    </row>
    <row r="373" spans="1:7" x14ac:dyDescent="0.25">
      <c r="A373" s="4">
        <v>1022</v>
      </c>
      <c r="B373" t="str">
        <f>VLOOKUP(Table14[[#This Row],[model.rxns]],Table2[],2,FALSE)</f>
        <v>succinate-CoA ligase (ADP-forming)</v>
      </c>
      <c r="C373" s="2">
        <v>0.72078410484698996</v>
      </c>
      <c r="D373">
        <f>VLOOKUP(Table14[[#This Row],[model.rxns]],Table2[[model.rxns]:[OKYL029 - avg]],5,FALSE)</f>
        <v>0.41425075361664299</v>
      </c>
      <c r="E373">
        <f>VLOOKUP(Table14[[#This Row],[model.rxns]],Table2[[model.rxns]:[JFYL07 - avg]],7,FALSE)</f>
        <v>0.29392988503053202</v>
      </c>
      <c r="F373">
        <f>VLOOKUP(Table14[[#This Row],[model.rxns]],Table2[[model.rxns]:[JFYL18 - stddev]],8,FALSE)</f>
        <v>5.0482485769132099E-3</v>
      </c>
      <c r="G373" t="b">
        <f>ABS(Table14[[#This Row],[JFYL07 flux]])&gt;Table14[[#This Row],[JFYL07 stddev]]</f>
        <v>1</v>
      </c>
    </row>
    <row r="374" spans="1:7" x14ac:dyDescent="0.25">
      <c r="A374" s="4" t="s">
        <v>1889</v>
      </c>
      <c r="B374" t="str">
        <f>VLOOKUP(Table14[[#This Row],[model.rxns]],Table2[],2,FALSE)</f>
        <v>carbohydrate pseudoreaction</v>
      </c>
      <c r="C374" s="2">
        <v>0.71891183849615103</v>
      </c>
      <c r="D374">
        <f>VLOOKUP(Table14[[#This Row],[model.rxns]],Table2[[model.rxns]:[OKYL029 - avg]],5,FALSE)</f>
        <v>4.9436789065587801E-2</v>
      </c>
      <c r="E374">
        <f>VLOOKUP(Table14[[#This Row],[model.rxns]],Table2[[model.rxns]:[JFYL07 - avg]],7,FALSE)</f>
        <v>3.5476641284615203E-2</v>
      </c>
      <c r="F374">
        <f>VLOOKUP(Table14[[#This Row],[model.rxns]],Table2[[model.rxns]:[JFYL18 - stddev]],8,FALSE)</f>
        <v>4.34582385202049E-4</v>
      </c>
      <c r="G374" t="b">
        <f>ABS(Table14[[#This Row],[JFYL07 flux]])&gt;Table14[[#This Row],[JFYL07 stddev]]</f>
        <v>1</v>
      </c>
    </row>
    <row r="375" spans="1:7" x14ac:dyDescent="0.25">
      <c r="A375" s="4">
        <v>502</v>
      </c>
      <c r="B375" t="str">
        <f>VLOOKUP(Table14[[#This Row],[model.rxns]],Table2[],2,FALSE)</f>
        <v>glycine hydroxymethyltransferase</v>
      </c>
      <c r="C375" s="2">
        <v>0.71678792115520995</v>
      </c>
      <c r="D375">
        <f>VLOOKUP(Table14[[#This Row],[model.rxns]],Table2[[model.rxns]:[OKYL029 - avg]],5,FALSE)</f>
        <v>2.8302732128799898E-2</v>
      </c>
      <c r="E375">
        <f>VLOOKUP(Table14[[#This Row],[model.rxns]],Table2[[model.rxns]:[JFYL07 - avg]],7,FALSE)</f>
        <v>2.0320262144632801E-2</v>
      </c>
      <c r="F375">
        <f>VLOOKUP(Table14[[#This Row],[model.rxns]],Table2[[model.rxns]:[JFYL18 - stddev]],8,FALSE)</f>
        <v>1.64845621986058E-3</v>
      </c>
      <c r="G375" t="b">
        <f>ABS(Table14[[#This Row],[JFYL07 flux]])&gt;Table14[[#This Row],[JFYL07 stddev]]</f>
        <v>1</v>
      </c>
    </row>
    <row r="376" spans="1:7" x14ac:dyDescent="0.25">
      <c r="A376" s="4">
        <v>3579</v>
      </c>
      <c r="B376" t="str">
        <f>VLOOKUP(Table14[[#This Row],[model.rxns]],Table2[],2,FALSE)</f>
        <v>stearoyl-CoA transport, cytoplasm-lipid particle</v>
      </c>
      <c r="C376" s="2">
        <v>0.70351001140479497</v>
      </c>
      <c r="D376">
        <f>VLOOKUP(Table14[[#This Row],[model.rxns]],Table2[[model.rxns]:[OKYL029 - avg]],5,FALSE)</f>
        <v>4.98847326330662E-4</v>
      </c>
      <c r="E376">
        <f>VLOOKUP(Table14[[#This Row],[model.rxns]],Table2[[model.rxns]:[JFYL07 - avg]],7,FALSE)</f>
        <v>2.11666821983458E-4</v>
      </c>
      <c r="F376">
        <f>VLOOKUP(Table14[[#This Row],[model.rxns]],Table2[[model.rxns]:[JFYL18 - stddev]],8,FALSE)</f>
        <v>2.45774935536763E-4</v>
      </c>
      <c r="G376" t="b">
        <f>ABS(Table14[[#This Row],[JFYL07 flux]])&gt;Table14[[#This Row],[JFYL07 stddev]]</f>
        <v>0</v>
      </c>
    </row>
    <row r="377" spans="1:7" hidden="1" x14ac:dyDescent="0.25">
      <c r="A377" s="4">
        <v>2034</v>
      </c>
      <c r="B377" t="str">
        <f>VLOOKUP(Table14[[#This Row],[model.rxns]],Table2[],2,FALSE)</f>
        <v>pyruvate transport</v>
      </c>
      <c r="C377" s="2">
        <v>0.69030297902299198</v>
      </c>
      <c r="D377">
        <f>VLOOKUP(Table14[[#This Row],[model.rxns]],Table2[[model.rxns]:[OKYL029 - avg]],5,FALSE)</f>
        <v>4.92130703773467E-2</v>
      </c>
      <c r="E377">
        <f>VLOOKUP(Table14[[#This Row],[model.rxns]],Table2[[model.rxns]:[JFYL07 - avg]],7,FALSE)</f>
        <v>4.3868240122157301E-2</v>
      </c>
      <c r="F377">
        <f>VLOOKUP(Table14[[#This Row],[model.rxns]],Table2[[model.rxns]:[JFYL18 - stddev]],8,FALSE)</f>
        <v>0.19651543562304999</v>
      </c>
      <c r="G377" t="b">
        <f>ABS(Table14[[#This Row],[JFYL07 flux]])&gt;Table14[[#This Row],[JFYL07 stddev]]</f>
        <v>0</v>
      </c>
    </row>
    <row r="378" spans="1:7" x14ac:dyDescent="0.25">
      <c r="A378" s="4">
        <v>1825</v>
      </c>
      <c r="B378" t="str">
        <f>VLOOKUP(Table14[[#This Row],[model.rxns]],Table2[],2,FALSE)</f>
        <v>H+ diffusion</v>
      </c>
      <c r="C378" s="2">
        <v>0.68786032205700898</v>
      </c>
      <c r="D378">
        <f>VLOOKUP(Table14[[#This Row],[model.rxns]],Table2[[model.rxns]:[OKYL029 - avg]],5,FALSE)</f>
        <v>-1.5975357749833202E-2</v>
      </c>
      <c r="E378">
        <f>VLOOKUP(Table14[[#This Row],[model.rxns]],Table2[[model.rxns]:[JFYL07 - avg]],7,FALSE)</f>
        <v>-1.1159063797867399E-2</v>
      </c>
      <c r="F378">
        <f>VLOOKUP(Table14[[#This Row],[model.rxns]],Table2[[model.rxns]:[JFYL18 - stddev]],8,FALSE)</f>
        <v>5.79262074054875E-3</v>
      </c>
      <c r="G378" t="b">
        <f>ABS(Table14[[#This Row],[JFYL07 flux]])&gt;Table14[[#This Row],[JFYL07 stddev]]</f>
        <v>1</v>
      </c>
    </row>
    <row r="379" spans="1:7" hidden="1" x14ac:dyDescent="0.25">
      <c r="A379" s="4">
        <v>1063</v>
      </c>
      <c r="B379" t="str">
        <f>VLOOKUP(Table14[[#This Row],[model.rxns]],Table2[],2,FALSE)</f>
        <v>tyrosine transaminase</v>
      </c>
      <c r="C379" s="2">
        <v>0.68573847507249097</v>
      </c>
      <c r="D379">
        <f>VLOOKUP(Table14[[#This Row],[model.rxns]],Table2[[model.rxns]:[OKYL029 - avg]],5,FALSE)</f>
        <v>5.0205433055730796E-3</v>
      </c>
      <c r="E379">
        <f>VLOOKUP(Table14[[#This Row],[model.rxns]],Table2[[model.rxns]:[JFYL07 - avg]],7,FALSE)</f>
        <v>4.0301879735946903E-3</v>
      </c>
      <c r="F379">
        <f>VLOOKUP(Table14[[#This Row],[model.rxns]],Table2[[model.rxns]:[JFYL18 - stddev]],8,FALSE)</f>
        <v>1.02244381479003E-2</v>
      </c>
      <c r="G379" t="b">
        <f>ABS(Table14[[#This Row],[JFYL07 flux]])&gt;Table14[[#This Row],[JFYL07 stddev]]</f>
        <v>0</v>
      </c>
    </row>
    <row r="380" spans="1:7" x14ac:dyDescent="0.25">
      <c r="A380" s="4">
        <v>215</v>
      </c>
      <c r="B380" t="str">
        <f>VLOOKUP(Table14[[#This Row],[model.rxns]],Table2[],2,FALSE)</f>
        <v>aspartate kinase</v>
      </c>
      <c r="C380" s="2">
        <v>0.68186608096407497</v>
      </c>
      <c r="D380">
        <f>VLOOKUP(Table14[[#This Row],[model.rxns]],Table2[[model.rxns]:[OKYL029 - avg]],5,FALSE)</f>
        <v>3.1441091438121703E-2</v>
      </c>
      <c r="E380">
        <f>VLOOKUP(Table14[[#This Row],[model.rxns]],Table2[[model.rxns]:[JFYL07 - avg]],7,FALSE)</f>
        <v>2.1213698336919901E-2</v>
      </c>
      <c r="F380">
        <f>VLOOKUP(Table14[[#This Row],[model.rxns]],Table2[[model.rxns]:[JFYL18 - stddev]],8,FALSE)</f>
        <v>1.0718122131644101E-3</v>
      </c>
      <c r="G380" t="b">
        <f>ABS(Table14[[#This Row],[JFYL07 flux]])&gt;Table14[[#This Row],[JFYL07 stddev]]</f>
        <v>1</v>
      </c>
    </row>
    <row r="381" spans="1:7" x14ac:dyDescent="0.25">
      <c r="A381" s="4">
        <v>219</v>
      </c>
      <c r="B381" t="str">
        <f>VLOOKUP(Table14[[#This Row],[model.rxns]],Table2[],2,FALSE)</f>
        <v>aspartate-semialdehyde dehydrogenase</v>
      </c>
      <c r="C381" s="2">
        <v>0.68186608096407497</v>
      </c>
      <c r="D381">
        <f>VLOOKUP(Table14[[#This Row],[model.rxns]],Table2[[model.rxns]:[OKYL029 - avg]],5,FALSE)</f>
        <v>3.1441091438121703E-2</v>
      </c>
      <c r="E381">
        <f>VLOOKUP(Table14[[#This Row],[model.rxns]],Table2[[model.rxns]:[JFYL07 - avg]],7,FALSE)</f>
        <v>2.1213698336919901E-2</v>
      </c>
      <c r="F381">
        <f>VLOOKUP(Table14[[#This Row],[model.rxns]],Table2[[model.rxns]:[JFYL18 - stddev]],8,FALSE)</f>
        <v>1.0718122131644101E-3</v>
      </c>
      <c r="G381" t="b">
        <f>ABS(Table14[[#This Row],[JFYL07 flux]])&gt;Table14[[#This Row],[JFYL07 stddev]]</f>
        <v>1</v>
      </c>
    </row>
    <row r="382" spans="1:7" x14ac:dyDescent="0.25">
      <c r="A382" s="4">
        <v>547</v>
      </c>
      <c r="B382" t="str">
        <f>VLOOKUP(Table14[[#This Row],[model.rxns]],Table2[],2,FALSE)</f>
        <v>homoserine dehydrogenase (NADP)</v>
      </c>
      <c r="C382" s="2">
        <v>0.68186608096407497</v>
      </c>
      <c r="D382">
        <f>VLOOKUP(Table14[[#This Row],[model.rxns]],Table2[[model.rxns]:[OKYL029 - avg]],5,FALSE)</f>
        <v>3.1441091438121703E-2</v>
      </c>
      <c r="E382">
        <f>VLOOKUP(Table14[[#This Row],[model.rxns]],Table2[[model.rxns]:[JFYL07 - avg]],7,FALSE)</f>
        <v>2.1213698336919901E-2</v>
      </c>
      <c r="F382">
        <f>VLOOKUP(Table14[[#This Row],[model.rxns]],Table2[[model.rxns]:[JFYL18 - stddev]],8,FALSE)</f>
        <v>1.0718122131644101E-3</v>
      </c>
      <c r="G382" t="b">
        <f>ABS(Table14[[#This Row],[JFYL07 flux]])&gt;Table14[[#This Row],[JFYL07 stddev]]</f>
        <v>1</v>
      </c>
    </row>
    <row r="383" spans="1:7" hidden="1" x14ac:dyDescent="0.25">
      <c r="A383" s="4">
        <v>452</v>
      </c>
      <c r="B383" t="str">
        <f>VLOOKUP(Table14[[#This Row],[model.rxns]],Table2[],2,FALSE)</f>
        <v>fumarase, cytoplasmic</v>
      </c>
      <c r="C383" s="2">
        <v>0.68157670498143597</v>
      </c>
      <c r="D383">
        <f>VLOOKUP(Table14[[#This Row],[model.rxns]],Table2[[model.rxns]:[OKYL029 - avg]],5,FALSE)</f>
        <v>4.9727891747548603E-2</v>
      </c>
      <c r="E383">
        <f>VLOOKUP(Table14[[#This Row],[model.rxns]],Table2[[model.rxns]:[JFYL07 - avg]],7,FALSE)</f>
        <v>4.8810440856478697E-2</v>
      </c>
      <c r="F383">
        <f>VLOOKUP(Table14[[#This Row],[model.rxns]],Table2[[model.rxns]:[JFYL18 - stddev]],8,FALSE)</f>
        <v>4.5184530325465697E-2</v>
      </c>
      <c r="G383" t="b">
        <f>ABS(Table14[[#This Row],[JFYL07 flux]])&gt;Table14[[#This Row],[JFYL07 stddev]]</f>
        <v>1</v>
      </c>
    </row>
    <row r="384" spans="1:7" hidden="1" x14ac:dyDescent="0.25">
      <c r="A384" s="4">
        <v>974</v>
      </c>
      <c r="B384" t="str">
        <f>VLOOKUP(Table14[[#This Row],[model.rxns]],Table2[],2,FALSE)</f>
        <v>ribonucleotide reductase</v>
      </c>
      <c r="C384" s="2">
        <v>0.67902835266805295</v>
      </c>
      <c r="D384">
        <f>VLOOKUP(Table14[[#This Row],[model.rxns]],Table2[[model.rxns]:[OKYL029 - avg]],5,FALSE)</f>
        <v>8.5783620416408896E-5</v>
      </c>
      <c r="E384">
        <f>VLOOKUP(Table14[[#This Row],[model.rxns]],Table2[[model.rxns]:[JFYL07 - avg]],7,FALSE)</f>
        <v>6.7881781928699696E-5</v>
      </c>
      <c r="F384">
        <f>VLOOKUP(Table14[[#This Row],[model.rxns]],Table2[[model.rxns]:[JFYL18 - stddev]],8,FALSE)</f>
        <v>1.5697144944030501E-4</v>
      </c>
      <c r="G384" t="b">
        <f>ABS(Table14[[#This Row],[JFYL07 flux]])&gt;Table14[[#This Row],[JFYL07 stddev]]</f>
        <v>0</v>
      </c>
    </row>
    <row r="385" spans="1:7" x14ac:dyDescent="0.25">
      <c r="A385" s="4">
        <v>725</v>
      </c>
      <c r="B385" t="str">
        <f>VLOOKUP(Table14[[#This Row],[model.rxns]],Table2[],2,FALSE)</f>
        <v>methenyltetrahydrofolate cyclohydrolase</v>
      </c>
      <c r="C385" s="2">
        <v>0.67671950112865897</v>
      </c>
      <c r="D385">
        <f>VLOOKUP(Table14[[#This Row],[model.rxns]],Table2[[model.rxns]:[OKYL029 - avg]],5,FALSE)</f>
        <v>1.61623983641777E-2</v>
      </c>
      <c r="E385">
        <f>VLOOKUP(Table14[[#This Row],[model.rxns]],Table2[[model.rxns]:[JFYL07 - avg]],7,FALSE)</f>
        <v>1.0976882213937699E-2</v>
      </c>
      <c r="F385">
        <f>VLOOKUP(Table14[[#This Row],[model.rxns]],Table2[[model.rxns]:[JFYL18 - stddev]],8,FALSE)</f>
        <v>1.0321701937569001E-3</v>
      </c>
      <c r="G385" t="b">
        <f>ABS(Table14[[#This Row],[JFYL07 flux]])&gt;Table14[[#This Row],[JFYL07 stddev]]</f>
        <v>1</v>
      </c>
    </row>
    <row r="386" spans="1:7" x14ac:dyDescent="0.25">
      <c r="A386" s="4">
        <v>2141</v>
      </c>
      <c r="B386" t="str">
        <f>VLOOKUP(Table14[[#This Row],[model.rxns]],Table2[],2,FALSE)</f>
        <v>fatty-acyl-CoA synthase (n-C18:0CoA)</v>
      </c>
      <c r="C386" s="2">
        <v>0.67487212332614499</v>
      </c>
      <c r="D386">
        <f>VLOOKUP(Table14[[#This Row],[model.rxns]],Table2[[model.rxns]:[OKYL029 - avg]],5,FALSE)</f>
        <v>7.5378033301581196E-3</v>
      </c>
      <c r="E386">
        <f>VLOOKUP(Table14[[#This Row],[model.rxns]],Table2[[model.rxns]:[JFYL07 - avg]],7,FALSE)</f>
        <v>5.0945779909763499E-3</v>
      </c>
      <c r="F386">
        <f>VLOOKUP(Table14[[#This Row],[model.rxns]],Table2[[model.rxns]:[JFYL18 - stddev]],8,FALSE)</f>
        <v>7.0240045182209704E-4</v>
      </c>
      <c r="G386" t="b">
        <f>ABS(Table14[[#This Row],[JFYL07 flux]])&gt;Table14[[#This Row],[JFYL07 stddev]]</f>
        <v>1</v>
      </c>
    </row>
    <row r="387" spans="1:7" x14ac:dyDescent="0.25">
      <c r="A387" s="4">
        <v>2183</v>
      </c>
      <c r="B387" t="str">
        <f>VLOOKUP(Table14[[#This Row],[model.rxns]],Table2[],2,FALSE)</f>
        <v>stearoyl-CoA desaturase (n-C18:0CoA - n-C18:1CoA), ER membrane</v>
      </c>
      <c r="C387" s="2">
        <v>0.67419704799481095</v>
      </c>
      <c r="D387">
        <f>VLOOKUP(Table14[[#This Row],[model.rxns]],Table2[[model.rxns]:[OKYL029 - avg]],5,FALSE)</f>
        <v>6.9724062935508698E-3</v>
      </c>
      <c r="E387">
        <f>VLOOKUP(Table14[[#This Row],[model.rxns]],Table2[[model.rxns]:[JFYL07 - avg]],7,FALSE)</f>
        <v>4.6932900913942404E-3</v>
      </c>
      <c r="F387">
        <f>VLOOKUP(Table14[[#This Row],[model.rxns]],Table2[[model.rxns]:[JFYL18 - stddev]],8,FALSE)</f>
        <v>3.0660487196506502E-4</v>
      </c>
      <c r="G387" t="b">
        <f>ABS(Table14[[#This Row],[JFYL07 flux]])&gt;Table14[[#This Row],[JFYL07 stddev]]</f>
        <v>1</v>
      </c>
    </row>
    <row r="388" spans="1:7" x14ac:dyDescent="0.25">
      <c r="A388" s="4">
        <v>548</v>
      </c>
      <c r="B388" t="str">
        <f>VLOOKUP(Table14[[#This Row],[model.rxns]],Table2[],2,FALSE)</f>
        <v>homoserine kinase</v>
      </c>
      <c r="C388" s="2">
        <v>0.67079687357534301</v>
      </c>
      <c r="D388">
        <f>VLOOKUP(Table14[[#This Row],[model.rxns]],Table2[[model.rxns]:[OKYL029 - avg]],5,FALSE)</f>
        <v>2.75183038186383E-2</v>
      </c>
      <c r="E388">
        <f>VLOOKUP(Table14[[#This Row],[model.rxns]],Table2[[model.rxns]:[JFYL07 - avg]],7,FALSE)</f>
        <v>1.82068671609656E-2</v>
      </c>
      <c r="F388">
        <f>VLOOKUP(Table14[[#This Row],[model.rxns]],Table2[[model.rxns]:[JFYL18 - stddev]],8,FALSE)</f>
        <v>1.2648857407581201E-3</v>
      </c>
      <c r="G388" t="b">
        <f>ABS(Table14[[#This Row],[JFYL07 flux]])&gt;Table14[[#This Row],[JFYL07 stddev]]</f>
        <v>1</v>
      </c>
    </row>
    <row r="389" spans="1:7" x14ac:dyDescent="0.25">
      <c r="A389" s="4">
        <v>1041</v>
      </c>
      <c r="B389" t="str">
        <f>VLOOKUP(Table14[[#This Row],[model.rxns]],Table2[],2,FALSE)</f>
        <v>threonine synthase</v>
      </c>
      <c r="C389" s="2">
        <v>0.67079687357534301</v>
      </c>
      <c r="D389">
        <f>VLOOKUP(Table14[[#This Row],[model.rxns]],Table2[[model.rxns]:[OKYL029 - avg]],5,FALSE)</f>
        <v>2.75183038186383E-2</v>
      </c>
      <c r="E389">
        <f>VLOOKUP(Table14[[#This Row],[model.rxns]],Table2[[model.rxns]:[JFYL07 - avg]],7,FALSE)</f>
        <v>1.82068671609656E-2</v>
      </c>
      <c r="F389">
        <f>VLOOKUP(Table14[[#This Row],[model.rxns]],Table2[[model.rxns]:[JFYL18 - stddev]],8,FALSE)</f>
        <v>1.2648857407581201E-3</v>
      </c>
      <c r="G389" t="b">
        <f>ABS(Table14[[#This Row],[JFYL07 flux]])&gt;Table14[[#This Row],[JFYL07 stddev]]</f>
        <v>1</v>
      </c>
    </row>
    <row r="390" spans="1:7" x14ac:dyDescent="0.25">
      <c r="A390" s="4">
        <v>1128</v>
      </c>
      <c r="B390" t="str">
        <f>VLOOKUP(Table14[[#This Row],[model.rxns]],Table2[],2,FALSE)</f>
        <v>citrate transport</v>
      </c>
      <c r="C390" s="2">
        <v>0.66468728097490704</v>
      </c>
      <c r="D390">
        <f>VLOOKUP(Table14[[#This Row],[model.rxns]],Table2[[model.rxns]:[OKYL029 - avg]],5,FALSE)</f>
        <v>0.17539035560833599</v>
      </c>
      <c r="E390">
        <f>VLOOKUP(Table14[[#This Row],[model.rxns]],Table2[[model.rxns]:[JFYL07 - avg]],7,FALSE)</f>
        <v>0.12503370639783401</v>
      </c>
      <c r="F390">
        <f>VLOOKUP(Table14[[#This Row],[model.rxns]],Table2[[model.rxns]:[JFYL18 - stddev]],8,FALSE)</f>
        <v>1.2012865063709501E-2</v>
      </c>
      <c r="G390" t="b">
        <f>ABS(Table14[[#This Row],[JFYL07 flux]])&gt;Table14[[#This Row],[JFYL07 stddev]]</f>
        <v>1</v>
      </c>
    </row>
    <row r="391" spans="1:7" x14ac:dyDescent="0.25">
      <c r="A391" s="4">
        <v>3519</v>
      </c>
      <c r="B391" t="str">
        <f>VLOOKUP(Table14[[#This Row],[model.rxns]],Table2[],2,FALSE)</f>
        <v>stearoyl-CoA transport, cytoplasm-ER membrane</v>
      </c>
      <c r="C391" s="2">
        <v>0.66437622567826005</v>
      </c>
      <c r="D391">
        <f>VLOOKUP(Table14[[#This Row],[model.rxns]],Table2[[model.rxns]:[OKYL029 - avg]],5,FALSE)</f>
        <v>6.9247764653419296E-3</v>
      </c>
      <c r="E391">
        <f>VLOOKUP(Table14[[#This Row],[model.rxns]],Table2[[model.rxns]:[JFYL07 - avg]],7,FALSE)</f>
        <v>4.7351834694928296E-3</v>
      </c>
      <c r="F391">
        <f>VLOOKUP(Table14[[#This Row],[model.rxns]],Table2[[model.rxns]:[JFYL18 - stddev]],8,FALSE)</f>
        <v>5.2670695174182602E-4</v>
      </c>
      <c r="G391" t="b">
        <f>ABS(Table14[[#This Row],[JFYL07 flux]])&gt;Table14[[#This Row],[JFYL07 stddev]]</f>
        <v>1</v>
      </c>
    </row>
    <row r="392" spans="1:7" hidden="1" x14ac:dyDescent="0.25">
      <c r="A392" s="4">
        <v>1265</v>
      </c>
      <c r="B392" t="str">
        <f>VLOOKUP(Table14[[#This Row],[model.rxns]],Table2[],2,FALSE)</f>
        <v>succinate-fumarate transport</v>
      </c>
      <c r="C392" s="2">
        <v>0.63496955532333599</v>
      </c>
      <c r="D392">
        <f>VLOOKUP(Table14[[#This Row],[model.rxns]],Table2[[model.rxns]:[OKYL029 - avg]],5,FALSE)</f>
        <v>3.0762509916821501E-2</v>
      </c>
      <c r="E392">
        <f>VLOOKUP(Table14[[#This Row],[model.rxns]],Table2[[model.rxns]:[JFYL07 - avg]],7,FALSE)</f>
        <v>3.4445589420591199E-2</v>
      </c>
      <c r="F392">
        <f>VLOOKUP(Table14[[#This Row],[model.rxns]],Table2[[model.rxns]:[JFYL18 - stddev]],8,FALSE)</f>
        <v>4.5159962539924998E-2</v>
      </c>
      <c r="G392" t="b">
        <f>ABS(Table14[[#This Row],[JFYL07 flux]])&gt;Table14[[#This Row],[JFYL07 stddev]]</f>
        <v>0</v>
      </c>
    </row>
    <row r="393" spans="1:7" hidden="1" x14ac:dyDescent="0.25">
      <c r="A393" s="4">
        <v>1130</v>
      </c>
      <c r="B393" t="str">
        <f>VLOOKUP(Table14[[#This Row],[model.rxns]],Table2[],2,FALSE)</f>
        <v>CTP transport</v>
      </c>
      <c r="C393" s="2">
        <v>0.62616481137607505</v>
      </c>
      <c r="D393">
        <f>VLOOKUP(Table14[[#This Row],[model.rxns]],Table2[[model.rxns]:[OKYL029 - avg]],5,FALSE)</f>
        <v>8.8618988202513404E-4</v>
      </c>
      <c r="E393">
        <f>VLOOKUP(Table14[[#This Row],[model.rxns]],Table2[[model.rxns]:[JFYL07 - avg]],7,FALSE)</f>
        <v>3.9563839801778802E-4</v>
      </c>
      <c r="F393">
        <f>VLOOKUP(Table14[[#This Row],[model.rxns]],Table2[[model.rxns]:[JFYL18 - stddev]],8,FALSE)</f>
        <v>2.5781608884631801E-3</v>
      </c>
      <c r="G393" t="b">
        <f>ABS(Table14[[#This Row],[JFYL07 flux]])&gt;Table14[[#This Row],[JFYL07 stddev]]</f>
        <v>0</v>
      </c>
    </row>
    <row r="394" spans="1:7" hidden="1" x14ac:dyDescent="0.25">
      <c r="A394" s="4">
        <v>258</v>
      </c>
      <c r="B394" t="str">
        <f>VLOOKUP(Table14[[#This Row],[model.rxns]],Table2[],2,FALSE)</f>
        <v>CDP-diacylglycerol synthase</v>
      </c>
      <c r="C394" s="2">
        <v>0.61884232375195303</v>
      </c>
      <c r="D394">
        <f>VLOOKUP(Table14[[#This Row],[model.rxns]],Table2[[model.rxns]:[OKYL029 - avg]],5,FALSE)</f>
        <v>9.1448464736325905E-4</v>
      </c>
      <c r="E394">
        <f>VLOOKUP(Table14[[#This Row],[model.rxns]],Table2[[model.rxns]:[JFYL07 - avg]],7,FALSE)</f>
        <v>4.3137409127007499E-4</v>
      </c>
      <c r="F394">
        <f>VLOOKUP(Table14[[#This Row],[model.rxns]],Table2[[model.rxns]:[JFYL18 - stddev]],8,FALSE)</f>
        <v>2.8090907208927702E-3</v>
      </c>
      <c r="G394" t="b">
        <f>ABS(Table14[[#This Row],[JFYL07 flux]])&gt;Table14[[#This Row],[JFYL07 stddev]]</f>
        <v>0</v>
      </c>
    </row>
    <row r="395" spans="1:7" hidden="1" x14ac:dyDescent="0.25">
      <c r="A395" s="4">
        <v>3959</v>
      </c>
      <c r="B395" t="str">
        <f>VLOOKUP(Table14[[#This Row],[model.rxns]],Table2[],2,FALSE)</f>
        <v>CMP transport, mitochondrion-mitochondrial membrane</v>
      </c>
      <c r="C395" s="2">
        <v>0.61884232375195303</v>
      </c>
      <c r="D395">
        <f>VLOOKUP(Table14[[#This Row],[model.rxns]],Table2[[model.rxns]:[OKYL029 - avg]],5,FALSE)</f>
        <v>-9.1448464736325905E-4</v>
      </c>
      <c r="E395">
        <f>VLOOKUP(Table14[[#This Row],[model.rxns]],Table2[[model.rxns]:[JFYL07 - avg]],7,FALSE)</f>
        <v>-4.3137409127007499E-4</v>
      </c>
      <c r="F395">
        <f>VLOOKUP(Table14[[#This Row],[model.rxns]],Table2[[model.rxns]:[JFYL18 - stddev]],8,FALSE)</f>
        <v>2.8090907208927702E-3</v>
      </c>
      <c r="G395" t="b">
        <f>ABS(Table14[[#This Row],[JFYL07 flux]])&gt;Table14[[#This Row],[JFYL07 stddev]]</f>
        <v>0</v>
      </c>
    </row>
    <row r="396" spans="1:7" hidden="1" x14ac:dyDescent="0.25">
      <c r="A396" s="4">
        <v>3960</v>
      </c>
      <c r="B396" t="str">
        <f>VLOOKUP(Table14[[#This Row],[model.rxns]],Table2[],2,FALSE)</f>
        <v>CTP transport, mitochondrion-mitochondrial membrane</v>
      </c>
      <c r="C396" s="2">
        <v>0.61884232375195303</v>
      </c>
      <c r="D396">
        <f>VLOOKUP(Table14[[#This Row],[model.rxns]],Table2[[model.rxns]:[OKYL029 - avg]],5,FALSE)</f>
        <v>9.1448464736325905E-4</v>
      </c>
      <c r="E396">
        <f>VLOOKUP(Table14[[#This Row],[model.rxns]],Table2[[model.rxns]:[JFYL07 - avg]],7,FALSE)</f>
        <v>4.3137409127007499E-4</v>
      </c>
      <c r="F396">
        <f>VLOOKUP(Table14[[#This Row],[model.rxns]],Table2[[model.rxns]:[JFYL18 - stddev]],8,FALSE)</f>
        <v>2.8090907208927702E-3</v>
      </c>
      <c r="G396" t="b">
        <f>ABS(Table14[[#This Row],[JFYL07 flux]])&gt;Table14[[#This Row],[JFYL07 stddev]]</f>
        <v>0</v>
      </c>
    </row>
    <row r="397" spans="1:7" hidden="1" x14ac:dyDescent="0.25">
      <c r="A397" s="4">
        <v>3962</v>
      </c>
      <c r="B397" t="str">
        <f>VLOOKUP(Table14[[#This Row],[model.rxns]],Table2[],2,FALSE)</f>
        <v>diphosphate transport, mitochondrion-mitochondrial membrane</v>
      </c>
      <c r="C397" s="2">
        <v>0.61884232375195303</v>
      </c>
      <c r="D397">
        <f>VLOOKUP(Table14[[#This Row],[model.rxns]],Table2[[model.rxns]:[OKYL029 - avg]],5,FALSE)</f>
        <v>-9.1448464736325905E-4</v>
      </c>
      <c r="E397">
        <f>VLOOKUP(Table14[[#This Row],[model.rxns]],Table2[[model.rxns]:[JFYL07 - avg]],7,FALSE)</f>
        <v>-4.3137409127007499E-4</v>
      </c>
      <c r="F397">
        <f>VLOOKUP(Table14[[#This Row],[model.rxns]],Table2[[model.rxns]:[JFYL18 - stddev]],8,FALSE)</f>
        <v>2.8090907208927702E-3</v>
      </c>
      <c r="G397" t="b">
        <f>ABS(Table14[[#This Row],[JFYL07 flux]])&gt;Table14[[#This Row],[JFYL07 stddev]]</f>
        <v>0</v>
      </c>
    </row>
    <row r="398" spans="1:7" hidden="1" x14ac:dyDescent="0.25">
      <c r="A398" s="4" t="s">
        <v>1704</v>
      </c>
      <c r="B398" t="str">
        <f>VLOOKUP(Table14[[#This Row],[model.rxns]],Table2[],2,FALSE)</f>
        <v>phosphatidate transport, ER membrane-mitochondrial membrane</v>
      </c>
      <c r="C398" s="2">
        <v>0.61884232375195303</v>
      </c>
      <c r="D398">
        <f>VLOOKUP(Table14[[#This Row],[model.rxns]],Table2[[model.rxns]:[OKYL029 - avg]],5,FALSE)</f>
        <v>9.1448464736325905E-4</v>
      </c>
      <c r="E398">
        <f>VLOOKUP(Table14[[#This Row],[model.rxns]],Table2[[model.rxns]:[JFYL07 - avg]],7,FALSE)</f>
        <v>4.3137409127007499E-4</v>
      </c>
      <c r="F398">
        <f>VLOOKUP(Table14[[#This Row],[model.rxns]],Table2[[model.rxns]:[JFYL18 - stddev]],8,FALSE)</f>
        <v>2.8090907208927702E-3</v>
      </c>
      <c r="G398" t="b">
        <f>ABS(Table14[[#This Row],[JFYL07 flux]])&gt;Table14[[#This Row],[JFYL07 stddev]]</f>
        <v>0</v>
      </c>
    </row>
    <row r="399" spans="1:7" hidden="1" x14ac:dyDescent="0.25">
      <c r="A399" s="4">
        <v>2222</v>
      </c>
      <c r="B399" t="str">
        <f>VLOOKUP(Table14[[#This Row],[model.rxns]],Table2[],2,FALSE)</f>
        <v>fatty acyl-CoA transport via ABC system (C16:1)</v>
      </c>
      <c r="C399" s="2">
        <v>0.61440521914129298</v>
      </c>
      <c r="D399">
        <f>VLOOKUP(Table14[[#This Row],[model.rxns]],Table2[[model.rxns]:[OKYL029 - avg]],5,FALSE)</f>
        <v>1.3647821155895299E-4</v>
      </c>
      <c r="E399">
        <f>VLOOKUP(Table14[[#This Row],[model.rxns]],Table2[[model.rxns]:[JFYL07 - avg]],7,FALSE)</f>
        <v>1.23081291967343E-4</v>
      </c>
      <c r="F399">
        <f>VLOOKUP(Table14[[#This Row],[model.rxns]],Table2[[model.rxns]:[JFYL18 - stddev]],8,FALSE)</f>
        <v>6.1363002633677997E-4</v>
      </c>
      <c r="G399" t="b">
        <f>ABS(Table14[[#This Row],[JFYL07 flux]])&gt;Table14[[#This Row],[JFYL07 stddev]]</f>
        <v>0</v>
      </c>
    </row>
    <row r="400" spans="1:7" x14ac:dyDescent="0.25">
      <c r="A400" s="4" t="s">
        <v>1761</v>
      </c>
      <c r="B400" t="str">
        <f>VLOOKUP(Table14[[#This Row],[model.rxns]],Table2[],2,FALSE)</f>
        <v>protein pseudoreaction</v>
      </c>
      <c r="C400" s="2">
        <v>0.61263568839967397</v>
      </c>
      <c r="D400">
        <f>VLOOKUP(Table14[[#This Row],[model.rxns]],Table2[[model.rxns]:[OKYL029 - avg]],5,FALSE)</f>
        <v>0.15749415240595199</v>
      </c>
      <c r="E400">
        <f>VLOOKUP(Table14[[#This Row],[model.rxns]],Table2[[model.rxns]:[JFYL07 - avg]],7,FALSE)</f>
        <v>9.6312649908839601E-2</v>
      </c>
      <c r="F400">
        <f>VLOOKUP(Table14[[#This Row],[model.rxns]],Table2[[model.rxns]:[JFYL18 - stddev]],8,FALSE)</f>
        <v>1.17981239505513E-3</v>
      </c>
      <c r="G400" t="b">
        <f>ABS(Table14[[#This Row],[JFYL07 flux]])&gt;Table14[[#This Row],[JFYL07 stddev]]</f>
        <v>1</v>
      </c>
    </row>
    <row r="401" spans="1:7" hidden="1" x14ac:dyDescent="0.25">
      <c r="A401" s="4">
        <v>333</v>
      </c>
      <c r="B401" t="str">
        <f>VLOOKUP(Table14[[#This Row],[model.rxns]],Table2[],2,FALSE)</f>
        <v>deoxyuridine phosphorylase</v>
      </c>
      <c r="C401" s="2">
        <v>0.60224763767634804</v>
      </c>
      <c r="D401">
        <f>VLOOKUP(Table14[[#This Row],[model.rxns]],Table2[[model.rxns]:[OKYL029 - avg]],5,FALSE)</f>
        <v>-3.68047742542931E-5</v>
      </c>
      <c r="E401">
        <f>VLOOKUP(Table14[[#This Row],[model.rxns]],Table2[[model.rxns]:[JFYL07 - avg]],7,FALSE)</f>
        <v>-2.83289723392323E-5</v>
      </c>
      <c r="F401">
        <f>VLOOKUP(Table14[[#This Row],[model.rxns]],Table2[[model.rxns]:[JFYL18 - stddev]],8,FALSE)</f>
        <v>1.8387747982788599E-4</v>
      </c>
      <c r="G401" t="b">
        <f>ABS(Table14[[#This Row],[JFYL07 flux]])&gt;Table14[[#This Row],[JFYL07 stddev]]</f>
        <v>0</v>
      </c>
    </row>
    <row r="402" spans="1:7" hidden="1" x14ac:dyDescent="0.25">
      <c r="A402" s="4">
        <v>3517</v>
      </c>
      <c r="B402" t="str">
        <f>VLOOKUP(Table14[[#This Row],[model.rxns]],Table2[],2,FALSE)</f>
        <v>palmitoyl-CoA transport, cytoplasm-ER membrane</v>
      </c>
      <c r="C402" s="2">
        <v>0.59615152979155805</v>
      </c>
      <c r="D402">
        <f>VLOOKUP(Table14[[#This Row],[model.rxns]],Table2[[model.rxns]:[OKYL029 - avg]],5,FALSE)</f>
        <v>5.13558051342201E-4</v>
      </c>
      <c r="E402">
        <f>VLOOKUP(Table14[[#This Row],[model.rxns]],Table2[[model.rxns]:[JFYL07 - avg]],7,FALSE)</f>
        <v>5.2138118261187995E-4</v>
      </c>
      <c r="F402">
        <f>VLOOKUP(Table14[[#This Row],[model.rxns]],Table2[[model.rxns]:[JFYL18 - stddev]],8,FALSE)</f>
        <v>6.76368818878274E-4</v>
      </c>
      <c r="G402" t="b">
        <f>ABS(Table14[[#This Row],[JFYL07 flux]])&gt;Table14[[#This Row],[JFYL07 stddev]]</f>
        <v>0</v>
      </c>
    </row>
    <row r="403" spans="1:7" hidden="1" x14ac:dyDescent="0.25">
      <c r="A403" s="4" t="s">
        <v>1749</v>
      </c>
      <c r="B403" t="str">
        <f>VLOOKUP(Table14[[#This Row],[model.rxns]],Table2[],2,FALSE)</f>
        <v>phosphatidylglycerolphosphate synthase</v>
      </c>
      <c r="C403" s="2">
        <v>0.56657614931909805</v>
      </c>
      <c r="D403">
        <f>VLOOKUP(Table14[[#This Row],[model.rxns]],Table2[[model.rxns]:[OKYL029 - avg]],5,FALSE)</f>
        <v>8.4692205479985102E-4</v>
      </c>
      <c r="E403">
        <f>VLOOKUP(Table14[[#This Row],[model.rxns]],Table2[[model.rxns]:[JFYL07 - avg]],7,FALSE)</f>
        <v>3.5578988691425999E-4</v>
      </c>
      <c r="F403">
        <f>VLOOKUP(Table14[[#This Row],[model.rxns]],Table2[[model.rxns]:[JFYL18 - stddev]],8,FALSE)</f>
        <v>2.8091347121271901E-3</v>
      </c>
      <c r="G403" t="b">
        <f>ABS(Table14[[#This Row],[JFYL07 flux]])&gt;Table14[[#This Row],[JFYL07 stddev]]</f>
        <v>0</v>
      </c>
    </row>
    <row r="404" spans="1:7" hidden="1" x14ac:dyDescent="0.25">
      <c r="A404" s="4">
        <v>3961</v>
      </c>
      <c r="B404" t="str">
        <f>VLOOKUP(Table14[[#This Row],[model.rxns]],Table2[],2,FALSE)</f>
        <v>phosphate transport, mitochondrion-mitochondrial membrane</v>
      </c>
      <c r="C404" s="2">
        <v>0.56657614931909805</v>
      </c>
      <c r="D404">
        <f>VLOOKUP(Table14[[#This Row],[model.rxns]],Table2[[model.rxns]:[OKYL029 - avg]],5,FALSE)</f>
        <v>-8.4692205479985102E-4</v>
      </c>
      <c r="E404">
        <f>VLOOKUP(Table14[[#This Row],[model.rxns]],Table2[[model.rxns]:[JFYL07 - avg]],7,FALSE)</f>
        <v>-3.5578988691425999E-4</v>
      </c>
      <c r="F404">
        <f>VLOOKUP(Table14[[#This Row],[model.rxns]],Table2[[model.rxns]:[JFYL18 - stddev]],8,FALSE)</f>
        <v>2.8091347121271901E-3</v>
      </c>
      <c r="G404" t="b">
        <f>ABS(Table14[[#This Row],[JFYL07 flux]])&gt;Table14[[#This Row],[JFYL07 stddev]]</f>
        <v>0</v>
      </c>
    </row>
    <row r="405" spans="1:7" hidden="1" x14ac:dyDescent="0.25">
      <c r="A405" s="4" t="s">
        <v>1635</v>
      </c>
      <c r="B405" t="str">
        <f>VLOOKUP(Table14[[#This Row],[model.rxns]],Table2[],2,FALSE)</f>
        <v>PGP phosphatase</v>
      </c>
      <c r="C405" s="2">
        <v>0.56657614931909805</v>
      </c>
      <c r="D405">
        <f>VLOOKUP(Table14[[#This Row],[model.rxns]],Table2[[model.rxns]:[OKYL029 - avg]],5,FALSE)</f>
        <v>8.4692205479985102E-4</v>
      </c>
      <c r="E405">
        <f>VLOOKUP(Table14[[#This Row],[model.rxns]],Table2[[model.rxns]:[JFYL07 - avg]],7,FALSE)</f>
        <v>3.5578988691425999E-4</v>
      </c>
      <c r="F405">
        <f>VLOOKUP(Table14[[#This Row],[model.rxns]],Table2[[model.rxns]:[JFYL18 - stddev]],8,FALSE)</f>
        <v>2.8091347121271901E-3</v>
      </c>
      <c r="G405" t="b">
        <f>ABS(Table14[[#This Row],[JFYL07 flux]])&gt;Table14[[#This Row],[JFYL07 stddev]]</f>
        <v>0</v>
      </c>
    </row>
    <row r="406" spans="1:7" hidden="1" x14ac:dyDescent="0.25">
      <c r="A406" s="4">
        <v>472</v>
      </c>
      <c r="B406" t="str">
        <f>VLOOKUP(Table14[[#This Row],[model.rxns]],Table2[],2,FALSE)</f>
        <v>glutamate synthase (NADH2)</v>
      </c>
      <c r="C406" s="2">
        <v>0.56394685559869795</v>
      </c>
      <c r="D406">
        <f>VLOOKUP(Table14[[#This Row],[model.rxns]],Table2[[model.rxns]:[OKYL029 - avg]],5,FALSE)</f>
        <v>9.1352749515258595E-4</v>
      </c>
      <c r="E406">
        <f>VLOOKUP(Table14[[#This Row],[model.rxns]],Table2[[model.rxns]:[JFYL07 - avg]],7,FALSE)</f>
        <v>5.0415718541696496E-4</v>
      </c>
      <c r="F406">
        <f>VLOOKUP(Table14[[#This Row],[model.rxns]],Table2[[model.rxns]:[JFYL18 - stddev]],8,FALSE)</f>
        <v>5.0664422555394203E-3</v>
      </c>
      <c r="G406" t="b">
        <f>ABS(Table14[[#This Row],[JFYL07 flux]])&gt;Table14[[#This Row],[JFYL07 stddev]]</f>
        <v>0</v>
      </c>
    </row>
    <row r="407" spans="1:7" hidden="1" x14ac:dyDescent="0.25">
      <c r="A407" s="4">
        <v>1827</v>
      </c>
      <c r="B407" t="str">
        <f>VLOOKUP(Table14[[#This Row],[model.rxns]],Table2[],2,FALSE)</f>
        <v>H+ diffusion</v>
      </c>
      <c r="C407" s="2">
        <v>0.54126778769671602</v>
      </c>
      <c r="D407">
        <f>VLOOKUP(Table14[[#This Row],[model.rxns]],Table2[[model.rxns]:[OKYL029 - avg]],5,FALSE)</f>
        <v>-1.58198895802686E-3</v>
      </c>
      <c r="E407">
        <f>VLOOKUP(Table14[[#This Row],[model.rxns]],Table2[[model.rxns]:[JFYL07 - avg]],7,FALSE)</f>
        <v>-9.3683668429441098E-4</v>
      </c>
      <c r="F407">
        <f>VLOOKUP(Table14[[#This Row],[model.rxns]],Table2[[model.rxns]:[JFYL18 - stddev]],8,FALSE)</f>
        <v>4.0790447886753E-3</v>
      </c>
      <c r="G407" t="b">
        <f>ABS(Table14[[#This Row],[JFYL07 flux]])&gt;Table14[[#This Row],[JFYL07 stddev]]</f>
        <v>0</v>
      </c>
    </row>
    <row r="408" spans="1:7" hidden="1" x14ac:dyDescent="0.25">
      <c r="A408" s="4">
        <v>3596</v>
      </c>
      <c r="B408" t="str">
        <f>VLOOKUP(Table14[[#This Row],[model.rxns]],Table2[],2,FALSE)</f>
        <v>H2O transport, cytoplasm-lipid particle</v>
      </c>
      <c r="C408" s="2">
        <v>0.54126778769671602</v>
      </c>
      <c r="D408">
        <f>VLOOKUP(Table14[[#This Row],[model.rxns]],Table2[[model.rxns]:[OKYL029 - avg]],5,FALSE)</f>
        <v>1.58198895802686E-3</v>
      </c>
      <c r="E408">
        <f>VLOOKUP(Table14[[#This Row],[model.rxns]],Table2[[model.rxns]:[JFYL07 - avg]],7,FALSE)</f>
        <v>9.3683668429441098E-4</v>
      </c>
      <c r="F408">
        <f>VLOOKUP(Table14[[#This Row],[model.rxns]],Table2[[model.rxns]:[JFYL18 - stddev]],8,FALSE)</f>
        <v>4.0790447886753E-3</v>
      </c>
      <c r="G408" t="b">
        <f>ABS(Table14[[#This Row],[JFYL07 flux]])&gt;Table14[[#This Row],[JFYL07 stddev]]</f>
        <v>0</v>
      </c>
    </row>
    <row r="409" spans="1:7" hidden="1" x14ac:dyDescent="0.25">
      <c r="A409" s="4">
        <v>3668</v>
      </c>
      <c r="B409" t="str">
        <f>VLOOKUP(Table14[[#This Row],[model.rxns]],Table2[],2,FALSE)</f>
        <v>H2O transport, cytoplasm-mitochondrial membrane</v>
      </c>
      <c r="C409" s="2">
        <v>0.53613677586320896</v>
      </c>
      <c r="D409">
        <f>VLOOKUP(Table14[[#This Row],[model.rxns]],Table2[[model.rxns]:[OKYL029 - avg]],5,FALSE)</f>
        <v>1.6262815170363001E-3</v>
      </c>
      <c r="E409">
        <f>VLOOKUP(Table14[[#This Row],[model.rxns]],Table2[[model.rxns]:[JFYL07 - avg]],7,FALSE)</f>
        <v>6.35995569472713E-4</v>
      </c>
      <c r="F409">
        <f>VLOOKUP(Table14[[#This Row],[model.rxns]],Table2[[model.rxns]:[JFYL18 - stddev]],8,FALSE)</f>
        <v>5.6183136438515196E-3</v>
      </c>
      <c r="G409" t="b">
        <f>ABS(Table14[[#This Row],[JFYL07 flux]])&gt;Table14[[#This Row],[JFYL07 stddev]]</f>
        <v>0</v>
      </c>
    </row>
    <row r="410" spans="1:7" hidden="1" x14ac:dyDescent="0.25">
      <c r="A410" s="4">
        <v>1096</v>
      </c>
      <c r="B410" t="str">
        <f>VLOOKUP(Table14[[#This Row],[model.rxns]],Table2[],2,FALSE)</f>
        <v>(R)-mevalonate transport</v>
      </c>
      <c r="C410" s="2">
        <v>0.53604143078909605</v>
      </c>
      <c r="D410">
        <f>VLOOKUP(Table14[[#This Row],[model.rxns]],Table2[[model.rxns]:[OKYL029 - avg]],5,FALSE)</f>
        <v>-1.3783629968787799E-4</v>
      </c>
      <c r="E410">
        <f>VLOOKUP(Table14[[#This Row],[model.rxns]],Table2[[model.rxns]:[JFYL07 - avg]],7,FALSE)</f>
        <v>-7.9676876137765501E-5</v>
      </c>
      <c r="F410">
        <f>VLOOKUP(Table14[[#This Row],[model.rxns]],Table2[[model.rxns]:[JFYL18 - stddev]],8,FALSE)</f>
        <v>7.9242700083692196E-4</v>
      </c>
      <c r="G410" t="b">
        <f>ABS(Table14[[#This Row],[JFYL07 flux]])&gt;Table14[[#This Row],[JFYL07 stddev]]</f>
        <v>0</v>
      </c>
    </row>
    <row r="411" spans="1:7" hidden="1" x14ac:dyDescent="0.25">
      <c r="A411" s="4">
        <v>1547</v>
      </c>
      <c r="B411" t="str">
        <f>VLOOKUP(Table14[[#This Row],[model.rxns]],Table2[],2,FALSE)</f>
        <v>(R)-mevalonate exchange</v>
      </c>
      <c r="C411" s="2">
        <v>0.53604143078909605</v>
      </c>
      <c r="D411">
        <f>VLOOKUP(Table14[[#This Row],[model.rxns]],Table2[[model.rxns]:[OKYL029 - avg]],5,FALSE)</f>
        <v>1.3783629968787799E-4</v>
      </c>
      <c r="E411">
        <f>VLOOKUP(Table14[[#This Row],[model.rxns]],Table2[[model.rxns]:[JFYL07 - avg]],7,FALSE)</f>
        <v>7.9676876137765501E-5</v>
      </c>
      <c r="F411">
        <f>VLOOKUP(Table14[[#This Row],[model.rxns]],Table2[[model.rxns]:[JFYL18 - stddev]],8,FALSE)</f>
        <v>7.9242700083692196E-4</v>
      </c>
      <c r="G411" t="b">
        <f>ABS(Table14[[#This Row],[JFYL07 flux]])&gt;Table14[[#This Row],[JFYL07 stddev]]</f>
        <v>0</v>
      </c>
    </row>
    <row r="412" spans="1:7" hidden="1" x14ac:dyDescent="0.25">
      <c r="A412" s="4">
        <v>2119</v>
      </c>
      <c r="B412" t="str">
        <f>VLOOKUP(Table14[[#This Row],[model.rxns]],Table2[],2,FALSE)</f>
        <v>tyrosine transaminase</v>
      </c>
      <c r="C412" s="2">
        <v>0.52267513488546702</v>
      </c>
      <c r="D412">
        <f>VLOOKUP(Table14[[#This Row],[model.rxns]],Table2[[model.rxns]:[OKYL029 - avg]],5,FALSE)</f>
        <v>-1.7080505414727499E-3</v>
      </c>
      <c r="E412">
        <f>VLOOKUP(Table14[[#This Row],[model.rxns]],Table2[[model.rxns]:[JFYL07 - avg]],7,FALSE)</f>
        <v>-1.5093710787148699E-3</v>
      </c>
      <c r="F412">
        <f>VLOOKUP(Table14[[#This Row],[model.rxns]],Table2[[model.rxns]:[JFYL18 - stddev]],8,FALSE)</f>
        <v>1.02237634721786E-2</v>
      </c>
      <c r="G412" t="b">
        <f>ABS(Table14[[#This Row],[JFYL07 flux]])&gt;Table14[[#This Row],[JFYL07 stddev]]</f>
        <v>0</v>
      </c>
    </row>
    <row r="413" spans="1:7" x14ac:dyDescent="0.25">
      <c r="A413" s="4">
        <v>731</v>
      </c>
      <c r="B413" t="str">
        <f>VLOOKUP(Table14[[#This Row],[model.rxns]],Table2[],2,FALSE)</f>
        <v>methylenetetrahydrofolate dehydrogenase (NAD)</v>
      </c>
      <c r="C413" s="2">
        <v>0.50951338830422699</v>
      </c>
      <c r="D413">
        <f>VLOOKUP(Table14[[#This Row],[model.rxns]],Table2[[model.rxns]:[OKYL029 - avg]],5,FALSE)</f>
        <v>1.8017091131520301E-2</v>
      </c>
      <c r="E413">
        <f>VLOOKUP(Table14[[#This Row],[model.rxns]],Table2[[model.rxns]:[JFYL07 - avg]],7,FALSE)</f>
        <v>8.05890222348132E-3</v>
      </c>
      <c r="F413">
        <f>VLOOKUP(Table14[[#This Row],[model.rxns]],Table2[[model.rxns]:[JFYL18 - stddev]],8,FALSE)</f>
        <v>5.0941349676340199E-3</v>
      </c>
      <c r="G413" t="b">
        <f>ABS(Table14[[#This Row],[JFYL07 flux]])&gt;Table14[[#This Row],[JFYL07 stddev]]</f>
        <v>1</v>
      </c>
    </row>
    <row r="414" spans="1:7" hidden="1" x14ac:dyDescent="0.25">
      <c r="A414" s="4" t="s">
        <v>1655</v>
      </c>
      <c r="B414" t="str">
        <f>VLOOKUP(Table14[[#This Row],[model.rxns]],Table2[],2,FALSE)</f>
        <v>PG phospholipase C</v>
      </c>
      <c r="C414" s="2">
        <v>0.50215912757556602</v>
      </c>
      <c r="D414">
        <f>VLOOKUP(Table14[[#This Row],[model.rxns]],Table2[[model.rxns]:[OKYL029 - avg]],5,FALSE)</f>
        <v>7.7935946223645503E-4</v>
      </c>
      <c r="E414">
        <f>VLOOKUP(Table14[[#This Row],[model.rxns]],Table2[[model.rxns]:[JFYL07 - avg]],7,FALSE)</f>
        <v>2.8020568255844602E-4</v>
      </c>
      <c r="F414">
        <f>VLOOKUP(Table14[[#This Row],[model.rxns]],Table2[[model.rxns]:[JFYL18 - stddev]],8,FALSE)</f>
        <v>2.8091790078428099E-3</v>
      </c>
      <c r="G414" t="b">
        <f>ABS(Table14[[#This Row],[JFYL07 flux]])&gt;Table14[[#This Row],[JFYL07 stddev]]</f>
        <v>0</v>
      </c>
    </row>
    <row r="415" spans="1:7" hidden="1" x14ac:dyDescent="0.25">
      <c r="A415" s="4" t="s">
        <v>1697</v>
      </c>
      <c r="B415" t="str">
        <f>VLOOKUP(Table14[[#This Row],[model.rxns]],Table2[],2,FALSE)</f>
        <v>diglyceride transport, mitochondrial membrane-cytoplasm</v>
      </c>
      <c r="C415" s="2">
        <v>0.50215912757556602</v>
      </c>
      <c r="D415">
        <f>VLOOKUP(Table14[[#This Row],[model.rxns]],Table2[[model.rxns]:[OKYL029 - avg]],5,FALSE)</f>
        <v>7.7935946223645503E-4</v>
      </c>
      <c r="E415">
        <f>VLOOKUP(Table14[[#This Row],[model.rxns]],Table2[[model.rxns]:[JFYL07 - avg]],7,FALSE)</f>
        <v>2.8020568255844602E-4</v>
      </c>
      <c r="F415">
        <f>VLOOKUP(Table14[[#This Row],[model.rxns]],Table2[[model.rxns]:[JFYL18 - stddev]],8,FALSE)</f>
        <v>2.8091790078428099E-3</v>
      </c>
      <c r="G415" t="b">
        <f>ABS(Table14[[#This Row],[JFYL07 flux]])&gt;Table14[[#This Row],[JFYL07 stddev]]</f>
        <v>0</v>
      </c>
    </row>
    <row r="416" spans="1:7" hidden="1" x14ac:dyDescent="0.25">
      <c r="A416" s="4">
        <v>3585</v>
      </c>
      <c r="B416" t="str">
        <f>VLOOKUP(Table14[[#This Row],[model.rxns]],Table2[],2,FALSE)</f>
        <v>ATP transport, cytoplasm-lipid particle</v>
      </c>
      <c r="C416" s="2">
        <v>0.49568360675593798</v>
      </c>
      <c r="D416">
        <f>VLOOKUP(Table14[[#This Row],[model.rxns]],Table2[[model.rxns]:[OKYL029 - avg]],5,FALSE)</f>
        <v>1.0653835889410899E-3</v>
      </c>
      <c r="E416">
        <f>VLOOKUP(Table14[[#This Row],[model.rxns]],Table2[[model.rxns]:[JFYL07 - avg]],7,FALSE)</f>
        <v>8.6613859719578102E-4</v>
      </c>
      <c r="F416">
        <f>VLOOKUP(Table14[[#This Row],[model.rxns]],Table2[[model.rxns]:[JFYL18 - stddev]],8,FALSE)</f>
        <v>5.5782238344472901E-3</v>
      </c>
      <c r="G416" t="b">
        <f>ABS(Table14[[#This Row],[JFYL07 flux]])&gt;Table14[[#This Row],[JFYL07 stddev]]</f>
        <v>0</v>
      </c>
    </row>
    <row r="417" spans="1:7" hidden="1" x14ac:dyDescent="0.25">
      <c r="A417" s="4">
        <v>3586</v>
      </c>
      <c r="B417" t="str">
        <f>VLOOKUP(Table14[[#This Row],[model.rxns]],Table2[],2,FALSE)</f>
        <v>AMP transport, cytoplasm-lipid particle</v>
      </c>
      <c r="C417" s="2">
        <v>0.49568360675593798</v>
      </c>
      <c r="D417">
        <f>VLOOKUP(Table14[[#This Row],[model.rxns]],Table2[[model.rxns]:[OKYL029 - avg]],5,FALSE)</f>
        <v>-1.0653835889410899E-3</v>
      </c>
      <c r="E417">
        <f>VLOOKUP(Table14[[#This Row],[model.rxns]],Table2[[model.rxns]:[JFYL07 - avg]],7,FALSE)</f>
        <v>-8.6613859719578102E-4</v>
      </c>
      <c r="F417">
        <f>VLOOKUP(Table14[[#This Row],[model.rxns]],Table2[[model.rxns]:[JFYL18 - stddev]],8,FALSE)</f>
        <v>5.5782238344472901E-3</v>
      </c>
      <c r="G417" t="b">
        <f>ABS(Table14[[#This Row],[JFYL07 flux]])&gt;Table14[[#This Row],[JFYL07 stddev]]</f>
        <v>0</v>
      </c>
    </row>
    <row r="418" spans="1:7" hidden="1" x14ac:dyDescent="0.25">
      <c r="A418" s="4">
        <v>3587</v>
      </c>
      <c r="B418" t="str">
        <f>VLOOKUP(Table14[[#This Row],[model.rxns]],Table2[],2,FALSE)</f>
        <v>diphosphate transport, cytoplasm-lipid particle</v>
      </c>
      <c r="C418" s="2">
        <v>0.49568360675593798</v>
      </c>
      <c r="D418">
        <f>VLOOKUP(Table14[[#This Row],[model.rxns]],Table2[[model.rxns]:[OKYL029 - avg]],5,FALSE)</f>
        <v>-1.0653835889410899E-3</v>
      </c>
      <c r="E418">
        <f>VLOOKUP(Table14[[#This Row],[model.rxns]],Table2[[model.rxns]:[JFYL07 - avg]],7,FALSE)</f>
        <v>-8.6613859719578102E-4</v>
      </c>
      <c r="F418">
        <f>VLOOKUP(Table14[[#This Row],[model.rxns]],Table2[[model.rxns]:[JFYL18 - stddev]],8,FALSE)</f>
        <v>5.5782238344472901E-3</v>
      </c>
      <c r="G418" t="b">
        <f>ABS(Table14[[#This Row],[JFYL07 flux]])&gt;Table14[[#This Row],[JFYL07 stddev]]</f>
        <v>0</v>
      </c>
    </row>
    <row r="419" spans="1:7" hidden="1" x14ac:dyDescent="0.25">
      <c r="A419" s="4" t="s">
        <v>1781</v>
      </c>
      <c r="B419" t="str">
        <f>VLOOKUP(Table14[[#This Row],[model.rxns]],Table2[],2,FALSE)</f>
        <v>fatty-acid--CoA ligase (octadecadienoate), lipid particle</v>
      </c>
      <c r="C419" s="2">
        <v>0.469012390909816</v>
      </c>
      <c r="D419">
        <f>VLOOKUP(Table14[[#This Row],[model.rxns]],Table2[[model.rxns]:[OKYL029 - avg]],5,FALSE)</f>
        <v>2.1441490934402099E-4</v>
      </c>
      <c r="E419">
        <f>VLOOKUP(Table14[[#This Row],[model.rxns]],Table2[[model.rxns]:[JFYL07 - avg]],7,FALSE)</f>
        <v>1.16683296534667E-4</v>
      </c>
      <c r="F419">
        <f>VLOOKUP(Table14[[#This Row],[model.rxns]],Table2[[model.rxns]:[JFYL18 - stddev]],8,FALSE)</f>
        <v>9.9612742959137709E-4</v>
      </c>
      <c r="G419" t="b">
        <f>ABS(Table14[[#This Row],[JFYL07 flux]])&gt;Table14[[#This Row],[JFYL07 stddev]]</f>
        <v>0</v>
      </c>
    </row>
    <row r="420" spans="1:7" hidden="1" x14ac:dyDescent="0.25">
      <c r="A420" s="4">
        <v>3537</v>
      </c>
      <c r="B420" t="str">
        <f>VLOOKUP(Table14[[#This Row],[model.rxns]],Table2[],2,FALSE)</f>
        <v>phosphate transport, cytoplasm-ER membrane</v>
      </c>
      <c r="C420" s="2">
        <v>0.45699440075886499</v>
      </c>
      <c r="D420">
        <f>VLOOKUP(Table14[[#This Row],[model.rxns]],Table2[[model.rxns]:[OKYL029 - avg]],5,FALSE)</f>
        <v>-1.17899467190672E-3</v>
      </c>
      <c r="E420">
        <f>VLOOKUP(Table14[[#This Row],[model.rxns]],Table2[[model.rxns]:[JFYL07 - avg]],7,FALSE)</f>
        <v>-5.6383659621216597E-4</v>
      </c>
      <c r="F420">
        <f>VLOOKUP(Table14[[#This Row],[model.rxns]],Table2[[model.rxns]:[JFYL18 - stddev]],8,FALSE)</f>
        <v>6.2734001457185103E-3</v>
      </c>
      <c r="G420" t="b">
        <f>ABS(Table14[[#This Row],[JFYL07 flux]])&gt;Table14[[#This Row],[JFYL07 stddev]]</f>
        <v>0</v>
      </c>
    </row>
    <row r="421" spans="1:7" hidden="1" x14ac:dyDescent="0.25">
      <c r="A421" s="4">
        <v>568</v>
      </c>
      <c r="B421" t="str">
        <f>VLOOKUP(Table14[[#This Row],[model.rxns]],Table2[],2,FALSE)</f>
        <v>inorganic diphosphatase</v>
      </c>
      <c r="C421" s="2">
        <v>0.44824549239231898</v>
      </c>
      <c r="D421">
        <f>VLOOKUP(Table14[[#This Row],[model.rxns]],Table2[[model.rxns]:[OKYL029 - avg]],5,FALSE)</f>
        <v>4.4710830007043401E-3</v>
      </c>
      <c r="E421">
        <f>VLOOKUP(Table14[[#This Row],[model.rxns]],Table2[[model.rxns]:[JFYL07 - avg]],7,FALSE)</f>
        <v>2.5388905369980899E-3</v>
      </c>
      <c r="F421">
        <f>VLOOKUP(Table14[[#This Row],[model.rxns]],Table2[[model.rxns]:[JFYL18 - stddev]],8,FALSE)</f>
        <v>2.1854848024068001E-2</v>
      </c>
      <c r="G421" t="b">
        <f>ABS(Table14[[#This Row],[JFYL07 flux]])&gt;Table14[[#This Row],[JFYL07 stddev]]</f>
        <v>0</v>
      </c>
    </row>
    <row r="422" spans="1:7" hidden="1" x14ac:dyDescent="0.25">
      <c r="A422" s="4">
        <v>848</v>
      </c>
      <c r="B422" t="str">
        <f>VLOOKUP(Table14[[#This Row],[model.rxns]],Table2[],2,FALSE)</f>
        <v>peroxisomal acyl-CoA thioesterase</v>
      </c>
      <c r="C422" s="2">
        <v>0.439500733364939</v>
      </c>
      <c r="D422">
        <f>VLOOKUP(Table14[[#This Row],[model.rxns]],Table2[[model.rxns]:[OKYL029 - avg]],5,FALSE)</f>
        <v>4.5053955352427E-5</v>
      </c>
      <c r="E422">
        <f>VLOOKUP(Table14[[#This Row],[model.rxns]],Table2[[model.rxns]:[JFYL07 - avg]],7,FALSE)</f>
        <v>3.3998003281958197E-5</v>
      </c>
      <c r="F422">
        <f>VLOOKUP(Table14[[#This Row],[model.rxns]],Table2[[model.rxns]:[JFYL18 - stddev]],8,FALSE)</f>
        <v>3.3916030978706099E-4</v>
      </c>
      <c r="G422" t="b">
        <f>ABS(Table14[[#This Row],[JFYL07 flux]])&gt;Table14[[#This Row],[JFYL07 stddev]]</f>
        <v>0</v>
      </c>
    </row>
    <row r="423" spans="1:7" hidden="1" x14ac:dyDescent="0.25">
      <c r="A423" s="4">
        <v>2155</v>
      </c>
      <c r="B423" t="str">
        <f>VLOOKUP(Table14[[#This Row],[model.rxns]],Table2[],2,FALSE)</f>
        <v>elongase I (3-oxopalmitoyl-CoA)</v>
      </c>
      <c r="C423" s="2">
        <v>0.41955882441842501</v>
      </c>
      <c r="D423">
        <f>VLOOKUP(Table14[[#This Row],[model.rxns]],Table2[[model.rxns]:[OKYL029 - avg]],5,FALSE)</f>
        <v>2.26995459760144E-5</v>
      </c>
      <c r="E423">
        <f>VLOOKUP(Table14[[#This Row],[model.rxns]],Table2[[model.rxns]:[JFYL07 - avg]],7,FALSE)</f>
        <v>2.2065780278685098E-5</v>
      </c>
      <c r="F423">
        <f>VLOOKUP(Table14[[#This Row],[model.rxns]],Table2[[model.rxns]:[JFYL18 - stddev]],8,FALSE)</f>
        <v>2.7532544305223198E-4</v>
      </c>
      <c r="G423" t="b">
        <f>ABS(Table14[[#This Row],[JFYL07 flux]])&gt;Table14[[#This Row],[JFYL07 stddev]]</f>
        <v>0</v>
      </c>
    </row>
    <row r="424" spans="1:7" hidden="1" x14ac:dyDescent="0.25">
      <c r="A424" s="4">
        <v>2162</v>
      </c>
      <c r="B424" t="str">
        <f>VLOOKUP(Table14[[#This Row],[model.rxns]],Table2[],2,FALSE)</f>
        <v>B-ketoacyl-CoA reductase ((S)-3-hydroxypalmitoyl-CoA)</v>
      </c>
      <c r="C424" s="2">
        <v>0.41955882441842501</v>
      </c>
      <c r="D424">
        <f>VLOOKUP(Table14[[#This Row],[model.rxns]],Table2[[model.rxns]:[OKYL029 - avg]],5,FALSE)</f>
        <v>2.26995459760144E-5</v>
      </c>
      <c r="E424">
        <f>VLOOKUP(Table14[[#This Row],[model.rxns]],Table2[[model.rxns]:[JFYL07 - avg]],7,FALSE)</f>
        <v>2.2065780278685098E-5</v>
      </c>
      <c r="F424">
        <f>VLOOKUP(Table14[[#This Row],[model.rxns]],Table2[[model.rxns]:[JFYL18 - stddev]],8,FALSE)</f>
        <v>2.7532544305223198E-4</v>
      </c>
      <c r="G424" t="b">
        <f>ABS(Table14[[#This Row],[JFYL07 flux]])&gt;Table14[[#This Row],[JFYL07 stddev]]</f>
        <v>0</v>
      </c>
    </row>
    <row r="425" spans="1:7" hidden="1" x14ac:dyDescent="0.25">
      <c r="A425" s="4">
        <v>2169</v>
      </c>
      <c r="B425" t="str">
        <f>VLOOKUP(Table14[[#This Row],[model.rxns]],Table2[],2,FALSE)</f>
        <v>B-hydroxyacyl-CoA dehydratase (trans-hexadec-2-enoyl-CoA)</v>
      </c>
      <c r="C425" s="2">
        <v>0.41955882441842501</v>
      </c>
      <c r="D425">
        <f>VLOOKUP(Table14[[#This Row],[model.rxns]],Table2[[model.rxns]:[OKYL029 - avg]],5,FALSE)</f>
        <v>2.26995459760144E-5</v>
      </c>
      <c r="E425">
        <f>VLOOKUP(Table14[[#This Row],[model.rxns]],Table2[[model.rxns]:[JFYL07 - avg]],7,FALSE)</f>
        <v>2.2065780278685098E-5</v>
      </c>
      <c r="F425">
        <f>VLOOKUP(Table14[[#This Row],[model.rxns]],Table2[[model.rxns]:[JFYL18 - stddev]],8,FALSE)</f>
        <v>2.7532544305223198E-4</v>
      </c>
      <c r="G425" t="b">
        <f>ABS(Table14[[#This Row],[JFYL07 flux]])&gt;Table14[[#This Row],[JFYL07 stddev]]</f>
        <v>0</v>
      </c>
    </row>
    <row r="426" spans="1:7" hidden="1" x14ac:dyDescent="0.25">
      <c r="A426" s="4">
        <v>2176</v>
      </c>
      <c r="B426" t="str">
        <f>VLOOKUP(Table14[[#This Row],[model.rxns]],Table2[],2,FALSE)</f>
        <v>trans-2-enoyl-CoA reductase (n-C16:0CoA)</v>
      </c>
      <c r="C426" s="2">
        <v>0.41955882441842501</v>
      </c>
      <c r="D426">
        <f>VLOOKUP(Table14[[#This Row],[model.rxns]],Table2[[model.rxns]:[OKYL029 - avg]],5,FALSE)</f>
        <v>2.26995459760144E-5</v>
      </c>
      <c r="E426">
        <f>VLOOKUP(Table14[[#This Row],[model.rxns]],Table2[[model.rxns]:[JFYL07 - avg]],7,FALSE)</f>
        <v>2.2065780278685098E-5</v>
      </c>
      <c r="F426">
        <f>VLOOKUP(Table14[[#This Row],[model.rxns]],Table2[[model.rxns]:[JFYL18 - stddev]],8,FALSE)</f>
        <v>2.7532544305223198E-4</v>
      </c>
      <c r="G426" t="b">
        <f>ABS(Table14[[#This Row],[JFYL07 flux]])&gt;Table14[[#This Row],[JFYL07 stddev]]</f>
        <v>0</v>
      </c>
    </row>
    <row r="427" spans="1:7" hidden="1" x14ac:dyDescent="0.25">
      <c r="A427" s="4">
        <v>2115</v>
      </c>
      <c r="B427" t="str">
        <f>VLOOKUP(Table14[[#This Row],[model.rxns]],Table2[],2,FALSE)</f>
        <v>alcohol dehydrogenase, (acetaldehyde to ethanol)</v>
      </c>
      <c r="C427" s="2">
        <v>0.4015942733392</v>
      </c>
      <c r="D427">
        <f>VLOOKUP(Table14[[#This Row],[model.rxns]],Table2[[model.rxns]:[OKYL029 - avg]],5,FALSE)</f>
        <v>8.7224382868798897E-2</v>
      </c>
      <c r="E427">
        <f>VLOOKUP(Table14[[#This Row],[model.rxns]],Table2[[model.rxns]:[JFYL07 - avg]],7,FALSE)</f>
        <v>3.0016623277276899E-2</v>
      </c>
      <c r="F427">
        <f>VLOOKUP(Table14[[#This Row],[model.rxns]],Table2[[model.rxns]:[JFYL18 - stddev]],8,FALSE)</f>
        <v>0.26006356205333298</v>
      </c>
      <c r="G427" t="b">
        <f>ABS(Table14[[#This Row],[JFYL07 flux]])&gt;Table14[[#This Row],[JFYL07 stddev]]</f>
        <v>0</v>
      </c>
    </row>
    <row r="428" spans="1:7" hidden="1" x14ac:dyDescent="0.25">
      <c r="A428" s="4" t="s">
        <v>1686</v>
      </c>
      <c r="B428" t="str">
        <f>VLOOKUP(Table14[[#This Row],[model.rxns]],Table2[],2,FALSE)</f>
        <v>diacylglycerol pyrophosphate phosphatase</v>
      </c>
      <c r="C428" s="2">
        <v>0.401560811938039</v>
      </c>
      <c r="D428">
        <f>VLOOKUP(Table14[[#This Row],[model.rxns]],Table2[[model.rxns]:[OKYL029 - avg]],5,FALSE)</f>
        <v>1.10317409932233E-3</v>
      </c>
      <c r="E428">
        <f>VLOOKUP(Table14[[#This Row],[model.rxns]],Table2[[model.rxns]:[JFYL07 - avg]],7,FALSE)</f>
        <v>4.7978000452191698E-4</v>
      </c>
      <c r="F428">
        <f>VLOOKUP(Table14[[#This Row],[model.rxns]],Table2[[model.rxns]:[JFYL18 - stddev]],8,FALSE)</f>
        <v>6.2050087341009004E-3</v>
      </c>
      <c r="G428" t="b">
        <f>ABS(Table14[[#This Row],[JFYL07 flux]])&gt;Table14[[#This Row],[JFYL07 stddev]]</f>
        <v>0</v>
      </c>
    </row>
    <row r="429" spans="1:7" hidden="1" x14ac:dyDescent="0.25">
      <c r="A429" s="4">
        <v>1772</v>
      </c>
      <c r="B429" t="str">
        <f>VLOOKUP(Table14[[#This Row],[model.rxns]],Table2[],2,FALSE)</f>
        <v>myristate (n-C14:0) transport, cytoplasm-peroxisome</v>
      </c>
      <c r="C429" s="2">
        <v>0.37441239426946799</v>
      </c>
      <c r="D429">
        <f>VLOOKUP(Table14[[#This Row],[model.rxns]],Table2[[model.rxns]:[OKYL029 - avg]],5,FALSE)</f>
        <v>-4.3293614432125899E-5</v>
      </c>
      <c r="E429">
        <f>VLOOKUP(Table14[[#This Row],[model.rxns]],Table2[[model.rxns]:[JFYL07 - avg]],7,FALSE)</f>
        <v>-2.95264624013482E-5</v>
      </c>
      <c r="F429">
        <f>VLOOKUP(Table14[[#This Row],[model.rxns]],Table2[[model.rxns]:[JFYL18 - stddev]],8,FALSE)</f>
        <v>3.1784781011990801E-4</v>
      </c>
      <c r="G429" t="b">
        <f>ABS(Table14[[#This Row],[JFYL07 flux]])&gt;Table14[[#This Row],[JFYL07 stddev]]</f>
        <v>0</v>
      </c>
    </row>
    <row r="430" spans="1:7" hidden="1" x14ac:dyDescent="0.25">
      <c r="A430" s="4">
        <v>3509</v>
      </c>
      <c r="B430" t="str">
        <f>VLOOKUP(Table14[[#This Row],[model.rxns]],Table2[],2,FALSE)</f>
        <v>myristate transport, cytoplasm-ER membrane</v>
      </c>
      <c r="C430" s="2">
        <v>0.37441239426946799</v>
      </c>
      <c r="D430">
        <f>VLOOKUP(Table14[[#This Row],[model.rxns]],Table2[[model.rxns]:[OKYL029 - avg]],5,FALSE)</f>
        <v>4.3293614432125899E-5</v>
      </c>
      <c r="E430">
        <f>VLOOKUP(Table14[[#This Row],[model.rxns]],Table2[[model.rxns]:[JFYL07 - avg]],7,FALSE)</f>
        <v>2.95264624013482E-5</v>
      </c>
      <c r="F430">
        <f>VLOOKUP(Table14[[#This Row],[model.rxns]],Table2[[model.rxns]:[JFYL18 - stddev]],8,FALSE)</f>
        <v>3.1784781011990801E-4</v>
      </c>
      <c r="G430" t="b">
        <f>ABS(Table14[[#This Row],[JFYL07 flux]])&gt;Table14[[#This Row],[JFYL07 stddev]]</f>
        <v>0</v>
      </c>
    </row>
    <row r="431" spans="1:7" hidden="1" x14ac:dyDescent="0.25">
      <c r="A431" s="4">
        <v>1076</v>
      </c>
      <c r="B431" t="str">
        <f>VLOOKUP(Table14[[#This Row],[model.rxns]],Table2[],2,FALSE)</f>
        <v>ureidoglycolate hydrolase</v>
      </c>
      <c r="C431" s="2">
        <v>0.36747241913321499</v>
      </c>
      <c r="D431">
        <f>VLOOKUP(Table14[[#This Row],[model.rxns]],Table2[[model.rxns]:[OKYL029 - avg]],5,FALSE)</f>
        <v>2.3564515204224999E-5</v>
      </c>
      <c r="E431">
        <f>VLOOKUP(Table14[[#This Row],[model.rxns]],Table2[[model.rxns]:[JFYL07 - avg]],7,FALSE)</f>
        <v>1.3944409091569701E-5</v>
      </c>
      <c r="F431">
        <f>VLOOKUP(Table14[[#This Row],[model.rxns]],Table2[[model.rxns]:[JFYL18 - stddev]],8,FALSE)</f>
        <v>7.2483144857963194E-5</v>
      </c>
      <c r="G431" t="b">
        <f>ABS(Table14[[#This Row],[JFYL07 flux]])&gt;Table14[[#This Row],[JFYL07 stddev]]</f>
        <v>0</v>
      </c>
    </row>
    <row r="432" spans="1:7" hidden="1" x14ac:dyDescent="0.25">
      <c r="A432" s="4">
        <v>189</v>
      </c>
      <c r="B432" t="str">
        <f>VLOOKUP(Table14[[#This Row],[model.rxns]],Table2[],2,FALSE)</f>
        <v>allantoate amidinohydrolase</v>
      </c>
      <c r="C432" s="2">
        <v>0.36747241913321399</v>
      </c>
      <c r="D432">
        <f>VLOOKUP(Table14[[#This Row],[model.rxns]],Table2[[model.rxns]:[OKYL029 - avg]],5,FALSE)</f>
        <v>2.3564515204224901E-5</v>
      </c>
      <c r="E432">
        <f>VLOOKUP(Table14[[#This Row],[model.rxns]],Table2[[model.rxns]:[JFYL07 - avg]],7,FALSE)</f>
        <v>1.3944409091569701E-5</v>
      </c>
      <c r="F432">
        <f>VLOOKUP(Table14[[#This Row],[model.rxns]],Table2[[model.rxns]:[JFYL18 - stddev]],8,FALSE)</f>
        <v>7.2483144857963194E-5</v>
      </c>
      <c r="G432" t="b">
        <f>ABS(Table14[[#This Row],[JFYL07 flux]])&gt;Table14[[#This Row],[JFYL07 stddev]]</f>
        <v>0</v>
      </c>
    </row>
    <row r="433" spans="1:7" hidden="1" x14ac:dyDescent="0.25">
      <c r="A433" s="4">
        <v>190</v>
      </c>
      <c r="B433" t="str">
        <f>VLOOKUP(Table14[[#This Row],[model.rxns]],Table2[],2,FALSE)</f>
        <v>allantoinase</v>
      </c>
      <c r="C433" s="2">
        <v>0.36747241913321399</v>
      </c>
      <c r="D433">
        <f>VLOOKUP(Table14[[#This Row],[model.rxns]],Table2[[model.rxns]:[OKYL029 - avg]],5,FALSE)</f>
        <v>2.3564515204224999E-5</v>
      </c>
      <c r="E433">
        <f>VLOOKUP(Table14[[#This Row],[model.rxns]],Table2[[model.rxns]:[JFYL07 - avg]],7,FALSE)</f>
        <v>1.3944409091569701E-5</v>
      </c>
      <c r="F433">
        <f>VLOOKUP(Table14[[#This Row],[model.rxns]],Table2[[model.rxns]:[JFYL18 - stddev]],8,FALSE)</f>
        <v>7.2483144857963302E-5</v>
      </c>
      <c r="G433" t="b">
        <f>ABS(Table14[[#This Row],[JFYL07 flux]])&gt;Table14[[#This Row],[JFYL07 stddev]]</f>
        <v>0</v>
      </c>
    </row>
    <row r="434" spans="1:7" hidden="1" x14ac:dyDescent="0.25">
      <c r="A434" s="4" t="s">
        <v>1864</v>
      </c>
      <c r="B434" t="str">
        <f>VLOOKUP(Table14[[#This Row],[model.rxns]],Table2[],2,FALSE)</f>
        <v>OHCU decarboxylase</v>
      </c>
      <c r="C434" s="2">
        <v>0.36747241913321399</v>
      </c>
      <c r="D434">
        <f>VLOOKUP(Table14[[#This Row],[model.rxns]],Table2[[model.rxns]:[OKYL029 - avg]],5,FALSE)</f>
        <v>2.3564515204225101E-5</v>
      </c>
      <c r="E434">
        <f>VLOOKUP(Table14[[#This Row],[model.rxns]],Table2[[model.rxns]:[JFYL07 - avg]],7,FALSE)</f>
        <v>1.3944409091569701E-5</v>
      </c>
      <c r="F434">
        <f>VLOOKUP(Table14[[#This Row],[model.rxns]],Table2[[model.rxns]:[JFYL18 - stddev]],8,FALSE)</f>
        <v>7.2483144857963004E-5</v>
      </c>
      <c r="G434" t="b">
        <f>ABS(Table14[[#This Row],[JFYL07 flux]])&gt;Table14[[#This Row],[JFYL07 stddev]]</f>
        <v>0</v>
      </c>
    </row>
    <row r="435" spans="1:7" hidden="1" x14ac:dyDescent="0.25">
      <c r="A435" s="4" t="s">
        <v>1861</v>
      </c>
      <c r="B435" t="str">
        <f>VLOOKUP(Table14[[#This Row],[model.rxns]],Table2[],2,FALSE)</f>
        <v>xanthine dehydrogenase</v>
      </c>
      <c r="C435" s="2">
        <v>0.36747241913321399</v>
      </c>
      <c r="D435">
        <f>VLOOKUP(Table14[[#This Row],[model.rxns]],Table2[[model.rxns]:[OKYL029 - avg]],5,FALSE)</f>
        <v>2.3564515204224999E-5</v>
      </c>
      <c r="E435">
        <f>VLOOKUP(Table14[[#This Row],[model.rxns]],Table2[[model.rxns]:[JFYL07 - avg]],7,FALSE)</f>
        <v>1.3944409091569701E-5</v>
      </c>
      <c r="F435">
        <f>VLOOKUP(Table14[[#This Row],[model.rxns]],Table2[[model.rxns]:[JFYL18 - stddev]],8,FALSE)</f>
        <v>7.2483144857963194E-5</v>
      </c>
      <c r="G435" t="b">
        <f>ABS(Table14[[#This Row],[JFYL07 flux]])&gt;Table14[[#This Row],[JFYL07 stddev]]</f>
        <v>0</v>
      </c>
    </row>
    <row r="436" spans="1:7" hidden="1" x14ac:dyDescent="0.25">
      <c r="A436" s="4" t="s">
        <v>1862</v>
      </c>
      <c r="B436" t="str">
        <f>VLOOKUP(Table14[[#This Row],[model.rxns]],Table2[],2,FALSE)</f>
        <v>urate oxidase</v>
      </c>
      <c r="C436" s="2">
        <v>0.36747241913321399</v>
      </c>
      <c r="D436">
        <f>VLOOKUP(Table14[[#This Row],[model.rxns]],Table2[[model.rxns]:[OKYL029 - avg]],5,FALSE)</f>
        <v>2.3564515204224999E-5</v>
      </c>
      <c r="E436">
        <f>VLOOKUP(Table14[[#This Row],[model.rxns]],Table2[[model.rxns]:[JFYL07 - avg]],7,FALSE)</f>
        <v>1.3944409091569701E-5</v>
      </c>
      <c r="F436">
        <f>VLOOKUP(Table14[[#This Row],[model.rxns]],Table2[[model.rxns]:[JFYL18 - stddev]],8,FALSE)</f>
        <v>7.2483144857963194E-5</v>
      </c>
      <c r="G436" t="b">
        <f>ABS(Table14[[#This Row],[JFYL07 flux]])&gt;Table14[[#This Row],[JFYL07 stddev]]</f>
        <v>0</v>
      </c>
    </row>
    <row r="437" spans="1:7" hidden="1" x14ac:dyDescent="0.25">
      <c r="A437" s="4" t="s">
        <v>1863</v>
      </c>
      <c r="B437" t="str">
        <f>VLOOKUP(Table14[[#This Row],[model.rxns]],Table2[],2,FALSE)</f>
        <v>hydroxyisourate hydrolase</v>
      </c>
      <c r="C437" s="2">
        <v>0.36747241913321399</v>
      </c>
      <c r="D437">
        <f>VLOOKUP(Table14[[#This Row],[model.rxns]],Table2[[model.rxns]:[OKYL029 - avg]],5,FALSE)</f>
        <v>2.3564515204224999E-5</v>
      </c>
      <c r="E437">
        <f>VLOOKUP(Table14[[#This Row],[model.rxns]],Table2[[model.rxns]:[JFYL07 - avg]],7,FALSE)</f>
        <v>1.3944409091569701E-5</v>
      </c>
      <c r="F437">
        <f>VLOOKUP(Table14[[#This Row],[model.rxns]],Table2[[model.rxns]:[JFYL18 - stddev]],8,FALSE)</f>
        <v>7.2483144857963194E-5</v>
      </c>
      <c r="G437" t="b">
        <f>ABS(Table14[[#This Row],[JFYL07 flux]])&gt;Table14[[#This Row],[JFYL07 stddev]]</f>
        <v>0</v>
      </c>
    </row>
    <row r="438" spans="1:7" x14ac:dyDescent="0.25">
      <c r="A438" s="4" t="s">
        <v>1785</v>
      </c>
      <c r="B438" t="str">
        <f>VLOOKUP(Table14[[#This Row],[model.rxns]],Table2[],2,FALSE)</f>
        <v>isocitrate transport</v>
      </c>
      <c r="C438" s="2">
        <v>0.35104194781266801</v>
      </c>
      <c r="D438">
        <f>VLOOKUP(Table14[[#This Row],[model.rxns]],Table2[[model.rxns]:[OKYL029 - avg]],5,FALSE)</f>
        <v>-0.15607486459577599</v>
      </c>
      <c r="E438">
        <f>VLOOKUP(Table14[[#This Row],[model.rxns]],Table2[[model.rxns]:[JFYL07 - avg]],7,FALSE)</f>
        <v>-5.8340725310664997E-2</v>
      </c>
      <c r="F438">
        <f>VLOOKUP(Table14[[#This Row],[model.rxns]],Table2[[model.rxns]:[JFYL18 - stddev]],8,FALSE)</f>
        <v>1.1244324521445401E-2</v>
      </c>
      <c r="G438" t="b">
        <f>ABS(Table14[[#This Row],[JFYL07 flux]])&gt;Table14[[#This Row],[JFYL07 stddev]]</f>
        <v>1</v>
      </c>
    </row>
    <row r="439" spans="1:7" x14ac:dyDescent="0.25">
      <c r="A439" s="4" t="s">
        <v>1810</v>
      </c>
      <c r="B439" t="str">
        <f>VLOOKUP(Table14[[#This Row],[model.rxns]],Table2[],2,FALSE)</f>
        <v>EXC OUT m1803</v>
      </c>
      <c r="C439" s="2">
        <v>0.35104194781266801</v>
      </c>
      <c r="D439">
        <f>VLOOKUP(Table14[[#This Row],[model.rxns]],Table2[[model.rxns]:[OKYL029 - avg]],5,FALSE)</f>
        <v>0.15607486459577599</v>
      </c>
      <c r="E439">
        <f>VLOOKUP(Table14[[#This Row],[model.rxns]],Table2[[model.rxns]:[JFYL07 - avg]],7,FALSE)</f>
        <v>5.8340725310664997E-2</v>
      </c>
      <c r="F439">
        <f>VLOOKUP(Table14[[#This Row],[model.rxns]],Table2[[model.rxns]:[JFYL18 - stddev]],8,FALSE)</f>
        <v>1.1244324521445401E-2</v>
      </c>
      <c r="G439" t="b">
        <f>ABS(Table14[[#This Row],[JFYL07 flux]])&gt;Table14[[#This Row],[JFYL07 stddev]]</f>
        <v>1</v>
      </c>
    </row>
    <row r="440" spans="1:7" hidden="1" x14ac:dyDescent="0.25">
      <c r="A440" s="4">
        <v>1632</v>
      </c>
      <c r="B440" t="str">
        <f>VLOOKUP(Table14[[#This Row],[model.rxns]],Table2[],2,FALSE)</f>
        <v>acetaldehyde transport</v>
      </c>
      <c r="C440" s="2">
        <v>0.33864879208048998</v>
      </c>
      <c r="D440">
        <f>VLOOKUP(Table14[[#This Row],[model.rxns]],Table2[[model.rxns]:[OKYL029 - avg]],5,FALSE)</f>
        <v>-1.8781658758000399E-3</v>
      </c>
      <c r="E440">
        <f>VLOOKUP(Table14[[#This Row],[model.rxns]],Table2[[model.rxns]:[JFYL07 - avg]],7,FALSE)</f>
        <v>-8.6988237877621698E-4</v>
      </c>
      <c r="F440">
        <f>VLOOKUP(Table14[[#This Row],[model.rxns]],Table2[[model.rxns]:[JFYL18 - stddev]],8,FALSE)</f>
        <v>9.0522046576974706E-3</v>
      </c>
      <c r="G440" t="b">
        <f>ABS(Table14[[#This Row],[JFYL07 flux]])&gt;Table14[[#This Row],[JFYL07 stddev]]</f>
        <v>0</v>
      </c>
    </row>
    <row r="441" spans="1:7" hidden="1" x14ac:dyDescent="0.25">
      <c r="A441" s="4">
        <v>1273</v>
      </c>
      <c r="B441" t="str">
        <f>VLOOKUP(Table14[[#This Row],[model.rxns]],Table2[],2,FALSE)</f>
        <v>urea transport</v>
      </c>
      <c r="C441" s="2">
        <v>0.331783506707238</v>
      </c>
      <c r="D441">
        <f>VLOOKUP(Table14[[#This Row],[model.rxns]],Table2[[model.rxns]:[OKYL029 - avg]],5,FALSE)</f>
        <v>-1.00630285991134E-4</v>
      </c>
      <c r="E441">
        <f>VLOOKUP(Table14[[#This Row],[model.rxns]],Table2[[model.rxns]:[JFYL07 - avg]],7,FALSE)</f>
        <v>-3.6955189627181898E-5</v>
      </c>
      <c r="F441">
        <f>VLOOKUP(Table14[[#This Row],[model.rxns]],Table2[[model.rxns]:[JFYL18 - stddev]],8,FALSE)</f>
        <v>2.1305441033379801E-4</v>
      </c>
      <c r="G441" t="b">
        <f>ABS(Table14[[#This Row],[JFYL07 flux]])&gt;Table14[[#This Row],[JFYL07 stddev]]</f>
        <v>0</v>
      </c>
    </row>
    <row r="442" spans="1:7" hidden="1" x14ac:dyDescent="0.25">
      <c r="A442" s="4">
        <v>2091</v>
      </c>
      <c r="B442" t="str">
        <f>VLOOKUP(Table14[[#This Row],[model.rxns]],Table2[],2,FALSE)</f>
        <v>urea exchange</v>
      </c>
      <c r="C442" s="2">
        <v>0.331783506707238</v>
      </c>
      <c r="D442">
        <f>VLOOKUP(Table14[[#This Row],[model.rxns]],Table2[[model.rxns]:[OKYL029 - avg]],5,FALSE)</f>
        <v>1.00630285991134E-4</v>
      </c>
      <c r="E442">
        <f>VLOOKUP(Table14[[#This Row],[model.rxns]],Table2[[model.rxns]:[JFYL07 - avg]],7,FALSE)</f>
        <v>3.6955189627181898E-5</v>
      </c>
      <c r="F442">
        <f>VLOOKUP(Table14[[#This Row],[model.rxns]],Table2[[model.rxns]:[JFYL18 - stddev]],8,FALSE)</f>
        <v>2.1305441033379801E-4</v>
      </c>
      <c r="G442" t="b">
        <f>ABS(Table14[[#This Row],[JFYL07 flux]])&gt;Table14[[#This Row],[JFYL07 stddev]]</f>
        <v>0</v>
      </c>
    </row>
    <row r="443" spans="1:7" hidden="1" x14ac:dyDescent="0.25">
      <c r="A443" s="4">
        <v>165</v>
      </c>
      <c r="B443" t="str">
        <f>VLOOKUP(Table14[[#This Row],[model.rxns]],Table2[],2,FALSE)</f>
        <v>mitochondrial alcohol dehydrogenase</v>
      </c>
      <c r="C443" s="2">
        <v>0.32718581969715599</v>
      </c>
      <c r="D443">
        <f>VLOOKUP(Table14[[#This Row],[model.rxns]],Table2[[model.rxns]:[OKYL029 - avg]],5,FALSE)</f>
        <v>1.8131931346426901E-3</v>
      </c>
      <c r="E443">
        <f>VLOOKUP(Table14[[#This Row],[model.rxns]],Table2[[model.rxns]:[JFYL07 - avg]],7,FALSE)</f>
        <v>8.2380511461340497E-4</v>
      </c>
      <c r="F443">
        <f>VLOOKUP(Table14[[#This Row],[model.rxns]],Table2[[model.rxns]:[JFYL18 - stddev]],8,FALSE)</f>
        <v>9.0448562726909796E-3</v>
      </c>
      <c r="G443" t="b">
        <f>ABS(Table14[[#This Row],[JFYL07 flux]])&gt;Table14[[#This Row],[JFYL07 stddev]]</f>
        <v>0</v>
      </c>
    </row>
    <row r="444" spans="1:7" hidden="1" x14ac:dyDescent="0.25">
      <c r="A444" s="4">
        <v>1763</v>
      </c>
      <c r="B444" t="str">
        <f>VLOOKUP(Table14[[#This Row],[model.rxns]],Table2[],2,FALSE)</f>
        <v>ethanol transport, mitochondrial</v>
      </c>
      <c r="C444" s="2">
        <v>0.32718581969715599</v>
      </c>
      <c r="D444">
        <f>VLOOKUP(Table14[[#This Row],[model.rxns]],Table2[[model.rxns]:[OKYL029 - avg]],5,FALSE)</f>
        <v>-1.8131931346426901E-3</v>
      </c>
      <c r="E444">
        <f>VLOOKUP(Table14[[#This Row],[model.rxns]],Table2[[model.rxns]:[JFYL07 - avg]],7,FALSE)</f>
        <v>-8.2380511461340497E-4</v>
      </c>
      <c r="F444">
        <f>VLOOKUP(Table14[[#This Row],[model.rxns]],Table2[[model.rxns]:[JFYL18 - stddev]],8,FALSE)</f>
        <v>9.0448562726909796E-3</v>
      </c>
      <c r="G444" t="b">
        <f>ABS(Table14[[#This Row],[JFYL07 flux]])&gt;Table14[[#This Row],[JFYL07 stddev]]</f>
        <v>0</v>
      </c>
    </row>
    <row r="445" spans="1:7" hidden="1" x14ac:dyDescent="0.25">
      <c r="A445" s="4">
        <v>495</v>
      </c>
      <c r="B445" t="str">
        <f>VLOOKUP(Table14[[#This Row],[model.rxns]],Table2[],2,FALSE)</f>
        <v>glycerol-3-phosphate/dihydroxyacetone phosphate acyltransferase</v>
      </c>
      <c r="C445" s="2">
        <v>0.32181287100855999</v>
      </c>
      <c r="D445">
        <f>VLOOKUP(Table14[[#This Row],[model.rxns]],Table2[[model.rxns]:[OKYL029 - avg]],5,FALSE)</f>
        <v>4.3988561672336103E-5</v>
      </c>
      <c r="E445">
        <f>VLOOKUP(Table14[[#This Row],[model.rxns]],Table2[[model.rxns]:[JFYL07 - avg]],7,FALSE)</f>
        <v>8.6928050872943396E-5</v>
      </c>
      <c r="F445">
        <f>VLOOKUP(Table14[[#This Row],[model.rxns]],Table2[[model.rxns]:[JFYL18 - stddev]],8,FALSE)</f>
        <v>5.2139450187795901E-4</v>
      </c>
      <c r="G445" t="b">
        <f>ABS(Table14[[#This Row],[JFYL07 flux]])&gt;Table14[[#This Row],[JFYL07 stddev]]</f>
        <v>0</v>
      </c>
    </row>
    <row r="446" spans="1:7" hidden="1" x14ac:dyDescent="0.25">
      <c r="A446" s="4">
        <v>3534</v>
      </c>
      <c r="B446" t="str">
        <f>VLOOKUP(Table14[[#This Row],[model.rxns]],Table2[],2,FALSE)</f>
        <v>glycerol 3-phosphate transport, cytoplasm-ER membrane</v>
      </c>
      <c r="C446" s="2">
        <v>0.32181287100855999</v>
      </c>
      <c r="D446">
        <f>VLOOKUP(Table14[[#This Row],[model.rxns]],Table2[[model.rxns]:[OKYL029 - avg]],5,FALSE)</f>
        <v>4.3988561672336103E-5</v>
      </c>
      <c r="E446">
        <f>VLOOKUP(Table14[[#This Row],[model.rxns]],Table2[[model.rxns]:[JFYL07 - avg]],7,FALSE)</f>
        <v>8.6928050872943396E-5</v>
      </c>
      <c r="F446">
        <f>VLOOKUP(Table14[[#This Row],[model.rxns]],Table2[[model.rxns]:[JFYL18 - stddev]],8,FALSE)</f>
        <v>5.2139450187795901E-4</v>
      </c>
      <c r="G446" t="b">
        <f>ABS(Table14[[#This Row],[JFYL07 flux]])&gt;Table14[[#This Row],[JFYL07 stddev]]</f>
        <v>0</v>
      </c>
    </row>
    <row r="447" spans="1:7" hidden="1" x14ac:dyDescent="0.25">
      <c r="A447" s="4" t="s">
        <v>1756</v>
      </c>
      <c r="B447" t="str">
        <f>VLOOKUP(Table14[[#This Row],[model.rxns]],Table2[],2,FALSE)</f>
        <v>1-acyl-sn-gylcerol-3-phosphate acyltransferase</v>
      </c>
      <c r="C447" s="2">
        <v>0.32181287100855999</v>
      </c>
      <c r="D447">
        <f>VLOOKUP(Table14[[#This Row],[model.rxns]],Table2[[model.rxns]:[OKYL029 - avg]],5,FALSE)</f>
        <v>4.3988561672336103E-5</v>
      </c>
      <c r="E447">
        <f>VLOOKUP(Table14[[#This Row],[model.rxns]],Table2[[model.rxns]:[JFYL07 - avg]],7,FALSE)</f>
        <v>8.6928050872943396E-5</v>
      </c>
      <c r="F447">
        <f>VLOOKUP(Table14[[#This Row],[model.rxns]],Table2[[model.rxns]:[JFYL18 - stddev]],8,FALSE)</f>
        <v>5.2139450187795901E-4</v>
      </c>
      <c r="G447" t="b">
        <f>ABS(Table14[[#This Row],[JFYL07 flux]])&gt;Table14[[#This Row],[JFYL07 stddev]]</f>
        <v>0</v>
      </c>
    </row>
    <row r="448" spans="1:7" hidden="1" x14ac:dyDescent="0.25">
      <c r="A448" s="4">
        <v>206</v>
      </c>
      <c r="B448" t="str">
        <f>VLOOKUP(Table14[[#This Row],[model.rxns]],Table2[],2,FALSE)</f>
        <v>arginase</v>
      </c>
      <c r="C448" s="2">
        <v>0.31986126283566402</v>
      </c>
      <c r="D448">
        <f>VLOOKUP(Table14[[#This Row],[model.rxns]],Table2[[model.rxns]:[OKYL029 - avg]],5,FALSE)</f>
        <v>1.02930167326126E-4</v>
      </c>
      <c r="E448">
        <f>VLOOKUP(Table14[[#This Row],[model.rxns]],Table2[[model.rxns]:[JFYL07 - avg]],7,FALSE)</f>
        <v>2.4464245801095601E-5</v>
      </c>
      <c r="F448">
        <f>VLOOKUP(Table14[[#This Row],[model.rxns]],Table2[[model.rxns]:[JFYL18 - stddev]],8,FALSE)</f>
        <v>2.1516219415713701E-4</v>
      </c>
      <c r="G448" t="b">
        <f>ABS(Table14[[#This Row],[JFYL07 flux]])&gt;Table14[[#This Row],[JFYL07 stddev]]</f>
        <v>0</v>
      </c>
    </row>
    <row r="449" spans="1:7" hidden="1" x14ac:dyDescent="0.25">
      <c r="A449" s="4">
        <v>3520</v>
      </c>
      <c r="B449" t="str">
        <f>VLOOKUP(Table14[[#This Row],[model.rxns]],Table2[],2,FALSE)</f>
        <v>oleoyl-CoA transport, cytoplasm-ER membrane</v>
      </c>
      <c r="C449" s="2">
        <v>0.30676884919620201</v>
      </c>
      <c r="D449">
        <f>VLOOKUP(Table14[[#This Row],[model.rxns]],Table2[[model.rxns]:[OKYL029 - avg]],5,FALSE)</f>
        <v>-4.84115700418604E-3</v>
      </c>
      <c r="E449">
        <f>VLOOKUP(Table14[[#This Row],[model.rxns]],Table2[[model.rxns]:[JFYL07 - avg]],7,FALSE)</f>
        <v>-1.21959560853325E-3</v>
      </c>
      <c r="F449">
        <f>VLOOKUP(Table14[[#This Row],[model.rxns]],Table2[[model.rxns]:[JFYL18 - stddev]],8,FALSE)</f>
        <v>1.28874758504768E-3</v>
      </c>
      <c r="G449" t="b">
        <f>ABS(Table14[[#This Row],[JFYL07 flux]])&gt;Table14[[#This Row],[JFYL07 stddev]]</f>
        <v>0</v>
      </c>
    </row>
    <row r="450" spans="1:7" hidden="1" x14ac:dyDescent="0.25">
      <c r="A450" s="4">
        <v>3580</v>
      </c>
      <c r="B450" t="str">
        <f>VLOOKUP(Table14[[#This Row],[model.rxns]],Table2[],2,FALSE)</f>
        <v>oleoyl-CoA transport, cytoplasm-lipid particle</v>
      </c>
      <c r="C450" s="2">
        <v>0.29332053064580899</v>
      </c>
      <c r="D450">
        <f>VLOOKUP(Table14[[#This Row],[model.rxns]],Table2[[model.rxns]:[OKYL029 - avg]],5,FALSE)</f>
        <v>4.7786917968776202E-3</v>
      </c>
      <c r="E450">
        <f>VLOOKUP(Table14[[#This Row],[model.rxns]],Table2[[model.rxns]:[JFYL07 - avg]],7,FALSE)</f>
        <v>1.1433426301220499E-3</v>
      </c>
      <c r="F450">
        <f>VLOOKUP(Table14[[#This Row],[model.rxns]],Table2[[model.rxns]:[JFYL18 - stddev]],8,FALSE)</f>
        <v>1.4009933438688001E-3</v>
      </c>
      <c r="G450" t="b">
        <f>ABS(Table14[[#This Row],[JFYL07 flux]])&gt;Table14[[#This Row],[JFYL07 stddev]]</f>
        <v>0</v>
      </c>
    </row>
    <row r="451" spans="1:7" hidden="1" x14ac:dyDescent="0.25">
      <c r="A451" s="4">
        <v>1620</v>
      </c>
      <c r="B451" t="str">
        <f>VLOOKUP(Table14[[#This Row],[model.rxns]],Table2[],2,FALSE)</f>
        <v>5-nucleotidase (XMP)</v>
      </c>
      <c r="C451" s="2">
        <v>0.29036010433764797</v>
      </c>
      <c r="D451">
        <f>VLOOKUP(Table14[[#This Row],[model.rxns]],Table2[[model.rxns]:[OKYL029 - avg]],5,FALSE)</f>
        <v>4.7036175206362603E-5</v>
      </c>
      <c r="E451">
        <f>VLOOKUP(Table14[[#This Row],[model.rxns]],Table2[[model.rxns]:[JFYL07 - avg]],7,FALSE)</f>
        <v>2.3773922698654401E-5</v>
      </c>
      <c r="F451">
        <f>VLOOKUP(Table14[[#This Row],[model.rxns]],Table2[[model.rxns]:[JFYL18 - stddev]],8,FALSE)</f>
        <v>2.2693319440675899E-4</v>
      </c>
      <c r="G451" t="b">
        <f>ABS(Table14[[#This Row],[JFYL07 flux]])&gt;Table14[[#This Row],[JFYL07 stddev]]</f>
        <v>0</v>
      </c>
    </row>
    <row r="452" spans="1:7" hidden="1" x14ac:dyDescent="0.25">
      <c r="A452" s="4">
        <v>952</v>
      </c>
      <c r="B452" t="str">
        <f>VLOOKUP(Table14[[#This Row],[model.rxns]],Table2[],2,FALSE)</f>
        <v>purine-nucleoside phosphorylase (xanthosine)</v>
      </c>
      <c r="C452" s="2">
        <v>0.29036010433764697</v>
      </c>
      <c r="D452">
        <f>VLOOKUP(Table14[[#This Row],[model.rxns]],Table2[[model.rxns]:[OKYL029 - avg]],5,FALSE)</f>
        <v>4.7036175206362502E-5</v>
      </c>
      <c r="E452">
        <f>VLOOKUP(Table14[[#This Row],[model.rxns]],Table2[[model.rxns]:[JFYL07 - avg]],7,FALSE)</f>
        <v>2.3773922698654401E-5</v>
      </c>
      <c r="F452">
        <f>VLOOKUP(Table14[[#This Row],[model.rxns]],Table2[[model.rxns]:[JFYL18 - stddev]],8,FALSE)</f>
        <v>2.2693319440675899E-4</v>
      </c>
      <c r="G452" t="b">
        <f>ABS(Table14[[#This Row],[JFYL07 flux]])&gt;Table14[[#This Row],[JFYL07 stddev]]</f>
        <v>0</v>
      </c>
    </row>
    <row r="453" spans="1:7" hidden="1" x14ac:dyDescent="0.25">
      <c r="A453" s="4">
        <v>1703</v>
      </c>
      <c r="B453" t="str">
        <f>VLOOKUP(Table14[[#This Row],[model.rxns]],Table2[],2,FALSE)</f>
        <v>cytidylate kinase (CMP)</v>
      </c>
      <c r="C453" s="2">
        <v>0.28895220225740698</v>
      </c>
      <c r="D453">
        <f>VLOOKUP(Table14[[#This Row],[model.rxns]],Table2[[model.rxns]:[OKYL029 - avg]],5,FALSE)</f>
        <v>-1.3619140288694E-3</v>
      </c>
      <c r="E453">
        <f>VLOOKUP(Table14[[#This Row],[model.rxns]],Table2[[model.rxns]:[JFYL07 - avg]],7,FALSE)</f>
        <v>-4.6435365881227701E-4</v>
      </c>
      <c r="F453">
        <f>VLOOKUP(Table14[[#This Row],[model.rxns]],Table2[[model.rxns]:[JFYL18 - stddev]],8,FALSE)</f>
        <v>2.6012335170248701E-3</v>
      </c>
      <c r="G453" t="b">
        <f>ABS(Table14[[#This Row],[JFYL07 flux]])&gt;Table14[[#This Row],[JFYL07 stddev]]</f>
        <v>0</v>
      </c>
    </row>
    <row r="454" spans="1:7" hidden="1" x14ac:dyDescent="0.25">
      <c r="A454" s="4">
        <v>2205</v>
      </c>
      <c r="B454" t="str">
        <f>VLOOKUP(Table14[[#This Row],[model.rxns]],Table2[],2,FALSE)</f>
        <v>fatty-acid--CoA ligase (octadecenoate), lipid particle</v>
      </c>
      <c r="C454" s="2">
        <v>0.25703104258718001</v>
      </c>
      <c r="D454">
        <f>VLOOKUP(Table14[[#This Row],[model.rxns]],Table2[[model.rxns]:[OKYL029 - avg]],5,FALSE)</f>
        <v>3.9698783960959698E-4</v>
      </c>
      <c r="E454">
        <f>VLOOKUP(Table14[[#This Row],[model.rxns]],Table2[[model.rxns]:[JFYL07 - avg]],7,FALSE)</f>
        <v>6.4647550007909598E-5</v>
      </c>
      <c r="F454">
        <f>VLOOKUP(Table14[[#This Row],[model.rxns]],Table2[[model.rxns]:[JFYL18 - stddev]],8,FALSE)</f>
        <v>1.3693960875373399E-3</v>
      </c>
      <c r="G454" t="b">
        <f>ABS(Table14[[#This Row],[JFYL07 flux]])&gt;Table14[[#This Row],[JFYL07 stddev]]</f>
        <v>0</v>
      </c>
    </row>
    <row r="455" spans="1:7" hidden="1" x14ac:dyDescent="0.25">
      <c r="A455" s="4">
        <v>2202</v>
      </c>
      <c r="B455" t="str">
        <f>VLOOKUP(Table14[[#This Row],[model.rxns]],Table2[],2,FALSE)</f>
        <v>fatty-acid--CoA ligase (hexadecanoate), lipid particle</v>
      </c>
      <c r="C455" s="2">
        <v>0.25343136731606902</v>
      </c>
      <c r="D455">
        <f>VLOOKUP(Table14[[#This Row],[model.rxns]],Table2[[model.rxns]:[OKYL029 - avg]],5,FALSE)</f>
        <v>7.5756627426136597E-5</v>
      </c>
      <c r="E455">
        <f>VLOOKUP(Table14[[#This Row],[model.rxns]],Table2[[model.rxns]:[JFYL07 - avg]],7,FALSE)</f>
        <v>1.08017899716473E-4</v>
      </c>
      <c r="F455">
        <f>VLOOKUP(Table14[[#This Row],[model.rxns]],Table2[[model.rxns]:[JFYL18 - stddev]],8,FALSE)</f>
        <v>5.2394488457295995E-4</v>
      </c>
      <c r="G455" t="b">
        <f>ABS(Table14[[#This Row],[JFYL07 flux]])&gt;Table14[[#This Row],[JFYL07 stddev]]</f>
        <v>0</v>
      </c>
    </row>
    <row r="456" spans="1:7" hidden="1" x14ac:dyDescent="0.25">
      <c r="A456" s="4" t="s">
        <v>1768</v>
      </c>
      <c r="B456" t="str">
        <f>VLOOKUP(Table14[[#This Row],[model.rxns]],Table2[],2,FALSE)</f>
        <v>Fatty acids pool</v>
      </c>
      <c r="C456" s="2">
        <v>0.20227638810564499</v>
      </c>
      <c r="D456">
        <f>VLOOKUP(Table14[[#This Row],[model.rxns]],Table2[[model.rxns]:[OKYL029 - avg]],5,FALSE)</f>
        <v>-9.0011125443309698E-4</v>
      </c>
      <c r="E456">
        <f>VLOOKUP(Table14[[#This Row],[model.rxns]],Table2[[model.rxns]:[JFYL07 - avg]],7,FALSE)</f>
        <v>-2.0698728557647401E-4</v>
      </c>
      <c r="F456">
        <f>VLOOKUP(Table14[[#This Row],[model.rxns]],Table2[[model.rxns]:[JFYL18 - stddev]],8,FALSE)</f>
        <v>1.8255698022012299E-3</v>
      </c>
      <c r="G456" t="b">
        <f>ABS(Table14[[#This Row],[JFYL07 flux]])&gt;Table14[[#This Row],[JFYL07 stddev]]</f>
        <v>0</v>
      </c>
    </row>
    <row r="457" spans="1:7" hidden="1" x14ac:dyDescent="0.25">
      <c r="A457" s="4">
        <v>364</v>
      </c>
      <c r="B457" t="str">
        <f>VLOOKUP(Table14[[#This Row],[model.rxns]],Table2[],2,FALSE)</f>
        <v>dUTP diphosphatase</v>
      </c>
      <c r="C457" s="2">
        <v>0.16976663593351601</v>
      </c>
      <c r="D457">
        <f>VLOOKUP(Table14[[#This Row],[model.rxns]],Table2[[model.rxns]:[OKYL029 - avg]],5,FALSE)</f>
        <v>4.2069350092402598E-4</v>
      </c>
      <c r="E457">
        <f>VLOOKUP(Table14[[#This Row],[model.rxns]],Table2[[model.rxns]:[JFYL07 - avg]],7,FALSE)</f>
        <v>7.2603104160054303E-5</v>
      </c>
      <c r="F457">
        <f>VLOOKUP(Table14[[#This Row],[model.rxns]],Table2[[model.rxns]:[JFYL18 - stddev]],8,FALSE)</f>
        <v>6.5735256777385196E-4</v>
      </c>
      <c r="G457" t="b">
        <f>ABS(Table14[[#This Row],[JFYL07 flux]])&gt;Table14[[#This Row],[JFYL07 stddev]]</f>
        <v>0</v>
      </c>
    </row>
    <row r="458" spans="1:7" hidden="1" x14ac:dyDescent="0.25">
      <c r="A458" s="4">
        <v>253</v>
      </c>
      <c r="B458" t="str">
        <f>VLOOKUP(Table14[[#This Row],[model.rxns]],Table2[],2,FALSE)</f>
        <v>carnitine O-acetyltransferase</v>
      </c>
      <c r="C458" s="2">
        <v>0.16726077447627999</v>
      </c>
      <c r="D458">
        <f>VLOOKUP(Table14[[#This Row],[model.rxns]],Table2[[model.rxns]:[OKYL029 - avg]],5,FALSE)</f>
        <v>9.4736530077005798E-4</v>
      </c>
      <c r="E458">
        <f>VLOOKUP(Table14[[#This Row],[model.rxns]],Table2[[model.rxns]:[JFYL07 - avg]],7,FALSE)</f>
        <v>1.12016534993105E-4</v>
      </c>
      <c r="F458">
        <f>VLOOKUP(Table14[[#This Row],[model.rxns]],Table2[[model.rxns]:[JFYL18 - stddev]],8,FALSE)</f>
        <v>1.2408467625930201E-3</v>
      </c>
      <c r="G458" t="b">
        <f>ABS(Table14[[#This Row],[JFYL07 flux]])&gt;Table14[[#This Row],[JFYL07 stddev]]</f>
        <v>0</v>
      </c>
    </row>
    <row r="459" spans="1:7" hidden="1" x14ac:dyDescent="0.25">
      <c r="A459" s="4">
        <v>819</v>
      </c>
      <c r="B459" t="str">
        <f>VLOOKUP(Table14[[#This Row],[model.rxns]],Table2[],2,FALSE)</f>
        <v>ornithine transaminase</v>
      </c>
      <c r="C459" s="2">
        <v>0.143409079768931</v>
      </c>
      <c r="D459">
        <f>VLOOKUP(Table14[[#This Row],[model.rxns]],Table2[[model.rxns]:[OKYL029 - avg]],5,FALSE)</f>
        <v>3.1669821184196001E-4</v>
      </c>
      <c r="E459">
        <f>VLOOKUP(Table14[[#This Row],[model.rxns]],Table2[[model.rxns]:[JFYL07 - avg]],7,FALSE)</f>
        <v>2.2744297027252801E-5</v>
      </c>
      <c r="F459">
        <f>VLOOKUP(Table14[[#This Row],[model.rxns]],Table2[[model.rxns]:[JFYL18 - stddev]],8,FALSE)</f>
        <v>2.8411728682289802E-4</v>
      </c>
      <c r="G459" t="b">
        <f>ABS(Table14[[#This Row],[JFYL07 flux]])&gt;Table14[[#This Row],[JFYL07 stddev]]</f>
        <v>0</v>
      </c>
    </row>
    <row r="460" spans="1:7" x14ac:dyDescent="0.25">
      <c r="A460" s="4">
        <v>959</v>
      </c>
      <c r="B460" t="str">
        <f>VLOOKUP(Table14[[#This Row],[model.rxns]],Table2[],2,FALSE)</f>
        <v>pyruvate decarboxylase</v>
      </c>
      <c r="C460" s="2">
        <v>0.13355053955031501</v>
      </c>
      <c r="D460">
        <f>VLOOKUP(Table14[[#This Row],[model.rxns]],Table2[[model.rxns]:[OKYL029 - avg]],5,FALSE)</f>
        <v>7.1677307226471906E-2</v>
      </c>
      <c r="E460">
        <f>VLOOKUP(Table14[[#This Row],[model.rxns]],Table2[[model.rxns]:[JFYL07 - avg]],7,FALSE)</f>
        <v>9.6767063447672202E-3</v>
      </c>
      <c r="F460">
        <f>VLOOKUP(Table14[[#This Row],[model.rxns]],Table2[[model.rxns]:[JFYL18 - stddev]],8,FALSE)</f>
        <v>1.20720664897241E-3</v>
      </c>
      <c r="G460" t="b">
        <f>ABS(Table14[[#This Row],[JFYL07 flux]])&gt;Table14[[#This Row],[JFYL07 stddev]]</f>
        <v>1</v>
      </c>
    </row>
    <row r="461" spans="1:7" x14ac:dyDescent="0.25">
      <c r="A461" s="4">
        <v>1761</v>
      </c>
      <c r="B461" t="str">
        <f>VLOOKUP(Table14[[#This Row],[model.rxns]],Table2[],2,FALSE)</f>
        <v>ethanol exchange</v>
      </c>
      <c r="C461" s="2">
        <v>0.12837404283576201</v>
      </c>
      <c r="D461">
        <f>VLOOKUP(Table14[[#This Row],[model.rxns]],Table2[[model.rxns]:[OKYL029 - avg]],5,FALSE)</f>
        <v>7.5332536593142901E-2</v>
      </c>
      <c r="E461">
        <f>VLOOKUP(Table14[[#This Row],[model.rxns]],Table2[[model.rxns]:[JFYL07 - avg]],7,FALSE)</f>
        <v>9.7532727126097094E-3</v>
      </c>
      <c r="F461">
        <f>VLOOKUP(Table14[[#This Row],[model.rxns]],Table2[[model.rxns]:[JFYL18 - stddev]],8,FALSE)</f>
        <v>3.9948184242305501E-4</v>
      </c>
      <c r="G461" t="b">
        <f>ABS(Table14[[#This Row],[JFYL07 flux]])&gt;Table14[[#This Row],[JFYL07 stddev]]</f>
        <v>1</v>
      </c>
    </row>
    <row r="462" spans="1:7" x14ac:dyDescent="0.25">
      <c r="A462" s="4">
        <v>1762</v>
      </c>
      <c r="B462" t="str">
        <f>VLOOKUP(Table14[[#This Row],[model.rxns]],Table2[],2,FALSE)</f>
        <v>ethanol transport</v>
      </c>
      <c r="C462" s="2">
        <v>0.12837404283576201</v>
      </c>
      <c r="D462">
        <f>VLOOKUP(Table14[[#This Row],[model.rxns]],Table2[[model.rxns]:[OKYL029 - avg]],5,FALSE)</f>
        <v>7.5332536593142901E-2</v>
      </c>
      <c r="E462">
        <f>VLOOKUP(Table14[[#This Row],[model.rxns]],Table2[[model.rxns]:[JFYL07 - avg]],7,FALSE)</f>
        <v>9.7532727126097094E-3</v>
      </c>
      <c r="F462">
        <f>VLOOKUP(Table14[[#This Row],[model.rxns]],Table2[[model.rxns]:[JFYL18 - stddev]],8,FALSE)</f>
        <v>3.9948184242305501E-4</v>
      </c>
      <c r="G462" t="b">
        <f>ABS(Table14[[#This Row],[JFYL07 flux]])&gt;Table14[[#This Row],[JFYL07 stddev]]</f>
        <v>1</v>
      </c>
    </row>
    <row r="463" spans="1:7" hidden="1" x14ac:dyDescent="0.25">
      <c r="A463" s="4" t="s">
        <v>1689</v>
      </c>
      <c r="B463" t="str">
        <f>VLOOKUP(Table14[[#This Row],[model.rxns]],Table2[],2,FALSE)</f>
        <v>diglyceride transport, cytoplasm-ER membrane</v>
      </c>
      <c r="C463" s="2">
        <v>9.5411932511290598E-2</v>
      </c>
      <c r="D463">
        <f>VLOOKUP(Table14[[#This Row],[model.rxns]],Table2[[model.rxns]:[OKYL029 - avg]],5,FALSE)</f>
        <v>-3.55487717027582E-5</v>
      </c>
      <c r="E463">
        <f>VLOOKUP(Table14[[#This Row],[model.rxns]],Table2[[model.rxns]:[JFYL07 - avg]],7,FALSE)</f>
        <v>1.4039489362006801E-4</v>
      </c>
      <c r="F463">
        <f>VLOOKUP(Table14[[#This Row],[model.rxns]],Table2[[model.rxns]:[JFYL18 - stddev]],8,FALSE)</f>
        <v>2.8093764137337401E-3</v>
      </c>
      <c r="G463" t="b">
        <f>ABS(Table14[[#This Row],[JFYL07 flux]])&gt;Table14[[#This Row],[JFYL07 stddev]]</f>
        <v>0</v>
      </c>
    </row>
    <row r="464" spans="1:7" hidden="1" x14ac:dyDescent="0.25">
      <c r="A464" s="4" t="s">
        <v>1815</v>
      </c>
      <c r="B464" t="str">
        <f>VLOOKUP(Table14[[#This Row],[model.rxns]],Table2[],2,FALSE)</f>
        <v>phosphoribosylglycinamide formyltransferase 1</v>
      </c>
      <c r="C464" s="2">
        <v>8.8975580078049399E-2</v>
      </c>
      <c r="D464">
        <f>VLOOKUP(Table14[[#This Row],[model.rxns]],Table2[[model.rxns]:[OKYL029 - avg]],5,FALSE)</f>
        <v>2.6008489959859198E-3</v>
      </c>
      <c r="E464">
        <f>VLOOKUP(Table14[[#This Row],[model.rxns]],Table2[[model.rxns]:[JFYL07 - avg]],7,FALSE)</f>
        <v>2.3807968623948999E-4</v>
      </c>
      <c r="F464">
        <f>VLOOKUP(Table14[[#This Row],[model.rxns]],Table2[[model.rxns]:[JFYL18 - stddev]],8,FALSE)</f>
        <v>1.06639066932436E-3</v>
      </c>
      <c r="G464" t="b">
        <f>ABS(Table14[[#This Row],[JFYL07 flux]])&gt;Table14[[#This Row],[JFYL07 stddev]]</f>
        <v>0</v>
      </c>
    </row>
    <row r="465" spans="1:7" hidden="1" x14ac:dyDescent="0.25">
      <c r="A465" s="4">
        <v>470</v>
      </c>
      <c r="B465" t="str">
        <f>VLOOKUP(Table14[[#This Row],[model.rxns]],Table2[],2,FALSE)</f>
        <v>glutamate dehydrogenase (NAD)</v>
      </c>
      <c r="C465" s="2">
        <v>8.4602136407199796E-2</v>
      </c>
      <c r="D465">
        <f>VLOOKUP(Table14[[#This Row],[model.rxns]],Table2[[model.rxns]:[OKYL029 - avg]],5,FALSE)</f>
        <v>5.5687285517178903E-3</v>
      </c>
      <c r="E465">
        <f>VLOOKUP(Table14[[#This Row],[model.rxns]],Table2[[model.rxns]:[JFYL07 - avg]],7,FALSE)</f>
        <v>3.2597180808662701E-4</v>
      </c>
      <c r="F465">
        <f>VLOOKUP(Table14[[#This Row],[model.rxns]],Table2[[model.rxns]:[JFYL18 - stddev]],8,FALSE)</f>
        <v>4.3987796859083399E-3</v>
      </c>
      <c r="G465" t="b">
        <f>ABS(Table14[[#This Row],[JFYL07 flux]])&gt;Table14[[#This Row],[JFYL07 stddev]]</f>
        <v>0</v>
      </c>
    </row>
    <row r="466" spans="1:7" hidden="1" x14ac:dyDescent="0.25">
      <c r="A466" s="4">
        <v>1190</v>
      </c>
      <c r="B466" t="str">
        <f>VLOOKUP(Table14[[#This Row],[model.rxns]],Table2[],2,FALSE)</f>
        <v>L-aspartate transport</v>
      </c>
      <c r="C466" s="2">
        <v>6.1122187892124098E-2</v>
      </c>
      <c r="D466">
        <f>VLOOKUP(Table14[[#This Row],[model.rxns]],Table2[[model.rxns]:[OKYL029 - avg]],5,FALSE)</f>
        <v>-4.5697583663461896E-3</v>
      </c>
      <c r="E466">
        <f>VLOOKUP(Table14[[#This Row],[model.rxns]],Table2[[model.rxns]:[JFYL07 - avg]],7,FALSE)</f>
        <v>-3.1641077224626302E-4</v>
      </c>
      <c r="F466">
        <f>VLOOKUP(Table14[[#This Row],[model.rxns]],Table2[[model.rxns]:[JFYL18 - stddev]],8,FALSE)</f>
        <v>4.5241402266240002E-3</v>
      </c>
      <c r="G466" t="b">
        <f>ABS(Table14[[#This Row],[JFYL07 flux]])&gt;Table14[[#This Row],[JFYL07 stddev]]</f>
        <v>0</v>
      </c>
    </row>
    <row r="467" spans="1:7" hidden="1" x14ac:dyDescent="0.25">
      <c r="A467" s="4">
        <v>1881</v>
      </c>
      <c r="B467" t="str">
        <f>VLOOKUP(Table14[[#This Row],[model.rxns]],Table2[],2,FALSE)</f>
        <v>L-aspartate exchange</v>
      </c>
      <c r="C467" s="2">
        <v>6.1122187892124098E-2</v>
      </c>
      <c r="D467">
        <f>VLOOKUP(Table14[[#This Row],[model.rxns]],Table2[[model.rxns]:[OKYL029 - avg]],5,FALSE)</f>
        <v>4.5697583663461896E-3</v>
      </c>
      <c r="E467">
        <f>VLOOKUP(Table14[[#This Row],[model.rxns]],Table2[[model.rxns]:[JFYL07 - avg]],7,FALSE)</f>
        <v>3.1641077224626302E-4</v>
      </c>
      <c r="F467">
        <f>VLOOKUP(Table14[[#This Row],[model.rxns]],Table2[[model.rxns]:[JFYL18 - stddev]],8,FALSE)</f>
        <v>4.5241402266240002E-3</v>
      </c>
      <c r="G467" t="b">
        <f>ABS(Table14[[#This Row],[JFYL07 flux]])&gt;Table14[[#This Row],[JFYL07 stddev]]</f>
        <v>0</v>
      </c>
    </row>
    <row r="468" spans="1:7" hidden="1" x14ac:dyDescent="0.25">
      <c r="A468" s="4">
        <v>301</v>
      </c>
      <c r="B468" t="str">
        <f>VLOOKUP(Table14[[#This Row],[model.rxns]],Table2[],2,FALSE)</f>
        <v>citrate synthase, peroxisomal</v>
      </c>
      <c r="C468" s="2">
        <v>5.2169684290282702E-2</v>
      </c>
      <c r="D468">
        <f>VLOOKUP(Table14[[#This Row],[model.rxns]],Table2[[model.rxns]:[OKYL029 - avg]],5,FALSE)</f>
        <v>1.02712006783761E-3</v>
      </c>
      <c r="E468">
        <f>VLOOKUP(Table14[[#This Row],[model.rxns]],Table2[[model.rxns]:[JFYL07 - avg]],7,FALSE)</f>
        <v>3.7420524368915501E-5</v>
      </c>
      <c r="F468">
        <f>VLOOKUP(Table14[[#This Row],[model.rxns]],Table2[[model.rxns]:[JFYL18 - stddev]],8,FALSE)</f>
        <v>8.4652973199154404E-4</v>
      </c>
      <c r="G468" t="b">
        <f>ABS(Table14[[#This Row],[JFYL07 flux]])&gt;Table14[[#This Row],[JFYL07 stddev]]</f>
        <v>0</v>
      </c>
    </row>
    <row r="469" spans="1:7" hidden="1" x14ac:dyDescent="0.25">
      <c r="A469" s="4">
        <v>499</v>
      </c>
      <c r="B469" t="str">
        <f>VLOOKUP(Table14[[#This Row],[model.rxns]],Table2[],2,FALSE)</f>
        <v>glycinamide ribotide transformylase</v>
      </c>
      <c r="C469" s="2">
        <v>4.9131799953727399E-2</v>
      </c>
      <c r="D469">
        <f>VLOOKUP(Table14[[#This Row],[model.rxns]],Table2[[model.rxns]:[OKYL029 - avg]],5,FALSE)</f>
        <v>1.7505402867219199E-3</v>
      </c>
      <c r="E469">
        <f>VLOOKUP(Table14[[#This Row],[model.rxns]],Table2[[model.rxns]:[JFYL07 - avg]],7,FALSE)</f>
        <v>9.9431613658687901E-5</v>
      </c>
      <c r="F469">
        <f>VLOOKUP(Table14[[#This Row],[model.rxns]],Table2[[model.rxns]:[JFYL18 - stddev]],8,FALSE)</f>
        <v>3.2639830087866599E-4</v>
      </c>
      <c r="G469" t="b">
        <f>ABS(Table14[[#This Row],[JFYL07 flux]])&gt;Table14[[#This Row],[JFYL07 stddev]]</f>
        <v>0</v>
      </c>
    </row>
    <row r="470" spans="1:7" hidden="1" x14ac:dyDescent="0.25">
      <c r="A470" s="4">
        <v>1118</v>
      </c>
      <c r="B470" t="str">
        <f>VLOOKUP(Table14[[#This Row],[model.rxns]],Table2[],2,FALSE)</f>
        <v>aspartate-glutamate transporter</v>
      </c>
      <c r="C470" s="2">
        <v>4.3219974823495197E-2</v>
      </c>
      <c r="D470">
        <f>VLOOKUP(Table14[[#This Row],[model.rxns]],Table2[[model.rxns]:[OKYL029 - avg]],5,FALSE)</f>
        <v>1.13096069514751</v>
      </c>
      <c r="E470">
        <f>VLOOKUP(Table14[[#This Row],[model.rxns]],Table2[[model.rxns]:[JFYL07 - avg]],7,FALSE)</f>
        <v>6.8940596871370205E-2</v>
      </c>
      <c r="F470">
        <f>VLOOKUP(Table14[[#This Row],[model.rxns]],Table2[[model.rxns]:[JFYL18 - stddev]],8,FALSE)</f>
        <v>0.23334213818885999</v>
      </c>
      <c r="G470" t="b">
        <f>ABS(Table14[[#This Row],[JFYL07 flux]])&gt;Table14[[#This Row],[JFYL07 stddev]]</f>
        <v>0</v>
      </c>
    </row>
    <row r="471" spans="1:7" hidden="1" x14ac:dyDescent="0.25">
      <c r="A471" s="4">
        <v>1040</v>
      </c>
      <c r="B471" t="str">
        <f>VLOOKUP(Table14[[#This Row],[model.rxns]],Table2[],2,FALSE)</f>
        <v>threonine aldolase</v>
      </c>
      <c r="C471" s="2">
        <v>3.7656054369051097E-2</v>
      </c>
      <c r="D471">
        <f>VLOOKUP(Table14[[#This Row],[model.rxns]],Table2[[model.rxns]:[OKYL029 - avg]],5,FALSE)</f>
        <v>3.7202021078283402E-3</v>
      </c>
      <c r="E471">
        <f>VLOOKUP(Table14[[#This Row],[model.rxns]],Table2[[model.rxns]:[JFYL07 - avg]],7,FALSE)</f>
        <v>1.22643632005297E-4</v>
      </c>
      <c r="F471">
        <f>VLOOKUP(Table14[[#This Row],[model.rxns]],Table2[[model.rxns]:[JFYL18 - stddev]],8,FALSE)</f>
        <v>1.0344451932549599E-3</v>
      </c>
      <c r="G471" t="b">
        <f>ABS(Table14[[#This Row],[JFYL07 flux]])&gt;Table14[[#This Row],[JFYL07 stddev]]</f>
        <v>0</v>
      </c>
    </row>
    <row r="472" spans="1:7" hidden="1" x14ac:dyDescent="0.25">
      <c r="A472" s="4" t="s">
        <v>1763</v>
      </c>
      <c r="B472" t="str">
        <f>VLOOKUP(Table14[[#This Row],[model.rxns]],Table2[],2,FALSE)</f>
        <v>Acyl-CoAs pool</v>
      </c>
      <c r="C472" s="2">
        <v>3.4935566934546997E-2</v>
      </c>
      <c r="D472">
        <f>VLOOKUP(Table14[[#This Row],[model.rxns]],Table2[[model.rxns]:[OKYL029 - avg]],5,FALSE)</f>
        <v>2.43343949981428E-4</v>
      </c>
      <c r="E472">
        <f>VLOOKUP(Table14[[#This Row],[model.rxns]],Table2[[model.rxns]:[JFYL07 - avg]],7,FALSE)</f>
        <v>1.7385610174588701E-4</v>
      </c>
      <c r="F472">
        <f>VLOOKUP(Table14[[#This Row],[model.rxns]],Table2[[model.rxns]:[JFYL18 - stddev]],8,FALSE)</f>
        <v>1.04278900375592E-3</v>
      </c>
      <c r="G472" t="b">
        <f>ABS(Table14[[#This Row],[JFYL07 flux]])&gt;Table14[[#This Row],[JFYL07 stddev]]</f>
        <v>0</v>
      </c>
    </row>
    <row r="473" spans="1:7" hidden="1" x14ac:dyDescent="0.25">
      <c r="A473" s="4">
        <v>3528</v>
      </c>
      <c r="B473" t="str">
        <f>VLOOKUP(Table14[[#This Row],[model.rxns]],Table2[],2,FALSE)</f>
        <v>coenzyme A transport, cytoplasm-ER membrane</v>
      </c>
      <c r="C473" s="2">
        <v>2.56536291224445E-2</v>
      </c>
      <c r="D473">
        <f>VLOOKUP(Table14[[#This Row],[model.rxns]],Table2[[model.rxns]:[OKYL029 - avg]],5,FALSE)</f>
        <v>2.1100902619446599E-4</v>
      </c>
      <c r="E473">
        <f>VLOOKUP(Table14[[#This Row],[model.rxns]],Table2[[model.rxns]:[JFYL07 - avg]],7,FALSE)</f>
        <v>-1.40392361253943E-4</v>
      </c>
      <c r="F473">
        <f>VLOOKUP(Table14[[#This Row],[model.rxns]],Table2[[model.rxns]:[JFYL18 - stddev]],8,FALSE)</f>
        <v>3.6654303600012201E-3</v>
      </c>
      <c r="G473" t="b">
        <f>ABS(Table14[[#This Row],[JFYL07 flux]])&gt;Table14[[#This Row],[JFYL07 stddev]]</f>
        <v>0</v>
      </c>
    </row>
    <row r="474" spans="1:7" hidden="1" x14ac:dyDescent="0.25">
      <c r="A474" s="4">
        <v>1674</v>
      </c>
      <c r="B474" t="str">
        <f>VLOOKUP(Table14[[#This Row],[model.rxns]],Table2[],2,FALSE)</f>
        <v>carnitine-acetylcarnitine carrier</v>
      </c>
      <c r="C474" s="2">
        <v>2.5370331114677399E-2</v>
      </c>
      <c r="D474">
        <f>VLOOKUP(Table14[[#This Row],[model.rxns]],Table2[[model.rxns]:[OKYL029 - avg]],5,FALSE)</f>
        <v>8.3536978337256005E-4</v>
      </c>
      <c r="E474">
        <f>VLOOKUP(Table14[[#This Row],[model.rxns]],Table2[[model.rxns]:[JFYL07 - avg]],7,FALSE)</f>
        <v>1.5031384573332E-5</v>
      </c>
      <c r="F474">
        <f>VLOOKUP(Table14[[#This Row],[model.rxns]],Table2[[model.rxns]:[JFYL18 - stddev]],8,FALSE)</f>
        <v>4.5482418204551299E-4</v>
      </c>
      <c r="G474" t="b">
        <f>ABS(Table14[[#This Row],[JFYL07 flux]])&gt;Table14[[#This Row],[JFYL07 stddev]]</f>
        <v>0</v>
      </c>
    </row>
    <row r="475" spans="1:7" hidden="1" x14ac:dyDescent="0.25">
      <c r="A475" s="4">
        <v>273</v>
      </c>
      <c r="B475" t="str">
        <f>VLOOKUP(Table14[[#This Row],[model.rxns]],Table2[],2,FALSE)</f>
        <v>choline kinase</v>
      </c>
      <c r="C475" s="2">
        <v>0</v>
      </c>
      <c r="D475">
        <f>VLOOKUP(Table14[[#This Row],[model.rxns]],Table2[[model.rxns]:[OKYL029 - avg]],5,FALSE)</f>
        <v>2.1104017396173301E-5</v>
      </c>
      <c r="E475">
        <f>VLOOKUP(Table14[[#This Row],[model.rxns]],Table2[[model.rxns]:[JFYL07 - avg]],7,FALSE)</f>
        <v>1.0767947766182999E-5</v>
      </c>
      <c r="F475">
        <f>VLOOKUP(Table14[[#This Row],[model.rxns]],Table2[[model.rxns]:[JFYL18 - stddev]],8,FALSE)</f>
        <v>1.2781567925594501E-4</v>
      </c>
      <c r="G475" t="b">
        <f>ABS(Table14[[#This Row],[JFYL07 flux]])&gt;Table14[[#This Row],[JFYL07 stddev]]</f>
        <v>0</v>
      </c>
    </row>
    <row r="476" spans="1:7" hidden="1" x14ac:dyDescent="0.25">
      <c r="A476" s="4">
        <v>274</v>
      </c>
      <c r="B476" t="str">
        <f>VLOOKUP(Table14[[#This Row],[model.rxns]],Table2[],2,FALSE)</f>
        <v>choline phosphate cytididyltransferase</v>
      </c>
      <c r="C476" s="2">
        <v>0</v>
      </c>
      <c r="D476">
        <f>VLOOKUP(Table14[[#This Row],[model.rxns]],Table2[[model.rxns]:[OKYL029 - avg]],5,FALSE)</f>
        <v>2.1104017396173301E-5</v>
      </c>
      <c r="E476">
        <f>VLOOKUP(Table14[[#This Row],[model.rxns]],Table2[[model.rxns]:[JFYL07 - avg]],7,FALSE)</f>
        <v>1.0767947766182999E-5</v>
      </c>
      <c r="F476">
        <f>VLOOKUP(Table14[[#This Row],[model.rxns]],Table2[[model.rxns]:[JFYL18 - stddev]],8,FALSE)</f>
        <v>1.2781567925594501E-4</v>
      </c>
      <c r="G476" t="b">
        <f>ABS(Table14[[#This Row],[JFYL07 flux]])&gt;Table14[[#This Row],[JFYL07 stddev]]</f>
        <v>0</v>
      </c>
    </row>
    <row r="477" spans="1:7" hidden="1" x14ac:dyDescent="0.25">
      <c r="A477" s="4">
        <v>468</v>
      </c>
      <c r="B477" t="str">
        <f>VLOOKUP(Table14[[#This Row],[model.rxns]],Table2[],2,FALSE)</f>
        <v>glutamate 5-kinase</v>
      </c>
      <c r="C477" s="2">
        <v>0</v>
      </c>
      <c r="D477">
        <f>VLOOKUP(Table14[[#This Row],[model.rxns]],Table2[[model.rxns]:[OKYL029 - avg]],5,FALSE)</f>
        <v>9.67380413263444E-5</v>
      </c>
      <c r="E477">
        <f>VLOOKUP(Table14[[#This Row],[model.rxns]],Table2[[model.rxns]:[JFYL07 - avg]],7,FALSE)</f>
        <v>2.04732039002208E-5</v>
      </c>
      <c r="F477">
        <f>VLOOKUP(Table14[[#This Row],[model.rxns]],Table2[[model.rxns]:[JFYL18 - stddev]],8,FALSE)</f>
        <v>3.40651880133306E-4</v>
      </c>
      <c r="G477" t="b">
        <f>ABS(Table14[[#This Row],[JFYL07 flux]])&gt;Table14[[#This Row],[JFYL07 stddev]]</f>
        <v>0</v>
      </c>
    </row>
    <row r="478" spans="1:7" hidden="1" x14ac:dyDescent="0.25">
      <c r="A478" s="4">
        <v>473</v>
      </c>
      <c r="B478" t="str">
        <f>VLOOKUP(Table14[[#This Row],[model.rxns]],Table2[],2,FALSE)</f>
        <v>glutamate-5-semialdehyde dehydrogenase</v>
      </c>
      <c r="C478" s="2">
        <v>0</v>
      </c>
      <c r="D478">
        <f>VLOOKUP(Table14[[#This Row],[model.rxns]],Table2[[model.rxns]:[OKYL029 - avg]],5,FALSE)</f>
        <v>9.67380413263444E-5</v>
      </c>
      <c r="E478">
        <f>VLOOKUP(Table14[[#This Row],[model.rxns]],Table2[[model.rxns]:[JFYL07 - avg]],7,FALSE)</f>
        <v>2.04732039002208E-5</v>
      </c>
      <c r="F478">
        <f>VLOOKUP(Table14[[#This Row],[model.rxns]],Table2[[model.rxns]:[JFYL18 - stddev]],8,FALSE)</f>
        <v>3.40651880133306E-4</v>
      </c>
      <c r="G478" t="b">
        <f>ABS(Table14[[#This Row],[JFYL07 flux]])&gt;Table14[[#This Row],[JFYL07 stddev]]</f>
        <v>0</v>
      </c>
    </row>
    <row r="479" spans="1:7" hidden="1" x14ac:dyDescent="0.25">
      <c r="A479" s="4">
        <v>497</v>
      </c>
      <c r="B479" t="str">
        <f>VLOOKUP(Table14[[#This Row],[model.rxns]],Table2[],2,FALSE)</f>
        <v>glycerophosphodiester phosphodiesterase (glycerophosphocholine)</v>
      </c>
      <c r="C479" s="2">
        <v>0</v>
      </c>
      <c r="D479">
        <f>VLOOKUP(Table14[[#This Row],[model.rxns]],Table2[[model.rxns]:[OKYL029 - avg]],5,FALSE)</f>
        <v>1.00107845126528E-5</v>
      </c>
      <c r="E479">
        <f>VLOOKUP(Table14[[#This Row],[model.rxns]],Table2[[model.rxns]:[JFYL07 - avg]],7,FALSE)</f>
        <v>2.3807592741370499E-6</v>
      </c>
      <c r="F479">
        <f>VLOOKUP(Table14[[#This Row],[model.rxns]],Table2[[model.rxns]:[JFYL18 - stddev]],8,FALSE)</f>
        <v>2.6961382479247101E-5</v>
      </c>
      <c r="G479" t="b">
        <f>ABS(Table14[[#This Row],[JFYL07 flux]])&gt;Table14[[#This Row],[JFYL07 stddev]]</f>
        <v>0</v>
      </c>
    </row>
    <row r="480" spans="1:7" hidden="1" x14ac:dyDescent="0.25">
      <c r="A480" s="4">
        <v>815</v>
      </c>
      <c r="B480" t="str">
        <f>VLOOKUP(Table14[[#This Row],[model.rxns]],Table2[],2,FALSE)</f>
        <v>O-succinylhomoserine lyase (L-cysteine)</v>
      </c>
      <c r="C480" s="2">
        <v>0</v>
      </c>
      <c r="D480">
        <f>VLOOKUP(Table14[[#This Row],[model.rxns]],Table2[[model.rxns]:[OKYL029 - avg]],5,FALSE)</f>
        <v>2.4980018054066E-20</v>
      </c>
      <c r="E480">
        <f>VLOOKUP(Table14[[#This Row],[model.rxns]],Table2[[model.rxns]:[JFYL07 - avg]],7,FALSE)</f>
        <v>-3.0531133177191801E-20</v>
      </c>
      <c r="F480">
        <f>VLOOKUP(Table14[[#This Row],[model.rxns]],Table2[[model.rxns]:[JFYL18 - stddev]],8,FALSE)</f>
        <v>8.5502481967631098E-19</v>
      </c>
      <c r="G480" t="b">
        <f>ABS(Table14[[#This Row],[JFYL07 flux]])&gt;Table14[[#This Row],[JFYL07 stddev]]</f>
        <v>0</v>
      </c>
    </row>
    <row r="481" spans="1:7" hidden="1" x14ac:dyDescent="0.25">
      <c r="A481" s="4">
        <v>1079</v>
      </c>
      <c r="B481" t="str">
        <f>VLOOKUP(Table14[[#This Row],[model.rxns]],Table2[],2,FALSE)</f>
        <v>uridylate kinase (dUMP)</v>
      </c>
      <c r="C481" s="2">
        <v>0</v>
      </c>
      <c r="D481">
        <f>VLOOKUP(Table14[[#This Row],[model.rxns]],Table2[[model.rxns]:[OKYL029 - avg]],5,FALSE)</f>
        <v>-2.8464379424579701E-4</v>
      </c>
      <c r="E481">
        <f>VLOOKUP(Table14[[#This Row],[model.rxns]],Table2[[model.rxns]:[JFYL07 - avg]],7,FALSE)</f>
        <v>-1.2566625528002E-5</v>
      </c>
      <c r="F481">
        <f>VLOOKUP(Table14[[#This Row],[model.rxns]],Table2[[model.rxns]:[JFYL18 - stddev]],8,FALSE)</f>
        <v>5.6431022224933498E-4</v>
      </c>
      <c r="G481" t="b">
        <f>ABS(Table14[[#This Row],[JFYL07 flux]])&gt;Table14[[#This Row],[JFYL07 stddev]]</f>
        <v>0</v>
      </c>
    </row>
    <row r="482" spans="1:7" hidden="1" x14ac:dyDescent="0.25">
      <c r="A482" s="4">
        <v>1095</v>
      </c>
      <c r="B482" t="str">
        <f>VLOOKUP(Table14[[#This Row],[model.rxns]],Table2[],2,FALSE)</f>
        <v>yUMP synthetase</v>
      </c>
      <c r="C482" s="2">
        <v>0</v>
      </c>
      <c r="D482">
        <f>VLOOKUP(Table14[[#This Row],[model.rxns]],Table2[[model.rxns]:[OKYL029 - avg]],5,FALSE)</f>
        <v>-1.63931368479808E-20</v>
      </c>
      <c r="E482">
        <f>VLOOKUP(Table14[[#This Row],[model.rxns]],Table2[[model.rxns]:[JFYL07 - avg]],7,FALSE)</f>
        <v>-1.7347234759768101E-21</v>
      </c>
      <c r="F482">
        <f>VLOOKUP(Table14[[#This Row],[model.rxns]],Table2[[model.rxns]:[JFYL18 - stddev]],8,FALSE)</f>
        <v>1.5486081449356399E-19</v>
      </c>
      <c r="G482" t="b">
        <f>ABS(Table14[[#This Row],[JFYL07 flux]])&gt;Table14[[#This Row],[JFYL07 stddev]]</f>
        <v>0</v>
      </c>
    </row>
    <row r="483" spans="1:7" hidden="1" x14ac:dyDescent="0.25">
      <c r="A483" s="4">
        <v>2154</v>
      </c>
      <c r="B483" t="str">
        <f>VLOOKUP(Table14[[#This Row],[model.rxns]],Table2[],2,FALSE)</f>
        <v>elongase I (3-oxotetradecanoyl-CoA)</v>
      </c>
      <c r="C483" s="2">
        <v>0</v>
      </c>
      <c r="D483">
        <f>VLOOKUP(Table14[[#This Row],[model.rxns]],Table2[[model.rxns]:[OKYL029 - avg]],5,FALSE)</f>
        <v>5.7915584379728297E-6</v>
      </c>
      <c r="E483">
        <f>VLOOKUP(Table14[[#This Row],[model.rxns]],Table2[[model.rxns]:[JFYL07 - avg]],7,FALSE)</f>
        <v>6.2722615913860304E-6</v>
      </c>
      <c r="F483">
        <f>VLOOKUP(Table14[[#This Row],[model.rxns]],Table2[[model.rxns]:[JFYL18 - stddev]],8,FALSE)</f>
        <v>6.5277218299565902E-5</v>
      </c>
      <c r="G483" t="b">
        <f>ABS(Table14[[#This Row],[JFYL07 flux]])&gt;Table14[[#This Row],[JFYL07 stddev]]</f>
        <v>0</v>
      </c>
    </row>
    <row r="484" spans="1:7" hidden="1" x14ac:dyDescent="0.25">
      <c r="A484" s="4">
        <v>2161</v>
      </c>
      <c r="B484" t="str">
        <f>VLOOKUP(Table14[[#This Row],[model.rxns]],Table2[],2,FALSE)</f>
        <v>B-ketoacyl-CoA reductase ((S)-3-hydroxytetradecanoyl-CoA)</v>
      </c>
      <c r="C484" s="2">
        <v>0</v>
      </c>
      <c r="D484">
        <f>VLOOKUP(Table14[[#This Row],[model.rxns]],Table2[[model.rxns]:[OKYL029 - avg]],5,FALSE)</f>
        <v>5.7915584379728297E-6</v>
      </c>
      <c r="E484">
        <f>VLOOKUP(Table14[[#This Row],[model.rxns]],Table2[[model.rxns]:[JFYL07 - avg]],7,FALSE)</f>
        <v>6.2722615913860304E-6</v>
      </c>
      <c r="F484">
        <f>VLOOKUP(Table14[[#This Row],[model.rxns]],Table2[[model.rxns]:[JFYL18 - stddev]],8,FALSE)</f>
        <v>6.5277218299565902E-5</v>
      </c>
      <c r="G484" t="b">
        <f>ABS(Table14[[#This Row],[JFYL07 flux]])&gt;Table14[[#This Row],[JFYL07 stddev]]</f>
        <v>0</v>
      </c>
    </row>
    <row r="485" spans="1:7" hidden="1" x14ac:dyDescent="0.25">
      <c r="A485" s="4">
        <v>2168</v>
      </c>
      <c r="B485" t="str">
        <f>VLOOKUP(Table14[[#This Row],[model.rxns]],Table2[],2,FALSE)</f>
        <v>B-hydroxyacyl-CoA dehydratase (trans-tetradec-2-enoyl-CoA)</v>
      </c>
      <c r="C485" s="2">
        <v>0</v>
      </c>
      <c r="D485">
        <f>VLOOKUP(Table14[[#This Row],[model.rxns]],Table2[[model.rxns]:[OKYL029 - avg]],5,FALSE)</f>
        <v>5.7915584379728297E-6</v>
      </c>
      <c r="E485">
        <f>VLOOKUP(Table14[[#This Row],[model.rxns]],Table2[[model.rxns]:[JFYL07 - avg]],7,FALSE)</f>
        <v>6.2722615913860304E-6</v>
      </c>
      <c r="F485">
        <f>VLOOKUP(Table14[[#This Row],[model.rxns]],Table2[[model.rxns]:[JFYL18 - stddev]],8,FALSE)</f>
        <v>6.5277218299565902E-5</v>
      </c>
      <c r="G485" t="b">
        <f>ABS(Table14[[#This Row],[JFYL07 flux]])&gt;Table14[[#This Row],[JFYL07 stddev]]</f>
        <v>0</v>
      </c>
    </row>
    <row r="486" spans="1:7" hidden="1" x14ac:dyDescent="0.25">
      <c r="A486" s="4">
        <v>2175</v>
      </c>
      <c r="B486" t="str">
        <f>VLOOKUP(Table14[[#This Row],[model.rxns]],Table2[],2,FALSE)</f>
        <v>trans-2-enoyl-CoA reductase (n-C14:0CoA)</v>
      </c>
      <c r="C486" s="2">
        <v>0</v>
      </c>
      <c r="D486">
        <f>VLOOKUP(Table14[[#This Row],[model.rxns]],Table2[[model.rxns]:[OKYL029 - avg]],5,FALSE)</f>
        <v>5.7915584379728297E-6</v>
      </c>
      <c r="E486">
        <f>VLOOKUP(Table14[[#This Row],[model.rxns]],Table2[[model.rxns]:[JFYL07 - avg]],7,FALSE)</f>
        <v>6.2722615913860304E-6</v>
      </c>
      <c r="F486">
        <f>VLOOKUP(Table14[[#This Row],[model.rxns]],Table2[[model.rxns]:[JFYL18 - stddev]],8,FALSE)</f>
        <v>6.5277218299565902E-5</v>
      </c>
      <c r="G486" t="b">
        <f>ABS(Table14[[#This Row],[JFYL07 flux]])&gt;Table14[[#This Row],[JFYL07 stddev]]</f>
        <v>0</v>
      </c>
    </row>
    <row r="487" spans="1:7" hidden="1" x14ac:dyDescent="0.25">
      <c r="A487" s="4">
        <v>2201</v>
      </c>
      <c r="B487" t="str">
        <f>VLOOKUP(Table14[[#This Row],[model.rxns]],Table2[],2,FALSE)</f>
        <v>fatty-acid--CoA ligase (tetradecanoate), lipid particle</v>
      </c>
      <c r="C487" s="2">
        <v>0</v>
      </c>
      <c r="D487">
        <f>VLOOKUP(Table14[[#This Row],[model.rxns]],Table2[[model.rxns]:[OKYL029 - avg]],5,FALSE)</f>
        <v>1.29213277872635E-5</v>
      </c>
      <c r="E487">
        <f>VLOOKUP(Table14[[#This Row],[model.rxns]],Table2[[model.rxns]:[JFYL07 - avg]],7,FALSE)</f>
        <v>5.3427444409074797E-6</v>
      </c>
      <c r="F487">
        <f>VLOOKUP(Table14[[#This Row],[model.rxns]],Table2[[model.rxns]:[JFYL18 - stddev]],8,FALSE)</f>
        <v>1.4273718953897901E-4</v>
      </c>
      <c r="G487" t="b">
        <f>ABS(Table14[[#This Row],[JFYL07 flux]])&gt;Table14[[#This Row],[JFYL07 stddev]]</f>
        <v>0</v>
      </c>
    </row>
    <row r="488" spans="1:7" hidden="1" x14ac:dyDescent="0.25">
      <c r="A488" s="4">
        <v>2204</v>
      </c>
      <c r="B488" t="str">
        <f>VLOOKUP(Table14[[#This Row],[model.rxns]],Table2[],2,FALSE)</f>
        <v>fatty-acid--CoA ligase (octadecanoate), lipid particle</v>
      </c>
      <c r="C488" s="2">
        <v>0</v>
      </c>
      <c r="D488">
        <f>VLOOKUP(Table14[[#This Row],[model.rxns]],Table2[[model.rxns]:[OKYL029 - avg]],5,FALSE)</f>
        <v>2.4471392469709499E-5</v>
      </c>
      <c r="E488">
        <f>VLOOKUP(Table14[[#This Row],[model.rxns]],Table2[[model.rxns]:[JFYL07 - avg]],7,FALSE)</f>
        <v>3.2571629736804997E-5</v>
      </c>
      <c r="F488">
        <f>VLOOKUP(Table14[[#This Row],[model.rxns]],Table2[[model.rxns]:[JFYL18 - stddev]],8,FALSE)</f>
        <v>2.5343821600050501E-4</v>
      </c>
      <c r="G488" t="b">
        <f>ABS(Table14[[#This Row],[JFYL07 flux]])&gt;Table14[[#This Row],[JFYL07 stddev]]</f>
        <v>0</v>
      </c>
    </row>
    <row r="489" spans="1:7" hidden="1" x14ac:dyDescent="0.25">
      <c r="A489" s="4">
        <v>3542</v>
      </c>
      <c r="B489" t="str">
        <f>VLOOKUP(Table14[[#This Row],[model.rxns]],Table2[],2,FALSE)</f>
        <v>CDP-choline transport, cytoplasm-ER membrane</v>
      </c>
      <c r="C489" s="2">
        <v>0</v>
      </c>
      <c r="D489">
        <f>VLOOKUP(Table14[[#This Row],[model.rxns]],Table2[[model.rxns]:[OKYL029 - avg]],5,FALSE)</f>
        <v>2.1104017396173301E-5</v>
      </c>
      <c r="E489">
        <f>VLOOKUP(Table14[[#This Row],[model.rxns]],Table2[[model.rxns]:[JFYL07 - avg]],7,FALSE)</f>
        <v>1.0767947766182999E-5</v>
      </c>
      <c r="F489">
        <f>VLOOKUP(Table14[[#This Row],[model.rxns]],Table2[[model.rxns]:[JFYL18 - stddev]],8,FALSE)</f>
        <v>1.2781567925594501E-4</v>
      </c>
      <c r="G489" t="b">
        <f>ABS(Table14[[#This Row],[JFYL07 flux]])&gt;Table14[[#This Row],[JFYL07 stddev]]</f>
        <v>0</v>
      </c>
    </row>
    <row r="490" spans="1:7" hidden="1" x14ac:dyDescent="0.25">
      <c r="A490" s="4">
        <v>3570</v>
      </c>
      <c r="B490" t="str">
        <f>VLOOKUP(Table14[[#This Row],[model.rxns]],Table2[],2,FALSE)</f>
        <v>sn-glycero-3-phosphocholine transport, ER membrane-cytoplasm</v>
      </c>
      <c r="C490" s="2">
        <v>0</v>
      </c>
      <c r="D490">
        <f>VLOOKUP(Table14[[#This Row],[model.rxns]],Table2[[model.rxns]:[OKYL029 - avg]],5,FALSE)</f>
        <v>1.00107845126528E-5</v>
      </c>
      <c r="E490">
        <f>VLOOKUP(Table14[[#This Row],[model.rxns]],Table2[[model.rxns]:[JFYL07 - avg]],7,FALSE)</f>
        <v>2.3807592741370499E-6</v>
      </c>
      <c r="F490">
        <f>VLOOKUP(Table14[[#This Row],[model.rxns]],Table2[[model.rxns]:[JFYL18 - stddev]],8,FALSE)</f>
        <v>2.6961382479247101E-5</v>
      </c>
      <c r="G490" t="b">
        <f>ABS(Table14[[#This Row],[JFYL07 flux]])&gt;Table14[[#This Row],[JFYL07 stddev]]</f>
        <v>0</v>
      </c>
    </row>
    <row r="491" spans="1:7" hidden="1" x14ac:dyDescent="0.25">
      <c r="A491" s="4">
        <v>3573</v>
      </c>
      <c r="B491" t="str">
        <f>VLOOKUP(Table14[[#This Row],[model.rxns]],Table2[],2,FALSE)</f>
        <v>octadecanoate (n-C18:0) transport, cytoplasm-lipid particle</v>
      </c>
      <c r="C491" s="2">
        <v>0</v>
      </c>
      <c r="D491">
        <f>VLOOKUP(Table14[[#This Row],[model.rxns]],Table2[[model.rxns]:[OKYL029 - avg]],5,FALSE)</f>
        <v>-2.4674682022337601E-5</v>
      </c>
      <c r="E491">
        <f>VLOOKUP(Table14[[#This Row],[model.rxns]],Table2[[model.rxns]:[JFYL07 - avg]],7,FALSE)</f>
        <v>2.4913100170475501E-5</v>
      </c>
      <c r="F491">
        <f>VLOOKUP(Table14[[#This Row],[model.rxns]],Table2[[model.rxns]:[JFYL18 - stddev]],8,FALSE)</f>
        <v>2.43331636519214E-4</v>
      </c>
      <c r="G491" t="b">
        <f>ABS(Table14[[#This Row],[JFYL07 flux]])&gt;Table14[[#This Row],[JFYL07 stddev]]</f>
        <v>0</v>
      </c>
    </row>
    <row r="492" spans="1:7" hidden="1" x14ac:dyDescent="0.25">
      <c r="A492" s="4">
        <v>3576</v>
      </c>
      <c r="B492" t="str">
        <f>VLOOKUP(Table14[[#This Row],[model.rxns]],Table2[],2,FALSE)</f>
        <v>myristoyl-CoA transport, cytoplasm-lipid particle</v>
      </c>
      <c r="C492" s="2">
        <v>0</v>
      </c>
      <c r="D492">
        <f>VLOOKUP(Table14[[#This Row],[model.rxns]],Table2[[model.rxns]:[OKYL029 - avg]],5,FALSE)</f>
        <v>-1.29213277872635E-5</v>
      </c>
      <c r="E492">
        <f>VLOOKUP(Table14[[#This Row],[model.rxns]],Table2[[model.rxns]:[JFYL07 - avg]],7,FALSE)</f>
        <v>-5.3427444409074797E-6</v>
      </c>
      <c r="F492">
        <f>VLOOKUP(Table14[[#This Row],[model.rxns]],Table2[[model.rxns]:[JFYL18 - stddev]],8,FALSE)</f>
        <v>1.4273718953897901E-4</v>
      </c>
      <c r="G492" t="b">
        <f>ABS(Table14[[#This Row],[JFYL07 flux]])&gt;Table14[[#This Row],[JFYL07 stddev]]</f>
        <v>0</v>
      </c>
    </row>
    <row r="493" spans="1:7" hidden="1" x14ac:dyDescent="0.25">
      <c r="A493" s="4">
        <v>3682</v>
      </c>
      <c r="B493" t="str">
        <f>VLOOKUP(Table14[[#This Row],[model.rxns]],Table2[],2,FALSE)</f>
        <v>myristate transport, ER membrane-lipid particle</v>
      </c>
      <c r="C493" s="2">
        <v>0</v>
      </c>
      <c r="D493">
        <f>VLOOKUP(Table14[[#This Row],[model.rxns]],Table2[[model.rxns]:[OKYL029 - avg]],5,FALSE)</f>
        <v>1.29213277872635E-5</v>
      </c>
      <c r="E493">
        <f>VLOOKUP(Table14[[#This Row],[model.rxns]],Table2[[model.rxns]:[JFYL07 - avg]],7,FALSE)</f>
        <v>5.3427444409074797E-6</v>
      </c>
      <c r="F493">
        <f>VLOOKUP(Table14[[#This Row],[model.rxns]],Table2[[model.rxns]:[JFYL18 - stddev]],8,FALSE)</f>
        <v>1.4273718953897901E-4</v>
      </c>
      <c r="G493" t="b">
        <f>ABS(Table14[[#This Row],[JFYL07 flux]])&gt;Table14[[#This Row],[JFYL07 stddev]]</f>
        <v>0</v>
      </c>
    </row>
    <row r="494" spans="1:7" hidden="1" x14ac:dyDescent="0.25">
      <c r="A494" s="4" t="s">
        <v>1628</v>
      </c>
      <c r="B494" t="str">
        <f>VLOOKUP(Table14[[#This Row],[model.rxns]],Table2[],2,FALSE)</f>
        <v>triacylglycerol lipase</v>
      </c>
      <c r="C494" s="2">
        <v>0</v>
      </c>
      <c r="D494">
        <f>VLOOKUP(Table14[[#This Row],[model.rxns]],Table2[[model.rxns]:[OKYL029 - avg]],5,FALSE)</f>
        <v>1.0731261887986E-3</v>
      </c>
      <c r="E494">
        <f>VLOOKUP(Table14[[#This Row],[model.rxns]],Table2[[model.rxns]:[JFYL07 - avg]],7,FALSE)</f>
        <v>0</v>
      </c>
      <c r="F494">
        <f>VLOOKUP(Table14[[#This Row],[model.rxns]],Table2[[model.rxns]:[JFYL18 - stddev]],8,FALSE)</f>
        <v>0</v>
      </c>
      <c r="G494" t="b">
        <f>ABS(Table14[[#This Row],[JFYL07 flux]])&gt;Table14[[#This Row],[JFYL07 stddev]]</f>
        <v>0</v>
      </c>
    </row>
    <row r="495" spans="1:7" hidden="1" x14ac:dyDescent="0.25">
      <c r="A495" s="4" t="s">
        <v>1639</v>
      </c>
      <c r="B495" t="str">
        <f>VLOOKUP(Table14[[#This Row],[model.rxns]],Table2[],2,FALSE)</f>
        <v>cholinephosphotransferase</v>
      </c>
      <c r="C495" s="2">
        <v>0</v>
      </c>
      <c r="D495">
        <f>VLOOKUP(Table14[[#This Row],[model.rxns]],Table2[[model.rxns]:[OKYL029 - avg]],5,FALSE)</f>
        <v>2.1104017396173301E-5</v>
      </c>
      <c r="E495">
        <f>VLOOKUP(Table14[[#This Row],[model.rxns]],Table2[[model.rxns]:[JFYL07 - avg]],7,FALSE)</f>
        <v>1.0767947766182999E-5</v>
      </c>
      <c r="F495">
        <f>VLOOKUP(Table14[[#This Row],[model.rxns]],Table2[[model.rxns]:[JFYL18 - stddev]],8,FALSE)</f>
        <v>1.2781567925594501E-4</v>
      </c>
      <c r="G495" t="b">
        <f>ABS(Table14[[#This Row],[JFYL07 flux]])&gt;Table14[[#This Row],[JFYL07 stddev]]</f>
        <v>0</v>
      </c>
    </row>
    <row r="496" spans="1:7" hidden="1" x14ac:dyDescent="0.25">
      <c r="A496" s="4" t="s">
        <v>1641</v>
      </c>
      <c r="B496" t="str">
        <f>VLOOKUP(Table14[[#This Row],[model.rxns]],Table2[],2,FALSE)</f>
        <v>PE diacylglycerol acyltransferase</v>
      </c>
      <c r="C496" s="2">
        <v>0</v>
      </c>
      <c r="D496">
        <f>VLOOKUP(Table14[[#This Row],[model.rxns]],Table2[[model.rxns]:[OKYL029 - avg]],5,FALSE)</f>
        <v>7.5362826639241095E-5</v>
      </c>
      <c r="E496">
        <f>VLOOKUP(Table14[[#This Row],[model.rxns]],Table2[[model.rxns]:[JFYL07 - avg]],7,FALSE)</f>
        <v>0</v>
      </c>
      <c r="F496">
        <f>VLOOKUP(Table14[[#This Row],[model.rxns]],Table2[[model.rxns]:[JFYL18 - stddev]],8,FALSE)</f>
        <v>0</v>
      </c>
      <c r="G496" t="b">
        <f>ABS(Table14[[#This Row],[JFYL07 flux]])&gt;Table14[[#This Row],[JFYL07 stddev]]</f>
        <v>0</v>
      </c>
    </row>
    <row r="497" spans="1:7" hidden="1" x14ac:dyDescent="0.25">
      <c r="A497" s="4" t="s">
        <v>1644</v>
      </c>
      <c r="B497" t="str">
        <f>VLOOKUP(Table14[[#This Row],[model.rxns]],Table2[],2,FALSE)</f>
        <v>LPC phospholipase B</v>
      </c>
      <c r="C497" s="2">
        <v>0</v>
      </c>
      <c r="D497">
        <f>VLOOKUP(Table14[[#This Row],[model.rxns]],Table2[[model.rxns]:[OKYL029 - avg]],5,FALSE)</f>
        <v>1.00107845126528E-5</v>
      </c>
      <c r="E497">
        <f>VLOOKUP(Table14[[#This Row],[model.rxns]],Table2[[model.rxns]:[JFYL07 - avg]],7,FALSE)</f>
        <v>2.3807592741370499E-6</v>
      </c>
      <c r="F497">
        <f>VLOOKUP(Table14[[#This Row],[model.rxns]],Table2[[model.rxns]:[JFYL18 - stddev]],8,FALSE)</f>
        <v>2.6961382479247101E-5</v>
      </c>
      <c r="G497" t="b">
        <f>ABS(Table14[[#This Row],[JFYL07 flux]])&gt;Table14[[#This Row],[JFYL07 stddev]]</f>
        <v>0</v>
      </c>
    </row>
    <row r="498" spans="1:7" hidden="1" x14ac:dyDescent="0.25">
      <c r="A498" s="4" t="s">
        <v>1680</v>
      </c>
      <c r="B498" t="str">
        <f>VLOOKUP(Table14[[#This Row],[model.rxns]],Table2[],2,FALSE)</f>
        <v>PC phospholipase A2, lipid particle</v>
      </c>
      <c r="C498" s="2">
        <v>0</v>
      </c>
      <c r="D498">
        <f>VLOOKUP(Table14[[#This Row],[model.rxns]],Table2[[model.rxns]:[OKYL029 - avg]],5,FALSE)</f>
        <v>7.2532252278873903E-6</v>
      </c>
      <c r="E498">
        <f>VLOOKUP(Table14[[#This Row],[model.rxns]],Table2[[model.rxns]:[JFYL07 - avg]],7,FALSE)</f>
        <v>1.8831672429207801E-6</v>
      </c>
      <c r="F498">
        <f>VLOOKUP(Table14[[#This Row],[model.rxns]],Table2[[model.rxns]:[JFYL18 - stddev]],8,FALSE)</f>
        <v>2.38979150743818E-5</v>
      </c>
      <c r="G498" t="b">
        <f>ABS(Table14[[#This Row],[JFYL07 flux]])&gt;Table14[[#This Row],[JFYL07 stddev]]</f>
        <v>0</v>
      </c>
    </row>
    <row r="499" spans="1:7" hidden="1" x14ac:dyDescent="0.25">
      <c r="A499" s="4" t="s">
        <v>1684</v>
      </c>
      <c r="B499" t="str">
        <f>VLOOKUP(Table14[[#This Row],[model.rxns]],Table2[],2,FALSE)</f>
        <v>diacylglycerol acyltransferase</v>
      </c>
      <c r="C499" s="2">
        <v>0</v>
      </c>
      <c r="D499">
        <f>VLOOKUP(Table14[[#This Row],[model.rxns]],Table2[[model.rxns]:[OKYL029 - avg]],5,FALSE)</f>
        <v>1.85798146624037E-3</v>
      </c>
      <c r="E499">
        <f>VLOOKUP(Table14[[#This Row],[model.rxns]],Table2[[model.rxns]:[JFYL07 - avg]],7,FALSE)</f>
        <v>0</v>
      </c>
      <c r="F499">
        <f>VLOOKUP(Table14[[#This Row],[model.rxns]],Table2[[model.rxns]:[JFYL18 - stddev]],8,FALSE)</f>
        <v>0</v>
      </c>
      <c r="G499" t="b">
        <f>ABS(Table14[[#This Row],[JFYL07 flux]])&gt;Table14[[#This Row],[JFYL07 stddev]]</f>
        <v>0</v>
      </c>
    </row>
    <row r="500" spans="1:7" hidden="1" x14ac:dyDescent="0.25">
      <c r="A500" s="4" t="s">
        <v>1685</v>
      </c>
      <c r="B500" t="str">
        <f>VLOOKUP(Table14[[#This Row],[model.rxns]],Table2[],2,FALSE)</f>
        <v>diacylglycerol acyltransferase</v>
      </c>
      <c r="C500" s="2">
        <v>0</v>
      </c>
      <c r="D500">
        <f>VLOOKUP(Table14[[#This Row],[model.rxns]],Table2[[model.rxns]:[OKYL029 - avg]],5,FALSE)</f>
        <v>1.5536682663675499E-4</v>
      </c>
      <c r="E500">
        <f>VLOOKUP(Table14[[#This Row],[model.rxns]],Table2[[model.rxns]:[JFYL07 - avg]],7,FALSE)</f>
        <v>0</v>
      </c>
      <c r="F500">
        <f>VLOOKUP(Table14[[#This Row],[model.rxns]],Table2[[model.rxns]:[JFYL18 - stddev]],8,FALSE)</f>
        <v>0</v>
      </c>
      <c r="G500" t="b">
        <f>ABS(Table14[[#This Row],[JFYL07 flux]])&gt;Table14[[#This Row],[JFYL07 stddev]]</f>
        <v>0</v>
      </c>
    </row>
    <row r="501" spans="1:7" hidden="1" x14ac:dyDescent="0.25">
      <c r="A501" s="4" t="s">
        <v>1698</v>
      </c>
      <c r="B501" t="str">
        <f>VLOOKUP(Table14[[#This Row],[model.rxns]],Table2[],2,FALSE)</f>
        <v>TAG transport, ER membrane-lipid particle</v>
      </c>
      <c r="C501" s="2">
        <v>0</v>
      </c>
      <c r="D501">
        <f>VLOOKUP(Table14[[#This Row],[model.rxns]],Table2[[model.rxns]:[OKYL029 - avg]],5,FALSE)</f>
        <v>2.30722121085119E-4</v>
      </c>
      <c r="E501">
        <f>VLOOKUP(Table14[[#This Row],[model.rxns]],Table2[[model.rxns]:[JFYL07 - avg]],7,FALSE)</f>
        <v>0</v>
      </c>
      <c r="F501">
        <f>VLOOKUP(Table14[[#This Row],[model.rxns]],Table2[[model.rxns]:[JFYL18 - stddev]],8,FALSE)</f>
        <v>0</v>
      </c>
      <c r="G501" t="b">
        <f>ABS(Table14[[#This Row],[JFYL07 flux]])&gt;Table14[[#This Row],[JFYL07 stddev]]</f>
        <v>0</v>
      </c>
    </row>
    <row r="502" spans="1:7" hidden="1" x14ac:dyDescent="0.25">
      <c r="A502" s="4" t="s">
        <v>1701</v>
      </c>
      <c r="B502" t="str">
        <f>VLOOKUP(Table14[[#This Row],[model.rxns]],Table2[],2,FALSE)</f>
        <v>1-acylglycerophosphocholine transport, ER membrane-lipid particle</v>
      </c>
      <c r="C502" s="2">
        <v>0</v>
      </c>
      <c r="D502">
        <f>VLOOKUP(Table14[[#This Row],[model.rxns]],Table2[[model.rxns]:[OKYL029 - avg]],5,FALSE)</f>
        <v>-7.2532252278873903E-6</v>
      </c>
      <c r="E502">
        <f>VLOOKUP(Table14[[#This Row],[model.rxns]],Table2[[model.rxns]:[JFYL07 - avg]],7,FALSE)</f>
        <v>-1.8831672429207801E-6</v>
      </c>
      <c r="F502">
        <f>VLOOKUP(Table14[[#This Row],[model.rxns]],Table2[[model.rxns]:[JFYL18 - stddev]],8,FALSE)</f>
        <v>2.38979150743818E-5</v>
      </c>
      <c r="G502" t="b">
        <f>ABS(Table14[[#This Row],[JFYL07 flux]])&gt;Table14[[#This Row],[JFYL07 stddev]]</f>
        <v>0</v>
      </c>
    </row>
    <row r="503" spans="1:7" hidden="1" x14ac:dyDescent="0.25">
      <c r="A503" s="4" t="s">
        <v>1702</v>
      </c>
      <c r="B503" t="str">
        <f>VLOOKUP(Table14[[#This Row],[model.rxns]],Table2[],2,FALSE)</f>
        <v>1-acylglycerophosphoethanolamine transport, ER membrane-lipid particle</v>
      </c>
      <c r="C503" s="2">
        <v>0</v>
      </c>
      <c r="D503">
        <f>VLOOKUP(Table14[[#This Row],[model.rxns]],Table2[[model.rxns]:[OKYL029 - avg]],5,FALSE)</f>
        <v>7.5362826639241095E-5</v>
      </c>
      <c r="E503">
        <f>VLOOKUP(Table14[[#This Row],[model.rxns]],Table2[[model.rxns]:[JFYL07 - avg]],7,FALSE)</f>
        <v>0</v>
      </c>
      <c r="F503">
        <f>VLOOKUP(Table14[[#This Row],[model.rxns]],Table2[[model.rxns]:[JFYL18 - stddev]],8,FALSE)</f>
        <v>0</v>
      </c>
      <c r="G503" t="b">
        <f>ABS(Table14[[#This Row],[JFYL07 flux]])&gt;Table14[[#This Row],[JFYL07 stddev]]</f>
        <v>0</v>
      </c>
    </row>
    <row r="504" spans="1:7" hidden="1" x14ac:dyDescent="0.25">
      <c r="A504" s="4" t="s">
        <v>1766</v>
      </c>
      <c r="B504" t="str">
        <f>VLOOKUP(Table14[[#This Row],[model.rxns]],Table2[],2,FALSE)</f>
        <v>Fatty acids pool</v>
      </c>
      <c r="C504" s="2">
        <v>0</v>
      </c>
      <c r="D504">
        <f>VLOOKUP(Table14[[#This Row],[model.rxns]],Table2[[model.rxns]:[OKYL029 - avg]],5,FALSE)</f>
        <v>-1.27758759882959E-5</v>
      </c>
      <c r="E504">
        <f>VLOOKUP(Table14[[#This Row],[model.rxns]],Table2[[model.rxns]:[JFYL07 - avg]],7,FALSE)</f>
        <v>-2.8783513053533098E-6</v>
      </c>
      <c r="F504">
        <f>VLOOKUP(Table14[[#This Row],[model.rxns]],Table2[[model.rxns]:[JFYL18 - stddev]],8,FALSE)</f>
        <v>3.4207491418932497E-5</v>
      </c>
      <c r="G504" t="b">
        <f>ABS(Table14[[#This Row],[JFYL07 flux]])&gt;Table14[[#This Row],[JFYL07 stddev]]</f>
        <v>0</v>
      </c>
    </row>
    <row r="505" spans="1:7" hidden="1" x14ac:dyDescent="0.25">
      <c r="A505" s="4" t="s">
        <v>1894</v>
      </c>
      <c r="B505" t="str">
        <f>VLOOKUP(Table14[[#This Row],[model.rxns]],Table2[],2,FALSE)</f>
        <v>triglyceride_ActiveX VT_ERROR: exchange (OUT)</v>
      </c>
      <c r="C505" s="2">
        <v>0</v>
      </c>
      <c r="D505">
        <f>VLOOKUP(Table14[[#This Row],[model.rxns]],Table2[[model.rxns]:[OKYL029 - avg]],5,FALSE)</f>
        <v>1.1767387634367401E-5</v>
      </c>
      <c r="E505">
        <f>VLOOKUP(Table14[[#This Row],[model.rxns]],Table2[[model.rxns]:[JFYL07 - avg]],7,FALSE)</f>
        <v>0</v>
      </c>
      <c r="F505">
        <f>VLOOKUP(Table14[[#This Row],[model.rxns]],Table2[[model.rxns]:[JFYL18 - stddev]],8,FALSE)</f>
        <v>0</v>
      </c>
      <c r="G505" t="b">
        <f>ABS(Table14[[#This Row],[JFYL07 flux]])&gt;Table14[[#This Row],[JFYL07 stddev]]</f>
        <v>0</v>
      </c>
    </row>
    <row r="506" spans="1:7" hidden="1" x14ac:dyDescent="0.25">
      <c r="A506" s="4">
        <v>252</v>
      </c>
      <c r="B506" t="str">
        <f>VLOOKUP(Table14[[#This Row],[model.rxns]],Table2[],2,FALSE)</f>
        <v>carnitine O-acetyltransferase</v>
      </c>
      <c r="C506" s="2">
        <v>-0.100585614181204</v>
      </c>
      <c r="D506">
        <f>VLOOKUP(Table14[[#This Row],[model.rxns]],Table2[[model.rxns]:[OKYL029 - avg]],5,FALSE)</f>
        <v>-7.42183008958413E-4</v>
      </c>
      <c r="E506">
        <f>VLOOKUP(Table14[[#This Row],[model.rxns]],Table2[[model.rxns]:[JFYL07 - avg]],7,FALSE)</f>
        <v>1.2078202226398599E-4</v>
      </c>
      <c r="F506">
        <f>VLOOKUP(Table14[[#This Row],[model.rxns]],Table2[[model.rxns]:[JFYL18 - stddev]],8,FALSE)</f>
        <v>2.29174488630654E-3</v>
      </c>
      <c r="G506" t="b">
        <f>ABS(Table14[[#This Row],[JFYL07 flux]])&gt;Table14[[#This Row],[JFYL07 stddev]]</f>
        <v>0</v>
      </c>
    </row>
    <row r="507" spans="1:7" x14ac:dyDescent="0.25">
      <c r="A507" s="4" t="s">
        <v>1691</v>
      </c>
      <c r="B507" t="str">
        <f>VLOOKUP(Table14[[#This Row],[model.rxns]],Table2[],2,FALSE)</f>
        <v>diglyceride transport, cytoplasm-lipid particle</v>
      </c>
      <c r="C507" s="2">
        <v>-0.14344663346793099</v>
      </c>
      <c r="D507">
        <f>VLOOKUP(Table14[[#This Row],[model.rxns]],Table2[[model.rxns]:[OKYL029 - avg]],5,FALSE)</f>
        <v>8.1490823393921504E-4</v>
      </c>
      <c r="E507">
        <f>VLOOKUP(Table14[[#This Row],[model.rxns]],Table2[[model.rxns]:[JFYL07 - avg]],7,FALSE)</f>
        <v>1.3981078893837801E-4</v>
      </c>
      <c r="F507">
        <f>VLOOKUP(Table14[[#This Row],[model.rxns]],Table2[[model.rxns]:[JFYL18 - stddev]],8,FALSE)</f>
        <v>3.8834000649384702E-5</v>
      </c>
      <c r="G507" t="b">
        <f>ABS(Table14[[#This Row],[JFYL07 flux]])&gt;Table14[[#This Row],[JFYL07 stddev]]</f>
        <v>1</v>
      </c>
    </row>
    <row r="508" spans="1:7" hidden="1" x14ac:dyDescent="0.25">
      <c r="A508" s="4" t="s">
        <v>1823</v>
      </c>
      <c r="B508" t="str">
        <f>VLOOKUP(Table14[[#This Row],[model.rxns]],Table2[],2,FALSE)</f>
        <v>ATP:cytidine 5-phosphotransferase</v>
      </c>
      <c r="C508" s="2">
        <v>-0.18756858779211</v>
      </c>
      <c r="D508">
        <f>VLOOKUP(Table14[[#This Row],[model.rxns]],Table2[[model.rxns]:[OKYL029 - avg]],5,FALSE)</f>
        <v>-4.5487041016858601E-4</v>
      </c>
      <c r="E508">
        <f>VLOOKUP(Table14[[#This Row],[model.rxns]],Table2[[model.rxns]:[JFYL07 - avg]],7,FALSE)</f>
        <v>3.6479994914713299E-5</v>
      </c>
      <c r="F508">
        <f>VLOOKUP(Table14[[#This Row],[model.rxns]],Table2[[model.rxns]:[JFYL18 - stddev]],8,FALSE)</f>
        <v>3.44157612314733E-3</v>
      </c>
      <c r="G508" t="b">
        <f>ABS(Table14[[#This Row],[JFYL07 flux]])&gt;Table14[[#This Row],[JFYL07 stddev]]</f>
        <v>0</v>
      </c>
    </row>
    <row r="509" spans="1:7" hidden="1" x14ac:dyDescent="0.25">
      <c r="A509" s="4" t="s">
        <v>1723</v>
      </c>
      <c r="B509" t="str">
        <f>VLOOKUP(Table14[[#This Row],[model.rxns]],Table2[],2,FALSE)</f>
        <v>1-phosphatidyl-1D-myo-inositol 4-phosphate transport, cell envelope-ER membrane</v>
      </c>
      <c r="C509" s="2">
        <v>-6.8347281650338498</v>
      </c>
      <c r="D509">
        <f>VLOOKUP(Table14[[#This Row],[model.rxns]],Table2[[model.rxns]:[OKYL029 - avg]],5,FALSE)</f>
        <v>2.0111638897553299E-5</v>
      </c>
      <c r="E509">
        <f>VLOOKUP(Table14[[#This Row],[model.rxns]],Table2[[model.rxns]:[JFYL07 - avg]],7,FALSE)</f>
        <v>2.7490123984126499E-5</v>
      </c>
      <c r="F509">
        <f>VLOOKUP(Table14[[#This Row],[model.rxns]],Table2[[model.rxns]:[JFYL18 - stddev]],8,FALSE)</f>
        <v>7.4972220734955601E-4</v>
      </c>
      <c r="G509" t="b">
        <f>ABS(Table14[[#This Row],[JFYL07 flux]])&gt;Table14[[#This Row],[JFYL07 stddev]]</f>
        <v>0</v>
      </c>
    </row>
    <row r="510" spans="1:7" x14ac:dyDescent="0.25">
      <c r="A510" s="4">
        <v>1117</v>
      </c>
      <c r="B510" t="str">
        <f>VLOOKUP(Table14[[#This Row],[model.rxns]],Table2[],2,FALSE)</f>
        <v>aspartate transport</v>
      </c>
      <c r="C510" s="2">
        <v>-19.249782049620201</v>
      </c>
      <c r="D510">
        <f>VLOOKUP(Table14[[#This Row],[model.rxns]],Table2[[model.rxns]:[OKYL029 - avg]],5,FALSE)</f>
        <v>3.60044326793557E-2</v>
      </c>
      <c r="E510">
        <f>VLOOKUP(Table14[[#This Row],[model.rxns]],Table2[[model.rxns]:[JFYL07 - avg]],7,FALSE)</f>
        <v>-0.78618343885001596</v>
      </c>
      <c r="F510">
        <f>VLOOKUP(Table14[[#This Row],[model.rxns]],Table2[[model.rxns]:[JFYL18 - stddev]],8,FALSE)</f>
        <v>0.23949247297079601</v>
      </c>
      <c r="G510" t="b">
        <f>ABS(Table14[[#This Row],[JFYL07 flux]])&gt;Table14[[#This Row],[JFYL07 stddev]]</f>
        <v>1</v>
      </c>
    </row>
    <row r="511" spans="1:7" x14ac:dyDescent="0.25">
      <c r="A511" s="4">
        <v>1254</v>
      </c>
      <c r="B511" t="str">
        <f>VLOOKUP(Table14[[#This Row],[model.rxns]],Table2[],2,FALSE)</f>
        <v>pyruvate transport</v>
      </c>
      <c r="C511" s="2" t="e" cm="1">
        <f t="array" ref="C511">-Inf</f>
        <v>#NAME?</v>
      </c>
      <c r="D511">
        <f>VLOOKUP(Table14[[#This Row],[model.rxns]],Table2[[model.rxns]:[OKYL029 - avg]],5,FALSE)</f>
        <v>0</v>
      </c>
      <c r="E511">
        <f>VLOOKUP(Table14[[#This Row],[model.rxns]],Table2[[model.rxns]:[JFYL07 - avg]],7,FALSE)</f>
        <v>-8.8863235893710101E-3</v>
      </c>
      <c r="F511">
        <f>VLOOKUP(Table14[[#This Row],[model.rxns]],Table2[[model.rxns]:[JFYL18 - stddev]],8,FALSE)</f>
        <v>1.07220041491441E-4</v>
      </c>
      <c r="G511" t="b">
        <f>ABS(Table14[[#This Row],[JFYL07 flux]])&gt;Table14[[#This Row],[JFYL07 stddev]]</f>
        <v>1</v>
      </c>
    </row>
    <row r="512" spans="1:7" x14ac:dyDescent="0.25">
      <c r="A512" s="4">
        <v>2057</v>
      </c>
      <c r="B512" t="str">
        <f>VLOOKUP(Table14[[#This Row],[model.rxns]],Table2[],2,FALSE)</f>
        <v>succinate transport</v>
      </c>
      <c r="C512" s="2" t="e" cm="1">
        <f t="array" ref="C512">-Inf</f>
        <v>#NAME?</v>
      </c>
      <c r="D512">
        <f>VLOOKUP(Table14[[#This Row],[model.rxns]],Table2[[model.rxns]:[OKYL029 - avg]],5,FALSE)</f>
        <v>0</v>
      </c>
      <c r="E512">
        <f>VLOOKUP(Table14[[#This Row],[model.rxns]],Table2[[model.rxns]:[JFYL07 - avg]],7,FALSE)</f>
        <v>-1.7766731034800701E-4</v>
      </c>
      <c r="F512">
        <f>VLOOKUP(Table14[[#This Row],[model.rxns]],Table2[[model.rxns]:[JFYL18 - stddev]],8,FALSE)</f>
        <v>2.34571533875868E-6</v>
      </c>
      <c r="G512" t="b">
        <f>ABS(Table14[[#This Row],[JFYL07 flux]])&gt;Table14[[#This Row],[JFYL07 stddev]]</f>
        <v>1</v>
      </c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4" x14ac:dyDescent="0.25">
      <c r="C545" s="2"/>
    </row>
    <row r="546" spans="3:4" x14ac:dyDescent="0.25">
      <c r="C546" s="2"/>
    </row>
    <row r="547" spans="3:4" x14ac:dyDescent="0.25">
      <c r="C547" s="2"/>
    </row>
    <row r="548" spans="3:4" x14ac:dyDescent="0.25">
      <c r="C548" s="2"/>
    </row>
    <row r="549" spans="3:4" x14ac:dyDescent="0.25">
      <c r="C549" s="2"/>
    </row>
    <row r="552" spans="3:4" x14ac:dyDescent="0.25">
      <c r="D552" s="1"/>
    </row>
    <row r="556" spans="3:4" x14ac:dyDescent="0.25">
      <c r="D556" s="1"/>
    </row>
    <row r="557" spans="3:4" x14ac:dyDescent="0.25">
      <c r="D557" s="1"/>
    </row>
    <row r="571" spans="4:4" x14ac:dyDescent="0.25">
      <c r="D571" s="1"/>
    </row>
    <row r="575" spans="4:4" x14ac:dyDescent="0.25">
      <c r="D575" s="1"/>
    </row>
    <row r="588" spans="4:4" x14ac:dyDescent="0.25">
      <c r="D588" s="1"/>
    </row>
    <row r="601" spans="4:4" x14ac:dyDescent="0.25">
      <c r="D601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31" spans="4:4" x14ac:dyDescent="0.25">
      <c r="D631" s="1"/>
    </row>
    <row r="632" spans="4:4" x14ac:dyDescent="0.25">
      <c r="D632" s="1"/>
    </row>
    <row r="646" spans="4:4" x14ac:dyDescent="0.25">
      <c r="D646" s="1"/>
    </row>
    <row r="666" spans="4:4" x14ac:dyDescent="0.25">
      <c r="D666" s="1"/>
    </row>
    <row r="677" spans="4:4" x14ac:dyDescent="0.25">
      <c r="D677" s="1"/>
    </row>
    <row r="679" spans="4:4" x14ac:dyDescent="0.25">
      <c r="D679" s="1"/>
    </row>
    <row r="680" spans="4:4" x14ac:dyDescent="0.25">
      <c r="D680" s="1"/>
    </row>
    <row r="682" spans="4:4" x14ac:dyDescent="0.25">
      <c r="D682" s="1"/>
    </row>
    <row r="684" spans="4:4" x14ac:dyDescent="0.25">
      <c r="D684" s="1"/>
    </row>
    <row r="685" spans="4:4" x14ac:dyDescent="0.25">
      <c r="D685" s="1"/>
    </row>
    <row r="704" spans="4:4" x14ac:dyDescent="0.25">
      <c r="D704" s="1"/>
    </row>
    <row r="705" spans="4:4" x14ac:dyDescent="0.25">
      <c r="D705" s="1"/>
    </row>
    <row r="707" spans="4:4" x14ac:dyDescent="0.25">
      <c r="D707" s="1"/>
    </row>
    <row r="714" spans="4:4" x14ac:dyDescent="0.25">
      <c r="D714" s="1"/>
    </row>
    <row r="722" spans="4:4" x14ac:dyDescent="0.25">
      <c r="D722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45" spans="4:4" x14ac:dyDescent="0.25">
      <c r="D745" s="1"/>
    </row>
    <row r="750" spans="4:4" x14ac:dyDescent="0.25">
      <c r="D750" s="1"/>
    </row>
    <row r="751" spans="4:4" x14ac:dyDescent="0.25">
      <c r="D751" s="1"/>
    </row>
    <row r="756" spans="4:4" x14ac:dyDescent="0.25">
      <c r="D756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802" spans="4:4" x14ac:dyDescent="0.25">
      <c r="D802" s="1"/>
    </row>
    <row r="806" spans="4:4" x14ac:dyDescent="0.25">
      <c r="D806" s="1"/>
    </row>
    <row r="824" spans="4:4" x14ac:dyDescent="0.25">
      <c r="D824" s="1"/>
    </row>
    <row r="828" spans="4:4" x14ac:dyDescent="0.25">
      <c r="D828" s="1"/>
    </row>
    <row r="839" spans="4:4" x14ac:dyDescent="0.25">
      <c r="D839" s="1"/>
    </row>
    <row r="894" spans="4:4" x14ac:dyDescent="0.25">
      <c r="D894" s="1"/>
    </row>
    <row r="899" spans="4:4" x14ac:dyDescent="0.25">
      <c r="D899" s="1"/>
    </row>
    <row r="912" spans="4:4" x14ac:dyDescent="0.25">
      <c r="D912" s="1"/>
    </row>
    <row r="923" spans="4:4" x14ac:dyDescent="0.25">
      <c r="D923" s="1"/>
    </row>
    <row r="956" spans="4:4" x14ac:dyDescent="0.25">
      <c r="D956" s="1"/>
    </row>
    <row r="964" spans="4:4" x14ac:dyDescent="0.25">
      <c r="D964" s="1"/>
    </row>
    <row r="965" spans="4:4" x14ac:dyDescent="0.25">
      <c r="D965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90" spans="4:4" x14ac:dyDescent="0.25">
      <c r="D990" s="1"/>
    </row>
    <row r="993" spans="4:4" x14ac:dyDescent="0.25">
      <c r="D993" s="1"/>
    </row>
    <row r="1012" spans="4:4" x14ac:dyDescent="0.25">
      <c r="D1012" s="1"/>
    </row>
    <row r="1013" spans="4:4" x14ac:dyDescent="0.25">
      <c r="D1013" s="1"/>
    </row>
    <row r="1025" spans="4:4" x14ac:dyDescent="0.25">
      <c r="D1025" s="1"/>
    </row>
    <row r="1026" spans="4:4" x14ac:dyDescent="0.25">
      <c r="D1026" s="1"/>
    </row>
    <row r="1028" spans="4:4" x14ac:dyDescent="0.25">
      <c r="D1028" s="1"/>
    </row>
    <row r="1046" spans="4:4" x14ac:dyDescent="0.25">
      <c r="D1046" s="1"/>
    </row>
    <row r="1052" spans="4:4" x14ac:dyDescent="0.25">
      <c r="D1052" s="1"/>
    </row>
    <row r="1082" spans="4:4" x14ac:dyDescent="0.25">
      <c r="D1082" s="1"/>
    </row>
    <row r="1084" spans="4:4" x14ac:dyDescent="0.25">
      <c r="D1084" s="1"/>
    </row>
    <row r="1104" spans="4:4" x14ac:dyDescent="0.25">
      <c r="D1104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71" spans="4:4" x14ac:dyDescent="0.25">
      <c r="D1171" s="1"/>
    </row>
    <row r="1182" spans="4:4" x14ac:dyDescent="0.25">
      <c r="D1182" s="1"/>
    </row>
    <row r="1183" spans="4:4" x14ac:dyDescent="0.25">
      <c r="D1183" s="1"/>
    </row>
    <row r="1226" spans="4:4" x14ac:dyDescent="0.25">
      <c r="D1226" s="1"/>
    </row>
    <row r="1237" spans="4:4" x14ac:dyDescent="0.25">
      <c r="D1237" s="1"/>
    </row>
    <row r="1271" spans="4:4" x14ac:dyDescent="0.25">
      <c r="D1271" s="1"/>
    </row>
    <row r="1285" spans="4:4" x14ac:dyDescent="0.25">
      <c r="D1285" s="1"/>
    </row>
    <row r="1291" spans="4:4" x14ac:dyDescent="0.25">
      <c r="D1291" s="1"/>
    </row>
    <row r="1293" spans="4:4" x14ac:dyDescent="0.25">
      <c r="D1293" s="1"/>
    </row>
    <row r="1313" spans="4:4" x14ac:dyDescent="0.25">
      <c r="D1313" s="1"/>
    </row>
    <row r="1318" spans="4:4" x14ac:dyDescent="0.25">
      <c r="D1318" s="1"/>
    </row>
    <row r="1334" spans="4:4" x14ac:dyDescent="0.25">
      <c r="D1334" s="1"/>
    </row>
    <row r="1342" spans="4:4" x14ac:dyDescent="0.25">
      <c r="D1342" s="1"/>
    </row>
    <row r="1343" spans="4:4" x14ac:dyDescent="0.25">
      <c r="D1343" s="1"/>
    </row>
    <row r="1350" spans="4:4" x14ac:dyDescent="0.25">
      <c r="D1350" s="1"/>
    </row>
    <row r="1377" spans="4:4" x14ac:dyDescent="0.25">
      <c r="D1377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6" spans="4:4" x14ac:dyDescent="0.25">
      <c r="D1456" s="1"/>
    </row>
    <row r="1457" spans="4:4" x14ac:dyDescent="0.25">
      <c r="D1457" s="1"/>
    </row>
    <row r="1460" spans="4:4" x14ac:dyDescent="0.25">
      <c r="D1460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70" spans="4:4" x14ac:dyDescent="0.25">
      <c r="D1470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7" spans="4:4" x14ac:dyDescent="0.25">
      <c r="D1487" s="1"/>
    </row>
    <row r="1488" spans="4:4" x14ac:dyDescent="0.25">
      <c r="D1488" s="1"/>
    </row>
    <row r="1490" spans="4:4" x14ac:dyDescent="0.25">
      <c r="D1490" s="1"/>
    </row>
    <row r="1491" spans="4:4" x14ac:dyDescent="0.25">
      <c r="D1491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4" spans="4:4" x14ac:dyDescent="0.25">
      <c r="D1554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3" spans="4:4" x14ac:dyDescent="0.25">
      <c r="D1593" s="1"/>
    </row>
    <row r="1600" spans="4:4" x14ac:dyDescent="0.25">
      <c r="D1600" s="1"/>
    </row>
    <row r="1608" spans="4:4" x14ac:dyDescent="0.25">
      <c r="D160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5" spans="4:4" x14ac:dyDescent="0.25">
      <c r="D1625" s="1"/>
    </row>
    <row r="1626" spans="4:4" x14ac:dyDescent="0.25">
      <c r="D1626" s="1"/>
    </row>
    <row r="1628" spans="4:4" x14ac:dyDescent="0.25">
      <c r="D1628" s="1"/>
    </row>
    <row r="1639" spans="4:4" x14ac:dyDescent="0.25">
      <c r="D1639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6" spans="4:4" x14ac:dyDescent="0.25">
      <c r="D1646" s="1"/>
    </row>
    <row r="1647" spans="4:4" x14ac:dyDescent="0.25">
      <c r="D1647" s="1"/>
    </row>
    <row r="1651" spans="4:4" x14ac:dyDescent="0.25">
      <c r="D1651" s="1"/>
    </row>
    <row r="1653" spans="4:4" x14ac:dyDescent="0.25">
      <c r="D1653" s="1"/>
    </row>
    <row r="1663" spans="4:4" x14ac:dyDescent="0.25">
      <c r="D1663" s="1"/>
    </row>
    <row r="1667" spans="4:4" x14ac:dyDescent="0.25">
      <c r="D1667" s="1"/>
    </row>
    <row r="1677" spans="4:4" x14ac:dyDescent="0.25">
      <c r="D1677" s="1"/>
    </row>
    <row r="1678" spans="4:4" x14ac:dyDescent="0.25">
      <c r="D1678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7" spans="4:4" x14ac:dyDescent="0.25">
      <c r="D1697" s="1"/>
    </row>
    <row r="1698" spans="4:4" x14ac:dyDescent="0.25">
      <c r="D1698" s="1"/>
    </row>
    <row r="1702" spans="4:4" x14ac:dyDescent="0.25">
      <c r="D1702" s="1"/>
    </row>
    <row r="1704" spans="4:4" x14ac:dyDescent="0.25">
      <c r="D1704" s="1"/>
    </row>
    <row r="1713" spans="4:4" x14ac:dyDescent="0.25">
      <c r="D1713" s="1"/>
    </row>
    <row r="1719" spans="4:4" x14ac:dyDescent="0.25">
      <c r="D1719" s="1"/>
    </row>
    <row r="1721" spans="4:4" x14ac:dyDescent="0.25">
      <c r="D1721" s="1"/>
    </row>
    <row r="1722" spans="4:4" x14ac:dyDescent="0.25">
      <c r="D1722" s="1"/>
    </row>
    <row r="1725" spans="4:4" x14ac:dyDescent="0.25">
      <c r="D1725" s="1"/>
    </row>
    <row r="1730" spans="4:4" x14ac:dyDescent="0.25">
      <c r="D1730" s="1"/>
    </row>
    <row r="1734" spans="4:4" x14ac:dyDescent="0.25">
      <c r="D1734" s="1"/>
    </row>
    <row r="1735" spans="4:4" x14ac:dyDescent="0.25">
      <c r="D1735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3" spans="4:4" x14ac:dyDescent="0.25">
      <c r="D1763" s="1"/>
    </row>
    <row r="1767" spans="4:4" x14ac:dyDescent="0.25">
      <c r="D1767" s="1"/>
    </row>
    <row r="1769" spans="4:4" x14ac:dyDescent="0.25">
      <c r="D1769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81" spans="4:4" x14ac:dyDescent="0.25">
      <c r="D1781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7" spans="4:4" x14ac:dyDescent="0.25">
      <c r="D1787" s="1"/>
    </row>
    <row r="1789" spans="4:4" x14ac:dyDescent="0.25">
      <c r="D1789" s="1"/>
    </row>
    <row r="1792" spans="4:4" x14ac:dyDescent="0.25">
      <c r="D1792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41" spans="4:4" x14ac:dyDescent="0.25">
      <c r="D1841" s="1"/>
    </row>
    <row r="1842" spans="4:4" x14ac:dyDescent="0.25">
      <c r="D1842" s="1"/>
    </row>
    <row r="1844" spans="4:4" x14ac:dyDescent="0.25">
      <c r="D1844" s="1"/>
    </row>
    <row r="1846" spans="4:4" x14ac:dyDescent="0.25">
      <c r="D1846" s="1"/>
    </row>
    <row r="1847" spans="4:4" x14ac:dyDescent="0.25">
      <c r="D1847" s="1"/>
    </row>
    <row r="1857" spans="4:4" x14ac:dyDescent="0.25">
      <c r="D1857" s="1"/>
    </row>
    <row r="1864" spans="4:4" x14ac:dyDescent="0.25">
      <c r="D1864" s="1"/>
    </row>
    <row r="1865" spans="4:4" x14ac:dyDescent="0.25">
      <c r="D1865" s="1"/>
    </row>
    <row r="1868" spans="4:4" x14ac:dyDescent="0.25">
      <c r="D1868" s="1"/>
    </row>
    <row r="1869" spans="4:4" x14ac:dyDescent="0.25">
      <c r="D1869" s="1"/>
    </row>
    <row r="1871" spans="4:4" x14ac:dyDescent="0.25">
      <c r="D1871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8" spans="4:4" x14ac:dyDescent="0.25">
      <c r="D1878" s="1"/>
    </row>
    <row r="1883" spans="4:4" x14ac:dyDescent="0.25">
      <c r="D1883" s="1"/>
    </row>
    <row r="1885" spans="4:4" x14ac:dyDescent="0.25">
      <c r="D1885" s="1"/>
    </row>
    <row r="1889" spans="4:4" x14ac:dyDescent="0.25">
      <c r="D1889" s="1"/>
    </row>
    <row r="1899" spans="4:4" x14ac:dyDescent="0.25">
      <c r="D1899" s="1"/>
    </row>
    <row r="1903" spans="4:4" x14ac:dyDescent="0.25">
      <c r="D1903" s="1"/>
    </row>
    <row r="1904" spans="4:4" x14ac:dyDescent="0.25">
      <c r="D1904" s="1"/>
    </row>
    <row r="1913" spans="4:4" x14ac:dyDescent="0.25">
      <c r="D1913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33" spans="4:4" x14ac:dyDescent="0.25">
      <c r="D1933" s="1"/>
    </row>
    <row r="1934" spans="4:4" x14ac:dyDescent="0.25">
      <c r="D1934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8" spans="4:4" x14ac:dyDescent="0.25">
      <c r="D1948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68" spans="4:4" x14ac:dyDescent="0.25">
      <c r="D1968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8" spans="4:4" x14ac:dyDescent="0.25">
      <c r="D1978" s="1"/>
    </row>
    <row r="1979" spans="4:4" x14ac:dyDescent="0.25">
      <c r="D1979" s="1"/>
    </row>
    <row r="1987" spans="4:4" x14ac:dyDescent="0.25">
      <c r="D1987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CAE5-5C04-498B-AF1E-41A2B6732635}">
  <dimension ref="A1:H524"/>
  <sheetViews>
    <sheetView workbookViewId="0">
      <selection activeCell="B500" sqref="B500"/>
    </sheetView>
  </sheetViews>
  <sheetFormatPr defaultRowHeight="15" x14ac:dyDescent="0.25"/>
  <cols>
    <col min="1" max="1" width="17.85546875" style="4" customWidth="1"/>
    <col min="2" max="2" width="46.85546875" customWidth="1"/>
    <col min="3" max="3" width="13" bestFit="1" customWidth="1"/>
    <col min="4" max="5" width="12.42578125" bestFit="1" customWidth="1"/>
    <col min="6" max="6" width="14.42578125" bestFit="1" customWidth="1"/>
    <col min="7" max="7" width="20.28515625" bestFit="1" customWidth="1"/>
    <col min="8" max="8" width="12.42578125" bestFit="1" customWidth="1"/>
  </cols>
  <sheetData>
    <row r="1" spans="1:8" x14ac:dyDescent="0.25">
      <c r="A1" s="4" t="s">
        <v>1627</v>
      </c>
      <c r="B1" t="s">
        <v>0</v>
      </c>
      <c r="C1" t="s">
        <v>1625</v>
      </c>
      <c r="D1" t="s">
        <v>1896</v>
      </c>
      <c r="E1" t="s">
        <v>1897</v>
      </c>
      <c r="F1" t="s">
        <v>1917</v>
      </c>
      <c r="G1" t="s">
        <v>1913</v>
      </c>
      <c r="H1" t="s">
        <v>1912</v>
      </c>
    </row>
    <row r="2" spans="1:8" hidden="1" x14ac:dyDescent="0.25">
      <c r="A2" s="4">
        <v>87</v>
      </c>
      <c r="B2" t="str">
        <f>VLOOKUP(Table1456[[#This Row],[model.rxns]],Table2[],2,FALSE)</f>
        <v>5-methylthioribose-1-phosphate isomerase</v>
      </c>
      <c r="C2" s="2" t="s">
        <v>1916</v>
      </c>
      <c r="D2">
        <f>VLOOKUP(Table1456[[#This Row],[model.rxns]],Table2[[model.rxns]:[JFYL18 - stddev]],7,FALSE)</f>
        <v>0</v>
      </c>
      <c r="E2">
        <f>VLOOKUP(Table1456[[#This Row],[model.rxns]],Table2[[model.rxns]:[JFYL14 - avg]],9,FALSE)</f>
        <v>-4.2067044292437603E-21</v>
      </c>
      <c r="F2">
        <f>VLOOKUP(Table1456[[#This Row],[model.rxns]],Table2[[model.rxns]:[JFYL14 - stddev]],10,FALSE)</f>
        <v>2.9910971019352601E-20</v>
      </c>
      <c r="G2" t="b">
        <f>ABS(Table1456[[#This Row],[JFYL14 flux]])&gt;Table1456[[#This Row],[JFYL14 stddev]]</f>
        <v>0</v>
      </c>
      <c r="H2">
        <v>6.6240521707914598E-17</v>
      </c>
    </row>
    <row r="3" spans="1:8" hidden="1" x14ac:dyDescent="0.25">
      <c r="A3" s="4">
        <v>673</v>
      </c>
      <c r="B3" t="str">
        <f>VLOOKUP(Table1456[[#This Row],[model.rxns]],Table2[],2,FALSE)</f>
        <v>L-4-hydroxyglutamate semialdehyde dehydrogenase</v>
      </c>
      <c r="C3" s="2" t="s">
        <v>1916</v>
      </c>
      <c r="D3">
        <f>VLOOKUP(Table1456[[#This Row],[model.rxns]],Table2[[model.rxns]:[JFYL18 - stddev]],7,FALSE)</f>
        <v>0</v>
      </c>
      <c r="E3">
        <f>VLOOKUP(Table1456[[#This Row],[model.rxns]],Table2[[model.rxns]:[JFYL14 - avg]],9,FALSE)</f>
        <v>-3.3306690738754699E-20</v>
      </c>
      <c r="F3">
        <f>VLOOKUP(Table1456[[#This Row],[model.rxns]],Table2[[model.rxns]:[JFYL14 - stddev]],10,FALSE)</f>
        <v>6.7912155923915301E-19</v>
      </c>
      <c r="G3" t="b">
        <f>ABS(Table1456[[#This Row],[JFYL14 flux]])&gt;Table1456[[#This Row],[JFYL14 stddev]]</f>
        <v>0</v>
      </c>
      <c r="H3">
        <v>1.3597933609627499E-4</v>
      </c>
    </row>
    <row r="4" spans="1:8" x14ac:dyDescent="0.25">
      <c r="A4" s="4">
        <v>470</v>
      </c>
      <c r="B4" t="str">
        <f>VLOOKUP(Table1456[[#This Row],[model.rxns]],Table2[],2,FALSE)</f>
        <v>glutamate dehydrogenase (NAD)</v>
      </c>
      <c r="C4" s="2">
        <v>3640.02694742222</v>
      </c>
      <c r="D4">
        <f>VLOOKUP(Table1456[[#This Row],[model.rxns]],Table2[[model.rxns]:[JFYL18 - stddev]],7,FALSE)</f>
        <v>3.2597180808662701E-4</v>
      </c>
      <c r="E4">
        <f>VLOOKUP(Table1456[[#This Row],[model.rxns]],Table2[[model.rxns]:[JFYL14 - avg]],9,FALSE)</f>
        <v>1.51444531776438</v>
      </c>
      <c r="F4">
        <f>VLOOKUP(Table1456[[#This Row],[model.rxns]],Table2[[model.rxns]:[JFYL14 - stddev]],10,FALSE)</f>
        <v>7.33974037223801E-2</v>
      </c>
      <c r="G4" t="b">
        <f>ABS(Table1456[[#This Row],[JFYL14 flux]])&gt;Table1456[[#This Row],[JFYL14 stddev]]</f>
        <v>1</v>
      </c>
      <c r="H4">
        <v>0</v>
      </c>
    </row>
    <row r="5" spans="1:8" x14ac:dyDescent="0.25">
      <c r="A5" s="4">
        <v>990</v>
      </c>
      <c r="B5" t="str">
        <f>VLOOKUP(Table1456[[#This Row],[model.rxns]],Table2[],2,FALSE)</f>
        <v>sedoheptulose 1,7-bisphosphate D-glyceraldehyde-3-phosphate-lyase</v>
      </c>
      <c r="C5" s="2">
        <v>91.074098290152193</v>
      </c>
      <c r="D5">
        <f>VLOOKUP(Table1456[[#This Row],[model.rxns]],Table2[[model.rxns]:[JFYL18 - stddev]],7,FALSE)</f>
        <v>2.8476994470995999E-3</v>
      </c>
      <c r="E5">
        <f>VLOOKUP(Table1456[[#This Row],[model.rxns]],Table2[[model.rxns]:[JFYL14 - avg]],9,FALSE)</f>
        <v>0.15635829872301499</v>
      </c>
      <c r="F5">
        <f>VLOOKUP(Table1456[[#This Row],[model.rxns]],Table2[[model.rxns]:[JFYL14 - stddev]],10,FALSE)</f>
        <v>3.9495899215511499E-2</v>
      </c>
      <c r="G5" t="b">
        <f>ABS(Table1456[[#This Row],[JFYL14 flux]])&gt;Table1456[[#This Row],[JFYL14 stddev]]</f>
        <v>1</v>
      </c>
      <c r="H5">
        <v>0</v>
      </c>
    </row>
    <row r="6" spans="1:8" x14ac:dyDescent="0.25">
      <c r="A6" s="4">
        <v>887</v>
      </c>
      <c r="B6" t="str">
        <f>VLOOKUP(Table1456[[#This Row],[model.rxns]],Table2[],2,FALSE)</f>
        <v>phosphofructokinase (s7p)</v>
      </c>
      <c r="C6" s="2">
        <v>83.789974044974301</v>
      </c>
      <c r="D6">
        <f>VLOOKUP(Table1456[[#This Row],[model.rxns]],Table2[[model.rxns]:[JFYL18 - stddev]],7,FALSE)</f>
        <v>2.9989411946783799E-3</v>
      </c>
      <c r="E6">
        <f>VLOOKUP(Table1456[[#This Row],[model.rxns]],Table2[[model.rxns]:[JFYL14 - avg]],9,FALSE)</f>
        <v>0.156624157358278</v>
      </c>
      <c r="F6">
        <f>VLOOKUP(Table1456[[#This Row],[model.rxns]],Table2[[model.rxns]:[JFYL14 - stddev]],10,FALSE)</f>
        <v>4.1545541365437401E-2</v>
      </c>
      <c r="G6" t="b">
        <f>ABS(Table1456[[#This Row],[JFYL14 flux]])&gt;Table1456[[#This Row],[JFYL14 stddev]]</f>
        <v>1</v>
      </c>
      <c r="H6">
        <v>0</v>
      </c>
    </row>
    <row r="7" spans="1:8" x14ac:dyDescent="0.25">
      <c r="A7" s="4">
        <v>689</v>
      </c>
      <c r="B7" t="str">
        <f>VLOOKUP(Table1456[[#This Row],[model.rxns]],Table2[],2,FALSE)</f>
        <v>L-serine deaminase</v>
      </c>
      <c r="C7" s="2">
        <v>79.454808840336995</v>
      </c>
      <c r="D7">
        <f>VLOOKUP(Table1456[[#This Row],[model.rxns]],Table2[[model.rxns]:[JFYL18 - stddev]],7,FALSE)</f>
        <v>1.19849416434867E-4</v>
      </c>
      <c r="E7">
        <f>VLOOKUP(Table1456[[#This Row],[model.rxns]],Table2[[model.rxns]:[JFYL14 - avg]],9,FALSE)</f>
        <v>1.1127148870261399E-2</v>
      </c>
      <c r="F7">
        <f>VLOOKUP(Table1456[[#This Row],[model.rxns]],Table2[[model.rxns]:[JFYL14 - stddev]],10,FALSE)</f>
        <v>2.7653565669332101E-3</v>
      </c>
      <c r="G7" t="b">
        <f>ABS(Table1456[[#This Row],[JFYL14 flux]])&gt;Table1456[[#This Row],[JFYL14 stddev]]</f>
        <v>1</v>
      </c>
      <c r="H7">
        <v>0</v>
      </c>
    </row>
    <row r="8" spans="1:8" x14ac:dyDescent="0.25">
      <c r="A8" s="4">
        <v>2056</v>
      </c>
      <c r="B8" t="str">
        <f>VLOOKUP(Table1456[[#This Row],[model.rxns]],Table2[],2,FALSE)</f>
        <v>succinate exchange</v>
      </c>
      <c r="C8" s="2">
        <v>52.122295455929503</v>
      </c>
      <c r="D8">
        <f>VLOOKUP(Table1456[[#This Row],[model.rxns]],Table2[[model.rxns]:[JFYL18 - stddev]],7,FALSE)</f>
        <v>1.7766731034800701E-4</v>
      </c>
      <c r="E8">
        <f>VLOOKUP(Table1456[[#This Row],[model.rxns]],Table2[[model.rxns]:[JFYL14 - avg]],9,FALSE)</f>
        <v>9.2862397250221707E-3</v>
      </c>
      <c r="F8">
        <f>VLOOKUP(Table1456[[#This Row],[model.rxns]],Table2[[model.rxns]:[JFYL14 - stddev]],10,FALSE)</f>
        <v>1.05309275859176E-4</v>
      </c>
      <c r="G8" t="b">
        <f>ABS(Table1456[[#This Row],[JFYL14 flux]])&gt;Table1456[[#This Row],[JFYL14 stddev]]</f>
        <v>1</v>
      </c>
      <c r="H8">
        <v>0</v>
      </c>
    </row>
    <row r="9" spans="1:8" x14ac:dyDescent="0.25">
      <c r="A9" s="4">
        <v>2057</v>
      </c>
      <c r="B9" t="str">
        <f>VLOOKUP(Table1456[[#This Row],[model.rxns]],Table2[],2,FALSE)</f>
        <v>succinate transport</v>
      </c>
      <c r="C9" s="2">
        <v>52.122295455929503</v>
      </c>
      <c r="D9">
        <f>VLOOKUP(Table1456[[#This Row],[model.rxns]],Table2[[model.rxns]:[JFYL18 - stddev]],7,FALSE)</f>
        <v>-1.7766731034800701E-4</v>
      </c>
      <c r="E9">
        <f>VLOOKUP(Table1456[[#This Row],[model.rxns]],Table2[[model.rxns]:[JFYL14 - avg]],9,FALSE)</f>
        <v>-9.2862397250221707E-3</v>
      </c>
      <c r="F9">
        <f>VLOOKUP(Table1456[[#This Row],[model.rxns]],Table2[[model.rxns]:[JFYL14 - stddev]],10,FALSE)</f>
        <v>1.05309275859176E-4</v>
      </c>
      <c r="G9" t="b">
        <f>ABS(Table1456[[#This Row],[JFYL14 flux]])&gt;Table1456[[#This Row],[JFYL14 stddev]]</f>
        <v>1</v>
      </c>
      <c r="H9">
        <v>0</v>
      </c>
    </row>
    <row r="10" spans="1:8" x14ac:dyDescent="0.25">
      <c r="A10" s="4">
        <v>1667</v>
      </c>
      <c r="B10" t="str">
        <f>VLOOKUP(Table1456[[#This Row],[model.rxns]],Table2[],2,FALSE)</f>
        <v>bicarbonate formation</v>
      </c>
      <c r="C10" s="2">
        <v>29.6066592509918</v>
      </c>
      <c r="D10">
        <f>VLOOKUP(Table1456[[#This Row],[model.rxns]],Table2[[model.rxns]:[JFYL18 - stddev]],7,FALSE)</f>
        <v>1.20176056994757E-2</v>
      </c>
      <c r="E10">
        <f>VLOOKUP(Table1456[[#This Row],[model.rxns]],Table2[[model.rxns]:[JFYL14 - avg]],9,FALSE)</f>
        <v>0.37073159009420698</v>
      </c>
      <c r="F10">
        <f>VLOOKUP(Table1456[[#This Row],[model.rxns]],Table2[[model.rxns]:[JFYL14 - stddev]],10,FALSE)</f>
        <v>9.4838109698681006E-2</v>
      </c>
      <c r="G10" t="b">
        <f>ABS(Table1456[[#This Row],[JFYL14 flux]])&gt;Table1456[[#This Row],[JFYL14 stddev]]</f>
        <v>1</v>
      </c>
      <c r="H10">
        <v>0</v>
      </c>
    </row>
    <row r="11" spans="1:8" x14ac:dyDescent="0.25">
      <c r="A11" s="4">
        <v>499</v>
      </c>
      <c r="B11" t="str">
        <f>VLOOKUP(Table1456[[#This Row],[model.rxns]],Table2[],2,FALSE)</f>
        <v>glycinamide ribotide transformylase</v>
      </c>
      <c r="C11" s="2">
        <v>20.442560918221801</v>
      </c>
      <c r="D11">
        <f>VLOOKUP(Table1456[[#This Row],[model.rxns]],Table2[[model.rxns]:[JFYL18 - stddev]],7,FALSE)</f>
        <v>9.9431613658687901E-5</v>
      </c>
      <c r="E11">
        <f>VLOOKUP(Table1456[[#This Row],[model.rxns]],Table2[[model.rxns]:[JFYL14 - avg]],9,FALSE)</f>
        <v>1.7519624959354801E-3</v>
      </c>
      <c r="F11">
        <f>VLOOKUP(Table1456[[#This Row],[model.rxns]],Table2[[model.rxns]:[JFYL14 - stddev]],10,FALSE)</f>
        <v>1.83672880758051E-4</v>
      </c>
      <c r="G11" t="b">
        <f>ABS(Table1456[[#This Row],[JFYL14 flux]])&gt;Table1456[[#This Row],[JFYL14 stddev]]</f>
        <v>1</v>
      </c>
      <c r="H11">
        <v>0</v>
      </c>
    </row>
    <row r="12" spans="1:8" hidden="1" x14ac:dyDescent="0.25">
      <c r="A12" s="4">
        <v>364</v>
      </c>
      <c r="B12" t="str">
        <f>VLOOKUP(Table1456[[#This Row],[model.rxns]],Table2[],2,FALSE)</f>
        <v>dUTP diphosphatase</v>
      </c>
      <c r="C12" s="2">
        <v>11.2562517394968</v>
      </c>
      <c r="D12">
        <f>VLOOKUP(Table1456[[#This Row],[model.rxns]],Table2[[model.rxns]:[JFYL18 - stddev]],7,FALSE)</f>
        <v>7.2603104160054303E-5</v>
      </c>
      <c r="E12">
        <f>VLOOKUP(Table1456[[#This Row],[model.rxns]],Table2[[model.rxns]:[JFYL14 - avg]],9,FALSE)</f>
        <v>8.4174878392875396E-4</v>
      </c>
      <c r="F12">
        <f>VLOOKUP(Table1456[[#This Row],[model.rxns]],Table2[[model.rxns]:[JFYL14 - stddev]],10,FALSE)</f>
        <v>9.4850662289403496E-4</v>
      </c>
      <c r="G12" t="b">
        <f>ABS(Table1456[[#This Row],[JFYL14 flux]])&gt;Table1456[[#This Row],[JFYL14 stddev]]</f>
        <v>0</v>
      </c>
      <c r="H12">
        <v>0</v>
      </c>
    </row>
    <row r="13" spans="1:8" hidden="1" x14ac:dyDescent="0.25">
      <c r="A13" s="4">
        <v>163</v>
      </c>
      <c r="B13" t="str">
        <f>VLOOKUP(Table1456[[#This Row],[model.rxns]],Table2[],2,FALSE)</f>
        <v>alcohol dehydrogenase (ethanol to acetaldehyde)</v>
      </c>
      <c r="C13" s="2">
        <v>10.5408936220612</v>
      </c>
      <c r="D13">
        <f>VLOOKUP(Table1456[[#This Row],[model.rxns]],Table2[[model.rxns]:[JFYL18 - stddev]],7,FALSE)</f>
        <v>2.1087155679280802E-2</v>
      </c>
      <c r="E13">
        <f>VLOOKUP(Table1456[[#This Row],[model.rxns]],Table2[[model.rxns]:[JFYL14 - avg]],9,FALSE)</f>
        <v>0.308616030068458</v>
      </c>
      <c r="F13">
        <f>VLOOKUP(Table1456[[#This Row],[model.rxns]],Table2[[model.rxns]:[JFYL14 - stddev]],10,FALSE)</f>
        <v>4.0294770939934796</v>
      </c>
      <c r="G13" t="b">
        <f>ABS(Table1456[[#This Row],[JFYL14 flux]])&gt;Table1456[[#This Row],[JFYL14 stddev]]</f>
        <v>0</v>
      </c>
      <c r="H13">
        <v>9.5391055200071993E-6</v>
      </c>
    </row>
    <row r="14" spans="1:8" hidden="1" x14ac:dyDescent="0.25">
      <c r="A14" s="4">
        <v>475</v>
      </c>
      <c r="B14" t="str">
        <f>VLOOKUP(Table1456[[#This Row],[model.rxns]],Table2[],2,FALSE)</f>
        <v>glutaminase</v>
      </c>
      <c r="C14" s="2">
        <v>9.0156688421959803</v>
      </c>
      <c r="D14">
        <f>VLOOKUP(Table1456[[#This Row],[model.rxns]],Table2[[model.rxns]:[JFYL18 - stddev]],7,FALSE)</f>
        <v>2.2623420259954401E-4</v>
      </c>
      <c r="E14">
        <f>VLOOKUP(Table1456[[#This Row],[model.rxns]],Table2[[model.rxns]:[JFYL14 - avg]],9,FALSE)</f>
        <v>4.9159087130246797E-4</v>
      </c>
      <c r="F14">
        <f>VLOOKUP(Table1456[[#This Row],[model.rxns]],Table2[[model.rxns]:[JFYL14 - stddev]],10,FALSE)</f>
        <v>1.0479405545915799E-2</v>
      </c>
      <c r="G14" t="b">
        <f>ABS(Table1456[[#This Row],[JFYL14 flux]])&gt;Table1456[[#This Row],[JFYL14 stddev]]</f>
        <v>0</v>
      </c>
      <c r="H14">
        <v>4.8759013347287298E-4</v>
      </c>
    </row>
    <row r="15" spans="1:8" hidden="1" x14ac:dyDescent="0.25">
      <c r="A15" s="4">
        <v>2115</v>
      </c>
      <c r="B15" t="str">
        <f>VLOOKUP(Table1456[[#This Row],[model.rxns]],Table2[],2,FALSE)</f>
        <v>alcohol dehydrogenase, (acetaldehyde to ethanol)</v>
      </c>
      <c r="C15" s="2">
        <v>8.0719391280800394</v>
      </c>
      <c r="D15">
        <f>VLOOKUP(Table1456[[#This Row],[model.rxns]],Table2[[model.rxns]:[JFYL18 - stddev]],7,FALSE)</f>
        <v>3.0016623277276899E-2</v>
      </c>
      <c r="E15">
        <f>VLOOKUP(Table1456[[#This Row],[model.rxns]],Table2[[model.rxns]:[JFYL14 - avg]],9,FALSE)</f>
        <v>0.31682716584355403</v>
      </c>
      <c r="F15">
        <f>VLOOKUP(Table1456[[#This Row],[model.rxns]],Table2[[model.rxns]:[JFYL14 - stddev]],10,FALSE)</f>
        <v>4.0089962611174901</v>
      </c>
      <c r="G15" t="b">
        <f>ABS(Table1456[[#This Row],[JFYL14 flux]])&gt;Table1456[[#This Row],[JFYL14 stddev]]</f>
        <v>0</v>
      </c>
      <c r="H15">
        <v>8.5998090085234993E-6</v>
      </c>
    </row>
    <row r="16" spans="1:8" hidden="1" x14ac:dyDescent="0.25">
      <c r="A16" s="4">
        <v>2214</v>
      </c>
      <c r="B16" t="str">
        <f>VLOOKUP(Table1456[[#This Row],[model.rxns]],Table2[],2,FALSE)</f>
        <v>fatty-acid--CoA ligase (lignoceric acid), ER membrane</v>
      </c>
      <c r="C16" s="2">
        <v>7.5617694263326296</v>
      </c>
      <c r="D16">
        <f>VLOOKUP(Table1456[[#This Row],[model.rxns]],Table2[[model.rxns]:[JFYL18 - stddev]],7,FALSE)</f>
        <v>8.7926021179899399E-5</v>
      </c>
      <c r="E16">
        <f>VLOOKUP(Table1456[[#This Row],[model.rxns]],Table2[[model.rxns]:[JFYL14 - avg]],9,FALSE)</f>
        <v>5.1039203954277804E-4</v>
      </c>
      <c r="F16">
        <f>VLOOKUP(Table1456[[#This Row],[model.rxns]],Table2[[model.rxns]:[JFYL14 - stddev]],10,FALSE)</f>
        <v>7.29170540062041E-3</v>
      </c>
      <c r="G16" t="b">
        <f>ABS(Table1456[[#This Row],[JFYL14 flux]])&gt;Table1456[[#This Row],[JFYL14 stddev]]</f>
        <v>0</v>
      </c>
      <c r="H16">
        <v>5.4786920279669804E-4</v>
      </c>
    </row>
    <row r="17" spans="1:8" hidden="1" x14ac:dyDescent="0.25">
      <c r="A17" s="4">
        <v>3523</v>
      </c>
      <c r="B17" t="str">
        <f>VLOOKUP(Table1456[[#This Row],[model.rxns]],Table2[],2,FALSE)</f>
        <v>tetracosanoyl-CoA transport, cytoplasm-ER membrane</v>
      </c>
      <c r="C17" s="2">
        <v>6.8588003410277603</v>
      </c>
      <c r="D17">
        <f>VLOOKUP(Table1456[[#This Row],[model.rxns]],Table2[[model.rxns]:[JFYL18 - stddev]],7,FALSE)</f>
        <v>-9.4515708610343199E-5</v>
      </c>
      <c r="E17">
        <f>VLOOKUP(Table1456[[#This Row],[model.rxns]],Table2[[model.rxns]:[JFYL14 - avg]],9,FALSE)</f>
        <v>-5.2459775605839896E-4</v>
      </c>
      <c r="F17">
        <f>VLOOKUP(Table1456[[#This Row],[model.rxns]],Table2[[model.rxns]:[JFYL14 - stddev]],10,FALSE)</f>
        <v>7.2918512795957201E-3</v>
      </c>
      <c r="G17" t="b">
        <f>ABS(Table1456[[#This Row],[JFYL14 flux]])&gt;Table1456[[#This Row],[JFYL14 stddev]]</f>
        <v>0</v>
      </c>
      <c r="H17">
        <v>4.4042129858752502E-4</v>
      </c>
    </row>
    <row r="18" spans="1:8" hidden="1" x14ac:dyDescent="0.25">
      <c r="A18" s="4">
        <v>399</v>
      </c>
      <c r="B18" t="str">
        <f>VLOOKUP(Table1456[[#This Row],[model.rxns]],Table2[],2,FALSE)</f>
        <v>fatty-acid--CoA ligase (decanoate)</v>
      </c>
      <c r="C18" s="2">
        <v>5.1764316396442398</v>
      </c>
      <c r="D18">
        <f>VLOOKUP(Table1456[[#This Row],[model.rxns]],Table2[[model.rxns]:[JFYL18 - stddev]],7,FALSE)</f>
        <v>5.9043894856698197E-6</v>
      </c>
      <c r="E18">
        <f>VLOOKUP(Table1456[[#This Row],[model.rxns]],Table2[[model.rxns]:[JFYL14 - avg]],9,FALSE)</f>
        <v>1.46726834388403E-5</v>
      </c>
      <c r="F18">
        <f>VLOOKUP(Table1456[[#This Row],[model.rxns]],Table2[[model.rxns]:[JFYL14 - stddev]],10,FALSE)</f>
        <v>2.7833421321386598E-4</v>
      </c>
      <c r="G18" t="b">
        <f>ABS(Table1456[[#This Row],[JFYL14 flux]])&gt;Table1456[[#This Row],[JFYL14 stddev]]</f>
        <v>0</v>
      </c>
      <c r="H18">
        <v>2.11841739794507E-10</v>
      </c>
    </row>
    <row r="19" spans="1:8" hidden="1" x14ac:dyDescent="0.25">
      <c r="A19" s="4">
        <v>844</v>
      </c>
      <c r="B19" t="str">
        <f>VLOOKUP(Table1456[[#This Row],[model.rxns]],Table2[],2,FALSE)</f>
        <v>peroxisomal acyl-CoA thioesterase</v>
      </c>
      <c r="C19" s="2">
        <v>5.1764316396442398</v>
      </c>
      <c r="D19">
        <f>VLOOKUP(Table1456[[#This Row],[model.rxns]],Table2[[model.rxns]:[JFYL18 - stddev]],7,FALSE)</f>
        <v>5.9043894856698197E-6</v>
      </c>
      <c r="E19">
        <f>VLOOKUP(Table1456[[#This Row],[model.rxns]],Table2[[model.rxns]:[JFYL14 - avg]],9,FALSE)</f>
        <v>1.46726834388403E-5</v>
      </c>
      <c r="F19">
        <f>VLOOKUP(Table1456[[#This Row],[model.rxns]],Table2[[model.rxns]:[JFYL14 - stddev]],10,FALSE)</f>
        <v>2.7833421321386598E-4</v>
      </c>
      <c r="G19" t="b">
        <f>ABS(Table1456[[#This Row],[JFYL14 flux]])&gt;Table1456[[#This Row],[JFYL14 stddev]]</f>
        <v>0</v>
      </c>
      <c r="H19">
        <v>2.11841739794507E-10</v>
      </c>
    </row>
    <row r="20" spans="1:8" hidden="1" x14ac:dyDescent="0.25">
      <c r="A20" s="4">
        <v>1091</v>
      </c>
      <c r="B20" t="str">
        <f>VLOOKUP(Table1456[[#This Row],[model.rxns]],Table2[],2,FALSE)</f>
        <v>xanthine phosphoribosyltransferase</v>
      </c>
      <c r="C20" s="2">
        <v>4.4190442045905298</v>
      </c>
      <c r="D20">
        <f>VLOOKUP(Table1456[[#This Row],[model.rxns]],Table2[[model.rxns]:[JFYL18 - stddev]],7,FALSE)</f>
        <v>1.84044004198923E-5</v>
      </c>
      <c r="E20">
        <f>VLOOKUP(Table1456[[#This Row],[model.rxns]],Table2[[model.rxns]:[JFYL14 - avg]],9,FALSE)</f>
        <v>2.3755576617033E-5</v>
      </c>
      <c r="F20">
        <f>VLOOKUP(Table1456[[#This Row],[model.rxns]],Table2[[model.rxns]:[JFYL14 - stddev]],10,FALSE)</f>
        <v>3.05792920721733E-4</v>
      </c>
      <c r="G20" t="b">
        <f>ABS(Table1456[[#This Row],[JFYL14 flux]])&gt;Table1456[[#This Row],[JFYL14 stddev]]</f>
        <v>0</v>
      </c>
      <c r="H20">
        <v>1.2967734701914601E-20</v>
      </c>
    </row>
    <row r="21" spans="1:8" hidden="1" x14ac:dyDescent="0.25">
      <c r="A21" s="4">
        <v>165</v>
      </c>
      <c r="B21" t="str">
        <f>VLOOKUP(Table1456[[#This Row],[model.rxns]],Table2[],2,FALSE)</f>
        <v>mitochondrial alcohol dehydrogenase</v>
      </c>
      <c r="C21" s="2">
        <v>4.2078619851650902</v>
      </c>
      <c r="D21">
        <f>VLOOKUP(Table1456[[#This Row],[model.rxns]],Table2[[model.rxns]:[JFYL18 - stddev]],7,FALSE)</f>
        <v>8.2380511461340497E-4</v>
      </c>
      <c r="E21">
        <f>VLOOKUP(Table1456[[#This Row],[model.rxns]],Table2[[model.rxns]:[JFYL14 - avg]],9,FALSE)</f>
        <v>3.42860840660866E-3</v>
      </c>
      <c r="F21">
        <f>VLOOKUP(Table1456[[#This Row],[model.rxns]],Table2[[model.rxns]:[JFYL14 - stddev]],10,FALSE)</f>
        <v>3.85774851507776E-2</v>
      </c>
      <c r="G21" t="b">
        <f>ABS(Table1456[[#This Row],[JFYL14 flux]])&gt;Table1456[[#This Row],[JFYL14 stddev]]</f>
        <v>0</v>
      </c>
      <c r="H21">
        <v>1.35515632893045E-4</v>
      </c>
    </row>
    <row r="22" spans="1:8" hidden="1" x14ac:dyDescent="0.25">
      <c r="A22" s="4">
        <v>1763</v>
      </c>
      <c r="B22" t="str">
        <f>VLOOKUP(Table1456[[#This Row],[model.rxns]],Table2[],2,FALSE)</f>
        <v>ethanol transport, mitochondrial</v>
      </c>
      <c r="C22" s="2">
        <v>4.2078619851650902</v>
      </c>
      <c r="D22">
        <f>VLOOKUP(Table1456[[#This Row],[model.rxns]],Table2[[model.rxns]:[JFYL18 - stddev]],7,FALSE)</f>
        <v>-8.2380511461340497E-4</v>
      </c>
      <c r="E22">
        <f>VLOOKUP(Table1456[[#This Row],[model.rxns]],Table2[[model.rxns]:[JFYL14 - avg]],9,FALSE)</f>
        <v>-3.42860840660866E-3</v>
      </c>
      <c r="F22">
        <f>VLOOKUP(Table1456[[#This Row],[model.rxns]],Table2[[model.rxns]:[JFYL14 - stddev]],10,FALSE)</f>
        <v>3.85774851507776E-2</v>
      </c>
      <c r="G22" t="b">
        <f>ABS(Table1456[[#This Row],[JFYL14 flux]])&gt;Table1456[[#This Row],[JFYL14 stddev]]</f>
        <v>0</v>
      </c>
      <c r="H22">
        <v>1.35515632893045E-4</v>
      </c>
    </row>
    <row r="23" spans="1:8" hidden="1" x14ac:dyDescent="0.25">
      <c r="A23" s="4">
        <v>1632</v>
      </c>
      <c r="B23" t="str">
        <f>VLOOKUP(Table1456[[#This Row],[model.rxns]],Table2[],2,FALSE)</f>
        <v>acetaldehyde transport</v>
      </c>
      <c r="C23" s="2">
        <v>4.1696157278102497</v>
      </c>
      <c r="D23">
        <f>VLOOKUP(Table1456[[#This Row],[model.rxns]],Table2[[model.rxns]:[JFYL18 - stddev]],7,FALSE)</f>
        <v>-8.6988237877621698E-4</v>
      </c>
      <c r="E23">
        <f>VLOOKUP(Table1456[[#This Row],[model.rxns]],Table2[[model.rxns]:[JFYL14 - avg]],9,FALSE)</f>
        <v>-3.58410770263486E-3</v>
      </c>
      <c r="F23">
        <f>VLOOKUP(Table1456[[#This Row],[model.rxns]],Table2[[model.rxns]:[JFYL14 - stddev]],10,FALSE)</f>
        <v>3.8579319322940502E-2</v>
      </c>
      <c r="G23" t="b">
        <f>ABS(Table1456[[#This Row],[JFYL14 flux]])&gt;Table1456[[#This Row],[JFYL14 stddev]]</f>
        <v>0</v>
      </c>
      <c r="H23">
        <v>4.32076916509536E-5</v>
      </c>
    </row>
    <row r="24" spans="1:8" hidden="1" x14ac:dyDescent="0.25">
      <c r="A24" s="4">
        <v>526</v>
      </c>
      <c r="B24" t="str">
        <f>VLOOKUP(Table1456[[#This Row],[model.rxns]],Table2[],2,FALSE)</f>
        <v>guanine deaminase</v>
      </c>
      <c r="C24" s="2">
        <v>4.1327586941788601</v>
      </c>
      <c r="D24">
        <f>VLOOKUP(Table1456[[#This Row],[model.rxns]],Table2[[model.rxns]:[JFYL18 - stddev]],7,FALSE)</f>
        <v>8.5748868128075899E-6</v>
      </c>
      <c r="E24">
        <f>VLOOKUP(Table1456[[#This Row],[model.rxns]],Table2[[model.rxns]:[JFYL14 - avg]],9,FALSE)</f>
        <v>8.4465111939754607E-6</v>
      </c>
      <c r="F24">
        <f>VLOOKUP(Table1456[[#This Row],[model.rxns]],Table2[[model.rxns]:[JFYL14 - stddev]],10,FALSE)</f>
        <v>1.79909206539242E-4</v>
      </c>
      <c r="G24" t="b">
        <f>ABS(Table1456[[#This Row],[JFYL14 flux]])&gt;Table1456[[#This Row],[JFYL14 stddev]]</f>
        <v>0</v>
      </c>
      <c r="H24">
        <v>6.8166919872793501E-16</v>
      </c>
    </row>
    <row r="25" spans="1:8" hidden="1" x14ac:dyDescent="0.25">
      <c r="A25" s="4" t="s">
        <v>1879</v>
      </c>
      <c r="B25" t="str">
        <f>VLOOKUP(Table1456[[#This Row],[model.rxns]],Table2[],2,FALSE)</f>
        <v>3-methylbutanoyl-CoA dehydrogenase;</v>
      </c>
      <c r="C25" s="2">
        <v>4.0300383154192101</v>
      </c>
      <c r="D25">
        <f>VLOOKUP(Table1456[[#This Row],[model.rxns]],Table2[[model.rxns]:[JFYL18 - stddev]],7,FALSE)</f>
        <v>1.3753742385588501E-4</v>
      </c>
      <c r="E25">
        <f>VLOOKUP(Table1456[[#This Row],[model.rxns]],Table2[[model.rxns]:[JFYL14 - avg]],9,FALSE)</f>
        <v>5.5163499729978698E-4</v>
      </c>
      <c r="F25">
        <f>VLOOKUP(Table1456[[#This Row],[model.rxns]],Table2[[model.rxns]:[JFYL14 - stddev]],10,FALSE)</f>
        <v>2.7856325636842799E-3</v>
      </c>
      <c r="G25" t="b">
        <f>ABS(Table1456[[#This Row],[JFYL14 flux]])&gt;Table1456[[#This Row],[JFYL14 stddev]]</f>
        <v>0</v>
      </c>
      <c r="H25">
        <v>1.5916066828927001E-22</v>
      </c>
    </row>
    <row r="26" spans="1:8" hidden="1" x14ac:dyDescent="0.25">
      <c r="A26" s="4">
        <v>1664</v>
      </c>
      <c r="B26" t="str">
        <f>VLOOKUP(Table1456[[#This Row],[model.rxns]],Table2[],2,FALSE)</f>
        <v>bicarbonate formation</v>
      </c>
      <c r="C26" s="2">
        <v>4.0300383154192101</v>
      </c>
      <c r="D26">
        <f>VLOOKUP(Table1456[[#This Row],[model.rxns]],Table2[[model.rxns]:[JFYL18 - stddev]],7,FALSE)</f>
        <v>1.3753742385588501E-4</v>
      </c>
      <c r="E26">
        <f>VLOOKUP(Table1456[[#This Row],[model.rxns]],Table2[[model.rxns]:[JFYL14 - avg]],9,FALSE)</f>
        <v>5.5163499729978698E-4</v>
      </c>
      <c r="F26">
        <f>VLOOKUP(Table1456[[#This Row],[model.rxns]],Table2[[model.rxns]:[JFYL14 - stddev]],10,FALSE)</f>
        <v>2.7856325636842799E-3</v>
      </c>
      <c r="G26" t="b">
        <f>ABS(Table1456[[#This Row],[JFYL14 flux]])&gt;Table1456[[#This Row],[JFYL14 stddev]]</f>
        <v>0</v>
      </c>
      <c r="H26">
        <v>1.5916066828927001E-22</v>
      </c>
    </row>
    <row r="27" spans="1:8" hidden="1" x14ac:dyDescent="0.25">
      <c r="A27" s="4" t="s">
        <v>1876</v>
      </c>
      <c r="B27" t="str">
        <f>VLOOKUP(Table1456[[#This Row],[model.rxns]],Table2[],2,FALSE)</f>
        <v>4-methyl-2-oxopentanoate dehydrogenase</v>
      </c>
      <c r="C27" s="2">
        <v>4.0300383154192101</v>
      </c>
      <c r="D27">
        <f>VLOOKUP(Table1456[[#This Row],[model.rxns]],Table2[[model.rxns]:[JFYL18 - stddev]],7,FALSE)</f>
        <v>1.3753742385588501E-4</v>
      </c>
      <c r="E27">
        <f>VLOOKUP(Table1456[[#This Row],[model.rxns]],Table2[[model.rxns]:[JFYL14 - avg]],9,FALSE)</f>
        <v>5.5163499729978698E-4</v>
      </c>
      <c r="F27">
        <f>VLOOKUP(Table1456[[#This Row],[model.rxns]],Table2[[model.rxns]:[JFYL14 - stddev]],10,FALSE)</f>
        <v>2.7856325636842799E-3</v>
      </c>
      <c r="G27" t="b">
        <f>ABS(Table1456[[#This Row],[JFYL14 flux]])&gt;Table1456[[#This Row],[JFYL14 stddev]]</f>
        <v>0</v>
      </c>
      <c r="H27">
        <v>1.5916066828927001E-22</v>
      </c>
    </row>
    <row r="28" spans="1:8" hidden="1" x14ac:dyDescent="0.25">
      <c r="A28" s="4" t="s">
        <v>1880</v>
      </c>
      <c r="B28" t="str">
        <f>VLOOKUP(Table1456[[#This Row],[model.rxns]],Table2[],2,FALSE)</f>
        <v>3-methylcrotonyl-CoA carboxylase</v>
      </c>
      <c r="C28" s="2">
        <v>4.0300383154192101</v>
      </c>
      <c r="D28">
        <f>VLOOKUP(Table1456[[#This Row],[model.rxns]],Table2[[model.rxns]:[JFYL18 - stddev]],7,FALSE)</f>
        <v>1.3753742385588501E-4</v>
      </c>
      <c r="E28">
        <f>VLOOKUP(Table1456[[#This Row],[model.rxns]],Table2[[model.rxns]:[JFYL14 - avg]],9,FALSE)</f>
        <v>5.5163499729978698E-4</v>
      </c>
      <c r="F28">
        <f>VLOOKUP(Table1456[[#This Row],[model.rxns]],Table2[[model.rxns]:[JFYL14 - stddev]],10,FALSE)</f>
        <v>2.7856325636842799E-3</v>
      </c>
      <c r="G28" t="b">
        <f>ABS(Table1456[[#This Row],[JFYL14 flux]])&gt;Table1456[[#This Row],[JFYL14 stddev]]</f>
        <v>0</v>
      </c>
      <c r="H28">
        <v>1.5916066828927001E-22</v>
      </c>
    </row>
    <row r="29" spans="1:8" hidden="1" x14ac:dyDescent="0.25">
      <c r="A29" s="4" t="s">
        <v>1881</v>
      </c>
      <c r="B29" t="str">
        <f>VLOOKUP(Table1456[[#This Row],[model.rxns]],Table2[],2,FALSE)</f>
        <v>3-methylglutaconyl-CoA dehydratase</v>
      </c>
      <c r="C29" s="2">
        <v>4.0300383154192101</v>
      </c>
      <c r="D29">
        <f>VLOOKUP(Table1456[[#This Row],[model.rxns]],Table2[[model.rxns]:[JFYL18 - stddev]],7,FALSE)</f>
        <v>1.3753742385588501E-4</v>
      </c>
      <c r="E29">
        <f>VLOOKUP(Table1456[[#This Row],[model.rxns]],Table2[[model.rxns]:[JFYL14 - avg]],9,FALSE)</f>
        <v>5.5163499729978698E-4</v>
      </c>
      <c r="F29">
        <f>VLOOKUP(Table1456[[#This Row],[model.rxns]],Table2[[model.rxns]:[JFYL14 - stddev]],10,FALSE)</f>
        <v>2.7856325636842799E-3</v>
      </c>
      <c r="G29" t="b">
        <f>ABS(Table1456[[#This Row],[JFYL14 flux]])&gt;Table1456[[#This Row],[JFYL14 stddev]]</f>
        <v>0</v>
      </c>
      <c r="H29">
        <v>1.5916066828927001E-22</v>
      </c>
    </row>
    <row r="30" spans="1:8" hidden="1" x14ac:dyDescent="0.25">
      <c r="A30" s="4">
        <v>1118</v>
      </c>
      <c r="B30" t="str">
        <f>VLOOKUP(Table1456[[#This Row],[model.rxns]],Table2[],2,FALSE)</f>
        <v>aspartate-glutamate transporter</v>
      </c>
      <c r="C30" s="2">
        <v>3.8408550284616898</v>
      </c>
      <c r="D30">
        <f>VLOOKUP(Table1456[[#This Row],[model.rxns]],Table2[[model.rxns]:[JFYL18 - stddev]],7,FALSE)</f>
        <v>6.8940596871370205E-2</v>
      </c>
      <c r="E30">
        <f>VLOOKUP(Table1456[[#This Row],[model.rxns]],Table2[[model.rxns]:[JFYL14 - avg]],9,FALSE)</f>
        <v>2.3907801303177298</v>
      </c>
      <c r="F30">
        <f>VLOOKUP(Table1456[[#This Row],[model.rxns]],Table2[[model.rxns]:[JFYL14 - stddev]],10,FALSE)</f>
        <v>0.47388790200561498</v>
      </c>
      <c r="G30" t="b">
        <f>ABS(Table1456[[#This Row],[JFYL14 flux]])&gt;Table1456[[#This Row],[JFYL14 stddev]]</f>
        <v>1</v>
      </c>
      <c r="H30">
        <v>1.26892166293029E-46</v>
      </c>
    </row>
    <row r="31" spans="1:8" hidden="1" x14ac:dyDescent="0.25">
      <c r="A31" s="4" t="s">
        <v>1689</v>
      </c>
      <c r="B31" t="str">
        <f>VLOOKUP(Table1456[[#This Row],[model.rxns]],Table2[],2,FALSE)</f>
        <v>diglyceride transport, cytoplasm-ER membrane</v>
      </c>
      <c r="C31" s="2">
        <v>3.7471003183949598</v>
      </c>
      <c r="D31">
        <f>VLOOKUP(Table1456[[#This Row],[model.rxns]],Table2[[model.rxns]:[JFYL18 - stddev]],7,FALSE)</f>
        <v>1.4039489362006801E-4</v>
      </c>
      <c r="E31">
        <f>VLOOKUP(Table1456[[#This Row],[model.rxns]],Table2[[model.rxns]:[JFYL14 - avg]],9,FALSE)</f>
        <v>6.2950709466201896E-4</v>
      </c>
      <c r="F31">
        <f>VLOOKUP(Table1456[[#This Row],[model.rxns]],Table2[[model.rxns]:[JFYL14 - stddev]],10,FALSE)</f>
        <v>8.0168896579951004E-3</v>
      </c>
      <c r="G31" t="b">
        <f>ABS(Table1456[[#This Row],[JFYL14 flux]])&gt;Table1456[[#This Row],[JFYL14 stddev]]</f>
        <v>0</v>
      </c>
      <c r="H31">
        <v>7.1218262910489698E-4</v>
      </c>
    </row>
    <row r="32" spans="1:8" hidden="1" x14ac:dyDescent="0.25">
      <c r="A32" s="4">
        <v>174</v>
      </c>
      <c r="B32" t="str">
        <f>VLOOKUP(Table1456[[#This Row],[model.rxns]],Table2[],2,FALSE)</f>
        <v>aldehyde dehydrogenase (acetylaldehyde, NAD)</v>
      </c>
      <c r="C32" s="2">
        <v>3.6908727539065298</v>
      </c>
      <c r="D32">
        <f>VLOOKUP(Table1456[[#This Row],[model.rxns]],Table2[[model.rxns]:[JFYL18 - stddev]],7,FALSE)</f>
        <v>4.6077264162812501E-5</v>
      </c>
      <c r="E32">
        <f>VLOOKUP(Table1456[[#This Row],[model.rxns]],Table2[[model.rxns]:[JFYL14 - avg]],9,FALSE)</f>
        <v>1.554992960262E-4</v>
      </c>
      <c r="F32">
        <f>VLOOKUP(Table1456[[#This Row],[model.rxns]],Table2[[model.rxns]:[JFYL14 - stddev]],10,FALSE)</f>
        <v>1.08738629189253E-3</v>
      </c>
      <c r="G32" t="b">
        <f>ABS(Table1456[[#This Row],[JFYL14 flux]])&gt;Table1456[[#This Row],[JFYL14 stddev]]</f>
        <v>0</v>
      </c>
      <c r="H32">
        <v>4.7163029697526995E-13</v>
      </c>
    </row>
    <row r="33" spans="1:8" hidden="1" x14ac:dyDescent="0.25">
      <c r="A33" s="4">
        <v>4039</v>
      </c>
      <c r="B33" t="str">
        <f>VLOOKUP(Table1456[[#This Row],[model.rxns]],Table2[],2,FALSE)</f>
        <v>succinyl-CoA:acetate CoA transferase</v>
      </c>
      <c r="C33" s="2">
        <v>3.5071963115477098</v>
      </c>
      <c r="D33">
        <f>VLOOKUP(Table1456[[#This Row],[model.rxns]],Table2[[model.rxns]:[JFYL18 - stddev]],7,FALSE)</f>
        <v>4.7849186871649897E-5</v>
      </c>
      <c r="E33">
        <f>VLOOKUP(Table1456[[#This Row],[model.rxns]],Table2[[model.rxns]:[JFYL14 - avg]],9,FALSE)</f>
        <v>1.60004805982565E-4</v>
      </c>
      <c r="F33">
        <f>VLOOKUP(Table1456[[#This Row],[model.rxns]],Table2[[model.rxns]:[JFYL14 - stddev]],10,FALSE)</f>
        <v>1.10219299952047E-3</v>
      </c>
      <c r="G33" t="b">
        <f>ABS(Table1456[[#This Row],[JFYL14 flux]])&gt;Table1456[[#This Row],[JFYL14 stddev]]</f>
        <v>0</v>
      </c>
      <c r="H33">
        <v>1.20318760463736E-12</v>
      </c>
    </row>
    <row r="34" spans="1:8" hidden="1" x14ac:dyDescent="0.25">
      <c r="A34" s="4">
        <v>1638</v>
      </c>
      <c r="B34" t="str">
        <f>VLOOKUP(Table1456[[#This Row],[model.rxns]],Table2[],2,FALSE)</f>
        <v>acetylcarnitine transport</v>
      </c>
      <c r="C34" s="2">
        <v>3.5044792955154702</v>
      </c>
      <c r="D34">
        <f>VLOOKUP(Table1456[[#This Row],[model.rxns]],Table2[[model.rxns]:[JFYL18 - stddev]],7,FALSE)</f>
        <v>9.6985150419772904E-5</v>
      </c>
      <c r="E34">
        <f>VLOOKUP(Table1456[[#This Row],[model.rxns]],Table2[[model.rxns]:[JFYL14 - avg]],9,FALSE)</f>
        <v>4.5676312022023601E-4</v>
      </c>
      <c r="F34">
        <f>VLOOKUP(Table1456[[#This Row],[model.rxns]],Table2[[model.rxns]:[JFYL14 - stddev]],10,FALSE)</f>
        <v>2.73606815953231E-3</v>
      </c>
      <c r="G34" t="b">
        <f>ABS(Table1456[[#This Row],[JFYL14 flux]])&gt;Table1456[[#This Row],[JFYL14 stddev]]</f>
        <v>0</v>
      </c>
      <c r="H34">
        <v>1.10518720034429E-13</v>
      </c>
    </row>
    <row r="35" spans="1:8" hidden="1" x14ac:dyDescent="0.25">
      <c r="A35" s="4">
        <v>1673</v>
      </c>
      <c r="B35" t="str">
        <f>VLOOKUP(Table1456[[#This Row],[model.rxns]],Table2[],2,FALSE)</f>
        <v>carnitine transport</v>
      </c>
      <c r="C35" s="2">
        <v>3.5044792955154702</v>
      </c>
      <c r="D35">
        <f>VLOOKUP(Table1456[[#This Row],[model.rxns]],Table2[[model.rxns]:[JFYL18 - stddev]],7,FALSE)</f>
        <v>9.6985150419772904E-5</v>
      </c>
      <c r="E35">
        <f>VLOOKUP(Table1456[[#This Row],[model.rxns]],Table2[[model.rxns]:[JFYL14 - avg]],9,FALSE)</f>
        <v>4.5676312022023601E-4</v>
      </c>
      <c r="F35">
        <f>VLOOKUP(Table1456[[#This Row],[model.rxns]],Table2[[model.rxns]:[JFYL14 - stddev]],10,FALSE)</f>
        <v>2.73606815953231E-3</v>
      </c>
      <c r="G35" t="b">
        <f>ABS(Table1456[[#This Row],[JFYL14 flux]])&gt;Table1456[[#This Row],[JFYL14 stddev]]</f>
        <v>0</v>
      </c>
      <c r="H35">
        <v>1.10518720034429E-13</v>
      </c>
    </row>
    <row r="36" spans="1:8" x14ac:dyDescent="0.25">
      <c r="A36" s="4">
        <v>471</v>
      </c>
      <c r="B36" t="str">
        <f>VLOOKUP(Table1456[[#This Row],[model.rxns]],Table2[],2,FALSE)</f>
        <v>glutamate dehydrogenase (NADP)</v>
      </c>
      <c r="C36" s="2">
        <v>3.45188733726309</v>
      </c>
      <c r="D36">
        <f>VLOOKUP(Table1456[[#This Row],[model.rxns]],Table2[[model.rxns]:[JFYL18 - stddev]],7,FALSE)</f>
        <v>0.562474324219011</v>
      </c>
      <c r="E36">
        <f>VLOOKUP(Table1456[[#This Row],[model.rxns]],Table2[[model.rxns]:[JFYL14 - avg]],9,FALSE)</f>
        <v>1.9387081384841101</v>
      </c>
      <c r="F36">
        <f>VLOOKUP(Table1456[[#This Row],[model.rxns]],Table2[[model.rxns]:[JFYL14 - stddev]],10,FALSE)</f>
        <v>7.36543372494846E-2</v>
      </c>
      <c r="G36" t="b">
        <f>ABS(Table1456[[#This Row],[JFYL14 flux]])&gt;Table1456[[#This Row],[JFYL14 stddev]]</f>
        <v>1</v>
      </c>
      <c r="H36">
        <v>0</v>
      </c>
    </row>
    <row r="37" spans="1:8" hidden="1" x14ac:dyDescent="0.25">
      <c r="A37" s="4">
        <v>3574</v>
      </c>
      <c r="B37" t="str">
        <f>VLOOKUP(Table1456[[#This Row],[model.rxns]],Table2[],2,FALSE)</f>
        <v>octadecenoate (n-C18:1) transport, cytoplasm-lipid particle</v>
      </c>
      <c r="C37" s="2">
        <v>3.2721029935241899</v>
      </c>
      <c r="D37">
        <f>VLOOKUP(Table1456[[#This Row],[model.rxns]],Table2[[model.rxns]:[JFYL18 - stddev]],7,FALSE)</f>
        <v>-1.4786709721861501E-4</v>
      </c>
      <c r="E37">
        <f>VLOOKUP(Table1456[[#This Row],[model.rxns]],Table2[[model.rxns]:[JFYL14 - avg]],9,FALSE)</f>
        <v>-3.3155373367817399E-4</v>
      </c>
      <c r="F37">
        <f>VLOOKUP(Table1456[[#This Row],[model.rxns]],Table2[[model.rxns]:[JFYL14 - stddev]],10,FALSE)</f>
        <v>4.1900228976295296E-3</v>
      </c>
      <c r="G37" t="b">
        <f>ABS(Table1456[[#This Row],[JFYL14 flux]])&gt;Table1456[[#This Row],[JFYL14 stddev]]</f>
        <v>0</v>
      </c>
      <c r="H37">
        <v>3.9224735132476699E-4</v>
      </c>
    </row>
    <row r="38" spans="1:8" hidden="1" x14ac:dyDescent="0.25">
      <c r="A38" s="4">
        <v>312</v>
      </c>
      <c r="B38" t="str">
        <f>VLOOKUP(Table1456[[#This Row],[model.rxns]],Table2[],2,FALSE)</f>
        <v>cysteine synthase</v>
      </c>
      <c r="C38" s="2">
        <v>3.2018841635750399</v>
      </c>
      <c r="D38">
        <f>VLOOKUP(Table1456[[#This Row],[model.rxns]],Table2[[model.rxns]:[JFYL18 - stddev]],7,FALSE)</f>
        <v>1.54246375764865E-5</v>
      </c>
      <c r="E38">
        <f>VLOOKUP(Table1456[[#This Row],[model.rxns]],Table2[[model.rxns]:[JFYL14 - avg]],9,FALSE)</f>
        <v>5.0834882961114198E-5</v>
      </c>
      <c r="F38">
        <f>VLOOKUP(Table1456[[#This Row],[model.rxns]],Table2[[model.rxns]:[JFYL14 - stddev]],10,FALSE)</f>
        <v>3.9611669399790701E-4</v>
      </c>
      <c r="G38" t="b">
        <f>ABS(Table1456[[#This Row],[JFYL14 flux]])&gt;Table1456[[#This Row],[JFYL14 stddev]]</f>
        <v>0</v>
      </c>
      <c r="H38">
        <v>1.7339674212689699E-6</v>
      </c>
    </row>
    <row r="39" spans="1:8" hidden="1" x14ac:dyDescent="0.25">
      <c r="A39" s="4">
        <v>992</v>
      </c>
      <c r="B39" t="str">
        <f>VLOOKUP(Table1456[[#This Row],[model.rxns]],Table2[],2,FALSE)</f>
        <v>serine O-acetyltransferase</v>
      </c>
      <c r="C39" s="2">
        <v>3.2018841635750399</v>
      </c>
      <c r="D39">
        <f>VLOOKUP(Table1456[[#This Row],[model.rxns]],Table2[[model.rxns]:[JFYL18 - stddev]],7,FALSE)</f>
        <v>1.54246375764865E-5</v>
      </c>
      <c r="E39">
        <f>VLOOKUP(Table1456[[#This Row],[model.rxns]],Table2[[model.rxns]:[JFYL14 - avg]],9,FALSE)</f>
        <v>5.0834882961114198E-5</v>
      </c>
      <c r="F39">
        <f>VLOOKUP(Table1456[[#This Row],[model.rxns]],Table2[[model.rxns]:[JFYL14 - stddev]],10,FALSE)</f>
        <v>3.9611669399790701E-4</v>
      </c>
      <c r="G39" t="b">
        <f>ABS(Table1456[[#This Row],[JFYL14 flux]])&gt;Table1456[[#This Row],[JFYL14 stddev]]</f>
        <v>0</v>
      </c>
      <c r="H39">
        <v>1.7339674212689699E-6</v>
      </c>
    </row>
    <row r="40" spans="1:8" x14ac:dyDescent="0.25">
      <c r="A40" s="4">
        <v>216</v>
      </c>
      <c r="B40" t="str">
        <f>VLOOKUP(Table1456[[#This Row],[model.rxns]],Table2[],2,FALSE)</f>
        <v>aspartate transaminase</v>
      </c>
      <c r="C40" s="2">
        <v>3.1826069152574701</v>
      </c>
      <c r="D40">
        <f>VLOOKUP(Table1456[[#This Row],[model.rxns]],Table2[[model.rxns]:[JFYL18 - stddev]],7,FALSE)</f>
        <v>0.71474094612917105</v>
      </c>
      <c r="E40">
        <f>VLOOKUP(Table1456[[#This Row],[model.rxns]],Table2[[model.rxns]:[JFYL14 - avg]],9,FALSE)</f>
        <v>2.2699086174871699</v>
      </c>
      <c r="F40">
        <f>VLOOKUP(Table1456[[#This Row],[model.rxns]],Table2[[model.rxns]:[JFYL14 - stddev]],10,FALSE)</f>
        <v>8.5115154607732904E-2</v>
      </c>
      <c r="G40" t="b">
        <f>ABS(Table1456[[#This Row],[JFYL14 flux]])&gt;Table1456[[#This Row],[JFYL14 stddev]]</f>
        <v>1</v>
      </c>
      <c r="H40">
        <v>0</v>
      </c>
    </row>
    <row r="41" spans="1:8" hidden="1" x14ac:dyDescent="0.25">
      <c r="A41" s="4">
        <v>253</v>
      </c>
      <c r="B41" t="str">
        <f>VLOOKUP(Table1456[[#This Row],[model.rxns]],Table2[],2,FALSE)</f>
        <v>carnitine O-acetyltransferase</v>
      </c>
      <c r="C41" s="2">
        <v>3.1273005839522301</v>
      </c>
      <c r="D41">
        <f>VLOOKUP(Table1456[[#This Row],[model.rxns]],Table2[[model.rxns]:[JFYL18 - stddev]],7,FALSE)</f>
        <v>1.12016534993105E-4</v>
      </c>
      <c r="E41">
        <f>VLOOKUP(Table1456[[#This Row],[model.rxns]],Table2[[model.rxns]:[JFYL14 - avg]],9,FALSE)</f>
        <v>4.7053054285285098E-4</v>
      </c>
      <c r="F41">
        <f>VLOOKUP(Table1456[[#This Row],[model.rxns]],Table2[[model.rxns]:[JFYL14 - stddev]],10,FALSE)</f>
        <v>2.7868251778692598E-3</v>
      </c>
      <c r="G41" t="b">
        <f>ABS(Table1456[[#This Row],[JFYL14 flux]])&gt;Table1456[[#This Row],[JFYL14 stddev]]</f>
        <v>0</v>
      </c>
      <c r="H41">
        <v>1.87429536869737E-12</v>
      </c>
    </row>
    <row r="42" spans="1:8" hidden="1" x14ac:dyDescent="0.25">
      <c r="A42" s="4">
        <v>3513</v>
      </c>
      <c r="B42" t="str">
        <f>VLOOKUP(Table1456[[#This Row],[model.rxns]],Table2[],2,FALSE)</f>
        <v>oleate transport, cytoplasm-ER membrane</v>
      </c>
      <c r="C42" s="2">
        <v>3.12315996722536</v>
      </c>
      <c r="D42">
        <f>VLOOKUP(Table1456[[#This Row],[model.rxns]],Table2[[model.rxns]:[JFYL18 - stddev]],7,FALSE)</f>
        <v>1.97468192255312E-4</v>
      </c>
      <c r="E42">
        <f>VLOOKUP(Table1456[[#This Row],[model.rxns]],Table2[[model.rxns]:[JFYL14 - avg]],9,FALSE)</f>
        <v>4.2453529966091102E-4</v>
      </c>
      <c r="F42">
        <f>VLOOKUP(Table1456[[#This Row],[model.rxns]],Table2[[model.rxns]:[JFYL14 - stddev]],10,FALSE)</f>
        <v>4.56792874745159E-3</v>
      </c>
      <c r="G42" t="b">
        <f>ABS(Table1456[[#This Row],[JFYL14 flux]])&gt;Table1456[[#This Row],[JFYL14 stddev]]</f>
        <v>0</v>
      </c>
      <c r="H42">
        <v>2.9457723570104101E-5</v>
      </c>
    </row>
    <row r="43" spans="1:8" hidden="1" x14ac:dyDescent="0.25">
      <c r="A43" s="4">
        <v>2199</v>
      </c>
      <c r="B43" t="str">
        <f>VLOOKUP(Table1456[[#This Row],[model.rxns]],Table2[],2,FALSE)</f>
        <v>fatty-acid--CoA ligase (octadecenoate), ER membrane</v>
      </c>
      <c r="C43" s="2">
        <v>3.1116616175179899</v>
      </c>
      <c r="D43">
        <f>VLOOKUP(Table1456[[#This Row],[model.rxns]],Table2[[model.rxns]:[JFYL18 - stddev]],7,FALSE)</f>
        <v>1.9799493054419099E-4</v>
      </c>
      <c r="E43">
        <f>VLOOKUP(Table1456[[#This Row],[model.rxns]],Table2[[model.rxns]:[JFYL14 - avg]],9,FALSE)</f>
        <v>4.2529059145355002E-4</v>
      </c>
      <c r="F43">
        <f>VLOOKUP(Table1456[[#This Row],[model.rxns]],Table2[[model.rxns]:[JFYL14 - stddev]],10,FALSE)</f>
        <v>4.5678549373397099E-3</v>
      </c>
      <c r="G43" t="b">
        <f>ABS(Table1456[[#This Row],[JFYL14 flux]])&gt;Table1456[[#This Row],[JFYL14 stddev]]</f>
        <v>0</v>
      </c>
      <c r="H43">
        <v>2.93344156183715E-5</v>
      </c>
    </row>
    <row r="44" spans="1:8" x14ac:dyDescent="0.25">
      <c r="A44" s="4">
        <v>1050</v>
      </c>
      <c r="B44" t="str">
        <f>VLOOKUP(Table1456[[#This Row],[model.rxns]],Table2[],2,FALSE)</f>
        <v>transketolase 2</v>
      </c>
      <c r="C44" s="2">
        <v>3.0942860250408999</v>
      </c>
      <c r="D44">
        <f>VLOOKUP(Table1456[[#This Row],[model.rxns]],Table2[[model.rxns]:[JFYL18 - stddev]],7,FALSE)</f>
        <v>0.119429570124163</v>
      </c>
      <c r="E44">
        <f>VLOOKUP(Table1456[[#This Row],[model.rxns]],Table2[[model.rxns]:[JFYL14 - avg]],9,FALSE)</f>
        <v>0.36925795168105102</v>
      </c>
      <c r="F44">
        <f>VLOOKUP(Table1456[[#This Row],[model.rxns]],Table2[[model.rxns]:[JFYL14 - stddev]],10,FALSE)</f>
        <v>1.23447713795803E-2</v>
      </c>
      <c r="G44" t="b">
        <f>ABS(Table1456[[#This Row],[JFYL14 flux]])&gt;Table1456[[#This Row],[JFYL14 stddev]]</f>
        <v>1</v>
      </c>
      <c r="H44">
        <v>0</v>
      </c>
    </row>
    <row r="45" spans="1:8" x14ac:dyDescent="0.25">
      <c r="A45" s="4">
        <v>984</v>
      </c>
      <c r="B45" t="str">
        <f>VLOOKUP(Table1456[[#This Row],[model.rxns]],Table2[],2,FALSE)</f>
        <v>ribulose 5-phosphate 3-epimerase</v>
      </c>
      <c r="C45" s="2">
        <v>3.00893628669695</v>
      </c>
      <c r="D45">
        <f>VLOOKUP(Table1456[[#This Row],[model.rxns]],Table2[[model.rxns]:[JFYL18 - stddev]],7,FALSE)</f>
        <v>0.25108535985449998</v>
      </c>
      <c r="E45">
        <f>VLOOKUP(Table1456[[#This Row],[model.rxns]],Table2[[model.rxns]:[JFYL14 - avg]],9,FALSE)</f>
        <v>0.74942558437583595</v>
      </c>
      <c r="F45">
        <f>VLOOKUP(Table1456[[#This Row],[model.rxns]],Table2[[model.rxns]:[JFYL14 - stddev]],10,FALSE)</f>
        <v>2.4096536311579601E-2</v>
      </c>
      <c r="G45" t="b">
        <f>ABS(Table1456[[#This Row],[JFYL14 flux]])&gt;Table1456[[#This Row],[JFYL14 stddev]]</f>
        <v>1</v>
      </c>
      <c r="H45">
        <v>0</v>
      </c>
    </row>
    <row r="46" spans="1:8" hidden="1" x14ac:dyDescent="0.25">
      <c r="A46" s="4">
        <v>568</v>
      </c>
      <c r="B46" t="str">
        <f>VLOOKUP(Table1456[[#This Row],[model.rxns]],Table2[],2,FALSE)</f>
        <v>inorganic diphosphatase</v>
      </c>
      <c r="C46" s="2">
        <v>2.96438857473508</v>
      </c>
      <c r="D46">
        <f>VLOOKUP(Table1456[[#This Row],[model.rxns]],Table2[[model.rxns]:[JFYL18 - stddev]],7,FALSE)</f>
        <v>2.5388905369980899E-3</v>
      </c>
      <c r="E46">
        <f>VLOOKUP(Table1456[[#This Row],[model.rxns]],Table2[[model.rxns]:[JFYL14 - avg]],9,FALSE)</f>
        <v>5.0983750067543398E-3</v>
      </c>
      <c r="F46">
        <f>VLOOKUP(Table1456[[#This Row],[model.rxns]],Table2[[model.rxns]:[JFYL14 - stddev]],10,FALSE)</f>
        <v>3.72893485474632E-2</v>
      </c>
      <c r="G46" t="b">
        <f>ABS(Table1456[[#This Row],[JFYL14 flux]])&gt;Table1456[[#This Row],[JFYL14 stddev]]</f>
        <v>0</v>
      </c>
      <c r="H46">
        <v>6.5876188664764304E-9</v>
      </c>
    </row>
    <row r="47" spans="1:8" x14ac:dyDescent="0.25">
      <c r="A47" s="4">
        <v>1049</v>
      </c>
      <c r="B47" t="str">
        <f>VLOOKUP(Table1456[[#This Row],[model.rxns]],Table2[],2,FALSE)</f>
        <v>transketolase 1</v>
      </c>
      <c r="C47" s="2">
        <v>2.93045120097287</v>
      </c>
      <c r="D47">
        <f>VLOOKUP(Table1456[[#This Row],[model.rxns]],Table2[[model.rxns]:[JFYL18 - stddev]],7,FALSE)</f>
        <v>0.13165578973033701</v>
      </c>
      <c r="E47">
        <f>VLOOKUP(Table1456[[#This Row],[model.rxns]],Table2[[model.rxns]:[JFYL14 - avg]],9,FALSE)</f>
        <v>0.38016763269478598</v>
      </c>
      <c r="F47">
        <f>VLOOKUP(Table1456[[#This Row],[model.rxns]],Table2[[model.rxns]:[JFYL14 - stddev]],10,FALSE)</f>
        <v>1.1965312692768199E-2</v>
      </c>
      <c r="G47" t="b">
        <f>ABS(Table1456[[#This Row],[JFYL14 flux]])&gt;Table1456[[#This Row],[JFYL14 stddev]]</f>
        <v>1</v>
      </c>
      <c r="H47">
        <v>0</v>
      </c>
    </row>
    <row r="48" spans="1:8" x14ac:dyDescent="0.25">
      <c r="A48" s="4">
        <v>91</v>
      </c>
      <c r="B48" t="str">
        <f>VLOOKUP(Table1456[[#This Row],[model.rxns]],Table2[],2,FALSE)</f>
        <v>6-phosphogluconolactonase</v>
      </c>
      <c r="C48" s="2">
        <v>2.8752712720107301</v>
      </c>
      <c r="D48">
        <f>VLOOKUP(Table1456[[#This Row],[model.rxns]],Table2[[model.rxns]:[JFYL18 - stddev]],7,FALSE)</f>
        <v>0.40798097813874801</v>
      </c>
      <c r="E48">
        <f>VLOOKUP(Table1456[[#This Row],[model.rxns]],Table2[[model.rxns]:[JFYL14 - avg]],9,FALSE)</f>
        <v>1.1621616259246099</v>
      </c>
      <c r="F48">
        <f>VLOOKUP(Table1456[[#This Row],[model.rxns]],Table2[[model.rxns]:[JFYL14 - stddev]],10,FALSE)</f>
        <v>3.5928098230540703E-2</v>
      </c>
      <c r="G48" t="b">
        <f>ABS(Table1456[[#This Row],[JFYL14 flux]])&gt;Table1456[[#This Row],[JFYL14 stddev]]</f>
        <v>1</v>
      </c>
      <c r="H48">
        <v>0</v>
      </c>
    </row>
    <row r="49" spans="1:8" x14ac:dyDescent="0.25">
      <c r="A49" s="4">
        <v>466</v>
      </c>
      <c r="B49" t="str">
        <f>VLOOKUP(Table1456[[#This Row],[model.rxns]],Table2[],2,FALSE)</f>
        <v>glucose 6-phosphate dehydrogenase</v>
      </c>
      <c r="C49" s="2">
        <v>2.8752712720107301</v>
      </c>
      <c r="D49">
        <f>VLOOKUP(Table1456[[#This Row],[model.rxns]],Table2[[model.rxns]:[JFYL18 - stddev]],7,FALSE)</f>
        <v>0.40798097813874801</v>
      </c>
      <c r="E49">
        <f>VLOOKUP(Table1456[[#This Row],[model.rxns]],Table2[[model.rxns]:[JFYL14 - avg]],9,FALSE)</f>
        <v>1.1621616259246099</v>
      </c>
      <c r="F49">
        <f>VLOOKUP(Table1456[[#This Row],[model.rxns]],Table2[[model.rxns]:[JFYL14 - stddev]],10,FALSE)</f>
        <v>3.5928098230540599E-2</v>
      </c>
      <c r="G49" t="b">
        <f>ABS(Table1456[[#This Row],[JFYL14 flux]])&gt;Table1456[[#This Row],[JFYL14 stddev]]</f>
        <v>1</v>
      </c>
      <c r="H49">
        <v>0</v>
      </c>
    </row>
    <row r="50" spans="1:8" x14ac:dyDescent="0.25">
      <c r="A50" s="4">
        <v>889</v>
      </c>
      <c r="B50" t="str">
        <f>VLOOKUP(Table1456[[#This Row],[model.rxns]],Table2[],2,FALSE)</f>
        <v>phosphogluconate dehydrogenase</v>
      </c>
      <c r="C50" s="2">
        <v>2.8752712720107301</v>
      </c>
      <c r="D50">
        <f>VLOOKUP(Table1456[[#This Row],[model.rxns]],Table2[[model.rxns]:[JFYL18 - stddev]],7,FALSE)</f>
        <v>0.40798097813874801</v>
      </c>
      <c r="E50">
        <f>VLOOKUP(Table1456[[#This Row],[model.rxns]],Table2[[model.rxns]:[JFYL14 - avg]],9,FALSE)</f>
        <v>1.1621616259246099</v>
      </c>
      <c r="F50">
        <f>VLOOKUP(Table1456[[#This Row],[model.rxns]],Table2[[model.rxns]:[JFYL14 - stddev]],10,FALSE)</f>
        <v>3.5928098230540599E-2</v>
      </c>
      <c r="G50" t="b">
        <f>ABS(Table1456[[#This Row],[JFYL14 flux]])&gt;Table1456[[#This Row],[JFYL14 stddev]]</f>
        <v>1</v>
      </c>
      <c r="H50">
        <v>0</v>
      </c>
    </row>
    <row r="51" spans="1:8" x14ac:dyDescent="0.25">
      <c r="A51" s="4">
        <v>1265</v>
      </c>
      <c r="B51" t="str">
        <f>VLOOKUP(Table1456[[#This Row],[model.rxns]],Table2[],2,FALSE)</f>
        <v>succinate-fumarate transport</v>
      </c>
      <c r="C51" s="2">
        <v>2.86932870481529</v>
      </c>
      <c r="D51">
        <f>VLOOKUP(Table1456[[#This Row],[model.rxns]],Table2[[model.rxns]:[JFYL18 - stddev]],7,FALSE)</f>
        <v>3.4445589420591199E-2</v>
      </c>
      <c r="E51">
        <f>VLOOKUP(Table1456[[#This Row],[model.rxns]],Table2[[model.rxns]:[JFYL14 - avg]],9,FALSE)</f>
        <v>5.5533344573755701E-2</v>
      </c>
      <c r="F51">
        <f>VLOOKUP(Table1456[[#This Row],[model.rxns]],Table2[[model.rxns]:[JFYL14 - stddev]],10,FALSE)</f>
        <v>2.1732845642181101E-2</v>
      </c>
      <c r="G51" t="b">
        <f>ABS(Table1456[[#This Row],[JFYL14 flux]])&gt;Table1456[[#This Row],[JFYL14 stddev]]</f>
        <v>1</v>
      </c>
      <c r="H51">
        <v>0</v>
      </c>
    </row>
    <row r="52" spans="1:8" x14ac:dyDescent="0.25">
      <c r="A52" s="4">
        <v>217</v>
      </c>
      <c r="B52" t="str">
        <f>VLOOKUP(Table1456[[#This Row],[model.rxns]],Table2[],2,FALSE)</f>
        <v>aspartate transaminase</v>
      </c>
      <c r="C52" s="2">
        <v>2.8561720590345399</v>
      </c>
      <c r="D52">
        <f>VLOOKUP(Table1456[[#This Row],[model.rxns]],Table2[[model.rxns]:[JFYL18 - stddev]],7,FALSE)</f>
        <v>-0.85512403572138596</v>
      </c>
      <c r="E52">
        <f>VLOOKUP(Table1456[[#This Row],[model.rxns]],Table2[[model.rxns]:[JFYL14 - avg]],9,FALSE)</f>
        <v>-2.42553586472894</v>
      </c>
      <c r="F52">
        <f>VLOOKUP(Table1456[[#This Row],[model.rxns]],Table2[[model.rxns]:[JFYL14 - stddev]],10,FALSE)</f>
        <v>7.9692900879548806E-2</v>
      </c>
      <c r="G52" t="b">
        <f>ABS(Table1456[[#This Row],[JFYL14 flux]])&gt;Table1456[[#This Row],[JFYL14 stddev]]</f>
        <v>1</v>
      </c>
      <c r="H52">
        <v>0</v>
      </c>
    </row>
    <row r="53" spans="1:8" x14ac:dyDescent="0.25">
      <c r="A53" s="4">
        <v>1117</v>
      </c>
      <c r="B53" t="str">
        <f>VLOOKUP(Table1456[[#This Row],[model.rxns]],Table2[],2,FALSE)</f>
        <v>aspartate transport</v>
      </c>
      <c r="C53" s="2">
        <v>2.7957125674423899</v>
      </c>
      <c r="D53">
        <f>VLOOKUP(Table1456[[#This Row],[model.rxns]],Table2[[model.rxns]:[JFYL18 - stddev]],7,FALSE)</f>
        <v>-0.78618343885001596</v>
      </c>
      <c r="E53">
        <f>VLOOKUP(Table1456[[#This Row],[model.rxns]],Table2[[model.rxns]:[JFYL14 - avg]],9,FALSE)</f>
        <v>-3.4755734411213199E-2</v>
      </c>
      <c r="F53">
        <f>VLOOKUP(Table1456[[#This Row],[model.rxns]],Table2[[model.rxns]:[JFYL14 - stddev]],10,FALSE)</f>
        <v>0.46641730475105803</v>
      </c>
      <c r="G53" t="b">
        <f>ABS(Table1456[[#This Row],[JFYL14 flux]])&gt;Table1456[[#This Row],[JFYL14 stddev]]</f>
        <v>0</v>
      </c>
      <c r="H53">
        <v>0</v>
      </c>
    </row>
    <row r="54" spans="1:8" hidden="1" x14ac:dyDescent="0.25">
      <c r="A54" s="4" t="s">
        <v>1815</v>
      </c>
      <c r="B54" t="str">
        <f>VLOOKUP(Table1456[[#This Row],[model.rxns]],Table2[],2,FALSE)</f>
        <v>phosphoribosylglycinamide formyltransferase 1</v>
      </c>
      <c r="C54" s="2">
        <v>2.78036597602939</v>
      </c>
      <c r="D54">
        <f>VLOOKUP(Table1456[[#This Row],[model.rxns]],Table2[[model.rxns]:[JFYL18 - stddev]],7,FALSE)</f>
        <v>2.3807968623948999E-4</v>
      </c>
      <c r="E54">
        <f>VLOOKUP(Table1456[[#This Row],[model.rxns]],Table2[[model.rxns]:[JFYL14 - avg]],9,FALSE)</f>
        <v>6.3213460832386601E-4</v>
      </c>
      <c r="F54">
        <f>VLOOKUP(Table1456[[#This Row],[model.rxns]],Table2[[model.rxns]:[JFYL14 - stddev]],10,FALSE)</f>
        <v>1.52571048526296E-3</v>
      </c>
      <c r="G54" t="b">
        <f>ABS(Table1456[[#This Row],[JFYL14 flux]])&gt;Table1456[[#This Row],[JFYL14 stddev]]</f>
        <v>0</v>
      </c>
      <c r="H54">
        <v>5.8049803767409601E-54</v>
      </c>
    </row>
    <row r="55" spans="1:8" x14ac:dyDescent="0.25">
      <c r="A55" s="4">
        <v>1194</v>
      </c>
      <c r="B55" t="str">
        <f>VLOOKUP(Table1456[[#This Row],[model.rxns]],Table2[],2,FALSE)</f>
        <v>L-glutamate transport</v>
      </c>
      <c r="C55" s="2">
        <v>2.7568433221469002</v>
      </c>
      <c r="D55">
        <f>VLOOKUP(Table1456[[#This Row],[model.rxns]],Table2[[model.rxns]:[JFYL18 - stddev]],7,FALSE)</f>
        <v>0.810794442651809</v>
      </c>
      <c r="E55">
        <f>VLOOKUP(Table1456[[#This Row],[model.rxns]],Table2[[model.rxns]:[JFYL14 - avg]],9,FALSE)</f>
        <v>9.1907907506008801E-2</v>
      </c>
      <c r="F55">
        <f>VLOOKUP(Table1456[[#This Row],[model.rxns]],Table2[[model.rxns]:[JFYL14 - stddev]],10,FALSE)</f>
        <v>0.46509143987065699</v>
      </c>
      <c r="G55" t="b">
        <f>ABS(Table1456[[#This Row],[JFYL14 flux]])&gt;Table1456[[#This Row],[JFYL14 stddev]]</f>
        <v>0</v>
      </c>
      <c r="H55">
        <v>0</v>
      </c>
    </row>
    <row r="56" spans="1:8" hidden="1" x14ac:dyDescent="0.25">
      <c r="A56" s="4">
        <v>952</v>
      </c>
      <c r="B56" t="str">
        <f>VLOOKUP(Table1456[[#This Row],[model.rxns]],Table2[],2,FALSE)</f>
        <v>purine-nucleoside phosphorylase (xanthosine)</v>
      </c>
      <c r="C56" s="2">
        <v>2.7410281555084901</v>
      </c>
      <c r="D56">
        <f>VLOOKUP(Table1456[[#This Row],[model.rxns]],Table2[[model.rxns]:[JFYL18 - stddev]],7,FALSE)</f>
        <v>2.3773922698654401E-5</v>
      </c>
      <c r="E56">
        <f>VLOOKUP(Table1456[[#This Row],[model.rxns]],Table2[[model.rxns]:[JFYL14 - avg]],9,FALSE)</f>
        <v>3.00104461681033E-5</v>
      </c>
      <c r="F56">
        <f>VLOOKUP(Table1456[[#This Row],[model.rxns]],Table2[[model.rxns]:[JFYL14 - stddev]],10,FALSE)</f>
        <v>2.9406772903778898E-4</v>
      </c>
      <c r="G56" t="b">
        <f>ABS(Table1456[[#This Row],[JFYL14 flux]])&gt;Table1456[[#This Row],[JFYL14 stddev]]</f>
        <v>0</v>
      </c>
      <c r="H56">
        <v>7.0607341980169497E-6</v>
      </c>
    </row>
    <row r="57" spans="1:8" hidden="1" x14ac:dyDescent="0.25">
      <c r="A57" s="4">
        <v>1620</v>
      </c>
      <c r="B57" t="str">
        <f>VLOOKUP(Table1456[[#This Row],[model.rxns]],Table2[],2,FALSE)</f>
        <v>5-nucleotidase (XMP)</v>
      </c>
      <c r="C57" s="2">
        <v>2.7410281555084901</v>
      </c>
      <c r="D57">
        <f>VLOOKUP(Table1456[[#This Row],[model.rxns]],Table2[[model.rxns]:[JFYL18 - stddev]],7,FALSE)</f>
        <v>2.3773922698654401E-5</v>
      </c>
      <c r="E57">
        <f>VLOOKUP(Table1456[[#This Row],[model.rxns]],Table2[[model.rxns]:[JFYL14 - avg]],9,FALSE)</f>
        <v>3.00104461681033E-5</v>
      </c>
      <c r="F57">
        <f>VLOOKUP(Table1456[[#This Row],[model.rxns]],Table2[[model.rxns]:[JFYL14 - stddev]],10,FALSE)</f>
        <v>2.9406772903779E-4</v>
      </c>
      <c r="G57" t="b">
        <f>ABS(Table1456[[#This Row],[JFYL14 flux]])&gt;Table1456[[#This Row],[JFYL14 stddev]]</f>
        <v>0</v>
      </c>
      <c r="H57">
        <v>7.0607341980169497E-6</v>
      </c>
    </row>
    <row r="58" spans="1:8" x14ac:dyDescent="0.25">
      <c r="A58" s="4">
        <v>982</v>
      </c>
      <c r="B58" t="str">
        <f>VLOOKUP(Table1456[[#This Row],[model.rxns]],Table2[],2,FALSE)</f>
        <v>ribose-5-phosphate isomerase</v>
      </c>
      <c r="C58" s="2">
        <v>2.6606726253406401</v>
      </c>
      <c r="D58">
        <f>VLOOKUP(Table1456[[#This Row],[model.rxns]],Table2[[model.rxns]:[JFYL18 - stddev]],7,FALSE)</f>
        <v>0.156895618284247</v>
      </c>
      <c r="E58">
        <f>VLOOKUP(Table1456[[#This Row],[model.rxns]],Table2[[model.rxns]:[JFYL14 - avg]],9,FALSE)</f>
        <v>0.41273604154877502</v>
      </c>
      <c r="F58">
        <f>VLOOKUP(Table1456[[#This Row],[model.rxns]],Table2[[model.rxns]:[JFYL14 - stddev]],10,FALSE)</f>
        <v>1.19108923213658E-2</v>
      </c>
      <c r="G58" t="b">
        <f>ABS(Table1456[[#This Row],[JFYL14 flux]])&gt;Table1456[[#This Row],[JFYL14 stddev]]</f>
        <v>1</v>
      </c>
      <c r="H58">
        <v>0</v>
      </c>
    </row>
    <row r="59" spans="1:8" hidden="1" x14ac:dyDescent="0.25">
      <c r="A59" s="4">
        <v>3543</v>
      </c>
      <c r="B59" t="str">
        <f>VLOOKUP(Table1456[[#This Row],[model.rxns]],Table2[],2,FALSE)</f>
        <v>ATP transport, cytoplasm-ER membrane</v>
      </c>
      <c r="C59" s="2">
        <v>2.6282089032099698</v>
      </c>
      <c r="D59">
        <f>VLOOKUP(Table1456[[#This Row],[model.rxns]],Table2[[model.rxns]:[JFYL18 - stddev]],7,FALSE)</f>
        <v>6.8756545021044803E-4</v>
      </c>
      <c r="E59">
        <f>VLOOKUP(Table1456[[#This Row],[model.rxns]],Table2[[model.rxns]:[JFYL14 - avg]],9,FALSE)</f>
        <v>1.46758737071661E-3</v>
      </c>
      <c r="F59">
        <f>VLOOKUP(Table1456[[#This Row],[model.rxns]],Table2[[model.rxns]:[JFYL14 - stddev]],10,FALSE)</f>
        <v>1.0419874619122299E-2</v>
      </c>
      <c r="G59" t="b">
        <f>ABS(Table1456[[#This Row],[JFYL14 flux]])&gt;Table1456[[#This Row],[JFYL14 stddev]]</f>
        <v>0</v>
      </c>
      <c r="H59">
        <v>2.2554301589015301E-11</v>
      </c>
    </row>
    <row r="60" spans="1:8" hidden="1" x14ac:dyDescent="0.25">
      <c r="A60" s="4">
        <v>3544</v>
      </c>
      <c r="B60" t="str">
        <f>VLOOKUP(Table1456[[#This Row],[model.rxns]],Table2[],2,FALSE)</f>
        <v>AMP transport, cytoplasm-ER membrane</v>
      </c>
      <c r="C60" s="2">
        <v>2.6282089032099698</v>
      </c>
      <c r="D60">
        <f>VLOOKUP(Table1456[[#This Row],[model.rxns]],Table2[[model.rxns]:[JFYL18 - stddev]],7,FALSE)</f>
        <v>-6.8756545021044803E-4</v>
      </c>
      <c r="E60">
        <f>VLOOKUP(Table1456[[#This Row],[model.rxns]],Table2[[model.rxns]:[JFYL14 - avg]],9,FALSE)</f>
        <v>-1.46758737071661E-3</v>
      </c>
      <c r="F60">
        <f>VLOOKUP(Table1456[[#This Row],[model.rxns]],Table2[[model.rxns]:[JFYL14 - stddev]],10,FALSE)</f>
        <v>1.0419874619122299E-2</v>
      </c>
      <c r="G60" t="b">
        <f>ABS(Table1456[[#This Row],[JFYL14 flux]])&gt;Table1456[[#This Row],[JFYL14 stddev]]</f>
        <v>0</v>
      </c>
      <c r="H60">
        <v>2.2554301589015301E-11</v>
      </c>
    </row>
    <row r="61" spans="1:8" hidden="1" x14ac:dyDescent="0.25">
      <c r="A61" s="4">
        <v>1835</v>
      </c>
      <c r="B61" t="str">
        <f>VLOOKUP(Table1456[[#This Row],[model.rxns]],Table2[],2,FALSE)</f>
        <v>hexadecanoate (n-C16:0) transport</v>
      </c>
      <c r="C61" s="2">
        <v>2.592082359151</v>
      </c>
      <c r="D61">
        <f>VLOOKUP(Table1456[[#This Row],[model.rxns]],Table2[[model.rxns]:[JFYL18 - stddev]],7,FALSE)</f>
        <v>-2.0871865642179601E-5</v>
      </c>
      <c r="E61">
        <f>VLOOKUP(Table1456[[#This Row],[model.rxns]],Table2[[model.rxns]:[JFYL14 - avg]],9,FALSE)</f>
        <v>-8.0235625910282798E-5</v>
      </c>
      <c r="F61">
        <f>VLOOKUP(Table1456[[#This Row],[model.rxns]],Table2[[model.rxns]:[JFYL14 - stddev]],10,FALSE)</f>
        <v>4.8635251624228E-4</v>
      </c>
      <c r="G61" t="b">
        <f>ABS(Table1456[[#This Row],[JFYL14 flux]])&gt;Table1456[[#This Row],[JFYL14 stddev]]</f>
        <v>0</v>
      </c>
      <c r="H61">
        <v>1.1709245100529201E-7</v>
      </c>
    </row>
    <row r="62" spans="1:8" hidden="1" x14ac:dyDescent="0.25">
      <c r="A62" s="4">
        <v>1993</v>
      </c>
      <c r="B62" t="str">
        <f>VLOOKUP(Table1456[[#This Row],[model.rxns]],Table2[],2,FALSE)</f>
        <v>palmitate exchange</v>
      </c>
      <c r="C62" s="2">
        <v>2.592082359151</v>
      </c>
      <c r="D62">
        <f>VLOOKUP(Table1456[[#This Row],[model.rxns]],Table2[[model.rxns]:[JFYL18 - stddev]],7,FALSE)</f>
        <v>2.0871865642179601E-5</v>
      </c>
      <c r="E62">
        <f>VLOOKUP(Table1456[[#This Row],[model.rxns]],Table2[[model.rxns]:[JFYL14 - avg]],9,FALSE)</f>
        <v>8.0235625910282798E-5</v>
      </c>
      <c r="F62">
        <f>VLOOKUP(Table1456[[#This Row],[model.rxns]],Table2[[model.rxns]:[JFYL14 - stddev]],10,FALSE)</f>
        <v>4.8635251624228E-4</v>
      </c>
      <c r="G62" t="b">
        <f>ABS(Table1456[[#This Row],[JFYL14 flux]])&gt;Table1456[[#This Row],[JFYL14 stddev]]</f>
        <v>0</v>
      </c>
      <c r="H62">
        <v>1.1709245100529201E-7</v>
      </c>
    </row>
    <row r="63" spans="1:8" hidden="1" x14ac:dyDescent="0.25">
      <c r="A63" s="4" t="s">
        <v>1655</v>
      </c>
      <c r="B63" t="str">
        <f>VLOOKUP(Table1456[[#This Row],[model.rxns]],Table2[],2,FALSE)</f>
        <v>PG phospholipase C</v>
      </c>
      <c r="C63" s="2">
        <v>2.5891154011814899</v>
      </c>
      <c r="D63">
        <f>VLOOKUP(Table1456[[#This Row],[model.rxns]],Table2[[model.rxns]:[JFYL18 - stddev]],7,FALSE)</f>
        <v>2.8020568255844602E-4</v>
      </c>
      <c r="E63">
        <f>VLOOKUP(Table1456[[#This Row],[model.rxns]],Table2[[model.rxns]:[JFYL14 - avg]],9,FALSE)</f>
        <v>8.2543850170578202E-4</v>
      </c>
      <c r="F63">
        <f>VLOOKUP(Table1456[[#This Row],[model.rxns]],Table2[[model.rxns]:[JFYL14 - stddev]],10,FALSE)</f>
        <v>8.0163819900332701E-3</v>
      </c>
      <c r="G63" t="b">
        <f>ABS(Table1456[[#This Row],[JFYL14 flux]])&gt;Table1456[[#This Row],[JFYL14 stddev]]</f>
        <v>0</v>
      </c>
      <c r="H63">
        <v>1.17776563967182E-4</v>
      </c>
    </row>
    <row r="64" spans="1:8" hidden="1" x14ac:dyDescent="0.25">
      <c r="A64" s="4" t="s">
        <v>1697</v>
      </c>
      <c r="B64" t="str">
        <f>VLOOKUP(Table1456[[#This Row],[model.rxns]],Table2[],2,FALSE)</f>
        <v>diglyceride transport, mitochondrial membrane-cytoplasm</v>
      </c>
      <c r="C64" s="2">
        <v>2.5891154011814899</v>
      </c>
      <c r="D64">
        <f>VLOOKUP(Table1456[[#This Row],[model.rxns]],Table2[[model.rxns]:[JFYL18 - stddev]],7,FALSE)</f>
        <v>2.8020568255844602E-4</v>
      </c>
      <c r="E64">
        <f>VLOOKUP(Table1456[[#This Row],[model.rxns]],Table2[[model.rxns]:[JFYL14 - avg]],9,FALSE)</f>
        <v>8.2543850170578202E-4</v>
      </c>
      <c r="F64">
        <f>VLOOKUP(Table1456[[#This Row],[model.rxns]],Table2[[model.rxns]:[JFYL14 - stddev]],10,FALSE)</f>
        <v>8.0163819900332701E-3</v>
      </c>
      <c r="G64" t="b">
        <f>ABS(Table1456[[#This Row],[JFYL14 flux]])&gt;Table1456[[#This Row],[JFYL14 stddev]]</f>
        <v>0</v>
      </c>
      <c r="H64">
        <v>1.17776563967182E-4</v>
      </c>
    </row>
    <row r="65" spans="1:8" hidden="1" x14ac:dyDescent="0.25">
      <c r="A65" s="4">
        <v>1040</v>
      </c>
      <c r="B65" t="str">
        <f>VLOOKUP(Table1456[[#This Row],[model.rxns]],Table2[],2,FALSE)</f>
        <v>threonine aldolase</v>
      </c>
      <c r="C65" s="2">
        <v>2.4595302251772599</v>
      </c>
      <c r="D65">
        <f>VLOOKUP(Table1456[[#This Row],[model.rxns]],Table2[[model.rxns]:[JFYL18 - stddev]],7,FALSE)</f>
        <v>1.22643632005297E-4</v>
      </c>
      <c r="E65">
        <f>VLOOKUP(Table1456[[#This Row],[model.rxns]],Table2[[model.rxns]:[JFYL14 - avg]],9,FALSE)</f>
        <v>3.3553752251043402E-4</v>
      </c>
      <c r="F65">
        <f>VLOOKUP(Table1456[[#This Row],[model.rxns]],Table2[[model.rxns]:[JFYL14 - stddev]],10,FALSE)</f>
        <v>2.2396846745919201E-3</v>
      </c>
      <c r="G65" t="b">
        <f>ABS(Table1456[[#This Row],[JFYL14 flux]])&gt;Table1456[[#This Row],[JFYL14 stddev]]</f>
        <v>0</v>
      </c>
      <c r="H65">
        <v>2.8082743805553802E-8</v>
      </c>
    </row>
    <row r="66" spans="1:8" hidden="1" x14ac:dyDescent="0.25">
      <c r="A66" s="4">
        <v>3668</v>
      </c>
      <c r="B66" t="str">
        <f>VLOOKUP(Table1456[[#This Row],[model.rxns]],Table2[],2,FALSE)</f>
        <v>H2O transport, cytoplasm-mitochondrial membrane</v>
      </c>
      <c r="C66" s="2">
        <v>2.4497683865878201</v>
      </c>
      <c r="D66">
        <f>VLOOKUP(Table1456[[#This Row],[model.rxns]],Table2[[model.rxns]:[JFYL18 - stddev]],7,FALSE)</f>
        <v>6.35995569472713E-4</v>
      </c>
      <c r="E66">
        <f>VLOOKUP(Table1456[[#This Row],[model.rxns]],Table2[[model.rxns]:[JFYL14 - avg]],9,FALSE)</f>
        <v>1.7550786612005201E-3</v>
      </c>
      <c r="F66">
        <f>VLOOKUP(Table1456[[#This Row],[model.rxns]],Table2[[model.rxns]:[JFYL14 - stddev]],10,FALSE)</f>
        <v>1.6032649802664899E-2</v>
      </c>
      <c r="G66" t="b">
        <f>ABS(Table1456[[#This Row],[JFYL14 flux]])&gt;Table1456[[#This Row],[JFYL14 stddev]]</f>
        <v>0</v>
      </c>
      <c r="H66">
        <v>6.9570934871394504E-5</v>
      </c>
    </row>
    <row r="67" spans="1:8" hidden="1" x14ac:dyDescent="0.25">
      <c r="A67" s="4">
        <v>3961</v>
      </c>
      <c r="B67" t="str">
        <f>VLOOKUP(Table1456[[#This Row],[model.rxns]],Table2[],2,FALSE)</f>
        <v>phosphate transport, mitochondrion-mitochondrial membrane</v>
      </c>
      <c r="C67" s="2">
        <v>2.33912559269119</v>
      </c>
      <c r="D67">
        <f>VLOOKUP(Table1456[[#This Row],[model.rxns]],Table2[[model.rxns]:[JFYL18 - stddev]],7,FALSE)</f>
        <v>-3.5578988691425999E-4</v>
      </c>
      <c r="E67">
        <f>VLOOKUP(Table1456[[#This Row],[model.rxns]],Table2[[model.rxns]:[JFYL14 - avg]],9,FALSE)</f>
        <v>-9.2964015949473298E-4</v>
      </c>
      <c r="F67">
        <f>VLOOKUP(Table1456[[#This Row],[model.rxns]],Table2[[model.rxns]:[JFYL14 - stddev]],10,FALSE)</f>
        <v>8.0162678368508392E-3</v>
      </c>
      <c r="G67" t="b">
        <f>ABS(Table1456[[#This Row],[JFYL14 flux]])&gt;Table1456[[#This Row],[JFYL14 stddev]]</f>
        <v>0</v>
      </c>
      <c r="H67">
        <v>4.0589698275509003E-5</v>
      </c>
    </row>
    <row r="68" spans="1:8" hidden="1" x14ac:dyDescent="0.25">
      <c r="A68" s="4" t="s">
        <v>1635</v>
      </c>
      <c r="B68" t="str">
        <f>VLOOKUP(Table1456[[#This Row],[model.rxns]],Table2[],2,FALSE)</f>
        <v>PGP phosphatase</v>
      </c>
      <c r="C68" s="2">
        <v>2.33912559269119</v>
      </c>
      <c r="D68">
        <f>VLOOKUP(Table1456[[#This Row],[model.rxns]],Table2[[model.rxns]:[JFYL18 - stddev]],7,FALSE)</f>
        <v>3.5578988691425999E-4</v>
      </c>
      <c r="E68">
        <f>VLOOKUP(Table1456[[#This Row],[model.rxns]],Table2[[model.rxns]:[JFYL14 - avg]],9,FALSE)</f>
        <v>9.2964015949473298E-4</v>
      </c>
      <c r="F68">
        <f>VLOOKUP(Table1456[[#This Row],[model.rxns]],Table2[[model.rxns]:[JFYL14 - stddev]],10,FALSE)</f>
        <v>8.0162678368508392E-3</v>
      </c>
      <c r="G68" t="b">
        <f>ABS(Table1456[[#This Row],[JFYL14 flux]])&gt;Table1456[[#This Row],[JFYL14 stddev]]</f>
        <v>0</v>
      </c>
      <c r="H68">
        <v>4.0589698275509003E-5</v>
      </c>
    </row>
    <row r="69" spans="1:8" hidden="1" x14ac:dyDescent="0.25">
      <c r="A69" s="4" t="s">
        <v>1749</v>
      </c>
      <c r="B69" t="str">
        <f>VLOOKUP(Table1456[[#This Row],[model.rxns]],Table2[],2,FALSE)</f>
        <v>phosphatidylglycerolphosphate synthase</v>
      </c>
      <c r="C69" s="2">
        <v>2.33912559269119</v>
      </c>
      <c r="D69">
        <f>VLOOKUP(Table1456[[#This Row],[model.rxns]],Table2[[model.rxns]:[JFYL18 - stddev]],7,FALSE)</f>
        <v>3.5578988691425999E-4</v>
      </c>
      <c r="E69">
        <f>VLOOKUP(Table1456[[#This Row],[model.rxns]],Table2[[model.rxns]:[JFYL14 - avg]],9,FALSE)</f>
        <v>9.2964015949473298E-4</v>
      </c>
      <c r="F69">
        <f>VLOOKUP(Table1456[[#This Row],[model.rxns]],Table2[[model.rxns]:[JFYL14 - stddev]],10,FALSE)</f>
        <v>8.0162678368508392E-3</v>
      </c>
      <c r="G69" t="b">
        <f>ABS(Table1456[[#This Row],[JFYL14 flux]])&gt;Table1456[[#This Row],[JFYL14 stddev]]</f>
        <v>0</v>
      </c>
      <c r="H69">
        <v>4.0589698275509003E-5</v>
      </c>
    </row>
    <row r="70" spans="1:8" hidden="1" x14ac:dyDescent="0.25">
      <c r="A70" s="4" t="s">
        <v>1821</v>
      </c>
      <c r="B70" t="str">
        <f>VLOOKUP(Table1456[[#This Row],[model.rxns]],Table2[],2,FALSE)</f>
        <v>ribonucleotide reductase</v>
      </c>
      <c r="C70" s="2">
        <v>2.2798711029434702</v>
      </c>
      <c r="D70">
        <f>VLOOKUP(Table1456[[#This Row],[model.rxns]],Table2[[model.rxns]:[JFYL18 - stddev]],7,FALSE)</f>
        <v>1.63829862921816E-5</v>
      </c>
      <c r="E70">
        <f>VLOOKUP(Table1456[[#This Row],[model.rxns]],Table2[[model.rxns]:[JFYL14 - avg]],9,FALSE)</f>
        <v>2.2173047613740701E-5</v>
      </c>
      <c r="F70">
        <f>VLOOKUP(Table1456[[#This Row],[model.rxns]],Table2[[model.rxns]:[JFYL14 - stddev]],10,FALSE)</f>
        <v>1.7282183892264899E-4</v>
      </c>
      <c r="G70" t="b">
        <f>ABS(Table1456[[#This Row],[JFYL14 flux]])&gt;Table1456[[#This Row],[JFYL14 stddev]]</f>
        <v>0</v>
      </c>
      <c r="H70">
        <v>2.3435825581078199E-7</v>
      </c>
    </row>
    <row r="71" spans="1:8" x14ac:dyDescent="0.25">
      <c r="A71" s="4">
        <v>452</v>
      </c>
      <c r="B71" t="str">
        <f>VLOOKUP(Table1456[[#This Row],[model.rxns]],Table2[],2,FALSE)</f>
        <v>fumarase, cytoplasmic</v>
      </c>
      <c r="C71" s="2">
        <v>2.23876910924887</v>
      </c>
      <c r="D71">
        <f>VLOOKUP(Table1456[[#This Row],[model.rxns]],Table2[[model.rxns]:[JFYL18 - stddev]],7,FALSE)</f>
        <v>4.8810440856478697E-2</v>
      </c>
      <c r="E71">
        <f>VLOOKUP(Table1456[[#This Row],[model.rxns]],Table2[[model.rxns]:[JFYL14 - avg]],9,FALSE)</f>
        <v>7.53208364907762E-2</v>
      </c>
      <c r="F71">
        <f>VLOOKUP(Table1456[[#This Row],[model.rxns]],Table2[[model.rxns]:[JFYL14 - stddev]],10,FALSE)</f>
        <v>2.1732199206621401E-2</v>
      </c>
      <c r="G71" t="b">
        <f>ABS(Table1456[[#This Row],[JFYL14 flux]])&gt;Table1456[[#This Row],[JFYL14 stddev]]</f>
        <v>1</v>
      </c>
      <c r="H71">
        <v>0</v>
      </c>
    </row>
    <row r="72" spans="1:8" hidden="1" x14ac:dyDescent="0.25">
      <c r="A72" s="4">
        <v>258</v>
      </c>
      <c r="B72" t="str">
        <f>VLOOKUP(Table1456[[#This Row],[model.rxns]],Table2[],2,FALSE)</f>
        <v>CDP-diacylglycerol synthase</v>
      </c>
      <c r="C72" s="2">
        <v>2.1745354853396099</v>
      </c>
      <c r="D72">
        <f>VLOOKUP(Table1456[[#This Row],[model.rxns]],Table2[[model.rxns]:[JFYL18 - stddev]],7,FALSE)</f>
        <v>4.3137409127007499E-4</v>
      </c>
      <c r="E72">
        <f>VLOOKUP(Table1456[[#This Row],[model.rxns]],Table2[[model.rxns]:[JFYL14 - avg]],9,FALSE)</f>
        <v>1.0338418172836899E-3</v>
      </c>
      <c r="F72">
        <f>VLOOKUP(Table1456[[#This Row],[model.rxns]],Table2[[model.rxns]:[JFYL14 - stddev]],10,FALSE)</f>
        <v>8.0161537805474702E-3</v>
      </c>
      <c r="G72" t="b">
        <f>ABS(Table1456[[#This Row],[JFYL14 flux]])&gt;Table1456[[#This Row],[JFYL14 stddev]]</f>
        <v>0</v>
      </c>
      <c r="H72">
        <v>1.3584722054625999E-5</v>
      </c>
    </row>
    <row r="73" spans="1:8" hidden="1" x14ac:dyDescent="0.25">
      <c r="A73" s="4">
        <v>3959</v>
      </c>
      <c r="B73" t="str">
        <f>VLOOKUP(Table1456[[#This Row],[model.rxns]],Table2[],2,FALSE)</f>
        <v>CMP transport, mitochondrion-mitochondrial membrane</v>
      </c>
      <c r="C73" s="2">
        <v>2.1745354853396099</v>
      </c>
      <c r="D73">
        <f>VLOOKUP(Table1456[[#This Row],[model.rxns]],Table2[[model.rxns]:[JFYL18 - stddev]],7,FALSE)</f>
        <v>-4.3137409127007499E-4</v>
      </c>
      <c r="E73">
        <f>VLOOKUP(Table1456[[#This Row],[model.rxns]],Table2[[model.rxns]:[JFYL14 - avg]],9,FALSE)</f>
        <v>-1.0338418172836899E-3</v>
      </c>
      <c r="F73">
        <f>VLOOKUP(Table1456[[#This Row],[model.rxns]],Table2[[model.rxns]:[JFYL14 - stddev]],10,FALSE)</f>
        <v>8.0161537805474702E-3</v>
      </c>
      <c r="G73" t="b">
        <f>ABS(Table1456[[#This Row],[JFYL14 flux]])&gt;Table1456[[#This Row],[JFYL14 stddev]]</f>
        <v>0</v>
      </c>
      <c r="H73">
        <v>1.3584722054625999E-5</v>
      </c>
    </row>
    <row r="74" spans="1:8" hidden="1" x14ac:dyDescent="0.25">
      <c r="A74" s="4">
        <v>3960</v>
      </c>
      <c r="B74" t="str">
        <f>VLOOKUP(Table1456[[#This Row],[model.rxns]],Table2[],2,FALSE)</f>
        <v>CTP transport, mitochondrion-mitochondrial membrane</v>
      </c>
      <c r="C74" s="2">
        <v>2.1745354853396099</v>
      </c>
      <c r="D74">
        <f>VLOOKUP(Table1456[[#This Row],[model.rxns]],Table2[[model.rxns]:[JFYL18 - stddev]],7,FALSE)</f>
        <v>4.3137409127007499E-4</v>
      </c>
      <c r="E74">
        <f>VLOOKUP(Table1456[[#This Row],[model.rxns]],Table2[[model.rxns]:[JFYL14 - avg]],9,FALSE)</f>
        <v>1.0338418172836899E-3</v>
      </c>
      <c r="F74">
        <f>VLOOKUP(Table1456[[#This Row],[model.rxns]],Table2[[model.rxns]:[JFYL14 - stddev]],10,FALSE)</f>
        <v>8.0161537805474702E-3</v>
      </c>
      <c r="G74" t="b">
        <f>ABS(Table1456[[#This Row],[JFYL14 flux]])&gt;Table1456[[#This Row],[JFYL14 stddev]]</f>
        <v>0</v>
      </c>
      <c r="H74">
        <v>1.3584722054625999E-5</v>
      </c>
    </row>
    <row r="75" spans="1:8" hidden="1" x14ac:dyDescent="0.25">
      <c r="A75" s="4">
        <v>3962</v>
      </c>
      <c r="B75" t="str">
        <f>VLOOKUP(Table1456[[#This Row],[model.rxns]],Table2[],2,FALSE)</f>
        <v>diphosphate transport, mitochondrion-mitochondrial membrane</v>
      </c>
      <c r="C75" s="2">
        <v>2.1745354853396099</v>
      </c>
      <c r="D75">
        <f>VLOOKUP(Table1456[[#This Row],[model.rxns]],Table2[[model.rxns]:[JFYL18 - stddev]],7,FALSE)</f>
        <v>-4.3137409127007499E-4</v>
      </c>
      <c r="E75">
        <f>VLOOKUP(Table1456[[#This Row],[model.rxns]],Table2[[model.rxns]:[JFYL14 - avg]],9,FALSE)</f>
        <v>-1.0338418172836899E-3</v>
      </c>
      <c r="F75">
        <f>VLOOKUP(Table1456[[#This Row],[model.rxns]],Table2[[model.rxns]:[JFYL14 - stddev]],10,FALSE)</f>
        <v>8.0161537805474702E-3</v>
      </c>
      <c r="G75" t="b">
        <f>ABS(Table1456[[#This Row],[JFYL14 flux]])&gt;Table1456[[#This Row],[JFYL14 stddev]]</f>
        <v>0</v>
      </c>
      <c r="H75">
        <v>1.3584722054625999E-5</v>
      </c>
    </row>
    <row r="76" spans="1:8" hidden="1" x14ac:dyDescent="0.25">
      <c r="A76" s="4" t="s">
        <v>1704</v>
      </c>
      <c r="B76" t="str">
        <f>VLOOKUP(Table1456[[#This Row],[model.rxns]],Table2[],2,FALSE)</f>
        <v>phosphatidate transport, ER membrane-mitochondrial membrane</v>
      </c>
      <c r="C76" s="2">
        <v>2.1745354853396099</v>
      </c>
      <c r="D76">
        <f>VLOOKUP(Table1456[[#This Row],[model.rxns]],Table2[[model.rxns]:[JFYL18 - stddev]],7,FALSE)</f>
        <v>4.3137409127007499E-4</v>
      </c>
      <c r="E76">
        <f>VLOOKUP(Table1456[[#This Row],[model.rxns]],Table2[[model.rxns]:[JFYL14 - avg]],9,FALSE)</f>
        <v>1.0338418172836899E-3</v>
      </c>
      <c r="F76">
        <f>VLOOKUP(Table1456[[#This Row],[model.rxns]],Table2[[model.rxns]:[JFYL14 - stddev]],10,FALSE)</f>
        <v>8.0161537805474702E-3</v>
      </c>
      <c r="G76" t="b">
        <f>ABS(Table1456[[#This Row],[JFYL14 flux]])&gt;Table1456[[#This Row],[JFYL14 stddev]]</f>
        <v>0</v>
      </c>
      <c r="H76">
        <v>1.3584722054625999E-5</v>
      </c>
    </row>
    <row r="77" spans="1:8" x14ac:dyDescent="0.25">
      <c r="A77" s="4">
        <v>1112</v>
      </c>
      <c r="B77" t="str">
        <f>VLOOKUP(Table1456[[#This Row],[model.rxns]],Table2[],2,FALSE)</f>
        <v>AKG transporter, mitochonrial</v>
      </c>
      <c r="C77" s="2">
        <v>2.0720157576243698</v>
      </c>
      <c r="D77">
        <f>VLOOKUP(Table1456[[#This Row],[model.rxns]],Table2[[model.rxns]:[JFYL18 - stddev]],7,FALSE)</f>
        <v>-1.1251984960343</v>
      </c>
      <c r="E77">
        <f>VLOOKUP(Table1456[[#This Row],[model.rxns]],Table2[[model.rxns]:[JFYL14 - avg]],9,FALSE)</f>
        <v>-2.3861947574338598</v>
      </c>
      <c r="F77">
        <f>VLOOKUP(Table1456[[#This Row],[model.rxns]],Table2[[model.rxns]:[JFYL14 - stddev]],10,FALSE)</f>
        <v>0.636026165029833</v>
      </c>
      <c r="G77" t="b">
        <f>ABS(Table1456[[#This Row],[JFYL14 flux]])&gt;Table1456[[#This Row],[JFYL14 stddev]]</f>
        <v>1</v>
      </c>
      <c r="H77">
        <v>0</v>
      </c>
    </row>
    <row r="78" spans="1:8" hidden="1" x14ac:dyDescent="0.25">
      <c r="A78" s="4">
        <v>1130</v>
      </c>
      <c r="B78" t="str">
        <f>VLOOKUP(Table1456[[#This Row],[model.rxns]],Table2[],2,FALSE)</f>
        <v>CTP transport</v>
      </c>
      <c r="C78" s="2">
        <v>2.0353812653445198</v>
      </c>
      <c r="D78">
        <f>VLOOKUP(Table1456[[#This Row],[model.rxns]],Table2[[model.rxns]:[JFYL18 - stddev]],7,FALSE)</f>
        <v>3.9563839801778802E-4</v>
      </c>
      <c r="E78">
        <f>VLOOKUP(Table1456[[#This Row],[model.rxns]],Table2[[model.rxns]:[JFYL14 - avg]],9,FALSE)</f>
        <v>9.77770662505692E-4</v>
      </c>
      <c r="F78">
        <f>VLOOKUP(Table1456[[#This Row],[model.rxns]],Table2[[model.rxns]:[JFYL14 - stddev]],10,FALSE)</f>
        <v>7.6906525142484998E-3</v>
      </c>
      <c r="G78" t="b">
        <f>ABS(Table1456[[#This Row],[JFYL14 flux]])&gt;Table1456[[#This Row],[JFYL14 stddev]]</f>
        <v>0</v>
      </c>
      <c r="H78">
        <v>7.3849839769197598E-5</v>
      </c>
    </row>
    <row r="79" spans="1:8" x14ac:dyDescent="0.25">
      <c r="A79" s="4">
        <v>731</v>
      </c>
      <c r="B79" t="str">
        <f>VLOOKUP(Table1456[[#This Row],[model.rxns]],Table2[],2,FALSE)</f>
        <v>methylenetetrahydrofolate dehydrogenase (NAD)</v>
      </c>
      <c r="C79" s="2">
        <v>1.94422381225354</v>
      </c>
      <c r="D79">
        <f>VLOOKUP(Table1456[[#This Row],[model.rxns]],Table2[[model.rxns]:[JFYL18 - stddev]],7,FALSE)</f>
        <v>8.05890222348132E-3</v>
      </c>
      <c r="E79">
        <f>VLOOKUP(Table1456[[#This Row],[model.rxns]],Table2[[model.rxns]:[JFYL14 - avg]],9,FALSE)</f>
        <v>1.7812576010300899E-2</v>
      </c>
      <c r="F79">
        <f>VLOOKUP(Table1456[[#This Row],[model.rxns]],Table2[[model.rxns]:[JFYL14 - stddev]],10,FALSE)</f>
        <v>4.60426204116065E-3</v>
      </c>
      <c r="G79" t="b">
        <f>ABS(Table1456[[#This Row],[JFYL14 flux]])&gt;Table1456[[#This Row],[JFYL14 stddev]]</f>
        <v>1</v>
      </c>
      <c r="H79">
        <v>0</v>
      </c>
    </row>
    <row r="80" spans="1:8" x14ac:dyDescent="0.25">
      <c r="A80" s="4">
        <v>714</v>
      </c>
      <c r="B80" t="str">
        <f>VLOOKUP(Table1456[[#This Row],[model.rxns]],Table2[],2,FALSE)</f>
        <v>malate dehydrogenase, cytoplasmic</v>
      </c>
      <c r="C80" s="2">
        <v>1.9161387736188</v>
      </c>
      <c r="D80">
        <f>VLOOKUP(Table1456[[#This Row],[model.rxns]],Table2[[model.rxns]:[JFYL18 - stddev]],7,FALSE)</f>
        <v>-1.4579004401329201</v>
      </c>
      <c r="E80">
        <f>VLOOKUP(Table1456[[#This Row],[model.rxns]],Table2[[model.rxns]:[JFYL14 - avg]],9,FALSE)</f>
        <v>-2.8077103352290602</v>
      </c>
      <c r="F80">
        <f>VLOOKUP(Table1456[[#This Row],[model.rxns]],Table2[[model.rxns]:[JFYL14 - stddev]],10,FALSE)</f>
        <v>7.9201118924956695E-2</v>
      </c>
      <c r="G80" t="b">
        <f>ABS(Table1456[[#This Row],[JFYL14 flux]])&gt;Table1456[[#This Row],[JFYL14 stddev]]</f>
        <v>1</v>
      </c>
      <c r="H80">
        <v>0</v>
      </c>
    </row>
    <row r="81" spans="1:8" hidden="1" x14ac:dyDescent="0.25">
      <c r="A81" s="4">
        <v>2132</v>
      </c>
      <c r="B81" t="str">
        <f>VLOOKUP(Table1456[[#This Row],[model.rxns]],Table2[],2,FALSE)</f>
        <v>oxoglutarate/malate exchange</v>
      </c>
      <c r="C81" s="2">
        <v>1.87191702805459</v>
      </c>
      <c r="D81">
        <f>VLOOKUP(Table1456[[#This Row],[model.rxns]],Table2[[model.rxns]:[JFYL18 - stddev]],7,FALSE)</f>
        <v>0.105125124131536</v>
      </c>
      <c r="E81">
        <f>VLOOKUP(Table1456[[#This Row],[model.rxns]],Table2[[model.rxns]:[JFYL14 - avg]],9,FALSE)</f>
        <v>0.15936743106107801</v>
      </c>
      <c r="F81">
        <f>VLOOKUP(Table1456[[#This Row],[model.rxns]],Table2[[model.rxns]:[JFYL14 - stddev]],10,FALSE)</f>
        <v>0.62663252524437796</v>
      </c>
      <c r="G81" t="b">
        <f>ABS(Table1456[[#This Row],[JFYL14 flux]])&gt;Table1456[[#This Row],[JFYL14 stddev]]</f>
        <v>0</v>
      </c>
      <c r="H81">
        <v>6.1279973183199695E-10</v>
      </c>
    </row>
    <row r="82" spans="1:8" hidden="1" x14ac:dyDescent="0.25">
      <c r="A82" s="4">
        <v>1116</v>
      </c>
      <c r="B82" t="str">
        <f>VLOOKUP(Table1456[[#This Row],[model.rxns]],Table2[],2,FALSE)</f>
        <v>AMP/ATP transporter</v>
      </c>
      <c r="C82" s="2">
        <v>1.8493512851985301</v>
      </c>
      <c r="D82">
        <f>VLOOKUP(Table1456[[#This Row],[model.rxns]],Table2[[model.rxns]:[JFYL18 - stddev]],7,FALSE)</f>
        <v>6.4006584169963904E-5</v>
      </c>
      <c r="E82">
        <f>VLOOKUP(Table1456[[#This Row],[model.rxns]],Table2[[model.rxns]:[JFYL14 - avg]],9,FALSE)</f>
        <v>1.04526145192677E-4</v>
      </c>
      <c r="F82">
        <f>VLOOKUP(Table1456[[#This Row],[model.rxns]],Table2[[model.rxns]:[JFYL14 - stddev]],10,FALSE)</f>
        <v>9.1259101249827903E-4</v>
      </c>
      <c r="G82" t="b">
        <f>ABS(Table1456[[#This Row],[JFYL14 flux]])&gt;Table1456[[#This Row],[JFYL14 stddev]]</f>
        <v>0</v>
      </c>
      <c r="H82">
        <v>5.9350660554685297E-5</v>
      </c>
    </row>
    <row r="83" spans="1:8" hidden="1" x14ac:dyDescent="0.25">
      <c r="A83" s="4">
        <v>1747</v>
      </c>
      <c r="B83" t="str">
        <f>VLOOKUP(Table1456[[#This Row],[model.rxns]],Table2[],2,FALSE)</f>
        <v>diphosphate transport</v>
      </c>
      <c r="C83" s="2">
        <v>1.8493512851985301</v>
      </c>
      <c r="D83">
        <f>VLOOKUP(Table1456[[#This Row],[model.rxns]],Table2[[model.rxns]:[JFYL18 - stddev]],7,FALSE)</f>
        <v>-6.4006584169963904E-5</v>
      </c>
      <c r="E83">
        <f>VLOOKUP(Table1456[[#This Row],[model.rxns]],Table2[[model.rxns]:[JFYL14 - avg]],9,FALSE)</f>
        <v>-1.04526145192677E-4</v>
      </c>
      <c r="F83">
        <f>VLOOKUP(Table1456[[#This Row],[model.rxns]],Table2[[model.rxns]:[JFYL14 - stddev]],10,FALSE)</f>
        <v>9.1259101249827903E-4</v>
      </c>
      <c r="G83" t="b">
        <f>ABS(Table1456[[#This Row],[JFYL14 flux]])&gt;Table1456[[#This Row],[JFYL14 stddev]]</f>
        <v>0</v>
      </c>
      <c r="H83">
        <v>5.9350660554685297E-5</v>
      </c>
    </row>
    <row r="84" spans="1:8" x14ac:dyDescent="0.25">
      <c r="A84" s="4">
        <v>1126</v>
      </c>
      <c r="B84" t="str">
        <f>VLOOKUP(Table1456[[#This Row],[model.rxns]],Table2[],2,FALSE)</f>
        <v>citrate transport</v>
      </c>
      <c r="C84" s="2">
        <v>1.84334579205147</v>
      </c>
      <c r="D84">
        <f>VLOOKUP(Table1456[[#This Row],[model.rxns]],Table2[[model.rxns]:[JFYL18 - stddev]],7,FALSE)</f>
        <v>-1.41985384390878</v>
      </c>
      <c r="E84">
        <f>VLOOKUP(Table1456[[#This Row],[model.rxns]],Table2[[model.rxns]:[JFYL14 - avg]],9,FALSE)</f>
        <v>-2.6362066669816802</v>
      </c>
      <c r="F84">
        <f>VLOOKUP(Table1456[[#This Row],[model.rxns]],Table2[[model.rxns]:[JFYL14 - stddev]],10,FALSE)</f>
        <v>0.63627689858588399</v>
      </c>
      <c r="G84" t="b">
        <f>ABS(Table1456[[#This Row],[JFYL14 flux]])&gt;Table1456[[#This Row],[JFYL14 stddev]]</f>
        <v>1</v>
      </c>
      <c r="H84">
        <v>0</v>
      </c>
    </row>
    <row r="85" spans="1:8" hidden="1" x14ac:dyDescent="0.25">
      <c r="A85" s="4">
        <v>2240</v>
      </c>
      <c r="B85" t="str">
        <f>VLOOKUP(Table1456[[#This Row],[model.rxns]],Table2[],2,FALSE)</f>
        <v>acyl-CoA oxidase (docosanoyl-CoA)</v>
      </c>
      <c r="C85" s="2">
        <v>1.8411051341403599</v>
      </c>
      <c r="D85">
        <f>VLOOKUP(Table1456[[#This Row],[model.rxns]],Table2[[model.rxns]:[JFYL18 - stddev]],7,FALSE)</f>
        <v>1.68098129187618E-5</v>
      </c>
      <c r="E85">
        <f>VLOOKUP(Table1456[[#This Row],[model.rxns]],Table2[[model.rxns]:[JFYL14 - avg]],9,FALSE)</f>
        <v>3.4594335623775097E-5</v>
      </c>
      <c r="F85">
        <f>VLOOKUP(Table1456[[#This Row],[model.rxns]],Table2[[model.rxns]:[JFYL14 - stddev]],10,FALSE)</f>
        <v>1.8805741455737201E-4</v>
      </c>
      <c r="G85" t="b">
        <f>ABS(Table1456[[#This Row],[JFYL14 flux]])&gt;Table1456[[#This Row],[JFYL14 stddev]]</f>
        <v>0</v>
      </c>
      <c r="H85">
        <v>5.92631842045878E-6</v>
      </c>
    </row>
    <row r="86" spans="1:8" hidden="1" x14ac:dyDescent="0.25">
      <c r="A86" s="4">
        <v>2258</v>
      </c>
      <c r="B86" t="str">
        <f>VLOOKUP(Table1456[[#This Row],[model.rxns]],Table2[],2,FALSE)</f>
        <v>2-enoyl-CoA hydratase (3-hydroxydocosanoyl-CoA)</v>
      </c>
      <c r="C86" s="2">
        <v>1.8411051341403599</v>
      </c>
      <c r="D86">
        <f>VLOOKUP(Table1456[[#This Row],[model.rxns]],Table2[[model.rxns]:[JFYL18 - stddev]],7,FALSE)</f>
        <v>1.68098129187618E-5</v>
      </c>
      <c r="E86">
        <f>VLOOKUP(Table1456[[#This Row],[model.rxns]],Table2[[model.rxns]:[JFYL14 - avg]],9,FALSE)</f>
        <v>3.4594335623775097E-5</v>
      </c>
      <c r="F86">
        <f>VLOOKUP(Table1456[[#This Row],[model.rxns]],Table2[[model.rxns]:[JFYL14 - stddev]],10,FALSE)</f>
        <v>1.8805741455737201E-4</v>
      </c>
      <c r="G86" t="b">
        <f>ABS(Table1456[[#This Row],[JFYL14 flux]])&gt;Table1456[[#This Row],[JFYL14 stddev]]</f>
        <v>0</v>
      </c>
      <c r="H86">
        <v>5.92631842045878E-6</v>
      </c>
    </row>
    <row r="87" spans="1:8" hidden="1" x14ac:dyDescent="0.25">
      <c r="A87" s="4">
        <v>2275</v>
      </c>
      <c r="B87" t="str">
        <f>VLOOKUP(Table1456[[#This Row],[model.rxns]],Table2[],2,FALSE)</f>
        <v>3-hydroxyacyl-CoA dehydrogenase (3-oxodocosanoyl-CoA)</v>
      </c>
      <c r="C87" s="2">
        <v>1.8411051341403599</v>
      </c>
      <c r="D87">
        <f>VLOOKUP(Table1456[[#This Row],[model.rxns]],Table2[[model.rxns]:[JFYL18 - stddev]],7,FALSE)</f>
        <v>1.68098129187618E-5</v>
      </c>
      <c r="E87">
        <f>VLOOKUP(Table1456[[#This Row],[model.rxns]],Table2[[model.rxns]:[JFYL14 - avg]],9,FALSE)</f>
        <v>3.4594335623775097E-5</v>
      </c>
      <c r="F87">
        <f>VLOOKUP(Table1456[[#This Row],[model.rxns]],Table2[[model.rxns]:[JFYL14 - stddev]],10,FALSE)</f>
        <v>1.8805741455737201E-4</v>
      </c>
      <c r="G87" t="b">
        <f>ABS(Table1456[[#This Row],[JFYL14 flux]])&gt;Table1456[[#This Row],[JFYL14 stddev]]</f>
        <v>0</v>
      </c>
      <c r="H87">
        <v>5.92631842045878E-6</v>
      </c>
    </row>
    <row r="88" spans="1:8" hidden="1" x14ac:dyDescent="0.25">
      <c r="A88" s="4">
        <v>2287</v>
      </c>
      <c r="B88" t="str">
        <f>VLOOKUP(Table1456[[#This Row],[model.rxns]],Table2[],2,FALSE)</f>
        <v>acetyl-CoA C-acyltransferase (icosanoyl-CoA)</v>
      </c>
      <c r="C88" s="2">
        <v>1.8411051341403599</v>
      </c>
      <c r="D88">
        <f>VLOOKUP(Table1456[[#This Row],[model.rxns]],Table2[[model.rxns]:[JFYL18 - stddev]],7,FALSE)</f>
        <v>1.68098129187618E-5</v>
      </c>
      <c r="E88">
        <f>VLOOKUP(Table1456[[#This Row],[model.rxns]],Table2[[model.rxns]:[JFYL14 - avg]],9,FALSE)</f>
        <v>3.4594335623775097E-5</v>
      </c>
      <c r="F88">
        <f>VLOOKUP(Table1456[[#This Row],[model.rxns]],Table2[[model.rxns]:[JFYL14 - stddev]],10,FALSE)</f>
        <v>1.8805741455737201E-4</v>
      </c>
      <c r="G88" t="b">
        <f>ABS(Table1456[[#This Row],[JFYL14 flux]])&gt;Table1456[[#This Row],[JFYL14 stddev]]</f>
        <v>0</v>
      </c>
      <c r="H88">
        <v>5.92631842045878E-6</v>
      </c>
    </row>
    <row r="89" spans="1:8" hidden="1" x14ac:dyDescent="0.25">
      <c r="A89" s="4">
        <v>2179</v>
      </c>
      <c r="B89" t="str">
        <f>VLOOKUP(Table1456[[#This Row],[model.rxns]],Table2[],2,FALSE)</f>
        <v>trans-2-enoyl-CoA reductase (n-C22:0CoA)</v>
      </c>
      <c r="C89" s="2">
        <v>1.8411051341403599</v>
      </c>
      <c r="D89">
        <f>VLOOKUP(Table1456[[#This Row],[model.rxns]],Table2[[model.rxns]:[JFYL18 - stddev]],7,FALSE)</f>
        <v>1.68098129187618E-5</v>
      </c>
      <c r="E89">
        <f>VLOOKUP(Table1456[[#This Row],[model.rxns]],Table2[[model.rxns]:[JFYL14 - avg]],9,FALSE)</f>
        <v>3.4594335623775097E-5</v>
      </c>
      <c r="F89">
        <f>VLOOKUP(Table1456[[#This Row],[model.rxns]],Table2[[model.rxns]:[JFYL14 - stddev]],10,FALSE)</f>
        <v>1.8805741455737101E-4</v>
      </c>
      <c r="G89" t="b">
        <f>ABS(Table1456[[#This Row],[JFYL14 flux]])&gt;Table1456[[#This Row],[JFYL14 stddev]]</f>
        <v>0</v>
      </c>
      <c r="H89">
        <v>5.92631842045878E-6</v>
      </c>
    </row>
    <row r="90" spans="1:8" hidden="1" x14ac:dyDescent="0.25">
      <c r="A90" s="4">
        <v>2158</v>
      </c>
      <c r="B90" t="str">
        <f>VLOOKUP(Table1456[[#This Row],[model.rxns]],Table2[],2,FALSE)</f>
        <v>elongase II or III (3-oxodocosanoyl-CoA)</v>
      </c>
      <c r="C90" s="2">
        <v>1.8411051341403599</v>
      </c>
      <c r="D90">
        <f>VLOOKUP(Table1456[[#This Row],[model.rxns]],Table2[[model.rxns]:[JFYL18 - stddev]],7,FALSE)</f>
        <v>1.68098129187618E-5</v>
      </c>
      <c r="E90">
        <f>VLOOKUP(Table1456[[#This Row],[model.rxns]],Table2[[model.rxns]:[JFYL14 - avg]],9,FALSE)</f>
        <v>3.4594335623775097E-5</v>
      </c>
      <c r="F90">
        <f>VLOOKUP(Table1456[[#This Row],[model.rxns]],Table2[[model.rxns]:[JFYL14 - stddev]],10,FALSE)</f>
        <v>1.8805741455737101E-4</v>
      </c>
      <c r="G90" t="b">
        <f>ABS(Table1456[[#This Row],[JFYL14 flux]])&gt;Table1456[[#This Row],[JFYL14 stddev]]</f>
        <v>0</v>
      </c>
      <c r="H90">
        <v>5.92631842045878E-6</v>
      </c>
    </row>
    <row r="91" spans="1:8" hidden="1" x14ac:dyDescent="0.25">
      <c r="A91" s="4">
        <v>2165</v>
      </c>
      <c r="B91" t="str">
        <f>VLOOKUP(Table1456[[#This Row],[model.rxns]],Table2[],2,FALSE)</f>
        <v>B-ketoacyl-CoA reductase (3-hydroxydocosanoyl-CoA)</v>
      </c>
      <c r="C91" s="2">
        <v>1.8411051341403599</v>
      </c>
      <c r="D91">
        <f>VLOOKUP(Table1456[[#This Row],[model.rxns]],Table2[[model.rxns]:[JFYL18 - stddev]],7,FALSE)</f>
        <v>1.68098129187618E-5</v>
      </c>
      <c r="E91">
        <f>VLOOKUP(Table1456[[#This Row],[model.rxns]],Table2[[model.rxns]:[JFYL14 - avg]],9,FALSE)</f>
        <v>3.4594335623775097E-5</v>
      </c>
      <c r="F91">
        <f>VLOOKUP(Table1456[[#This Row],[model.rxns]],Table2[[model.rxns]:[JFYL14 - stddev]],10,FALSE)</f>
        <v>1.8805741455737101E-4</v>
      </c>
      <c r="G91" t="b">
        <f>ABS(Table1456[[#This Row],[JFYL14 flux]])&gt;Table1456[[#This Row],[JFYL14 stddev]]</f>
        <v>0</v>
      </c>
      <c r="H91">
        <v>5.92631842045878E-6</v>
      </c>
    </row>
    <row r="92" spans="1:8" hidden="1" x14ac:dyDescent="0.25">
      <c r="A92" s="4">
        <v>2172</v>
      </c>
      <c r="B92" t="str">
        <f>VLOOKUP(Table1456[[#This Row],[model.rxns]],Table2[],2,FALSE)</f>
        <v>B-hydroxyacyl-CoA dehydratase (trans-docos-2-enoyl-CoA)</v>
      </c>
      <c r="C92" s="2">
        <v>1.8411051341403599</v>
      </c>
      <c r="D92">
        <f>VLOOKUP(Table1456[[#This Row],[model.rxns]],Table2[[model.rxns]:[JFYL18 - stddev]],7,FALSE)</f>
        <v>1.68098129187618E-5</v>
      </c>
      <c r="E92">
        <f>VLOOKUP(Table1456[[#This Row],[model.rxns]],Table2[[model.rxns]:[JFYL14 - avg]],9,FALSE)</f>
        <v>3.4594335623775097E-5</v>
      </c>
      <c r="F92">
        <f>VLOOKUP(Table1456[[#This Row],[model.rxns]],Table2[[model.rxns]:[JFYL14 - stddev]],10,FALSE)</f>
        <v>1.8805741455737101E-4</v>
      </c>
      <c r="G92" t="b">
        <f>ABS(Table1456[[#This Row],[JFYL14 flux]])&gt;Table1456[[#This Row],[JFYL14 stddev]]</f>
        <v>0</v>
      </c>
      <c r="H92">
        <v>5.92631842045878E-6</v>
      </c>
    </row>
    <row r="93" spans="1:8" hidden="1" x14ac:dyDescent="0.25">
      <c r="A93" s="4">
        <v>1981</v>
      </c>
      <c r="B93" t="str">
        <f>VLOOKUP(Table1456[[#This Row],[model.rxns]],Table2[],2,FALSE)</f>
        <v>octadecanoate (n-C18:0) transport</v>
      </c>
      <c r="C93" s="2">
        <v>1.7976241788770799</v>
      </c>
      <c r="D93">
        <f>VLOOKUP(Table1456[[#This Row],[model.rxns]],Table2[[model.rxns]:[JFYL18 - stddev]],7,FALSE)</f>
        <v>-3.9678926115869399E-5</v>
      </c>
      <c r="E93">
        <f>VLOOKUP(Table1456[[#This Row],[model.rxns]],Table2[[model.rxns]:[JFYL14 - avg]],9,FALSE)</f>
        <v>-1.00277554620866E-4</v>
      </c>
      <c r="F93">
        <f>VLOOKUP(Table1456[[#This Row],[model.rxns]],Table2[[model.rxns]:[JFYL14 - stddev]],10,FALSE)</f>
        <v>4.9561490709270001E-4</v>
      </c>
      <c r="G93" t="b">
        <f>ABS(Table1456[[#This Row],[JFYL14 flux]])&gt;Table1456[[#This Row],[JFYL14 stddev]]</f>
        <v>0</v>
      </c>
      <c r="H93">
        <v>1.38754261659689E-5</v>
      </c>
    </row>
    <row r="94" spans="1:8" hidden="1" x14ac:dyDescent="0.25">
      <c r="A94" s="4">
        <v>2055</v>
      </c>
      <c r="B94" t="str">
        <f>VLOOKUP(Table1456[[#This Row],[model.rxns]],Table2[],2,FALSE)</f>
        <v>stearate exchange</v>
      </c>
      <c r="C94" s="2">
        <v>1.7976241788770799</v>
      </c>
      <c r="D94">
        <f>VLOOKUP(Table1456[[#This Row],[model.rxns]],Table2[[model.rxns]:[JFYL18 - stddev]],7,FALSE)</f>
        <v>3.9678926115869399E-5</v>
      </c>
      <c r="E94">
        <f>VLOOKUP(Table1456[[#This Row],[model.rxns]],Table2[[model.rxns]:[JFYL14 - avg]],9,FALSE)</f>
        <v>1.00277554620866E-4</v>
      </c>
      <c r="F94">
        <f>VLOOKUP(Table1456[[#This Row],[model.rxns]],Table2[[model.rxns]:[JFYL14 - stddev]],10,FALSE)</f>
        <v>4.9561490709270001E-4</v>
      </c>
      <c r="G94" t="b">
        <f>ABS(Table1456[[#This Row],[JFYL14 flux]])&gt;Table1456[[#This Row],[JFYL14 stddev]]</f>
        <v>0</v>
      </c>
      <c r="H94">
        <v>1.38754261659689E-5</v>
      </c>
    </row>
    <row r="95" spans="1:8" x14ac:dyDescent="0.25">
      <c r="A95" s="4">
        <v>713</v>
      </c>
      <c r="B95" t="str">
        <f>VLOOKUP(Table1456[[#This Row],[model.rxns]],Table2[],2,FALSE)</f>
        <v>malate dehydrogenase</v>
      </c>
      <c r="C95" s="2">
        <v>1.7203133514096001</v>
      </c>
      <c r="D95">
        <f>VLOOKUP(Table1456[[#This Row],[model.rxns]],Table2[[model.rxns]:[JFYL18 - stddev]],7,FALSE)</f>
        <v>1.79715292204699</v>
      </c>
      <c r="E95">
        <f>VLOOKUP(Table1456[[#This Row],[model.rxns]],Table2[[model.rxns]:[JFYL14 - avg]],9,FALSE)</f>
        <v>3.0870890759113498</v>
      </c>
      <c r="F95">
        <f>VLOOKUP(Table1456[[#This Row],[model.rxns]],Table2[[model.rxns]:[JFYL14 - stddev]],10,FALSE)</f>
        <v>7.2594831695468695E-2</v>
      </c>
      <c r="G95" t="b">
        <f>ABS(Table1456[[#This Row],[JFYL14 flux]])&gt;Table1456[[#This Row],[JFYL14 stddev]]</f>
        <v>1</v>
      </c>
      <c r="H95">
        <v>0</v>
      </c>
    </row>
    <row r="96" spans="1:8" x14ac:dyDescent="0.25">
      <c r="A96" s="4">
        <v>1048</v>
      </c>
      <c r="B96" t="str">
        <f>VLOOKUP(Table1456[[#This Row],[model.rxns]],Table2[],2,FALSE)</f>
        <v>transaldolase</v>
      </c>
      <c r="C96" s="2">
        <v>1.71694144927633</v>
      </c>
      <c r="D96">
        <f>VLOOKUP(Table1456[[#This Row],[model.rxns]],Table2[[model.rxns]:[JFYL18 - stddev]],7,FALSE)</f>
        <v>0.128808090283238</v>
      </c>
      <c r="E96">
        <f>VLOOKUP(Table1456[[#This Row],[model.rxns]],Table2[[model.rxns]:[JFYL14 - avg]],9,FALSE)</f>
        <v>0.22380933397177</v>
      </c>
      <c r="F96">
        <f>VLOOKUP(Table1456[[#This Row],[model.rxns]],Table2[[model.rxns]:[JFYL14 - stddev]],10,FALSE)</f>
        <v>3.6597004496473899E-2</v>
      </c>
      <c r="G96" t="b">
        <f>ABS(Table1456[[#This Row],[JFYL14 flux]])&gt;Table1456[[#This Row],[JFYL14 stddev]]</f>
        <v>1</v>
      </c>
      <c r="H96">
        <v>0</v>
      </c>
    </row>
    <row r="97" spans="1:8" hidden="1" x14ac:dyDescent="0.25">
      <c r="A97" s="4">
        <v>2224</v>
      </c>
      <c r="B97" t="str">
        <f>VLOOKUP(Table1456[[#This Row],[model.rxns]],Table2[],2,FALSE)</f>
        <v>fatty acyl-CoA transport via ABC system (C18:1)</v>
      </c>
      <c r="C97" s="2">
        <v>1.7087511802847399</v>
      </c>
      <c r="D97">
        <f>VLOOKUP(Table1456[[#This Row],[model.rxns]],Table2[[model.rxns]:[JFYL18 - stddev]],7,FALSE)</f>
        <v>7.6252978411208593E-5</v>
      </c>
      <c r="E97">
        <f>VLOOKUP(Table1456[[#This Row],[model.rxns]],Table2[[model.rxns]:[JFYL14 - avg]],9,FALSE)</f>
        <v>9.2038196897448502E-5</v>
      </c>
      <c r="F97">
        <f>VLOOKUP(Table1456[[#This Row],[model.rxns]],Table2[[model.rxns]:[JFYL14 - stddev]],10,FALSE)</f>
        <v>7.6473141176483105E-4</v>
      </c>
      <c r="G97" t="b">
        <f>ABS(Table1456[[#This Row],[JFYL14 flux]])&gt;Table1456[[#This Row],[JFYL14 stddev]]</f>
        <v>0</v>
      </c>
      <c r="H97">
        <v>4.4810488585561098E-4</v>
      </c>
    </row>
    <row r="98" spans="1:8" hidden="1" x14ac:dyDescent="0.25">
      <c r="A98" s="4">
        <v>1827</v>
      </c>
      <c r="B98" t="str">
        <f>VLOOKUP(Table1456[[#This Row],[model.rxns]],Table2[],2,FALSE)</f>
        <v>H+ diffusion</v>
      </c>
      <c r="C98" s="2">
        <v>1.68214475161091</v>
      </c>
      <c r="D98">
        <f>VLOOKUP(Table1456[[#This Row],[model.rxns]],Table2[[model.rxns]:[JFYL18 - stddev]],7,FALSE)</f>
        <v>-9.3683668429441098E-4</v>
      </c>
      <c r="E98">
        <f>VLOOKUP(Table1456[[#This Row],[model.rxns]],Table2[[model.rxns]:[JFYL14 - avg]],9,FALSE)</f>
        <v>-1.68385566938861E-3</v>
      </c>
      <c r="F98">
        <f>VLOOKUP(Table1456[[#This Row],[model.rxns]],Table2[[model.rxns]:[JFYL14 - stddev]],10,FALSE)</f>
        <v>7.4514785438390303E-3</v>
      </c>
      <c r="G98" t="b">
        <f>ABS(Table1456[[#This Row],[JFYL14 flux]])&gt;Table1456[[#This Row],[JFYL14 stddev]]</f>
        <v>0</v>
      </c>
      <c r="H98">
        <v>1.7671404893546601E-7</v>
      </c>
    </row>
    <row r="99" spans="1:8" hidden="1" x14ac:dyDescent="0.25">
      <c r="A99" s="4">
        <v>3596</v>
      </c>
      <c r="B99" t="str">
        <f>VLOOKUP(Table1456[[#This Row],[model.rxns]],Table2[],2,FALSE)</f>
        <v>H2O transport, cytoplasm-lipid particle</v>
      </c>
      <c r="C99" s="2">
        <v>1.68214475161091</v>
      </c>
      <c r="D99">
        <f>VLOOKUP(Table1456[[#This Row],[model.rxns]],Table2[[model.rxns]:[JFYL18 - stddev]],7,FALSE)</f>
        <v>9.3683668429441098E-4</v>
      </c>
      <c r="E99">
        <f>VLOOKUP(Table1456[[#This Row],[model.rxns]],Table2[[model.rxns]:[JFYL14 - avg]],9,FALSE)</f>
        <v>1.68385566938861E-3</v>
      </c>
      <c r="F99">
        <f>VLOOKUP(Table1456[[#This Row],[model.rxns]],Table2[[model.rxns]:[JFYL14 - stddev]],10,FALSE)</f>
        <v>7.4514785438390303E-3</v>
      </c>
      <c r="G99" t="b">
        <f>ABS(Table1456[[#This Row],[JFYL14 flux]])&gt;Table1456[[#This Row],[JFYL14 stddev]]</f>
        <v>0</v>
      </c>
      <c r="H99">
        <v>1.7671404893546601E-7</v>
      </c>
    </row>
    <row r="100" spans="1:8" hidden="1" x14ac:dyDescent="0.25">
      <c r="A100" s="4">
        <v>3529</v>
      </c>
      <c r="B100" t="str">
        <f>VLOOKUP(Table1456[[#This Row],[model.rxns]],Table2[],2,FALSE)</f>
        <v>NADPH transport, cytoplasm-ER membrane</v>
      </c>
      <c r="C100" s="2">
        <v>1.6723177680255099</v>
      </c>
      <c r="D100">
        <f>VLOOKUP(Table1456[[#This Row],[model.rxns]],Table2[[model.rxns]:[JFYL18 - stddev]],7,FALSE)</f>
        <v>2.3846772941235901E-4</v>
      </c>
      <c r="E100">
        <f>VLOOKUP(Table1456[[#This Row],[model.rxns]],Table2[[model.rxns]:[JFYL14 - avg]],9,FALSE)</f>
        <v>4.3798043922014602E-4</v>
      </c>
      <c r="F100">
        <f>VLOOKUP(Table1456[[#This Row],[model.rxns]],Table2[[model.rxns]:[JFYL14 - stddev]],10,FALSE)</f>
        <v>1.93474328757435E-3</v>
      </c>
      <c r="G100" t="b">
        <f>ABS(Table1456[[#This Row],[JFYL14 flux]])&gt;Table1456[[#This Row],[JFYL14 stddev]]</f>
        <v>0</v>
      </c>
      <c r="H100">
        <v>2.3340696964912901E-7</v>
      </c>
    </row>
    <row r="101" spans="1:8" hidden="1" x14ac:dyDescent="0.25">
      <c r="A101" s="4">
        <v>3514</v>
      </c>
      <c r="B101" t="str">
        <f>VLOOKUP(Table1456[[#This Row],[model.rxns]],Table2[],2,FALSE)</f>
        <v>malonyl-CoA transport, cytoplasm-ER membrane</v>
      </c>
      <c r="C101" s="2">
        <v>1.6723177680255099</v>
      </c>
      <c r="D101">
        <f>VLOOKUP(Table1456[[#This Row],[model.rxns]],Table2[[model.rxns]:[JFYL18 - stddev]],7,FALSE)</f>
        <v>1.19233864706179E-4</v>
      </c>
      <c r="E101">
        <f>VLOOKUP(Table1456[[#This Row],[model.rxns]],Table2[[model.rxns]:[JFYL14 - avg]],9,FALSE)</f>
        <v>2.1899021961007301E-4</v>
      </c>
      <c r="F101">
        <f>VLOOKUP(Table1456[[#This Row],[model.rxns]],Table2[[model.rxns]:[JFYL14 - stddev]],10,FALSE)</f>
        <v>9.6737164378717599E-4</v>
      </c>
      <c r="G101" t="b">
        <f>ABS(Table1456[[#This Row],[JFYL14 flux]])&gt;Table1456[[#This Row],[JFYL14 stddev]]</f>
        <v>0</v>
      </c>
      <c r="H101">
        <v>2.3340696964912901E-7</v>
      </c>
    </row>
    <row r="102" spans="1:8" hidden="1" x14ac:dyDescent="0.25">
      <c r="A102" s="4">
        <v>3527</v>
      </c>
      <c r="B102" t="str">
        <f>VLOOKUP(Table1456[[#This Row],[model.rxns]],Table2[],2,FALSE)</f>
        <v>CO2 transport, cytoplasm-ER membrane</v>
      </c>
      <c r="C102" s="2">
        <v>1.6723177680255099</v>
      </c>
      <c r="D102">
        <f>VLOOKUP(Table1456[[#This Row],[model.rxns]],Table2[[model.rxns]:[JFYL18 - stddev]],7,FALSE)</f>
        <v>-1.19233864706179E-4</v>
      </c>
      <c r="E102">
        <f>VLOOKUP(Table1456[[#This Row],[model.rxns]],Table2[[model.rxns]:[JFYL14 - avg]],9,FALSE)</f>
        <v>-2.1899021961007301E-4</v>
      </c>
      <c r="F102">
        <f>VLOOKUP(Table1456[[#This Row],[model.rxns]],Table2[[model.rxns]:[JFYL14 - stddev]],10,FALSE)</f>
        <v>9.6737164378717403E-4</v>
      </c>
      <c r="G102" t="b">
        <f>ABS(Table1456[[#This Row],[JFYL14 flux]])&gt;Table1456[[#This Row],[JFYL14 stddev]]</f>
        <v>0</v>
      </c>
      <c r="H102">
        <v>2.3340696964912901E-7</v>
      </c>
    </row>
    <row r="103" spans="1:8" hidden="1" x14ac:dyDescent="0.25">
      <c r="A103" s="4">
        <v>3530</v>
      </c>
      <c r="B103" t="str">
        <f>VLOOKUP(Table1456[[#This Row],[model.rxns]],Table2[],2,FALSE)</f>
        <v>NADP(+) transport, cytoplasm-ER membrane</v>
      </c>
      <c r="C103" s="2">
        <v>1.6723177680255099</v>
      </c>
      <c r="D103">
        <f>VLOOKUP(Table1456[[#This Row],[model.rxns]],Table2[[model.rxns]:[JFYL18 - stddev]],7,FALSE)</f>
        <v>-2.3846772941235901E-4</v>
      </c>
      <c r="E103">
        <f>VLOOKUP(Table1456[[#This Row],[model.rxns]],Table2[[model.rxns]:[JFYL14 - avg]],9,FALSE)</f>
        <v>-4.3798043922014602E-4</v>
      </c>
      <c r="F103">
        <f>VLOOKUP(Table1456[[#This Row],[model.rxns]],Table2[[model.rxns]:[JFYL14 - stddev]],10,FALSE)</f>
        <v>1.93474328757435E-3</v>
      </c>
      <c r="G103" t="b">
        <f>ABS(Table1456[[#This Row],[JFYL14 flux]])&gt;Table1456[[#This Row],[JFYL14 stddev]]</f>
        <v>0</v>
      </c>
      <c r="H103">
        <v>2.3340696964912901E-7</v>
      </c>
    </row>
    <row r="104" spans="1:8" hidden="1" x14ac:dyDescent="0.25">
      <c r="A104" s="4">
        <v>2247</v>
      </c>
      <c r="B104" t="str">
        <f>VLOOKUP(Table1456[[#This Row],[model.rxns]],Table2[],2,FALSE)</f>
        <v>acyl-CoA oxidase (cis-tetradec-5-enoyl-CoA)</v>
      </c>
      <c r="C104" s="2">
        <v>1.65570917019025</v>
      </c>
      <c r="D104">
        <f>VLOOKUP(Table1456[[#This Row],[model.rxns]],Table2[[model.rxns]:[JFYL18 - stddev]],7,FALSE)</f>
        <v>5.26647506566598E-5</v>
      </c>
      <c r="E104">
        <f>VLOOKUP(Table1456[[#This Row],[model.rxns]],Table2[[model.rxns]:[JFYL14 - avg]],9,FALSE)</f>
        <v>5.3572904577495599E-5</v>
      </c>
      <c r="F104">
        <f>VLOOKUP(Table1456[[#This Row],[model.rxns]],Table2[[model.rxns]:[JFYL14 - stddev]],10,FALSE)</f>
        <v>3.3542303325543102E-4</v>
      </c>
      <c r="G104" t="b">
        <f>ABS(Table1456[[#This Row],[JFYL14 flux]])&gt;Table1456[[#This Row],[JFYL14 stddev]]</f>
        <v>0</v>
      </c>
      <c r="H104">
        <v>2.0590111217146001E-5</v>
      </c>
    </row>
    <row r="105" spans="1:8" hidden="1" x14ac:dyDescent="0.25">
      <c r="A105" s="4">
        <v>2265</v>
      </c>
      <c r="B105" t="str">
        <f>VLOOKUP(Table1456[[#This Row],[model.rxns]],Table2[],2,FALSE)</f>
        <v>2-enoyl-CoA hydratase (3-hydroxy-cis-tetradec-5-enoyl-CoA)</v>
      </c>
      <c r="C105" s="2">
        <v>1.65570917019025</v>
      </c>
      <c r="D105">
        <f>VLOOKUP(Table1456[[#This Row],[model.rxns]],Table2[[model.rxns]:[JFYL18 - stddev]],7,FALSE)</f>
        <v>5.26647506566598E-5</v>
      </c>
      <c r="E105">
        <f>VLOOKUP(Table1456[[#This Row],[model.rxns]],Table2[[model.rxns]:[JFYL14 - avg]],9,FALSE)</f>
        <v>5.3572904577495599E-5</v>
      </c>
      <c r="F105">
        <f>VLOOKUP(Table1456[[#This Row],[model.rxns]],Table2[[model.rxns]:[JFYL14 - stddev]],10,FALSE)</f>
        <v>3.3542303325543102E-4</v>
      </c>
      <c r="G105" t="b">
        <f>ABS(Table1456[[#This Row],[JFYL14 flux]])&gt;Table1456[[#This Row],[JFYL14 stddev]]</f>
        <v>0</v>
      </c>
      <c r="H105">
        <v>2.0590111217146001E-5</v>
      </c>
    </row>
    <row r="106" spans="1:8" hidden="1" x14ac:dyDescent="0.25">
      <c r="A106" s="4">
        <v>2282</v>
      </c>
      <c r="B106" t="str">
        <f>VLOOKUP(Table1456[[#This Row],[model.rxns]],Table2[],2,FALSE)</f>
        <v>3-hydroxyacyl-CoA dehydrogenase (3-oxo-cis-tetradec-5-enoyl-CoA)</v>
      </c>
      <c r="C106" s="2">
        <v>1.65570917019025</v>
      </c>
      <c r="D106">
        <f>VLOOKUP(Table1456[[#This Row],[model.rxns]],Table2[[model.rxns]:[JFYL18 - stddev]],7,FALSE)</f>
        <v>5.26647506566598E-5</v>
      </c>
      <c r="E106">
        <f>VLOOKUP(Table1456[[#This Row],[model.rxns]],Table2[[model.rxns]:[JFYL14 - avg]],9,FALSE)</f>
        <v>5.3572904577495599E-5</v>
      </c>
      <c r="F106">
        <f>VLOOKUP(Table1456[[#This Row],[model.rxns]],Table2[[model.rxns]:[JFYL14 - stddev]],10,FALSE)</f>
        <v>3.3542303325543102E-4</v>
      </c>
      <c r="G106" t="b">
        <f>ABS(Table1456[[#This Row],[JFYL14 flux]])&gt;Table1456[[#This Row],[JFYL14 stddev]]</f>
        <v>0</v>
      </c>
      <c r="H106">
        <v>2.0590111217146001E-5</v>
      </c>
    </row>
    <row r="107" spans="1:8" hidden="1" x14ac:dyDescent="0.25">
      <c r="A107" s="4">
        <v>2294</v>
      </c>
      <c r="B107" t="str">
        <f>VLOOKUP(Table1456[[#This Row],[model.rxns]],Table2[],2,FALSE)</f>
        <v>acetyl-CoA C-acyltransferase (cis-dodec-3-enoyl-CoA)</v>
      </c>
      <c r="C107" s="2">
        <v>1.65570917019025</v>
      </c>
      <c r="D107">
        <f>VLOOKUP(Table1456[[#This Row],[model.rxns]],Table2[[model.rxns]:[JFYL18 - stddev]],7,FALSE)</f>
        <v>5.26647506566598E-5</v>
      </c>
      <c r="E107">
        <f>VLOOKUP(Table1456[[#This Row],[model.rxns]],Table2[[model.rxns]:[JFYL14 - avg]],9,FALSE)</f>
        <v>5.3572904577495599E-5</v>
      </c>
      <c r="F107">
        <f>VLOOKUP(Table1456[[#This Row],[model.rxns]],Table2[[model.rxns]:[JFYL14 - stddev]],10,FALSE)</f>
        <v>3.3542303325543102E-4</v>
      </c>
      <c r="G107" t="b">
        <f>ABS(Table1456[[#This Row],[JFYL14 flux]])&gt;Table1456[[#This Row],[JFYL14 stddev]]</f>
        <v>0</v>
      </c>
      <c r="H107">
        <v>2.0590111217146001E-5</v>
      </c>
    </row>
    <row r="108" spans="1:8" hidden="1" x14ac:dyDescent="0.25">
      <c r="A108" s="4">
        <v>2298</v>
      </c>
      <c r="B108" t="str">
        <f>VLOOKUP(Table1456[[#This Row],[model.rxns]],Table2[],2,FALSE)</f>
        <v>delta3,delta2-enoyl-CoA isomerase (cis-dodec-3-enoyl-CoA)</v>
      </c>
      <c r="C108" s="2">
        <v>1.65570917019025</v>
      </c>
      <c r="D108">
        <f>VLOOKUP(Table1456[[#This Row],[model.rxns]],Table2[[model.rxns]:[JFYL18 - stddev]],7,FALSE)</f>
        <v>5.26647506566598E-5</v>
      </c>
      <c r="E108">
        <f>VLOOKUP(Table1456[[#This Row],[model.rxns]],Table2[[model.rxns]:[JFYL14 - avg]],9,FALSE)</f>
        <v>5.3572904577495599E-5</v>
      </c>
      <c r="F108">
        <f>VLOOKUP(Table1456[[#This Row],[model.rxns]],Table2[[model.rxns]:[JFYL14 - stddev]],10,FALSE)</f>
        <v>3.3542303325543102E-4</v>
      </c>
      <c r="G108" t="b">
        <f>ABS(Table1456[[#This Row],[JFYL14 flux]])&gt;Table1456[[#This Row],[JFYL14 stddev]]</f>
        <v>0</v>
      </c>
      <c r="H108">
        <v>2.0590111217146001E-5</v>
      </c>
    </row>
    <row r="109" spans="1:8" hidden="1" x14ac:dyDescent="0.25">
      <c r="A109" s="4">
        <v>2246</v>
      </c>
      <c r="B109" t="str">
        <f>VLOOKUP(Table1456[[#This Row],[model.rxns]],Table2[],2,FALSE)</f>
        <v>acyl-CoA oxidase (cis-hexadec-7-enoyl-CoA)</v>
      </c>
      <c r="C109" s="2">
        <v>1.65570917019025</v>
      </c>
      <c r="D109">
        <f>VLOOKUP(Table1456[[#This Row],[model.rxns]],Table2[[model.rxns]:[JFYL18 - stddev]],7,FALSE)</f>
        <v>5.26647506566598E-5</v>
      </c>
      <c r="E109">
        <f>VLOOKUP(Table1456[[#This Row],[model.rxns]],Table2[[model.rxns]:[JFYL14 - avg]],9,FALSE)</f>
        <v>5.3572904577495599E-5</v>
      </c>
      <c r="F109">
        <f>VLOOKUP(Table1456[[#This Row],[model.rxns]],Table2[[model.rxns]:[JFYL14 - stddev]],10,FALSE)</f>
        <v>3.3542303325543102E-4</v>
      </c>
      <c r="G109" t="b">
        <f>ABS(Table1456[[#This Row],[JFYL14 flux]])&gt;Table1456[[#This Row],[JFYL14 stddev]]</f>
        <v>0</v>
      </c>
      <c r="H109">
        <v>2.0590111217146001E-5</v>
      </c>
    </row>
    <row r="110" spans="1:8" hidden="1" x14ac:dyDescent="0.25">
      <c r="A110" s="4">
        <v>2264</v>
      </c>
      <c r="B110" t="str">
        <f>VLOOKUP(Table1456[[#This Row],[model.rxns]],Table2[],2,FALSE)</f>
        <v>2-enoyl-CoA hydratase (3-hydroxy-cis-hexadec-7-enoyl-CoA)</v>
      </c>
      <c r="C110" s="2">
        <v>1.65570917019025</v>
      </c>
      <c r="D110">
        <f>VLOOKUP(Table1456[[#This Row],[model.rxns]],Table2[[model.rxns]:[JFYL18 - stddev]],7,FALSE)</f>
        <v>5.26647506566598E-5</v>
      </c>
      <c r="E110">
        <f>VLOOKUP(Table1456[[#This Row],[model.rxns]],Table2[[model.rxns]:[JFYL14 - avg]],9,FALSE)</f>
        <v>5.3572904577495599E-5</v>
      </c>
      <c r="F110">
        <f>VLOOKUP(Table1456[[#This Row],[model.rxns]],Table2[[model.rxns]:[JFYL14 - stddev]],10,FALSE)</f>
        <v>3.3542303325543102E-4</v>
      </c>
      <c r="G110" t="b">
        <f>ABS(Table1456[[#This Row],[JFYL14 flux]])&gt;Table1456[[#This Row],[JFYL14 stddev]]</f>
        <v>0</v>
      </c>
      <c r="H110">
        <v>2.0590111217146001E-5</v>
      </c>
    </row>
    <row r="111" spans="1:8" hidden="1" x14ac:dyDescent="0.25">
      <c r="A111" s="4">
        <v>2281</v>
      </c>
      <c r="B111" t="str">
        <f>VLOOKUP(Table1456[[#This Row],[model.rxns]],Table2[],2,FALSE)</f>
        <v>3-hydroxyacyl-CoA dehydrogenase (3-oxo-cis-hexadec-7-enoyl-CoA)</v>
      </c>
      <c r="C111" s="2">
        <v>1.65570917019025</v>
      </c>
      <c r="D111">
        <f>VLOOKUP(Table1456[[#This Row],[model.rxns]],Table2[[model.rxns]:[JFYL18 - stddev]],7,FALSE)</f>
        <v>5.26647506566598E-5</v>
      </c>
      <c r="E111">
        <f>VLOOKUP(Table1456[[#This Row],[model.rxns]],Table2[[model.rxns]:[JFYL14 - avg]],9,FALSE)</f>
        <v>5.3572904577495599E-5</v>
      </c>
      <c r="F111">
        <f>VLOOKUP(Table1456[[#This Row],[model.rxns]],Table2[[model.rxns]:[JFYL14 - stddev]],10,FALSE)</f>
        <v>3.3542303325543102E-4</v>
      </c>
      <c r="G111" t="b">
        <f>ABS(Table1456[[#This Row],[JFYL14 flux]])&gt;Table1456[[#This Row],[JFYL14 stddev]]</f>
        <v>0</v>
      </c>
      <c r="H111">
        <v>2.0590111217146001E-5</v>
      </c>
    </row>
    <row r="112" spans="1:8" hidden="1" x14ac:dyDescent="0.25">
      <c r="A112" s="4">
        <v>2292</v>
      </c>
      <c r="B112" t="str">
        <f>VLOOKUP(Table1456[[#This Row],[model.rxns]],Table2[],2,FALSE)</f>
        <v>acetyl-CoA C-acyltransferase (cis-hexadec-7-enoyl-CoA)</v>
      </c>
      <c r="C112" s="2">
        <v>1.65570917019025</v>
      </c>
      <c r="D112">
        <f>VLOOKUP(Table1456[[#This Row],[model.rxns]],Table2[[model.rxns]:[JFYL18 - stddev]],7,FALSE)</f>
        <v>5.26647506566598E-5</v>
      </c>
      <c r="E112">
        <f>VLOOKUP(Table1456[[#This Row],[model.rxns]],Table2[[model.rxns]:[JFYL14 - avg]],9,FALSE)</f>
        <v>5.3572904577495599E-5</v>
      </c>
      <c r="F112">
        <f>VLOOKUP(Table1456[[#This Row],[model.rxns]],Table2[[model.rxns]:[JFYL14 - stddev]],10,FALSE)</f>
        <v>3.3542303325543102E-4</v>
      </c>
      <c r="G112" t="b">
        <f>ABS(Table1456[[#This Row],[JFYL14 flux]])&gt;Table1456[[#This Row],[JFYL14 stddev]]</f>
        <v>0</v>
      </c>
      <c r="H112">
        <v>2.0590111217146001E-5</v>
      </c>
    </row>
    <row r="113" spans="1:8" hidden="1" x14ac:dyDescent="0.25">
      <c r="A113" s="4">
        <v>2293</v>
      </c>
      <c r="B113" t="str">
        <f>VLOOKUP(Table1456[[#This Row],[model.rxns]],Table2[],2,FALSE)</f>
        <v>acetyl-CoA C-acyltransferase (cis-tetradec-5-enoyl-CoA)</v>
      </c>
      <c r="C113" s="2">
        <v>1.65570917019025</v>
      </c>
      <c r="D113">
        <f>VLOOKUP(Table1456[[#This Row],[model.rxns]],Table2[[model.rxns]:[JFYL18 - stddev]],7,FALSE)</f>
        <v>5.26647506566598E-5</v>
      </c>
      <c r="E113">
        <f>VLOOKUP(Table1456[[#This Row],[model.rxns]],Table2[[model.rxns]:[JFYL14 - avg]],9,FALSE)</f>
        <v>5.3572904577495599E-5</v>
      </c>
      <c r="F113">
        <f>VLOOKUP(Table1456[[#This Row],[model.rxns]],Table2[[model.rxns]:[JFYL14 - stddev]],10,FALSE)</f>
        <v>3.3542303325543102E-4</v>
      </c>
      <c r="G113" t="b">
        <f>ABS(Table1456[[#This Row],[JFYL14 flux]])&gt;Table1456[[#This Row],[JFYL14 stddev]]</f>
        <v>0</v>
      </c>
      <c r="H113">
        <v>2.0590111217146001E-5</v>
      </c>
    </row>
    <row r="114" spans="1:8" hidden="1" x14ac:dyDescent="0.25">
      <c r="A114" s="4">
        <v>2245</v>
      </c>
      <c r="B114" t="str">
        <f>VLOOKUP(Table1456[[#This Row],[model.rxns]],Table2[],2,FALSE)</f>
        <v>acyl-CoA oxidase (oleoyl-CoA)</v>
      </c>
      <c r="C114" s="2">
        <v>1.65570917019025</v>
      </c>
      <c r="D114">
        <f>VLOOKUP(Table1456[[#This Row],[model.rxns]],Table2[[model.rxns]:[JFYL18 - stddev]],7,FALSE)</f>
        <v>5.26647506566598E-5</v>
      </c>
      <c r="E114">
        <f>VLOOKUP(Table1456[[#This Row],[model.rxns]],Table2[[model.rxns]:[JFYL14 - avg]],9,FALSE)</f>
        <v>5.3572904577495599E-5</v>
      </c>
      <c r="F114">
        <f>VLOOKUP(Table1456[[#This Row],[model.rxns]],Table2[[model.rxns]:[JFYL14 - stddev]],10,FALSE)</f>
        <v>3.3542303325543102E-4</v>
      </c>
      <c r="G114" t="b">
        <f>ABS(Table1456[[#This Row],[JFYL14 flux]])&gt;Table1456[[#This Row],[JFYL14 stddev]]</f>
        <v>0</v>
      </c>
      <c r="H114">
        <v>2.0590111217146001E-5</v>
      </c>
    </row>
    <row r="115" spans="1:8" hidden="1" x14ac:dyDescent="0.25">
      <c r="A115" s="4">
        <v>2263</v>
      </c>
      <c r="B115" t="str">
        <f>VLOOKUP(Table1456[[#This Row],[model.rxns]],Table2[],2,FALSE)</f>
        <v>2-enoyl-CoA hydratase (3-hydroxy-cis-octadec-9-enoyl-CoA)</v>
      </c>
      <c r="C115" s="2">
        <v>1.65570917019025</v>
      </c>
      <c r="D115">
        <f>VLOOKUP(Table1456[[#This Row],[model.rxns]],Table2[[model.rxns]:[JFYL18 - stddev]],7,FALSE)</f>
        <v>5.26647506566598E-5</v>
      </c>
      <c r="E115">
        <f>VLOOKUP(Table1456[[#This Row],[model.rxns]],Table2[[model.rxns]:[JFYL14 - avg]],9,FALSE)</f>
        <v>5.3572904577495599E-5</v>
      </c>
      <c r="F115">
        <f>VLOOKUP(Table1456[[#This Row],[model.rxns]],Table2[[model.rxns]:[JFYL14 - stddev]],10,FALSE)</f>
        <v>3.3542303325543102E-4</v>
      </c>
      <c r="G115" t="b">
        <f>ABS(Table1456[[#This Row],[JFYL14 flux]])&gt;Table1456[[#This Row],[JFYL14 stddev]]</f>
        <v>0</v>
      </c>
      <c r="H115">
        <v>2.0590111217146001E-5</v>
      </c>
    </row>
    <row r="116" spans="1:8" hidden="1" x14ac:dyDescent="0.25">
      <c r="A116" s="4">
        <v>2280</v>
      </c>
      <c r="B116" t="str">
        <f>VLOOKUP(Table1456[[#This Row],[model.rxns]],Table2[],2,FALSE)</f>
        <v>3-hydroxyacyl-CoA dehydrogenase (3-oxo-cis-octadec-9-enoyl-CoA)</v>
      </c>
      <c r="C116" s="2">
        <v>1.65570917019025</v>
      </c>
      <c r="D116">
        <f>VLOOKUP(Table1456[[#This Row],[model.rxns]],Table2[[model.rxns]:[JFYL18 - stddev]],7,FALSE)</f>
        <v>5.26647506566598E-5</v>
      </c>
      <c r="E116">
        <f>VLOOKUP(Table1456[[#This Row],[model.rxns]],Table2[[model.rxns]:[JFYL14 - avg]],9,FALSE)</f>
        <v>5.3572904577495599E-5</v>
      </c>
      <c r="F116">
        <f>VLOOKUP(Table1456[[#This Row],[model.rxns]],Table2[[model.rxns]:[JFYL14 - stddev]],10,FALSE)</f>
        <v>3.3542303325543102E-4</v>
      </c>
      <c r="G116" t="b">
        <f>ABS(Table1456[[#This Row],[JFYL14 flux]])&gt;Table1456[[#This Row],[JFYL14 stddev]]</f>
        <v>0</v>
      </c>
      <c r="H116">
        <v>2.0590111217146001E-5</v>
      </c>
    </row>
    <row r="117" spans="1:8" hidden="1" x14ac:dyDescent="0.25">
      <c r="A117" s="4">
        <v>3536</v>
      </c>
      <c r="B117" t="str">
        <f>VLOOKUP(Table1456[[#This Row],[model.rxns]],Table2[],2,FALSE)</f>
        <v>diphosphate transport, cytoplasm-ER membrane</v>
      </c>
      <c r="C117" s="2">
        <v>1.62507334417455</v>
      </c>
      <c r="D117">
        <f>VLOOKUP(Table1456[[#This Row],[model.rxns]],Table2[[model.rxns]:[JFYL18 - stddev]],7,FALSE)</f>
        <v>-3.3723251605006299E-3</v>
      </c>
      <c r="E117">
        <f>VLOOKUP(Table1456[[#This Row],[model.rxns]],Table2[[model.rxns]:[JFYL14 - avg]],9,FALSE)</f>
        <v>-5.1688423146149199E-3</v>
      </c>
      <c r="F117">
        <f>VLOOKUP(Table1456[[#This Row],[model.rxns]],Table2[[model.rxns]:[JFYL14 - stddev]],10,FALSE)</f>
        <v>1.04169212689952E-2</v>
      </c>
      <c r="G117" t="b">
        <f>ABS(Table1456[[#This Row],[JFYL14 flux]])&gt;Table1456[[#This Row],[JFYL14 stddev]]</f>
        <v>0</v>
      </c>
      <c r="H117">
        <v>7.3056631655123105E-39</v>
      </c>
    </row>
    <row r="118" spans="1:8" x14ac:dyDescent="0.25">
      <c r="A118" s="4">
        <v>891</v>
      </c>
      <c r="B118" t="str">
        <f>VLOOKUP(Table1456[[#This Row],[model.rxns]],Table2[],2,FALSE)</f>
        <v>phosphoglycerate dehydrogenase</v>
      </c>
      <c r="C118" s="2">
        <v>1.5894646193426001</v>
      </c>
      <c r="D118">
        <f>VLOOKUP(Table1456[[#This Row],[model.rxns]],Table2[[model.rxns]:[JFYL18 - stddev]],7,FALSE)</f>
        <v>4.7091948102765298E-2</v>
      </c>
      <c r="E118">
        <f>VLOOKUP(Table1456[[#This Row],[model.rxns]],Table2[[model.rxns]:[JFYL14 - avg]],9,FALSE)</f>
        <v>7.4826568327557005E-2</v>
      </c>
      <c r="F118">
        <f>VLOOKUP(Table1456[[#This Row],[model.rxns]],Table2[[model.rxns]:[JFYL14 - stddev]],10,FALSE)</f>
        <v>2.0867809328358202E-3</v>
      </c>
      <c r="G118" t="b">
        <f>ABS(Table1456[[#This Row],[JFYL14 flux]])&gt;Table1456[[#This Row],[JFYL14 stddev]]</f>
        <v>1</v>
      </c>
      <c r="H118">
        <v>0</v>
      </c>
    </row>
    <row r="119" spans="1:8" x14ac:dyDescent="0.25">
      <c r="A119" s="4">
        <v>917</v>
      </c>
      <c r="B119" t="str">
        <f>VLOOKUP(Table1456[[#This Row],[model.rxns]],Table2[],2,FALSE)</f>
        <v>phosphoserine phosphatase (L-serine)</v>
      </c>
      <c r="C119" s="2">
        <v>1.5894646193426001</v>
      </c>
      <c r="D119">
        <f>VLOOKUP(Table1456[[#This Row],[model.rxns]],Table2[[model.rxns]:[JFYL18 - stddev]],7,FALSE)</f>
        <v>4.7091948102765298E-2</v>
      </c>
      <c r="E119">
        <f>VLOOKUP(Table1456[[#This Row],[model.rxns]],Table2[[model.rxns]:[JFYL14 - avg]],9,FALSE)</f>
        <v>7.4826568327557005E-2</v>
      </c>
      <c r="F119">
        <f>VLOOKUP(Table1456[[#This Row],[model.rxns]],Table2[[model.rxns]:[JFYL14 - stddev]],10,FALSE)</f>
        <v>2.0867809328358202E-3</v>
      </c>
      <c r="G119" t="b">
        <f>ABS(Table1456[[#This Row],[JFYL14 flux]])&gt;Table1456[[#This Row],[JFYL14 stddev]]</f>
        <v>1</v>
      </c>
      <c r="H119">
        <v>0</v>
      </c>
    </row>
    <row r="120" spans="1:8" x14ac:dyDescent="0.25">
      <c r="A120" s="4">
        <v>918</v>
      </c>
      <c r="B120" t="str">
        <f>VLOOKUP(Table1456[[#This Row],[model.rxns]],Table2[],2,FALSE)</f>
        <v>phosphoserine transaminase</v>
      </c>
      <c r="C120" s="2">
        <v>1.5894646193426001</v>
      </c>
      <c r="D120">
        <f>VLOOKUP(Table1456[[#This Row],[model.rxns]],Table2[[model.rxns]:[JFYL18 - stddev]],7,FALSE)</f>
        <v>4.7091948102765298E-2</v>
      </c>
      <c r="E120">
        <f>VLOOKUP(Table1456[[#This Row],[model.rxns]],Table2[[model.rxns]:[JFYL14 - avg]],9,FALSE)</f>
        <v>7.4826568327557005E-2</v>
      </c>
      <c r="F120">
        <f>VLOOKUP(Table1456[[#This Row],[model.rxns]],Table2[[model.rxns]:[JFYL14 - stddev]],10,FALSE)</f>
        <v>2.0867809328358202E-3</v>
      </c>
      <c r="G120" t="b">
        <f>ABS(Table1456[[#This Row],[JFYL14 flux]])&gt;Table1456[[#This Row],[JFYL14 stddev]]</f>
        <v>1</v>
      </c>
      <c r="H120">
        <v>0</v>
      </c>
    </row>
    <row r="121" spans="1:8" hidden="1" x14ac:dyDescent="0.25">
      <c r="A121" s="4">
        <v>1236</v>
      </c>
      <c r="B121" t="str">
        <f>VLOOKUP(Table1456[[#This Row],[model.rxns]],Table2[],2,FALSE)</f>
        <v>octadecanoate (n-C18:0) transport</v>
      </c>
      <c r="C121" s="2">
        <v>1.5875064212834</v>
      </c>
      <c r="D121">
        <f>VLOOKUP(Table1456[[#This Row],[model.rxns]],Table2[[model.rxns]:[JFYL18 - stddev]],7,FALSE)</f>
        <v>-6.9003649419256398E-5</v>
      </c>
      <c r="E121">
        <f>VLOOKUP(Table1456[[#This Row],[model.rxns]],Table2[[model.rxns]:[JFYL14 - avg]],9,FALSE)</f>
        <v>-1.5470495711674301E-4</v>
      </c>
      <c r="F121">
        <f>VLOOKUP(Table1456[[#This Row],[model.rxns]],Table2[[model.rxns]:[JFYL14 - stddev]],10,FALSE)</f>
        <v>6.5859242394971599E-4</v>
      </c>
      <c r="G121" t="b">
        <f>ABS(Table1456[[#This Row],[JFYL14 flux]])&gt;Table1456[[#This Row],[JFYL14 stddev]]</f>
        <v>0</v>
      </c>
      <c r="H121">
        <v>2.88555065245956E-5</v>
      </c>
    </row>
    <row r="122" spans="1:8" hidden="1" x14ac:dyDescent="0.25">
      <c r="A122" s="4">
        <v>849</v>
      </c>
      <c r="B122" t="str">
        <f>VLOOKUP(Table1456[[#This Row],[model.rxns]],Table2[],2,FALSE)</f>
        <v>peroxisomal acyl-CoA thioesterase</v>
      </c>
      <c r="C122" s="2">
        <v>1.56223793295199</v>
      </c>
      <c r="D122">
        <f>VLOOKUP(Table1456[[#This Row],[model.rxns]],Table2[[model.rxns]:[JFYL18 - stddev]],7,FALSE)</f>
        <v>7.1814075790294004E-5</v>
      </c>
      <c r="E122">
        <f>VLOOKUP(Table1456[[#This Row],[model.rxns]],Table2[[model.rxns]:[JFYL14 - avg]],9,FALSE)</f>
        <v>1.58260183641161E-4</v>
      </c>
      <c r="F122">
        <f>VLOOKUP(Table1456[[#This Row],[model.rxns]],Table2[[model.rxns]:[JFYL14 - stddev]],10,FALSE)</f>
        <v>6.7138027101168105E-4</v>
      </c>
      <c r="G122" t="b">
        <f>ABS(Table1456[[#This Row],[JFYL14 flux]])&gt;Table1456[[#This Row],[JFYL14 stddev]]</f>
        <v>0</v>
      </c>
      <c r="H122">
        <v>4.3217562980678802E-5</v>
      </c>
    </row>
    <row r="123" spans="1:8" hidden="1" x14ac:dyDescent="0.25">
      <c r="A123" s="4">
        <v>3538</v>
      </c>
      <c r="B123" t="str">
        <f>VLOOKUP(Table1456[[#This Row],[model.rxns]],Table2[],2,FALSE)</f>
        <v>CTP transport, cytoplasm-ER membrane</v>
      </c>
      <c r="C123" s="2">
        <v>1.5594571033084501</v>
      </c>
      <c r="D123">
        <f>VLOOKUP(Table1456[[#This Row],[model.rxns]],Table2[[model.rxns]:[JFYL18 - stddev]],7,FALSE)</f>
        <v>3.2941666606659801E-3</v>
      </c>
      <c r="E123">
        <f>VLOOKUP(Table1456[[#This Row],[model.rxns]],Table2[[model.rxns]:[JFYL14 - avg]],9,FALSE)</f>
        <v>5.4567295884744103E-3</v>
      </c>
      <c r="F123">
        <f>VLOOKUP(Table1456[[#This Row],[model.rxns]],Table2[[model.rxns]:[JFYL14 - stddev]],10,FALSE)</f>
        <v>1.8613792382496299E-2</v>
      </c>
      <c r="G123" t="b">
        <f>ABS(Table1456[[#This Row],[JFYL14 flux]])&gt;Table1456[[#This Row],[JFYL14 stddev]]</f>
        <v>0</v>
      </c>
      <c r="H123">
        <v>5.7753935968177999E-14</v>
      </c>
    </row>
    <row r="124" spans="1:8" x14ac:dyDescent="0.25">
      <c r="A124" s="4">
        <v>725</v>
      </c>
      <c r="B124" t="str">
        <f>VLOOKUP(Table1456[[#This Row],[model.rxns]],Table2[],2,FALSE)</f>
        <v>methenyltetrahydrofolate cyclohydrolase</v>
      </c>
      <c r="C124" s="2">
        <v>1.5392869760322601</v>
      </c>
      <c r="D124">
        <f>VLOOKUP(Table1456[[#This Row],[model.rxns]],Table2[[model.rxns]:[JFYL18 - stddev]],7,FALSE)</f>
        <v>1.0976882213937699E-2</v>
      </c>
      <c r="E124">
        <f>VLOOKUP(Table1456[[#This Row],[model.rxns]],Table2[[model.rxns]:[JFYL14 - avg]],9,FALSE)</f>
        <v>1.68380945303407E-2</v>
      </c>
      <c r="F124">
        <f>VLOOKUP(Table1456[[#This Row],[model.rxns]],Table2[[model.rxns]:[JFYL14 - stddev]],10,FALSE)</f>
        <v>5.9448188889200102E-4</v>
      </c>
      <c r="G124" t="b">
        <f>ABS(Table1456[[#This Row],[JFYL14 flux]])&gt;Table1456[[#This Row],[JFYL14 stddev]]</f>
        <v>1</v>
      </c>
      <c r="H124">
        <v>0</v>
      </c>
    </row>
    <row r="125" spans="1:8" x14ac:dyDescent="0.25">
      <c r="A125" s="4" t="s">
        <v>1779</v>
      </c>
      <c r="B125" t="str">
        <f>VLOOKUP(Table1456[[#This Row],[model.rxns]],Table2[],2,FALSE)</f>
        <v>oleoyl-CoA desaturase (n-C18:1CoA - n-C18:2CoA), ER membrane</v>
      </c>
      <c r="C125" s="2">
        <v>1.51817934013764</v>
      </c>
      <c r="D125">
        <f>VLOOKUP(Table1456[[#This Row],[model.rxns]],Table2[[model.rxns]:[JFYL18 - stddev]],7,FALSE)</f>
        <v>3.4118459353741902E-3</v>
      </c>
      <c r="E125">
        <f>VLOOKUP(Table1456[[#This Row],[model.rxns]],Table2[[model.rxns]:[JFYL14 - avg]],9,FALSE)</f>
        <v>5.1914588769261198E-3</v>
      </c>
      <c r="F125">
        <f>VLOOKUP(Table1456[[#This Row],[model.rxns]],Table2[[model.rxns]:[JFYL14 - stddev]],10,FALSE)</f>
        <v>4.4271711046657199E-5</v>
      </c>
      <c r="G125" t="b">
        <f>ABS(Table1456[[#This Row],[JFYL14 flux]])&gt;Table1456[[#This Row],[JFYL14 stddev]]</f>
        <v>1</v>
      </c>
      <c r="H125">
        <v>0</v>
      </c>
    </row>
    <row r="126" spans="1:8" x14ac:dyDescent="0.25">
      <c r="A126" s="4" t="s">
        <v>1788</v>
      </c>
      <c r="B126" t="str">
        <f>VLOOKUP(Table1456[[#This Row],[model.rxns]],Table2[],2,FALSE)</f>
        <v>linoleoyl-CoA transport, cytoplasm-ER membrane</v>
      </c>
      <c r="C126" s="2">
        <v>1.51608882371951</v>
      </c>
      <c r="D126">
        <f>VLOOKUP(Table1456[[#This Row],[model.rxns]],Table2[[model.rxns]:[JFYL18 - stddev]],7,FALSE)</f>
        <v>-3.3229887984702398E-3</v>
      </c>
      <c r="E126">
        <f>VLOOKUP(Table1456[[#This Row],[model.rxns]],Table2[[model.rxns]:[JFYL14 - avg]],9,FALSE)</f>
        <v>-5.1424978185258801E-3</v>
      </c>
      <c r="F126">
        <f>VLOOKUP(Table1456[[#This Row],[model.rxns]],Table2[[model.rxns]:[JFYL14 - stddev]],10,FALSE)</f>
        <v>4.7643734392312399E-4</v>
      </c>
      <c r="G126" t="b">
        <f>ABS(Table1456[[#This Row],[JFYL14 flux]])&gt;Table1456[[#This Row],[JFYL14 stddev]]</f>
        <v>1</v>
      </c>
      <c r="H126">
        <v>0</v>
      </c>
    </row>
    <row r="127" spans="1:8" x14ac:dyDescent="0.25">
      <c r="A127" s="4" t="s">
        <v>1789</v>
      </c>
      <c r="B127" t="str">
        <f>VLOOKUP(Table1456[[#This Row],[model.rxns]],Table2[],2,FALSE)</f>
        <v>linoleoyl-CoA transport, cytoplasm-lipid particle</v>
      </c>
      <c r="C127" s="2">
        <v>1.51365693253613</v>
      </c>
      <c r="D127">
        <f>VLOOKUP(Table1456[[#This Row],[model.rxns]],Table2[[model.rxns]:[JFYL18 - stddev]],7,FALSE)</f>
        <v>3.3138767942496698E-3</v>
      </c>
      <c r="E127">
        <f>VLOOKUP(Table1456[[#This Row],[model.rxns]],Table2[[model.rxns]:[JFYL14 - avg]],9,FALSE)</f>
        <v>5.1281886635969097E-3</v>
      </c>
      <c r="F127">
        <f>VLOOKUP(Table1456[[#This Row],[model.rxns]],Table2[[model.rxns]:[JFYL14 - stddev]],10,FALSE)</f>
        <v>5.7164505448684805E-4</v>
      </c>
      <c r="G127" t="b">
        <f>ABS(Table1456[[#This Row],[JFYL14 flux]])&gt;Table1456[[#This Row],[JFYL14 stddev]]</f>
        <v>1</v>
      </c>
      <c r="H127">
        <v>0</v>
      </c>
    </row>
    <row r="128" spans="1:8" x14ac:dyDescent="0.25">
      <c r="A128" s="4" t="s">
        <v>1760</v>
      </c>
      <c r="B128" t="str">
        <f>VLOOKUP(Table1456[[#This Row],[model.rxns]],Table2[],2,FALSE)</f>
        <v>lipid pseudoreaction</v>
      </c>
      <c r="C128" s="2">
        <v>1.5070905678534501</v>
      </c>
      <c r="D128">
        <f>VLOOKUP(Table1456[[#This Row],[model.rxns]],Table2[[model.rxns]:[JFYL18 - stddev]],7,FALSE)</f>
        <v>0.13983228044464999</v>
      </c>
      <c r="E128">
        <f>VLOOKUP(Table1456[[#This Row],[model.rxns]],Table2[[model.rxns]:[JFYL14 - avg]],9,FALSE)</f>
        <v>0.211214495998297</v>
      </c>
      <c r="F128">
        <f>VLOOKUP(Table1456[[#This Row],[model.rxns]],Table2[[model.rxns]:[JFYL14 - stddev]],10,FALSE)</f>
        <v>1.8011944922192401E-3</v>
      </c>
      <c r="G128" t="b">
        <f>ABS(Table1456[[#This Row],[JFYL14 flux]])&gt;Table1456[[#This Row],[JFYL14 stddev]]</f>
        <v>1</v>
      </c>
      <c r="H128">
        <v>0</v>
      </c>
    </row>
    <row r="129" spans="1:8" x14ac:dyDescent="0.25">
      <c r="A129" s="4">
        <v>502</v>
      </c>
      <c r="B129" t="str">
        <f>VLOOKUP(Table1456[[#This Row],[model.rxns]],Table2[],2,FALSE)</f>
        <v>glycine hydroxymethyltransferase</v>
      </c>
      <c r="C129" s="2">
        <v>1.47985039293216</v>
      </c>
      <c r="D129">
        <f>VLOOKUP(Table1456[[#This Row],[model.rxns]],Table2[[model.rxns]:[JFYL18 - stddev]],7,FALSE)</f>
        <v>2.0320262144632801E-2</v>
      </c>
      <c r="E129">
        <f>VLOOKUP(Table1456[[#This Row],[model.rxns]],Table2[[model.rxns]:[JFYL14 - avg]],9,FALSE)</f>
        <v>3.0022949111477501E-2</v>
      </c>
      <c r="F129">
        <f>VLOOKUP(Table1456[[#This Row],[model.rxns]],Table2[[model.rxns]:[JFYL14 - stddev]],10,FALSE)</f>
        <v>1.4514976633162001E-3</v>
      </c>
      <c r="G129" t="b">
        <f>ABS(Table1456[[#This Row],[JFYL14 flux]])&gt;Table1456[[#This Row],[JFYL14 stddev]]</f>
        <v>1</v>
      </c>
      <c r="H129">
        <v>0</v>
      </c>
    </row>
    <row r="130" spans="1:8" x14ac:dyDescent="0.25">
      <c r="A130" s="4">
        <v>3519</v>
      </c>
      <c r="B130" t="str">
        <f>VLOOKUP(Table1456[[#This Row],[model.rxns]],Table2[],2,FALSE)</f>
        <v>stearoyl-CoA transport, cytoplasm-ER membrane</v>
      </c>
      <c r="C130" s="2">
        <v>1.4613468748574301</v>
      </c>
      <c r="D130">
        <f>VLOOKUP(Table1456[[#This Row],[model.rxns]],Table2[[model.rxns]:[JFYL18 - stddev]],7,FALSE)</f>
        <v>4.7351834694928296E-3</v>
      </c>
      <c r="E130">
        <f>VLOOKUP(Table1456[[#This Row],[model.rxns]],Table2[[model.rxns]:[JFYL14 - avg]],9,FALSE)</f>
        <v>6.8645822954759798E-3</v>
      </c>
      <c r="F130">
        <f>VLOOKUP(Table1456[[#This Row],[model.rxns]],Table2[[model.rxns]:[JFYL14 - stddev]],10,FALSE)</f>
        <v>6.5850589078922297E-4</v>
      </c>
      <c r="G130" t="b">
        <f>ABS(Table1456[[#This Row],[JFYL14 flux]])&gt;Table1456[[#This Row],[JFYL14 stddev]]</f>
        <v>1</v>
      </c>
      <c r="H130">
        <v>0</v>
      </c>
    </row>
    <row r="131" spans="1:8" hidden="1" x14ac:dyDescent="0.25">
      <c r="A131" s="4">
        <v>1700</v>
      </c>
      <c r="B131" t="str">
        <f>VLOOKUP(Table1456[[#This Row],[model.rxns]],Table2[],2,FALSE)</f>
        <v>coenzyme A transport</v>
      </c>
      <c r="C131" s="2">
        <v>1.46088423931991</v>
      </c>
      <c r="D131">
        <f>VLOOKUP(Table1456[[#This Row],[model.rxns]],Table2[[model.rxns]:[JFYL18 - stddev]],7,FALSE)</f>
        <v>4.9691889539257297E-4</v>
      </c>
      <c r="E131">
        <f>VLOOKUP(Table1456[[#This Row],[model.rxns]],Table2[[model.rxns]:[JFYL14 - avg]],9,FALSE)</f>
        <v>7.3884931599776699E-4</v>
      </c>
      <c r="F131">
        <f>VLOOKUP(Table1456[[#This Row],[model.rxns]],Table2[[model.rxns]:[JFYL14 - stddev]],10,FALSE)</f>
        <v>1.9646395806420199E-3</v>
      </c>
      <c r="G131" t="b">
        <f>ABS(Table1456[[#This Row],[JFYL14 flux]])&gt;Table1456[[#This Row],[JFYL14 stddev]]</f>
        <v>0</v>
      </c>
      <c r="H131">
        <v>3.3984162913303899E-11</v>
      </c>
    </row>
    <row r="132" spans="1:8" x14ac:dyDescent="0.25">
      <c r="A132" s="4">
        <v>2183</v>
      </c>
      <c r="B132" t="str">
        <f>VLOOKUP(Table1456[[#This Row],[model.rxns]],Table2[],2,FALSE)</f>
        <v>stearoyl-CoA desaturase (n-C18:0CoA - n-C18:1CoA), ER membrane</v>
      </c>
      <c r="C132" s="2">
        <v>1.45962975902226</v>
      </c>
      <c r="D132">
        <f>VLOOKUP(Table1456[[#This Row],[model.rxns]],Table2[[model.rxns]:[JFYL18 - stddev]],7,FALSE)</f>
        <v>4.6932900913942404E-3</v>
      </c>
      <c r="E132">
        <f>VLOOKUP(Table1456[[#This Row],[model.rxns]],Table2[[model.rxns]:[JFYL14 - avg]],9,FALSE)</f>
        <v>6.8331550371176601E-3</v>
      </c>
      <c r="F132">
        <f>VLOOKUP(Table1456[[#This Row],[model.rxns]],Table2[[model.rxns]:[JFYL14 - stddev]],10,FALSE)</f>
        <v>3.3559843727889901E-4</v>
      </c>
      <c r="G132" t="b">
        <f>ABS(Table1456[[#This Row],[JFYL14 flux]])&gt;Table1456[[#This Row],[JFYL14 stddev]]</f>
        <v>1</v>
      </c>
      <c r="H132">
        <v>0</v>
      </c>
    </row>
    <row r="133" spans="1:8" hidden="1" x14ac:dyDescent="0.25">
      <c r="A133" s="4">
        <v>795</v>
      </c>
      <c r="B133" t="str">
        <f>VLOOKUP(Table1456[[#This Row],[model.rxns]],Table2[],2,FALSE)</f>
        <v>nucleoside diphosphate kinase</v>
      </c>
      <c r="C133" s="2">
        <v>1.45884803119923</v>
      </c>
      <c r="D133">
        <f>VLOOKUP(Table1456[[#This Row],[model.rxns]],Table2[[model.rxns]:[JFYL18 - stddev]],7,FALSE)</f>
        <v>1.09157310719795E-2</v>
      </c>
      <c r="E133">
        <f>VLOOKUP(Table1456[[#This Row],[model.rxns]],Table2[[model.rxns]:[JFYL14 - avg]],9,FALSE)</f>
        <v>1.6411014400123498E-2</v>
      </c>
      <c r="F133">
        <f>VLOOKUP(Table1456[[#This Row],[model.rxns]],Table2[[model.rxns]:[JFYL14 - stddev]],10,FALSE)</f>
        <v>2.30806014404807E-2</v>
      </c>
      <c r="G133" t="b">
        <f>ABS(Table1456[[#This Row],[JFYL14 flux]])&gt;Table1456[[#This Row],[JFYL14 stddev]]</f>
        <v>0</v>
      </c>
      <c r="H133">
        <v>1.13207373721311E-58</v>
      </c>
    </row>
    <row r="134" spans="1:8" x14ac:dyDescent="0.25">
      <c r="A134" s="4">
        <v>2141</v>
      </c>
      <c r="B134" t="str">
        <f>VLOOKUP(Table1456[[#This Row],[model.rxns]],Table2[],2,FALSE)</f>
        <v>fatty-acyl-CoA synthase (n-C18:0CoA)</v>
      </c>
      <c r="C134" s="2">
        <v>1.4522624473652199</v>
      </c>
      <c r="D134">
        <f>VLOOKUP(Table1456[[#This Row],[model.rxns]],Table2[[model.rxns]:[JFYL18 - stddev]],7,FALSE)</f>
        <v>5.0945779909763499E-3</v>
      </c>
      <c r="E134">
        <f>VLOOKUP(Table1456[[#This Row],[model.rxns]],Table2[[model.rxns]:[JFYL14 - avg]],9,FALSE)</f>
        <v>7.4186664674059204E-3</v>
      </c>
      <c r="F134">
        <f>VLOOKUP(Table1456[[#This Row],[model.rxns]],Table2[[model.rxns]:[JFYL14 - stddev]],10,FALSE)</f>
        <v>1.1523686262622001E-3</v>
      </c>
      <c r="G134" t="b">
        <f>ABS(Table1456[[#This Row],[JFYL14 flux]])&gt;Table1456[[#This Row],[JFYL14 stddev]]</f>
        <v>1</v>
      </c>
      <c r="H134">
        <v>0</v>
      </c>
    </row>
    <row r="135" spans="1:8" hidden="1" x14ac:dyDescent="0.25">
      <c r="A135" s="4">
        <v>974</v>
      </c>
      <c r="B135" t="str">
        <f>VLOOKUP(Table1456[[#This Row],[model.rxns]],Table2[],2,FALSE)</f>
        <v>ribonucleotide reductase</v>
      </c>
      <c r="C135" s="2">
        <v>1.44994116890661</v>
      </c>
      <c r="D135">
        <f>VLOOKUP(Table1456[[#This Row],[model.rxns]],Table2[[model.rxns]:[JFYL18 - stddev]],7,FALSE)</f>
        <v>6.7881781928699696E-5</v>
      </c>
      <c r="E135">
        <f>VLOOKUP(Table1456[[#This Row],[model.rxns]],Table2[[model.rxns]:[JFYL14 - avg]],9,FALSE)</f>
        <v>8.5270437533200793E-5</v>
      </c>
      <c r="F135">
        <f>VLOOKUP(Table1456[[#This Row],[model.rxns]],Table2[[model.rxns]:[JFYL14 - stddev]],10,FALSE)</f>
        <v>1.7355708715511401E-4</v>
      </c>
      <c r="G135" t="b">
        <f>ABS(Table1456[[#This Row],[JFYL14 flux]])&gt;Table1456[[#This Row],[JFYL14 stddev]]</f>
        <v>0</v>
      </c>
      <c r="H135">
        <v>6.7713890828594103E-20</v>
      </c>
    </row>
    <row r="136" spans="1:8" x14ac:dyDescent="0.25">
      <c r="A136" s="4">
        <v>3531</v>
      </c>
      <c r="B136" t="str">
        <f>VLOOKUP(Table1456[[#This Row],[model.rxns]],Table2[],2,FALSE)</f>
        <v>O2 transport, cytoplasm-ER membrane</v>
      </c>
      <c r="C136" s="2">
        <v>1.4426163212406899</v>
      </c>
      <c r="D136">
        <f>VLOOKUP(Table1456[[#This Row],[model.rxns]],Table2[[model.rxns]:[JFYL18 - stddev]],7,FALSE)</f>
        <v>8.6293163833947705E-3</v>
      </c>
      <c r="E136">
        <f>VLOOKUP(Table1456[[#This Row],[model.rxns]],Table2[[model.rxns]:[JFYL14 - avg]],9,FALSE)</f>
        <v>1.2426250687751999E-2</v>
      </c>
      <c r="F136">
        <f>VLOOKUP(Table1456[[#This Row],[model.rxns]],Table2[[model.rxns]:[JFYL14 - stddev]],10,FALSE)</f>
        <v>5.7221830753935801E-4</v>
      </c>
      <c r="G136" t="b">
        <f>ABS(Table1456[[#This Row],[JFYL14 flux]])&gt;Table1456[[#This Row],[JFYL14 stddev]]</f>
        <v>1</v>
      </c>
      <c r="H136">
        <v>0</v>
      </c>
    </row>
    <row r="137" spans="1:8" x14ac:dyDescent="0.25">
      <c r="A137" s="4">
        <v>3532</v>
      </c>
      <c r="B137" t="str">
        <f>VLOOKUP(Table1456[[#This Row],[model.rxns]],Table2[],2,FALSE)</f>
        <v>NADH transport, cytoplasm-ER membrane</v>
      </c>
      <c r="C137" s="2">
        <v>1.4426163212406899</v>
      </c>
      <c r="D137">
        <f>VLOOKUP(Table1456[[#This Row],[model.rxns]],Table2[[model.rxns]:[JFYL18 - stddev]],7,FALSE)</f>
        <v>8.6293163833947705E-3</v>
      </c>
      <c r="E137">
        <f>VLOOKUP(Table1456[[#This Row],[model.rxns]],Table2[[model.rxns]:[JFYL14 - avg]],9,FALSE)</f>
        <v>1.2426250687751999E-2</v>
      </c>
      <c r="F137">
        <f>VLOOKUP(Table1456[[#This Row],[model.rxns]],Table2[[model.rxns]:[JFYL14 - stddev]],10,FALSE)</f>
        <v>5.7221830753935801E-4</v>
      </c>
      <c r="G137" t="b">
        <f>ABS(Table1456[[#This Row],[JFYL14 flux]])&gt;Table1456[[#This Row],[JFYL14 stddev]]</f>
        <v>1</v>
      </c>
      <c r="H137">
        <v>0</v>
      </c>
    </row>
    <row r="138" spans="1:8" x14ac:dyDescent="0.25">
      <c r="A138" s="4">
        <v>3533</v>
      </c>
      <c r="B138" t="str">
        <f>VLOOKUP(Table1456[[#This Row],[model.rxns]],Table2[],2,FALSE)</f>
        <v>NAD transport, cytoplasm-ER membrane</v>
      </c>
      <c r="C138" s="2">
        <v>1.4426163212406899</v>
      </c>
      <c r="D138">
        <f>VLOOKUP(Table1456[[#This Row],[model.rxns]],Table2[[model.rxns]:[JFYL18 - stddev]],7,FALSE)</f>
        <v>-8.6293163833947705E-3</v>
      </c>
      <c r="E138">
        <f>VLOOKUP(Table1456[[#This Row],[model.rxns]],Table2[[model.rxns]:[JFYL14 - avg]],9,FALSE)</f>
        <v>-1.2426250687751999E-2</v>
      </c>
      <c r="F138">
        <f>VLOOKUP(Table1456[[#This Row],[model.rxns]],Table2[[model.rxns]:[JFYL14 - stddev]],10,FALSE)</f>
        <v>5.7221830753935801E-4</v>
      </c>
      <c r="G138" t="b">
        <f>ABS(Table1456[[#This Row],[JFYL14 flux]])&gt;Table1456[[#This Row],[JFYL14 stddev]]</f>
        <v>1</v>
      </c>
      <c r="H138">
        <v>0</v>
      </c>
    </row>
    <row r="139" spans="1:8" x14ac:dyDescent="0.25">
      <c r="A139" s="4">
        <v>2125</v>
      </c>
      <c r="B139" t="str">
        <f>VLOOKUP(Table1456[[#This Row],[model.rxns]],Table2[],2,FALSE)</f>
        <v>coenzyme A: cytoplasm to LP</v>
      </c>
      <c r="C139" s="2">
        <v>1.439213368419</v>
      </c>
      <c r="D139">
        <f>VLOOKUP(Table1456[[#This Row],[model.rxns]],Table2[[model.rxns]:[JFYL18 - stddev]],7,FALSE)</f>
        <v>-5.7349006384870196E-3</v>
      </c>
      <c r="E139">
        <f>VLOOKUP(Table1456[[#This Row],[model.rxns]],Table2[[model.rxns]:[JFYL14 - avg]],9,FALSE)</f>
        <v>-7.8819034399263393E-3</v>
      </c>
      <c r="F139">
        <f>VLOOKUP(Table1456[[#This Row],[model.rxns]],Table2[[model.rxns]:[JFYL14 - stddev]],10,FALSE)</f>
        <v>9.0625066434408593E-3</v>
      </c>
      <c r="G139" t="b">
        <f>ABS(Table1456[[#This Row],[JFYL14 flux]])&gt;Table1456[[#This Row],[JFYL14 stddev]]</f>
        <v>0</v>
      </c>
      <c r="H139">
        <v>6.0469948547480802E-133</v>
      </c>
    </row>
    <row r="140" spans="1:8" hidden="1" x14ac:dyDescent="0.25">
      <c r="A140" s="4">
        <v>112</v>
      </c>
      <c r="B140" t="str">
        <f>VLOOKUP(Table1456[[#This Row],[model.rxns]],Table2[],2,FALSE)</f>
        <v>acetyl-CoA synthetase</v>
      </c>
      <c r="C140" s="2">
        <v>1.4390201672095599</v>
      </c>
      <c r="D140">
        <f>VLOOKUP(Table1456[[#This Row],[model.rxns]],Table2[[model.rxns]:[JFYL18 - stddev]],7,FALSE)</f>
        <v>3.1930265918738402E-3</v>
      </c>
      <c r="E140">
        <f>VLOOKUP(Table1456[[#This Row],[model.rxns]],Table2[[model.rxns]:[JFYL14 - avg]],9,FALSE)</f>
        <v>4.4093701546542297E-3</v>
      </c>
      <c r="F140">
        <f>VLOOKUP(Table1456[[#This Row],[model.rxns]],Table2[[model.rxns]:[JFYL14 - stddev]],10,FALSE)</f>
        <v>4.7534969918502801E-3</v>
      </c>
      <c r="G140" t="b">
        <f>ABS(Table1456[[#This Row],[JFYL14 flux]])&gt;Table1456[[#This Row],[JFYL14 stddev]]</f>
        <v>0</v>
      </c>
      <c r="H140">
        <v>7.4717604678215398E-66</v>
      </c>
    </row>
    <row r="141" spans="1:8" x14ac:dyDescent="0.25">
      <c r="A141" s="4">
        <v>3526</v>
      </c>
      <c r="B141" t="str">
        <f>VLOOKUP(Table1456[[#This Row],[model.rxns]],Table2[],2,FALSE)</f>
        <v>H2O transport, cytoplasm-ER membrane</v>
      </c>
      <c r="C141" s="2">
        <v>1.43162296214785</v>
      </c>
      <c r="D141">
        <f>VLOOKUP(Table1456[[#This Row],[model.rxns]],Table2[[model.rxns]:[JFYL18 - stddev]],7,FALSE)</f>
        <v>-1.68262562559078E-2</v>
      </c>
      <c r="E141">
        <f>VLOOKUP(Table1456[[#This Row],[model.rxns]],Table2[[model.rxns]:[JFYL14 - avg]],9,FALSE)</f>
        <v>-2.3838883353586401E-2</v>
      </c>
      <c r="F141">
        <f>VLOOKUP(Table1456[[#This Row],[model.rxns]],Table2[[model.rxns]:[JFYL14 - stddev]],10,FALSE)</f>
        <v>1.7005054317013001E-2</v>
      </c>
      <c r="G141" t="b">
        <f>ABS(Table1456[[#This Row],[JFYL14 flux]])&gt;Table1456[[#This Row],[JFYL14 stddev]]</f>
        <v>1</v>
      </c>
      <c r="H141">
        <v>2.4521838196248998E-246</v>
      </c>
    </row>
    <row r="142" spans="1:8" hidden="1" x14ac:dyDescent="0.25">
      <c r="A142" s="4">
        <v>1072</v>
      </c>
      <c r="B142" t="str">
        <f>VLOOKUP(Table1456[[#This Row],[model.rxns]],Table2[],2,FALSE)</f>
        <v>UMP kinase</v>
      </c>
      <c r="C142" s="2">
        <v>1.42218867243207</v>
      </c>
      <c r="D142">
        <f>VLOOKUP(Table1456[[#This Row],[model.rxns]],Table2[[model.rxns]:[JFYL18 - stddev]],7,FALSE)</f>
        <v>5.1620953401584502E-3</v>
      </c>
      <c r="E142">
        <f>VLOOKUP(Table1456[[#This Row],[model.rxns]],Table2[[model.rxns]:[JFYL14 - avg]],9,FALSE)</f>
        <v>7.3011781940382102E-3</v>
      </c>
      <c r="F142">
        <f>VLOOKUP(Table1456[[#This Row],[model.rxns]],Table2[[model.rxns]:[JFYL14 - stddev]],10,FALSE)</f>
        <v>1.37751169450999E-2</v>
      </c>
      <c r="G142" t="b">
        <f>ABS(Table1456[[#This Row],[JFYL14 flux]])&gt;Table1456[[#This Row],[JFYL14 stddev]]</f>
        <v>0</v>
      </c>
      <c r="H142">
        <v>1.13405467004419E-21</v>
      </c>
    </row>
    <row r="143" spans="1:8" x14ac:dyDescent="0.25">
      <c r="A143" s="4">
        <v>23</v>
      </c>
      <c r="B143" t="str">
        <f>VLOOKUP(Table1456[[#This Row],[model.rxns]],Table2[],2,FALSE)</f>
        <v>2-isopropylmalate hydratase</v>
      </c>
      <c r="C143" s="2">
        <v>1.4035352849193901</v>
      </c>
      <c r="D143">
        <f>VLOOKUP(Table1456[[#This Row],[model.rxns]],Table2[[model.rxns]:[JFYL18 - stddev]],7,FALSE)</f>
        <v>-1.2017410659136901E-2</v>
      </c>
      <c r="E143">
        <f>VLOOKUP(Table1456[[#This Row],[model.rxns]],Table2[[model.rxns]:[JFYL14 - avg]],9,FALSE)</f>
        <v>-1.69294278991164E-2</v>
      </c>
      <c r="F143">
        <f>VLOOKUP(Table1456[[#This Row],[model.rxns]],Table2[[model.rxns]:[JFYL14 - stddev]],10,FALSE)</f>
        <v>2.7940205078883801E-3</v>
      </c>
      <c r="G143" t="b">
        <f>ABS(Table1456[[#This Row],[JFYL14 flux]])&gt;Table1456[[#This Row],[JFYL14 stddev]]</f>
        <v>1</v>
      </c>
      <c r="H143">
        <v>0</v>
      </c>
    </row>
    <row r="144" spans="1:8" x14ac:dyDescent="0.25">
      <c r="A144" s="4">
        <v>30</v>
      </c>
      <c r="B144" t="str">
        <f>VLOOKUP(Table1456[[#This Row],[model.rxns]],Table2[],2,FALSE)</f>
        <v>2-oxo-4-methyl-3-carboxypentanoate decarboxylation</v>
      </c>
      <c r="C144" s="2">
        <v>1.4035352849193901</v>
      </c>
      <c r="D144">
        <f>VLOOKUP(Table1456[[#This Row],[model.rxns]],Table2[[model.rxns]:[JFYL18 - stddev]],7,FALSE)</f>
        <v>1.2017410659136901E-2</v>
      </c>
      <c r="E144">
        <f>VLOOKUP(Table1456[[#This Row],[model.rxns]],Table2[[model.rxns]:[JFYL14 - avg]],9,FALSE)</f>
        <v>1.69294278991164E-2</v>
      </c>
      <c r="F144">
        <f>VLOOKUP(Table1456[[#This Row],[model.rxns]],Table2[[model.rxns]:[JFYL14 - stddev]],10,FALSE)</f>
        <v>2.7940205078883801E-3</v>
      </c>
      <c r="G144" t="b">
        <f>ABS(Table1456[[#This Row],[JFYL14 flux]])&gt;Table1456[[#This Row],[JFYL14 stddev]]</f>
        <v>1</v>
      </c>
      <c r="H144">
        <v>0</v>
      </c>
    </row>
    <row r="145" spans="1:8" x14ac:dyDescent="0.25">
      <c r="A145" s="4">
        <v>60</v>
      </c>
      <c r="B145" t="str">
        <f>VLOOKUP(Table1456[[#This Row],[model.rxns]],Table2[],2,FALSE)</f>
        <v>3-isopropylmalate dehydratase</v>
      </c>
      <c r="C145" s="2">
        <v>1.4035352849193901</v>
      </c>
      <c r="D145">
        <f>VLOOKUP(Table1456[[#This Row],[model.rxns]],Table2[[model.rxns]:[JFYL18 - stddev]],7,FALSE)</f>
        <v>-1.2017410659136901E-2</v>
      </c>
      <c r="E145">
        <f>VLOOKUP(Table1456[[#This Row],[model.rxns]],Table2[[model.rxns]:[JFYL14 - avg]],9,FALSE)</f>
        <v>-1.69294278991164E-2</v>
      </c>
      <c r="F145">
        <f>VLOOKUP(Table1456[[#This Row],[model.rxns]],Table2[[model.rxns]:[JFYL14 - stddev]],10,FALSE)</f>
        <v>2.7940205078883801E-3</v>
      </c>
      <c r="G145" t="b">
        <f>ABS(Table1456[[#This Row],[JFYL14 flux]])&gt;Table1456[[#This Row],[JFYL14 stddev]]</f>
        <v>1</v>
      </c>
      <c r="H145">
        <v>0</v>
      </c>
    </row>
    <row r="146" spans="1:8" x14ac:dyDescent="0.25">
      <c r="A146" s="4">
        <v>61</v>
      </c>
      <c r="B146" t="str">
        <f>VLOOKUP(Table1456[[#This Row],[model.rxns]],Table2[],2,FALSE)</f>
        <v>3-isopropylmalate dehydrogenase</v>
      </c>
      <c r="C146" s="2">
        <v>1.4035352849193901</v>
      </c>
      <c r="D146">
        <f>VLOOKUP(Table1456[[#This Row],[model.rxns]],Table2[[model.rxns]:[JFYL18 - stddev]],7,FALSE)</f>
        <v>1.2017410659136901E-2</v>
      </c>
      <c r="E146">
        <f>VLOOKUP(Table1456[[#This Row],[model.rxns]],Table2[[model.rxns]:[JFYL14 - avg]],9,FALSE)</f>
        <v>1.69294278991164E-2</v>
      </c>
      <c r="F146">
        <f>VLOOKUP(Table1456[[#This Row],[model.rxns]],Table2[[model.rxns]:[JFYL14 - stddev]],10,FALSE)</f>
        <v>2.7940205078883801E-3</v>
      </c>
      <c r="G146" t="b">
        <f>ABS(Table1456[[#This Row],[JFYL14 flux]])&gt;Table1456[[#This Row],[JFYL14 stddev]]</f>
        <v>1</v>
      </c>
      <c r="H146">
        <v>0</v>
      </c>
    </row>
    <row r="147" spans="1:8" x14ac:dyDescent="0.25">
      <c r="A147" s="4">
        <v>1595</v>
      </c>
      <c r="B147" t="str">
        <f>VLOOKUP(Table1456[[#This Row],[model.rxns]],Table2[],2,FALSE)</f>
        <v>3-carboxy-4-methyl-2-oxopentanoate transport</v>
      </c>
      <c r="C147" s="2">
        <v>1.4035352849193901</v>
      </c>
      <c r="D147">
        <f>VLOOKUP(Table1456[[#This Row],[model.rxns]],Table2[[model.rxns]:[JFYL18 - stddev]],7,FALSE)</f>
        <v>1.2017410659136901E-2</v>
      </c>
      <c r="E147">
        <f>VLOOKUP(Table1456[[#This Row],[model.rxns]],Table2[[model.rxns]:[JFYL14 - avg]],9,FALSE)</f>
        <v>1.69294278991164E-2</v>
      </c>
      <c r="F147">
        <f>VLOOKUP(Table1456[[#This Row],[model.rxns]],Table2[[model.rxns]:[JFYL14 - stddev]],10,FALSE)</f>
        <v>2.7940205078883801E-3</v>
      </c>
      <c r="G147" t="b">
        <f>ABS(Table1456[[#This Row],[JFYL14 flux]])&gt;Table1456[[#This Row],[JFYL14 stddev]]</f>
        <v>1</v>
      </c>
      <c r="H147">
        <v>0</v>
      </c>
    </row>
    <row r="148" spans="1:8" hidden="1" x14ac:dyDescent="0.25">
      <c r="A148" s="4">
        <v>195</v>
      </c>
      <c r="B148" t="str">
        <f>VLOOKUP(Table1456[[#This Row],[model.rxns]],Table2[],2,FALSE)</f>
        <v>alpha,alpha-trehalose-phosphate synthase (UDP-forming)</v>
      </c>
      <c r="C148" s="2">
        <v>1.40115162042292</v>
      </c>
      <c r="D148">
        <f>VLOOKUP(Table1456[[#This Row],[model.rxns]],Table2[[model.rxns]:[JFYL18 - stddev]],7,FALSE)</f>
        <v>4.50679313754875E-4</v>
      </c>
      <c r="E148">
        <f>VLOOKUP(Table1456[[#This Row],[model.rxns]],Table2[[model.rxns]:[JFYL14 - avg]],9,FALSE)</f>
        <v>6.7947301141091398E-4</v>
      </c>
      <c r="F148">
        <f>VLOOKUP(Table1456[[#This Row],[model.rxns]],Table2[[model.rxns]:[JFYL14 - stddev]],10,FALSE)</f>
        <v>1.1571601408471E-3</v>
      </c>
      <c r="G148" t="b">
        <f>ABS(Table1456[[#This Row],[JFYL14 flux]])&gt;Table1456[[#This Row],[JFYL14 stddev]]</f>
        <v>0</v>
      </c>
      <c r="H148">
        <v>5.6879168022285102E-27</v>
      </c>
    </row>
    <row r="149" spans="1:8" hidden="1" x14ac:dyDescent="0.25">
      <c r="A149" s="4">
        <v>1051</v>
      </c>
      <c r="B149" t="str">
        <f>VLOOKUP(Table1456[[#This Row],[model.rxns]],Table2[],2,FALSE)</f>
        <v>trehalose-phosphatase</v>
      </c>
      <c r="C149" s="2">
        <v>1.40115162042292</v>
      </c>
      <c r="D149">
        <f>VLOOKUP(Table1456[[#This Row],[model.rxns]],Table2[[model.rxns]:[JFYL18 - stddev]],7,FALSE)</f>
        <v>4.50679313754875E-4</v>
      </c>
      <c r="E149">
        <f>VLOOKUP(Table1456[[#This Row],[model.rxns]],Table2[[model.rxns]:[JFYL14 - avg]],9,FALSE)</f>
        <v>6.7947301141091398E-4</v>
      </c>
      <c r="F149">
        <f>VLOOKUP(Table1456[[#This Row],[model.rxns]],Table2[[model.rxns]:[JFYL14 - stddev]],10,FALSE)</f>
        <v>1.1571601408471E-3</v>
      </c>
      <c r="G149" t="b">
        <f>ABS(Table1456[[#This Row],[JFYL14 flux]])&gt;Table1456[[#This Row],[JFYL14 stddev]]</f>
        <v>0</v>
      </c>
      <c r="H149">
        <v>5.6879168022285102E-27</v>
      </c>
    </row>
    <row r="150" spans="1:8" hidden="1" x14ac:dyDescent="0.25">
      <c r="A150" s="4">
        <v>309</v>
      </c>
      <c r="B150" t="str">
        <f>VLOOKUP(Table1456[[#This Row],[model.rxns]],Table2[],2,FALSE)</f>
        <v>cystathionine beta-synthase</v>
      </c>
      <c r="C150" s="2">
        <v>1.3965923037626899</v>
      </c>
      <c r="D150">
        <f>VLOOKUP(Table1456[[#This Row],[model.rxns]],Table2[[model.rxns]:[JFYL18 - stddev]],7,FALSE)</f>
        <v>2.6100796079230298E-4</v>
      </c>
      <c r="E150">
        <f>VLOOKUP(Table1456[[#This Row],[model.rxns]],Table2[[model.rxns]:[JFYL14 - avg]],9,FALSE)</f>
        <v>3.3751742736654099E-4</v>
      </c>
      <c r="F150">
        <f>VLOOKUP(Table1456[[#This Row],[model.rxns]],Table2[[model.rxns]:[JFYL14 - stddev]],10,FALSE)</f>
        <v>7.4676029959694205E-4</v>
      </c>
      <c r="G150" t="b">
        <f>ABS(Table1456[[#This Row],[JFYL14 flux]])&gt;Table1456[[#This Row],[JFYL14 stddev]]</f>
        <v>0</v>
      </c>
      <c r="H150">
        <v>1.0472601340432701E-5</v>
      </c>
    </row>
    <row r="151" spans="1:8" hidden="1" x14ac:dyDescent="0.25">
      <c r="A151" s="4">
        <v>3525</v>
      </c>
      <c r="B151" t="str">
        <f>VLOOKUP(Table1456[[#This Row],[model.rxns]],Table2[],2,FALSE)</f>
        <v>H+ transport, cytoplasm-ER membrane</v>
      </c>
      <c r="C151" s="2">
        <v>1.3959632332510601</v>
      </c>
      <c r="D151">
        <f>VLOOKUP(Table1456[[#This Row],[model.rxns]],Table2[[model.rxns]:[JFYL18 - stddev]],7,FALSE)</f>
        <v>4.5290647654650804E-3</v>
      </c>
      <c r="E151">
        <f>VLOOKUP(Table1456[[#This Row],[model.rxns]],Table2[[model.rxns]:[JFYL14 - avg]],9,FALSE)</f>
        <v>6.02122734713094E-3</v>
      </c>
      <c r="F151">
        <f>VLOOKUP(Table1456[[#This Row],[model.rxns]],Table2[[model.rxns]:[JFYL14 - stddev]],10,FALSE)</f>
        <v>1.8929770806330501E-2</v>
      </c>
      <c r="G151" t="b">
        <f>ABS(Table1456[[#This Row],[JFYL14 flux]])&gt;Table1456[[#This Row],[JFYL14 stddev]]</f>
        <v>0</v>
      </c>
      <c r="H151">
        <v>1.7875631677556601E-13</v>
      </c>
    </row>
    <row r="152" spans="1:8" x14ac:dyDescent="0.25">
      <c r="A152" s="4" t="s">
        <v>1889</v>
      </c>
      <c r="B152" t="str">
        <f>VLOOKUP(Table1456[[#This Row],[model.rxns]],Table2[],2,FALSE)</f>
        <v>carbohydrate pseudoreaction</v>
      </c>
      <c r="C152" s="2">
        <v>1.39457486780985</v>
      </c>
      <c r="D152">
        <f>VLOOKUP(Table1456[[#This Row],[model.rxns]],Table2[[model.rxns]:[JFYL18 - stddev]],7,FALSE)</f>
        <v>3.5476641284615203E-2</v>
      </c>
      <c r="E152">
        <f>VLOOKUP(Table1456[[#This Row],[model.rxns]],Table2[[model.rxns]:[JFYL14 - avg]],9,FALSE)</f>
        <v>4.9586249365653402E-2</v>
      </c>
      <c r="F152">
        <f>VLOOKUP(Table1456[[#This Row],[model.rxns]],Table2[[model.rxns]:[JFYL14 - stddev]],10,FALSE)</f>
        <v>4.22861503066271E-4</v>
      </c>
      <c r="G152" t="b">
        <f>ABS(Table1456[[#This Row],[JFYL14 flux]])&gt;Table1456[[#This Row],[JFYL14 stddev]]</f>
        <v>1</v>
      </c>
      <c r="H152">
        <v>0</v>
      </c>
    </row>
    <row r="153" spans="1:8" x14ac:dyDescent="0.25">
      <c r="A153" s="4">
        <v>514</v>
      </c>
      <c r="B153" t="str">
        <f>VLOOKUP(Table1456[[#This Row],[model.rxns]],Table2[],2,FALSE)</f>
        <v>GMP synthase</v>
      </c>
      <c r="C153" s="2">
        <v>1.3944042580366001</v>
      </c>
      <c r="D153">
        <f>VLOOKUP(Table1456[[#This Row],[model.rxns]],Table2[[model.rxns]:[JFYL18 - stddev]],7,FALSE)</f>
        <v>3.67829856617897E-3</v>
      </c>
      <c r="E153">
        <f>VLOOKUP(Table1456[[#This Row],[model.rxns]],Table2[[model.rxns]:[JFYL14 - avg]],9,FALSE)</f>
        <v>5.0675892509548098E-3</v>
      </c>
      <c r="F153">
        <f>VLOOKUP(Table1456[[#This Row],[model.rxns]],Table2[[model.rxns]:[JFYL14 - stddev]],10,FALSE)</f>
        <v>1.8523497290394799E-4</v>
      </c>
      <c r="G153" t="b">
        <f>ABS(Table1456[[#This Row],[JFYL14 flux]])&gt;Table1456[[#This Row],[JFYL14 stddev]]</f>
        <v>1</v>
      </c>
      <c r="H153">
        <v>0</v>
      </c>
    </row>
    <row r="154" spans="1:8" x14ac:dyDescent="0.25">
      <c r="A154" s="4">
        <v>25</v>
      </c>
      <c r="B154" t="str">
        <f>VLOOKUP(Table1456[[#This Row],[model.rxns]],Table2[],2,FALSE)</f>
        <v>2-isopropylmalate synthase</v>
      </c>
      <c r="C154" s="2">
        <v>1.3923387736222399</v>
      </c>
      <c r="D154">
        <f>VLOOKUP(Table1456[[#This Row],[model.rxns]],Table2[[model.rxns]:[JFYL18 - stddev]],7,FALSE)</f>
        <v>1.2360957298483299E-2</v>
      </c>
      <c r="E154">
        <f>VLOOKUP(Table1456[[#This Row],[model.rxns]],Table2[[model.rxns]:[JFYL14 - avg]],9,FALSE)</f>
        <v>1.70469917932328E-2</v>
      </c>
      <c r="F154">
        <f>VLOOKUP(Table1456[[#This Row],[model.rxns]],Table2[[model.rxns]:[JFYL14 - stddev]],10,FALSE)</f>
        <v>2.9214099345210801E-3</v>
      </c>
      <c r="G154" t="b">
        <f>ABS(Table1456[[#This Row],[JFYL14 flux]])&gt;Table1456[[#This Row],[JFYL14 stddev]]</f>
        <v>1</v>
      </c>
      <c r="H154">
        <v>0</v>
      </c>
    </row>
    <row r="155" spans="1:8" x14ac:dyDescent="0.25">
      <c r="A155" s="4">
        <v>1574</v>
      </c>
      <c r="B155" t="str">
        <f>VLOOKUP(Table1456[[#This Row],[model.rxns]],Table2[],2,FALSE)</f>
        <v>2-isopropylmalate transport</v>
      </c>
      <c r="C155" s="2">
        <v>1.3923387736222399</v>
      </c>
      <c r="D155">
        <f>VLOOKUP(Table1456[[#This Row],[model.rxns]],Table2[[model.rxns]:[JFYL18 - stddev]],7,FALSE)</f>
        <v>-1.2360957298483299E-2</v>
      </c>
      <c r="E155">
        <f>VLOOKUP(Table1456[[#This Row],[model.rxns]],Table2[[model.rxns]:[JFYL14 - avg]],9,FALSE)</f>
        <v>-1.70469917932328E-2</v>
      </c>
      <c r="F155">
        <f>VLOOKUP(Table1456[[#This Row],[model.rxns]],Table2[[model.rxns]:[JFYL14 - stddev]],10,FALSE)</f>
        <v>2.9214099345210801E-3</v>
      </c>
      <c r="G155" t="b">
        <f>ABS(Table1456[[#This Row],[JFYL14 flux]])&gt;Table1456[[#This Row],[JFYL14 stddev]]</f>
        <v>1</v>
      </c>
      <c r="H155">
        <v>0</v>
      </c>
    </row>
    <row r="156" spans="1:8" x14ac:dyDescent="0.25">
      <c r="A156" s="4">
        <v>800</v>
      </c>
      <c r="B156" t="str">
        <f>VLOOKUP(Table1456[[#This Row],[model.rxns]],Table2[],2,FALSE)</f>
        <v>nucleoside diphosphate kinase</v>
      </c>
      <c r="C156" s="2">
        <v>1.39193469022086</v>
      </c>
      <c r="D156">
        <f>VLOOKUP(Table1456[[#This Row],[model.rxns]],Table2[[model.rxns]:[JFYL18 - stddev]],7,FALSE)</f>
        <v>2.2409307960203701E-2</v>
      </c>
      <c r="E156">
        <f>VLOOKUP(Table1456[[#This Row],[model.rxns]],Table2[[model.rxns]:[JFYL14 - avg]],9,FALSE)</f>
        <v>3.0968393474481801E-2</v>
      </c>
      <c r="F156">
        <f>VLOOKUP(Table1456[[#This Row],[model.rxns]],Table2[[model.rxns]:[JFYL14 - stddev]],10,FALSE)</f>
        <v>1.54586846570837E-2</v>
      </c>
      <c r="G156" t="b">
        <f>ABS(Table1456[[#This Row],[JFYL14 flux]])&gt;Table1456[[#This Row],[JFYL14 stddev]]</f>
        <v>1</v>
      </c>
      <c r="H156">
        <v>2.03184621931544E-271</v>
      </c>
    </row>
    <row r="157" spans="1:8" x14ac:dyDescent="0.25">
      <c r="A157" s="4">
        <v>1704</v>
      </c>
      <c r="B157" t="str">
        <f>VLOOKUP(Table1456[[#This Row],[model.rxns]],Table2[],2,FALSE)</f>
        <v>cytidylate kinase (dCMP)</v>
      </c>
      <c r="C157" s="2">
        <v>1.39125694659555</v>
      </c>
      <c r="D157">
        <f>VLOOKUP(Table1456[[#This Row],[model.rxns]],Table2[[model.rxns]:[JFYL18 - stddev]],7,FALSE)</f>
        <v>-6.1585963185721603E-4</v>
      </c>
      <c r="E157">
        <f>VLOOKUP(Table1456[[#This Row],[model.rxns]],Table2[[model.rxns]:[JFYL14 - avg]],9,FALSE)</f>
        <v>-8.4628173639398003E-4</v>
      </c>
      <c r="F157">
        <f>VLOOKUP(Table1456[[#This Row],[model.rxns]],Table2[[model.rxns]:[JFYL14 - stddev]],10,FALSE)</f>
        <v>3.1483356034998401E-4</v>
      </c>
      <c r="G157" t="b">
        <f>ABS(Table1456[[#This Row],[JFYL14 flux]])&gt;Table1456[[#This Row],[JFYL14 stddev]]</f>
        <v>1</v>
      </c>
      <c r="H157">
        <v>0</v>
      </c>
    </row>
    <row r="158" spans="1:8" x14ac:dyDescent="0.25">
      <c r="A158" s="4">
        <v>2131</v>
      </c>
      <c r="B158" t="str">
        <f>VLOOKUP(Table1456[[#This Row],[model.rxns]],Table2[],2,FALSE)</f>
        <v>isocitrate dehydrogenase</v>
      </c>
      <c r="C158" s="2">
        <v>1.3872896121609599</v>
      </c>
      <c r="D158">
        <f>VLOOKUP(Table1456[[#This Row],[model.rxns]],Table2[[model.rxns]:[JFYL18 - stddev]],7,FALSE)</f>
        <v>3.5867205385500499E-2</v>
      </c>
      <c r="E158">
        <f>VLOOKUP(Table1456[[#This Row],[model.rxns]],Table2[[model.rxns]:[JFYL14 - avg]],9,FALSE)</f>
        <v>4.9639422208104099E-2</v>
      </c>
      <c r="F158">
        <f>VLOOKUP(Table1456[[#This Row],[model.rxns]],Table2[[model.rxns]:[JFYL14 - stddev]],10,FALSE)</f>
        <v>5.6238562797576502E-3</v>
      </c>
      <c r="G158" t="b">
        <f>ABS(Table1456[[#This Row],[JFYL14 flux]])&gt;Table1456[[#This Row],[JFYL14 stddev]]</f>
        <v>1</v>
      </c>
      <c r="H158">
        <v>0</v>
      </c>
    </row>
    <row r="159" spans="1:8" x14ac:dyDescent="0.25">
      <c r="A159" s="4">
        <v>96</v>
      </c>
      <c r="B159" t="str">
        <f>VLOOKUP(Table1456[[#This Row],[model.rxns]],Table2[],2,FALSE)</f>
        <v>acetohydroxy acid isomeroreductase</v>
      </c>
      <c r="C159" s="2">
        <v>1.38454374110732</v>
      </c>
      <c r="D159">
        <f>VLOOKUP(Table1456[[#This Row],[model.rxns]],Table2[[model.rxns]:[JFYL18 - stddev]],7,FALSE)</f>
        <v>2.29108709394985E-2</v>
      </c>
      <c r="E159">
        <f>VLOOKUP(Table1456[[#This Row],[model.rxns]],Table2[[model.rxns]:[JFYL14 - avg]],9,FALSE)</f>
        <v>3.1591280046365001E-2</v>
      </c>
      <c r="F159">
        <f>VLOOKUP(Table1456[[#This Row],[model.rxns]],Table2[[model.rxns]:[JFYL14 - stddev]],10,FALSE)</f>
        <v>2.9308234251039602E-3</v>
      </c>
      <c r="G159" t="b">
        <f>ABS(Table1456[[#This Row],[JFYL14 flux]])&gt;Table1456[[#This Row],[JFYL14 stddev]]</f>
        <v>1</v>
      </c>
      <c r="H159">
        <v>0</v>
      </c>
    </row>
    <row r="160" spans="1:8" x14ac:dyDescent="0.25">
      <c r="A160" s="4">
        <v>97</v>
      </c>
      <c r="B160" t="str">
        <f>VLOOKUP(Table1456[[#This Row],[model.rxns]],Table2[],2,FALSE)</f>
        <v>acetolactate synthase</v>
      </c>
      <c r="C160" s="2">
        <v>1.38454374110732</v>
      </c>
      <c r="D160">
        <f>VLOOKUP(Table1456[[#This Row],[model.rxns]],Table2[[model.rxns]:[JFYL18 - stddev]],7,FALSE)</f>
        <v>2.29108709394985E-2</v>
      </c>
      <c r="E160">
        <f>VLOOKUP(Table1456[[#This Row],[model.rxns]],Table2[[model.rxns]:[JFYL14 - avg]],9,FALSE)</f>
        <v>3.1591280046365001E-2</v>
      </c>
      <c r="F160">
        <f>VLOOKUP(Table1456[[#This Row],[model.rxns]],Table2[[model.rxns]:[JFYL14 - stddev]],10,FALSE)</f>
        <v>2.9308234251039602E-3</v>
      </c>
      <c r="G160" t="b">
        <f>ABS(Table1456[[#This Row],[JFYL14 flux]])&gt;Table1456[[#This Row],[JFYL14 stddev]]</f>
        <v>1</v>
      </c>
      <c r="H160">
        <v>0</v>
      </c>
    </row>
    <row r="161" spans="1:8" x14ac:dyDescent="0.25">
      <c r="A161" s="4">
        <v>352</v>
      </c>
      <c r="B161" t="str">
        <f>VLOOKUP(Table1456[[#This Row],[model.rxns]],Table2[],2,FALSE)</f>
        <v>dihydroxy-acid dehydratase (2,3-dihydroxy-3-methylbutanoate)</v>
      </c>
      <c r="C161" s="2">
        <v>1.38454374110732</v>
      </c>
      <c r="D161">
        <f>VLOOKUP(Table1456[[#This Row],[model.rxns]],Table2[[model.rxns]:[JFYL18 - stddev]],7,FALSE)</f>
        <v>2.29108709394985E-2</v>
      </c>
      <c r="E161">
        <f>VLOOKUP(Table1456[[#This Row],[model.rxns]],Table2[[model.rxns]:[JFYL14 - avg]],9,FALSE)</f>
        <v>3.1591280046365001E-2</v>
      </c>
      <c r="F161">
        <f>VLOOKUP(Table1456[[#This Row],[model.rxns]],Table2[[model.rxns]:[JFYL14 - stddev]],10,FALSE)</f>
        <v>2.9308234251039602E-3</v>
      </c>
      <c r="G161" t="b">
        <f>ABS(Table1456[[#This Row],[JFYL14 flux]])&gt;Table1456[[#This Row],[JFYL14 stddev]]</f>
        <v>1</v>
      </c>
      <c r="H161">
        <v>0</v>
      </c>
    </row>
    <row r="162" spans="1:8" x14ac:dyDescent="0.25">
      <c r="A162" s="4">
        <v>1825</v>
      </c>
      <c r="B162" t="str">
        <f>VLOOKUP(Table1456[[#This Row],[model.rxns]],Table2[],2,FALSE)</f>
        <v>H+ diffusion</v>
      </c>
      <c r="C162" s="2">
        <v>1.3844197797400399</v>
      </c>
      <c r="D162">
        <f>VLOOKUP(Table1456[[#This Row],[model.rxns]],Table2[[model.rxns]:[JFYL18 - stddev]],7,FALSE)</f>
        <v>-1.1159063797867399E-2</v>
      </c>
      <c r="E162">
        <f>VLOOKUP(Table1456[[#This Row],[model.rxns]],Table2[[model.rxns]:[JFYL14 - avg]],9,FALSE)</f>
        <v>-1.5783972142993499E-2</v>
      </c>
      <c r="F162">
        <f>VLOOKUP(Table1456[[#This Row],[model.rxns]],Table2[[model.rxns]:[JFYL14 - stddev]],10,FALSE)</f>
        <v>1.1515083022625499E-2</v>
      </c>
      <c r="G162" t="b">
        <f>ABS(Table1456[[#This Row],[JFYL14 flux]])&gt;Table1456[[#This Row],[JFYL14 stddev]]</f>
        <v>1</v>
      </c>
      <c r="H162">
        <v>1.2345567385353301E-174</v>
      </c>
    </row>
    <row r="163" spans="1:8" x14ac:dyDescent="0.25">
      <c r="A163" s="4">
        <v>109</v>
      </c>
      <c r="B163" t="str">
        <f>VLOOKUP(Table1456[[#This Row],[model.rxns]],Table2[],2,FALSE)</f>
        <v>acetyl-CoA carboxylase</v>
      </c>
      <c r="C163" s="2">
        <v>1.3837506983675201</v>
      </c>
      <c r="D163">
        <f>VLOOKUP(Table1456[[#This Row],[model.rxns]],Table2[[model.rxns]:[JFYL18 - stddev]],7,FALSE)</f>
        <v>5.3301456187795498E-2</v>
      </c>
      <c r="E163">
        <f>VLOOKUP(Table1456[[#This Row],[model.rxns]],Table2[[model.rxns]:[JFYL14 - avg]],9,FALSE)</f>
        <v>7.4106835875666202E-2</v>
      </c>
      <c r="F163">
        <f>VLOOKUP(Table1456[[#This Row],[model.rxns]],Table2[[model.rxns]:[JFYL14 - stddev]],10,FALSE)</f>
        <v>8.83730344643501E-3</v>
      </c>
      <c r="G163" t="b">
        <f>ABS(Table1456[[#This Row],[JFYL14 flux]])&gt;Table1456[[#This Row],[JFYL14 stddev]]</f>
        <v>1</v>
      </c>
      <c r="H163">
        <v>0</v>
      </c>
    </row>
    <row r="164" spans="1:8" x14ac:dyDescent="0.25">
      <c r="A164" s="4">
        <v>978</v>
      </c>
      <c r="B164" t="str">
        <f>VLOOKUP(Table1456[[#This Row],[model.rxns]],Table2[],2,FALSE)</f>
        <v>ribonucleotide reductase</v>
      </c>
      <c r="C164" s="2">
        <v>1.38197872869392</v>
      </c>
      <c r="D164">
        <f>VLOOKUP(Table1456[[#This Row],[model.rxns]],Table2[[model.rxns]:[JFYL18 - stddev]],7,FALSE)</f>
        <v>5.7560785110645496E-4</v>
      </c>
      <c r="E164">
        <f>VLOOKUP(Table1456[[#This Row],[model.rxns]],Table2[[model.rxns]:[JFYL14 - avg]],9,FALSE)</f>
        <v>7.9355390438922498E-4</v>
      </c>
      <c r="F164">
        <f>VLOOKUP(Table1456[[#This Row],[model.rxns]],Table2[[model.rxns]:[JFYL14 - stddev]],10,FALSE)</f>
        <v>1.8001671999418501E-4</v>
      </c>
      <c r="G164" t="b">
        <f>ABS(Table1456[[#This Row],[JFYL14 flux]])&gt;Table1456[[#This Row],[JFYL14 stddev]]</f>
        <v>1</v>
      </c>
      <c r="H164">
        <v>0</v>
      </c>
    </row>
    <row r="165" spans="1:8" x14ac:dyDescent="0.25">
      <c r="A165" s="4">
        <v>1729</v>
      </c>
      <c r="B165" t="str">
        <f>VLOOKUP(Table1456[[#This Row],[model.rxns]],Table2[],2,FALSE)</f>
        <v>deoxyadenylate kinase</v>
      </c>
      <c r="C165" s="2">
        <v>1.38083441146332</v>
      </c>
      <c r="D165">
        <f>VLOOKUP(Table1456[[#This Row],[model.rxns]],Table2[[model.rxns]:[JFYL18 - stddev]],7,FALSE)</f>
        <v>-6.2669454428102402E-4</v>
      </c>
      <c r="E165">
        <f>VLOOKUP(Table1456[[#This Row],[model.rxns]],Table2[[model.rxns]:[JFYL14 - avg]],9,FALSE)</f>
        <v>-8.6059511888220304E-4</v>
      </c>
      <c r="F165">
        <f>VLOOKUP(Table1456[[#This Row],[model.rxns]],Table2[[model.rxns]:[JFYL14 - stddev]],10,FALSE)</f>
        <v>1.50378558844565E-4</v>
      </c>
      <c r="G165" t="b">
        <f>ABS(Table1456[[#This Row],[JFYL14 flux]])&gt;Table1456[[#This Row],[JFYL14 stddev]]</f>
        <v>1</v>
      </c>
      <c r="H165">
        <v>0</v>
      </c>
    </row>
    <row r="166" spans="1:8" x14ac:dyDescent="0.25">
      <c r="A166" s="4">
        <v>811</v>
      </c>
      <c r="B166" t="str">
        <f>VLOOKUP(Table1456[[#This Row],[model.rxns]],Table2[],2,FALSE)</f>
        <v>nucleoside-diphosphate kinase (ATP:UDP)</v>
      </c>
      <c r="C166" s="2">
        <v>1.38060503254789</v>
      </c>
      <c r="D166">
        <f>VLOOKUP(Table1456[[#This Row],[model.rxns]],Table2[[model.rxns]:[JFYL18 - stddev]],7,FALSE)</f>
        <v>0.116516256672234</v>
      </c>
      <c r="E166">
        <f>VLOOKUP(Table1456[[#This Row],[model.rxns]],Table2[[model.rxns]:[JFYL14 - avg]],9,FALSE)</f>
        <v>0.161256843545691</v>
      </c>
      <c r="F166">
        <f>VLOOKUP(Table1456[[#This Row],[model.rxns]],Table2[[model.rxns]:[JFYL14 - stddev]],10,FALSE)</f>
        <v>1.7967527317393699E-2</v>
      </c>
      <c r="G166" t="b">
        <f>ABS(Table1456[[#This Row],[JFYL14 flux]])&gt;Table1456[[#This Row],[JFYL14 stddev]]</f>
        <v>1</v>
      </c>
      <c r="H166">
        <v>0</v>
      </c>
    </row>
    <row r="167" spans="1:8" x14ac:dyDescent="0.25">
      <c r="A167" s="4">
        <v>760</v>
      </c>
      <c r="B167" t="str">
        <f>VLOOKUP(Table1456[[#This Row],[model.rxns]],Table2[],2,FALSE)</f>
        <v>N-acetylglucosamine-6-phosphate synthase</v>
      </c>
      <c r="C167" s="2">
        <v>1.37880805727205</v>
      </c>
      <c r="D167">
        <f>VLOOKUP(Table1456[[#This Row],[model.rxns]],Table2[[model.rxns]:[JFYL18 - stddev]],7,FALSE)</f>
        <v>5.3195734656978903E-2</v>
      </c>
      <c r="E167">
        <f>VLOOKUP(Table1456[[#This Row],[model.rxns]],Table2[[model.rxns]:[JFYL14 - avg]],9,FALSE)</f>
        <v>7.3333475002860304E-2</v>
      </c>
      <c r="F167">
        <f>VLOOKUP(Table1456[[#This Row],[model.rxns]],Table2[[model.rxns]:[JFYL14 - stddev]],10,FALSE)</f>
        <v>4.3836017505186403E-3</v>
      </c>
      <c r="G167" t="b">
        <f>ABS(Table1456[[#This Row],[JFYL14 flux]])&gt;Table1456[[#This Row],[JFYL14 stddev]]</f>
        <v>1</v>
      </c>
      <c r="H167">
        <v>0</v>
      </c>
    </row>
    <row r="168" spans="1:8" x14ac:dyDescent="0.25">
      <c r="A168" s="4">
        <v>115</v>
      </c>
      <c r="B168" t="str">
        <f>VLOOKUP(Table1456[[#This Row],[model.rxns]],Table2[],2,FALSE)</f>
        <v>acetylglutamate kinase</v>
      </c>
      <c r="C168" s="2">
        <v>1.3782674075504699</v>
      </c>
      <c r="D168">
        <f>VLOOKUP(Table1456[[#This Row],[model.rxns]],Table2[[model.rxns]:[JFYL18 - stddev]],7,FALSE)</f>
        <v>7.6898575502880101E-3</v>
      </c>
      <c r="E168">
        <f>VLOOKUP(Table1456[[#This Row],[model.rxns]],Table2[[model.rxns]:[JFYL14 - avg]],9,FALSE)</f>
        <v>1.06922596694625E-2</v>
      </c>
      <c r="F168">
        <f>VLOOKUP(Table1456[[#This Row],[model.rxns]],Table2[[model.rxns]:[JFYL14 - stddev]],10,FALSE)</f>
        <v>9.1482123893354495E-4</v>
      </c>
      <c r="G168" t="b">
        <f>ABS(Table1456[[#This Row],[JFYL14 flux]])&gt;Table1456[[#This Row],[JFYL14 stddev]]</f>
        <v>1</v>
      </c>
      <c r="H168">
        <v>0</v>
      </c>
    </row>
    <row r="169" spans="1:8" x14ac:dyDescent="0.25">
      <c r="A169" s="4">
        <v>118</v>
      </c>
      <c r="B169" t="str">
        <f>VLOOKUP(Table1456[[#This Row],[model.rxns]],Table2[],2,FALSE)</f>
        <v>acteylornithine transaminase</v>
      </c>
      <c r="C169" s="2">
        <v>1.3782674075504699</v>
      </c>
      <c r="D169">
        <f>VLOOKUP(Table1456[[#This Row],[model.rxns]],Table2[[model.rxns]:[JFYL18 - stddev]],7,FALSE)</f>
        <v>7.6898575502880101E-3</v>
      </c>
      <c r="E169">
        <f>VLOOKUP(Table1456[[#This Row],[model.rxns]],Table2[[model.rxns]:[JFYL14 - avg]],9,FALSE)</f>
        <v>1.06922596694625E-2</v>
      </c>
      <c r="F169">
        <f>VLOOKUP(Table1456[[#This Row],[model.rxns]],Table2[[model.rxns]:[JFYL14 - stddev]],10,FALSE)</f>
        <v>9.1482123893354495E-4</v>
      </c>
      <c r="G169" t="b">
        <f>ABS(Table1456[[#This Row],[JFYL14 flux]])&gt;Table1456[[#This Row],[JFYL14 stddev]]</f>
        <v>1</v>
      </c>
      <c r="H169">
        <v>0</v>
      </c>
    </row>
    <row r="170" spans="1:8" x14ac:dyDescent="0.25">
      <c r="A170" s="4">
        <v>759</v>
      </c>
      <c r="B170" t="str">
        <f>VLOOKUP(Table1456[[#This Row],[model.rxns]],Table2[],2,FALSE)</f>
        <v>N-acetyl-g-glutamyl-phosphate reductase</v>
      </c>
      <c r="C170" s="2">
        <v>1.3782674075504699</v>
      </c>
      <c r="D170">
        <f>VLOOKUP(Table1456[[#This Row],[model.rxns]],Table2[[model.rxns]:[JFYL18 - stddev]],7,FALSE)</f>
        <v>7.6898575502880101E-3</v>
      </c>
      <c r="E170">
        <f>VLOOKUP(Table1456[[#This Row],[model.rxns]],Table2[[model.rxns]:[JFYL14 - avg]],9,FALSE)</f>
        <v>1.06922596694625E-2</v>
      </c>
      <c r="F170">
        <f>VLOOKUP(Table1456[[#This Row],[model.rxns]],Table2[[model.rxns]:[JFYL14 - stddev]],10,FALSE)</f>
        <v>9.1482123893354495E-4</v>
      </c>
      <c r="G170" t="b">
        <f>ABS(Table1456[[#This Row],[JFYL14 flux]])&gt;Table1456[[#This Row],[JFYL14 stddev]]</f>
        <v>1</v>
      </c>
      <c r="H170">
        <v>0</v>
      </c>
    </row>
    <row r="171" spans="1:8" x14ac:dyDescent="0.25">
      <c r="A171" s="4">
        <v>818</v>
      </c>
      <c r="B171" t="str">
        <f>VLOOKUP(Table1456[[#This Row],[model.rxns]],Table2[],2,FALSE)</f>
        <v>ornithine transacetylase</v>
      </c>
      <c r="C171" s="2">
        <v>1.3782674075504699</v>
      </c>
      <c r="D171">
        <f>VLOOKUP(Table1456[[#This Row],[model.rxns]],Table2[[model.rxns]:[JFYL18 - stddev]],7,FALSE)</f>
        <v>7.6898575502880101E-3</v>
      </c>
      <c r="E171">
        <f>VLOOKUP(Table1456[[#This Row],[model.rxns]],Table2[[model.rxns]:[JFYL14 - avg]],9,FALSE)</f>
        <v>1.06922596694625E-2</v>
      </c>
      <c r="F171">
        <f>VLOOKUP(Table1456[[#This Row],[model.rxns]],Table2[[model.rxns]:[JFYL14 - stddev]],10,FALSE)</f>
        <v>9.1482123893354495E-4</v>
      </c>
      <c r="G171" t="b">
        <f>ABS(Table1456[[#This Row],[JFYL14 flux]])&gt;Table1456[[#This Row],[JFYL14 stddev]]</f>
        <v>1</v>
      </c>
      <c r="H171">
        <v>0</v>
      </c>
    </row>
    <row r="172" spans="1:8" x14ac:dyDescent="0.25">
      <c r="A172" s="4">
        <v>1237</v>
      </c>
      <c r="B172" t="str">
        <f>VLOOKUP(Table1456[[#This Row],[model.rxns]],Table2[],2,FALSE)</f>
        <v>ornithine transport</v>
      </c>
      <c r="C172" s="2">
        <v>1.3782674075504699</v>
      </c>
      <c r="D172">
        <f>VLOOKUP(Table1456[[#This Row],[model.rxns]],Table2[[model.rxns]:[JFYL18 - stddev]],7,FALSE)</f>
        <v>7.6898575502880101E-3</v>
      </c>
      <c r="E172">
        <f>VLOOKUP(Table1456[[#This Row],[model.rxns]],Table2[[model.rxns]:[JFYL14 - avg]],9,FALSE)</f>
        <v>1.06922596694625E-2</v>
      </c>
      <c r="F172">
        <f>VLOOKUP(Table1456[[#This Row],[model.rxns]],Table2[[model.rxns]:[JFYL14 - stddev]],10,FALSE)</f>
        <v>9.1482123893354495E-4</v>
      </c>
      <c r="G172" t="b">
        <f>ABS(Table1456[[#This Row],[JFYL14 flux]])&gt;Table1456[[#This Row],[JFYL14 stddev]]</f>
        <v>1</v>
      </c>
      <c r="H172">
        <v>0</v>
      </c>
    </row>
    <row r="173" spans="1:8" x14ac:dyDescent="0.25">
      <c r="A173" s="4">
        <v>476</v>
      </c>
      <c r="B173" t="str">
        <f>VLOOKUP(Table1456[[#This Row],[model.rxns]],Table2[],2,FALSE)</f>
        <v>glutamine synthetase</v>
      </c>
      <c r="C173" s="2">
        <v>1.3777730770823799</v>
      </c>
      <c r="D173">
        <f>VLOOKUP(Table1456[[#This Row],[model.rxns]],Table2[[model.rxns]:[JFYL18 - stddev]],7,FALSE)</f>
        <v>0.107364235918692</v>
      </c>
      <c r="E173">
        <f>VLOOKUP(Table1456[[#This Row],[model.rxns]],Table2[[model.rxns]:[JFYL14 - avg]],9,FALSE)</f>
        <v>0.148039011976312</v>
      </c>
      <c r="F173">
        <f>VLOOKUP(Table1456[[#This Row],[model.rxns]],Table2[[model.rxns]:[JFYL14 - stddev]],10,FALSE)</f>
        <v>1.4683850123577201E-2</v>
      </c>
      <c r="G173" t="b">
        <f>ABS(Table1456[[#This Row],[JFYL14 flux]])&gt;Table1456[[#This Row],[JFYL14 stddev]]</f>
        <v>1</v>
      </c>
      <c r="H173">
        <v>0</v>
      </c>
    </row>
    <row r="174" spans="1:8" x14ac:dyDescent="0.25">
      <c r="A174" s="4">
        <v>477</v>
      </c>
      <c r="B174" t="str">
        <f>VLOOKUP(Table1456[[#This Row],[model.rxns]],Table2[],2,FALSE)</f>
        <v>glutamine-fructose-6-phosphate transaminase</v>
      </c>
      <c r="C174" s="2">
        <v>1.3768908082679501</v>
      </c>
      <c r="D174">
        <f>VLOOKUP(Table1456[[#This Row],[model.rxns]],Table2[[model.rxns]:[JFYL18 - stddev]],7,FALSE)</f>
        <v>5.3128702038245601E-2</v>
      </c>
      <c r="E174">
        <f>VLOOKUP(Table1456[[#This Row],[model.rxns]],Table2[[model.rxns]:[JFYL14 - avg]],9,FALSE)</f>
        <v>7.3458874712864997E-2</v>
      </c>
      <c r="F174">
        <f>VLOOKUP(Table1456[[#This Row],[model.rxns]],Table2[[model.rxns]:[JFYL14 - stddev]],10,FALSE)</f>
        <v>8.0233936459152208E-3</v>
      </c>
      <c r="G174" t="b">
        <f>ABS(Table1456[[#This Row],[JFYL14 flux]])&gt;Table1456[[#This Row],[JFYL14 stddev]]</f>
        <v>1</v>
      </c>
      <c r="H174">
        <v>0</v>
      </c>
    </row>
    <row r="175" spans="1:8" x14ac:dyDescent="0.25">
      <c r="A175" s="4" t="s">
        <v>1764</v>
      </c>
      <c r="B175" t="str">
        <f>VLOOKUP(Table1456[[#This Row],[model.rxns]],Table2[],2,FALSE)</f>
        <v>Acyl-CoAs pool</v>
      </c>
      <c r="C175" s="2">
        <v>1.37683417089007</v>
      </c>
      <c r="D175">
        <f>VLOOKUP(Table1456[[#This Row],[model.rxns]],Table2[[model.rxns]:[JFYL18 - stddev]],7,FALSE)</f>
        <v>6.6010392356828096E-3</v>
      </c>
      <c r="E175">
        <f>VLOOKUP(Table1456[[#This Row],[model.rxns]],Table2[[model.rxns]:[JFYL14 - avg]],9,FALSE)</f>
        <v>9.3924397091281302E-3</v>
      </c>
      <c r="F175">
        <f>VLOOKUP(Table1456[[#This Row],[model.rxns]],Table2[[model.rxns]:[JFYL14 - stddev]],10,FALSE)</f>
        <v>3.2070548346596998E-3</v>
      </c>
      <c r="G175" t="b">
        <f>ABS(Table1456[[#This Row],[JFYL14 flux]])&gt;Table1456[[#This Row],[JFYL14 stddev]]</f>
        <v>1</v>
      </c>
      <c r="H175">
        <v>0</v>
      </c>
    </row>
    <row r="176" spans="1:8" x14ac:dyDescent="0.25">
      <c r="A176" s="4">
        <v>1038</v>
      </c>
      <c r="B176" t="str">
        <f>VLOOKUP(Table1456[[#This Row],[model.rxns]],Table2[],2,FALSE)</f>
        <v>thioredoxin reductase (NADPH)</v>
      </c>
      <c r="C176" s="2">
        <v>1.37680130723428</v>
      </c>
      <c r="D176">
        <f>VLOOKUP(Table1456[[#This Row],[model.rxns]],Table2[[model.rxns]:[JFYL18 - stddev]],7,FALSE)</f>
        <v>5.4348511591870204E-3</v>
      </c>
      <c r="E176">
        <f>VLOOKUP(Table1456[[#This Row],[model.rxns]],Table2[[model.rxns]:[JFYL14 - avg]],9,FALSE)</f>
        <v>7.5168560996032802E-3</v>
      </c>
      <c r="F176">
        <f>VLOOKUP(Table1456[[#This Row],[model.rxns]],Table2[[model.rxns]:[JFYL14 - stddev]],10,FALSE)</f>
        <v>2.1633089643536899E-3</v>
      </c>
      <c r="G176" t="b">
        <f>ABS(Table1456[[#This Row],[JFYL14 flux]])&gt;Table1456[[#This Row],[JFYL14 stddev]]</f>
        <v>1</v>
      </c>
      <c r="H176">
        <v>0</v>
      </c>
    </row>
    <row r="177" spans="1:8" x14ac:dyDescent="0.25">
      <c r="A177" s="4">
        <v>18</v>
      </c>
      <c r="B177" t="str">
        <f>VLOOKUP(Table1456[[#This Row],[model.rxns]],Table2[],2,FALSE)</f>
        <v>2-aminoadipate transaminase</v>
      </c>
      <c r="C177" s="2">
        <v>1.3766834708575499</v>
      </c>
      <c r="D177">
        <f>VLOOKUP(Table1456[[#This Row],[model.rxns]],Table2[[model.rxns]:[JFYL18 - stddev]],7,FALSE)</f>
        <v>1.6900305368291599E-2</v>
      </c>
      <c r="E177">
        <f>VLOOKUP(Table1456[[#This Row],[model.rxns]],Table2[[model.rxns]:[JFYL14 - avg]],9,FALSE)</f>
        <v>2.3168307040709601E-2</v>
      </c>
      <c r="F177">
        <f>VLOOKUP(Table1456[[#This Row],[model.rxns]],Table2[[model.rxns]:[JFYL14 - stddev]],10,FALSE)</f>
        <v>3.88157861596606E-4</v>
      </c>
      <c r="G177" t="b">
        <f>ABS(Table1456[[#This Row],[JFYL14 flux]])&gt;Table1456[[#This Row],[JFYL14 stddev]]</f>
        <v>1</v>
      </c>
      <c r="H177">
        <v>0</v>
      </c>
    </row>
    <row r="178" spans="1:8" x14ac:dyDescent="0.25">
      <c r="A178" s="4">
        <v>678</v>
      </c>
      <c r="B178" t="str">
        <f>VLOOKUP(Table1456[[#This Row],[model.rxns]],Table2[],2,FALSE)</f>
        <v>L-aminoadipate-semialdehyde dehydrogenase (NADPH)</v>
      </c>
      <c r="C178" s="2">
        <v>1.3766834708575499</v>
      </c>
      <c r="D178">
        <f>VLOOKUP(Table1456[[#This Row],[model.rxns]],Table2[[model.rxns]:[JFYL18 - stddev]],7,FALSE)</f>
        <v>1.6900305368291599E-2</v>
      </c>
      <c r="E178">
        <f>VLOOKUP(Table1456[[#This Row],[model.rxns]],Table2[[model.rxns]:[JFYL14 - avg]],9,FALSE)</f>
        <v>2.3168307040709601E-2</v>
      </c>
      <c r="F178">
        <f>VLOOKUP(Table1456[[#This Row],[model.rxns]],Table2[[model.rxns]:[JFYL14 - stddev]],10,FALSE)</f>
        <v>3.88157861596606E-4</v>
      </c>
      <c r="G178" t="b">
        <f>ABS(Table1456[[#This Row],[JFYL14 flux]])&gt;Table1456[[#This Row],[JFYL14 stddev]]</f>
        <v>1</v>
      </c>
      <c r="H178">
        <v>0</v>
      </c>
    </row>
    <row r="179" spans="1:8" x14ac:dyDescent="0.25">
      <c r="A179" s="4">
        <v>988</v>
      </c>
      <c r="B179" t="str">
        <f>VLOOKUP(Table1456[[#This Row],[model.rxns]],Table2[],2,FALSE)</f>
        <v>saccharopine dehydrogenase (NAD, L-lysine forming)</v>
      </c>
      <c r="C179" s="2">
        <v>1.3766834708575499</v>
      </c>
      <c r="D179">
        <f>VLOOKUP(Table1456[[#This Row],[model.rxns]],Table2[[model.rxns]:[JFYL18 - stddev]],7,FALSE)</f>
        <v>1.6900305368291599E-2</v>
      </c>
      <c r="E179">
        <f>VLOOKUP(Table1456[[#This Row],[model.rxns]],Table2[[model.rxns]:[JFYL14 - avg]],9,FALSE)</f>
        <v>2.3168307040709601E-2</v>
      </c>
      <c r="F179">
        <f>VLOOKUP(Table1456[[#This Row],[model.rxns]],Table2[[model.rxns]:[JFYL14 - stddev]],10,FALSE)</f>
        <v>3.88157861596606E-4</v>
      </c>
      <c r="G179" t="b">
        <f>ABS(Table1456[[#This Row],[JFYL14 flux]])&gt;Table1456[[#This Row],[JFYL14 stddev]]</f>
        <v>1</v>
      </c>
      <c r="H179">
        <v>0</v>
      </c>
    </row>
    <row r="180" spans="1:8" x14ac:dyDescent="0.25">
      <c r="A180" s="4">
        <v>989</v>
      </c>
      <c r="B180" t="str">
        <f>VLOOKUP(Table1456[[#This Row],[model.rxns]],Table2[],2,FALSE)</f>
        <v>saccharopine dehydrogenase (NADP, L-glutamate forming)</v>
      </c>
      <c r="C180" s="2">
        <v>1.3766834708575499</v>
      </c>
      <c r="D180">
        <f>VLOOKUP(Table1456[[#This Row],[model.rxns]],Table2[[model.rxns]:[JFYL18 - stddev]],7,FALSE)</f>
        <v>1.6900305368291599E-2</v>
      </c>
      <c r="E180">
        <f>VLOOKUP(Table1456[[#This Row],[model.rxns]],Table2[[model.rxns]:[JFYL14 - avg]],9,FALSE)</f>
        <v>2.3168307040709601E-2</v>
      </c>
      <c r="F180">
        <f>VLOOKUP(Table1456[[#This Row],[model.rxns]],Table2[[model.rxns]:[JFYL14 - stddev]],10,FALSE)</f>
        <v>3.88157861596606E-4</v>
      </c>
      <c r="G180" t="b">
        <f>ABS(Table1456[[#This Row],[JFYL14 flux]])&gt;Table1456[[#This Row],[JFYL14 stddev]]</f>
        <v>1</v>
      </c>
      <c r="H180">
        <v>0</v>
      </c>
    </row>
    <row r="181" spans="1:8" x14ac:dyDescent="0.25">
      <c r="A181" s="4">
        <v>1099</v>
      </c>
      <c r="B181" t="str">
        <f>VLOOKUP(Table1456[[#This Row],[model.rxns]],Table2[],2,FALSE)</f>
        <v>2-oxoadipate and 2-oxoglutarate transport</v>
      </c>
      <c r="C181" s="2">
        <v>1.3766834708575499</v>
      </c>
      <c r="D181">
        <f>VLOOKUP(Table1456[[#This Row],[model.rxns]],Table2[[model.rxns]:[JFYL18 - stddev]],7,FALSE)</f>
        <v>1.6900305368291599E-2</v>
      </c>
      <c r="E181">
        <f>VLOOKUP(Table1456[[#This Row],[model.rxns]],Table2[[model.rxns]:[JFYL14 - avg]],9,FALSE)</f>
        <v>2.3168307040709601E-2</v>
      </c>
      <c r="F181">
        <f>VLOOKUP(Table1456[[#This Row],[model.rxns]],Table2[[model.rxns]:[JFYL14 - stddev]],10,FALSE)</f>
        <v>3.88157861596606E-4</v>
      </c>
      <c r="G181" t="b">
        <f>ABS(Table1456[[#This Row],[JFYL14 flux]])&gt;Table1456[[#This Row],[JFYL14 stddev]]</f>
        <v>1</v>
      </c>
      <c r="H181">
        <v>0</v>
      </c>
    </row>
    <row r="182" spans="1:8" x14ac:dyDescent="0.25">
      <c r="A182" s="4">
        <v>27</v>
      </c>
      <c r="B182" t="str">
        <f>VLOOKUP(Table1456[[#This Row],[model.rxns]],Table2[],2,FALSE)</f>
        <v>homoaconitase</v>
      </c>
      <c r="C182" s="2">
        <v>1.3765269875261801</v>
      </c>
      <c r="D182">
        <f>VLOOKUP(Table1456[[#This Row],[model.rxns]],Table2[[model.rxns]:[JFYL18 - stddev]],7,FALSE)</f>
        <v>1.6907823345581399E-2</v>
      </c>
      <c r="E182">
        <f>VLOOKUP(Table1456[[#This Row],[model.rxns]],Table2[[model.rxns]:[JFYL14 - avg]],9,FALSE)</f>
        <v>2.31724782876391E-2</v>
      </c>
      <c r="F182">
        <f>VLOOKUP(Table1456[[#This Row],[model.rxns]],Table2[[model.rxns]:[JFYL14 - stddev]],10,FALSE)</f>
        <v>3.9568181610188301E-4</v>
      </c>
      <c r="G182" t="b">
        <f>ABS(Table1456[[#This Row],[JFYL14 flux]])&gt;Table1456[[#This Row],[JFYL14 stddev]]</f>
        <v>1</v>
      </c>
      <c r="H182">
        <v>0</v>
      </c>
    </row>
    <row r="183" spans="1:8" x14ac:dyDescent="0.25">
      <c r="A183" s="4">
        <v>542</v>
      </c>
      <c r="B183" t="str">
        <f>VLOOKUP(Table1456[[#This Row],[model.rxns]],Table2[],2,FALSE)</f>
        <v>homoacontinate hydratase</v>
      </c>
      <c r="C183" s="2">
        <v>1.3765269875261801</v>
      </c>
      <c r="D183">
        <f>VLOOKUP(Table1456[[#This Row],[model.rxns]],Table2[[model.rxns]:[JFYL18 - stddev]],7,FALSE)</f>
        <v>1.6907823345581399E-2</v>
      </c>
      <c r="E183">
        <f>VLOOKUP(Table1456[[#This Row],[model.rxns]],Table2[[model.rxns]:[JFYL14 - avg]],9,FALSE)</f>
        <v>2.31724782876391E-2</v>
      </c>
      <c r="F183">
        <f>VLOOKUP(Table1456[[#This Row],[model.rxns]],Table2[[model.rxns]:[JFYL14 - stddev]],10,FALSE)</f>
        <v>3.9568181610188301E-4</v>
      </c>
      <c r="G183" t="b">
        <f>ABS(Table1456[[#This Row],[JFYL14 flux]])&gt;Table1456[[#This Row],[JFYL14 stddev]]</f>
        <v>1</v>
      </c>
      <c r="H183">
        <v>0</v>
      </c>
    </row>
    <row r="184" spans="1:8" x14ac:dyDescent="0.25">
      <c r="A184" s="4">
        <v>545</v>
      </c>
      <c r="B184" t="str">
        <f>VLOOKUP(Table1456[[#This Row],[model.rxns]],Table2[],2,FALSE)</f>
        <v>homoisocitrate dehydrogenase</v>
      </c>
      <c r="C184" s="2">
        <v>1.3765269875261801</v>
      </c>
      <c r="D184">
        <f>VLOOKUP(Table1456[[#This Row],[model.rxns]],Table2[[model.rxns]:[JFYL18 - stddev]],7,FALSE)</f>
        <v>1.6907823345581399E-2</v>
      </c>
      <c r="E184">
        <f>VLOOKUP(Table1456[[#This Row],[model.rxns]],Table2[[model.rxns]:[JFYL14 - avg]],9,FALSE)</f>
        <v>2.31724782876391E-2</v>
      </c>
      <c r="F184">
        <f>VLOOKUP(Table1456[[#This Row],[model.rxns]],Table2[[model.rxns]:[JFYL14 - stddev]],10,FALSE)</f>
        <v>3.9568181610188301E-4</v>
      </c>
      <c r="G184" t="b">
        <f>ABS(Table1456[[#This Row],[JFYL14 flux]])&gt;Table1456[[#This Row],[JFYL14 stddev]]</f>
        <v>1</v>
      </c>
      <c r="H184">
        <v>0</v>
      </c>
    </row>
    <row r="185" spans="1:8" x14ac:dyDescent="0.25">
      <c r="A185" s="4">
        <v>1838</v>
      </c>
      <c r="B185" t="str">
        <f>VLOOKUP(Table1456[[#This Row],[model.rxns]],Table2[],2,FALSE)</f>
        <v>homocitrate synthase</v>
      </c>
      <c r="C185" s="2">
        <v>1.3765269875261801</v>
      </c>
      <c r="D185">
        <f>VLOOKUP(Table1456[[#This Row],[model.rxns]],Table2[[model.rxns]:[JFYL18 - stddev]],7,FALSE)</f>
        <v>1.6907823345581399E-2</v>
      </c>
      <c r="E185">
        <f>VLOOKUP(Table1456[[#This Row],[model.rxns]],Table2[[model.rxns]:[JFYL14 - avg]],9,FALSE)</f>
        <v>2.31724782876391E-2</v>
      </c>
      <c r="F185">
        <f>VLOOKUP(Table1456[[#This Row],[model.rxns]],Table2[[model.rxns]:[JFYL14 - stddev]],10,FALSE)</f>
        <v>3.9568181610188301E-4</v>
      </c>
      <c r="G185" t="b">
        <f>ABS(Table1456[[#This Row],[JFYL14 flux]])&gt;Table1456[[#This Row],[JFYL14 stddev]]</f>
        <v>1</v>
      </c>
      <c r="H185">
        <v>0</v>
      </c>
    </row>
    <row r="186" spans="1:8" x14ac:dyDescent="0.25">
      <c r="A186" s="4">
        <v>2094</v>
      </c>
      <c r="B186" t="str">
        <f>VLOOKUP(Table1456[[#This Row],[model.rxns]],Table2[],2,FALSE)</f>
        <v>water diffusion</v>
      </c>
      <c r="C186" s="2">
        <v>1.37645197207345</v>
      </c>
      <c r="D186">
        <f>VLOOKUP(Table1456[[#This Row],[model.rxns]],Table2[[model.rxns]:[JFYL18 - stddev]],7,FALSE)</f>
        <v>-1.92215317305647E-3</v>
      </c>
      <c r="E186">
        <f>VLOOKUP(Table1456[[#This Row],[model.rxns]],Table2[[model.rxns]:[JFYL14 - avg]],9,FALSE)</f>
        <v>-2.6484566113351999E-3</v>
      </c>
      <c r="F186">
        <f>VLOOKUP(Table1456[[#This Row],[model.rxns]],Table2[[model.rxns]:[JFYL14 - stddev]],10,FALSE)</f>
        <v>3.2866805863969402E-4</v>
      </c>
      <c r="G186" t="b">
        <f>ABS(Table1456[[#This Row],[JFYL14 flux]])&gt;Table1456[[#This Row],[JFYL14 stddev]]</f>
        <v>1</v>
      </c>
      <c r="H186">
        <v>0</v>
      </c>
    </row>
    <row r="187" spans="1:8" x14ac:dyDescent="0.25">
      <c r="A187" s="4">
        <v>1026</v>
      </c>
      <c r="B187" t="str">
        <f>VLOOKUP(Table1456[[#This Row],[model.rxns]],Table2[],2,FALSE)</f>
        <v>sulfate adenylyltransferase (ADP)</v>
      </c>
      <c r="C187" s="2">
        <v>1.3764503730538999</v>
      </c>
      <c r="D187">
        <f>VLOOKUP(Table1456[[#This Row],[model.rxns]],Table2[[model.rxns]:[JFYL18 - stddev]],7,FALSE)</f>
        <v>2.8993821712904799E-3</v>
      </c>
      <c r="E187">
        <f>VLOOKUP(Table1456[[#This Row],[model.rxns]],Table2[[model.rxns]:[JFYL14 - avg]],9,FALSE)</f>
        <v>4.0109368639548396E-3</v>
      </c>
      <c r="F187">
        <f>VLOOKUP(Table1456[[#This Row],[model.rxns]],Table2[[model.rxns]:[JFYL14 - stddev]],10,FALSE)</f>
        <v>2.7483372618389399E-4</v>
      </c>
      <c r="G187" t="b">
        <f>ABS(Table1456[[#This Row],[JFYL14 flux]])&gt;Table1456[[#This Row],[JFYL14 stddev]]</f>
        <v>1</v>
      </c>
      <c r="H187">
        <v>0</v>
      </c>
    </row>
    <row r="188" spans="1:8" x14ac:dyDescent="0.25">
      <c r="A188" s="4">
        <v>3540</v>
      </c>
      <c r="B188" t="str">
        <f>VLOOKUP(Table1456[[#This Row],[model.rxns]],Table2[],2,FALSE)</f>
        <v>CMP transport, cytoplasm-ER membrane</v>
      </c>
      <c r="C188" s="2">
        <v>1.3763288567052401</v>
      </c>
      <c r="D188">
        <f>VLOOKUP(Table1456[[#This Row],[model.rxns]],Table2[[model.rxns]:[JFYL18 - stddev]],7,FALSE)</f>
        <v>-2.6955276580563499E-3</v>
      </c>
      <c r="E188">
        <f>VLOOKUP(Table1456[[#This Row],[model.rxns]],Table2[[model.rxns]:[JFYL14 - avg]],9,FALSE)</f>
        <v>-3.7165075156617598E-3</v>
      </c>
      <c r="F188">
        <f>VLOOKUP(Table1456[[#This Row],[model.rxns]],Table2[[model.rxns]:[JFYL14 - stddev]],10,FALSE)</f>
        <v>1.8860650599654199E-4</v>
      </c>
      <c r="G188" t="b">
        <f>ABS(Table1456[[#This Row],[JFYL14 flux]])&gt;Table1456[[#This Row],[JFYL14 stddev]]</f>
        <v>1</v>
      </c>
      <c r="H188">
        <v>0</v>
      </c>
    </row>
    <row r="189" spans="1:8" x14ac:dyDescent="0.25">
      <c r="A189" s="4">
        <v>888</v>
      </c>
      <c r="B189" t="str">
        <f>VLOOKUP(Table1456[[#This Row],[model.rxns]],Table2[],2,FALSE)</f>
        <v>phosphoglucomutase</v>
      </c>
      <c r="C189" s="2">
        <v>1.3762301969598401</v>
      </c>
      <c r="D189">
        <f>VLOOKUP(Table1456[[#This Row],[model.rxns]],Table2[[model.rxns]:[JFYL18 - stddev]],7,FALSE)</f>
        <v>5.8092187387969001E-2</v>
      </c>
      <c r="E189">
        <f>VLOOKUP(Table1456[[#This Row],[model.rxns]],Table2[[model.rxns]:[JFYL14 - avg]],9,FALSE)</f>
        <v>8.0144106379665903E-2</v>
      </c>
      <c r="F189">
        <f>VLOOKUP(Table1456[[#This Row],[model.rxns]],Table2[[model.rxns]:[JFYL14 - stddev]],10,FALSE)</f>
        <v>1.80113551808251E-3</v>
      </c>
      <c r="G189" t="b">
        <f>ABS(Table1456[[#This Row],[JFYL14 flux]])&gt;Table1456[[#This Row],[JFYL14 stddev]]</f>
        <v>1</v>
      </c>
      <c r="H189">
        <v>0</v>
      </c>
    </row>
    <row r="190" spans="1:8" x14ac:dyDescent="0.25">
      <c r="A190" s="4" t="s">
        <v>1699</v>
      </c>
      <c r="B190" t="str">
        <f>VLOOKUP(Table1456[[#This Row],[model.rxns]],Table2[],2,FALSE)</f>
        <v>phosphatidylcholine transport, ER membrane-lipid particle</v>
      </c>
      <c r="C190" s="2">
        <v>1.3758031607968599</v>
      </c>
      <c r="D190">
        <f>VLOOKUP(Table1456[[#This Row],[model.rxns]],Table2[[model.rxns]:[JFYL18 - stddev]],7,FALSE)</f>
        <v>1.28018315477654E-3</v>
      </c>
      <c r="E190">
        <f>VLOOKUP(Table1456[[#This Row],[model.rxns]],Table2[[model.rxns]:[JFYL14 - avg]],9,FALSE)</f>
        <v>1.76555230962687E-3</v>
      </c>
      <c r="F190">
        <f>VLOOKUP(Table1456[[#This Row],[model.rxns]],Table2[[model.rxns]:[JFYL14 - stddev]],10,FALSE)</f>
        <v>3.9671475339601102E-5</v>
      </c>
      <c r="G190" t="b">
        <f>ABS(Table1456[[#This Row],[JFYL14 flux]])&gt;Table1456[[#This Row],[JFYL14 stddev]]</f>
        <v>1</v>
      </c>
      <c r="H190">
        <v>0</v>
      </c>
    </row>
    <row r="191" spans="1:8" x14ac:dyDescent="0.25">
      <c r="A191" s="4">
        <v>144</v>
      </c>
      <c r="B191" t="str">
        <f>VLOOKUP(Table1456[[#This Row],[model.rxns]],Table2[],2,FALSE)</f>
        <v>adenosylhomocysteinase</v>
      </c>
      <c r="C191" s="2">
        <v>1.37560714325737</v>
      </c>
      <c r="D191">
        <f>VLOOKUP(Table1456[[#This Row],[model.rxns]],Table2[[model.rxns]:[JFYL18 - stddev]],7,FALSE)</f>
        <v>5.77662522890074E-3</v>
      </c>
      <c r="E191">
        <f>VLOOKUP(Table1456[[#This Row],[model.rxns]],Table2[[model.rxns]:[JFYL14 - avg]],9,FALSE)</f>
        <v>7.9619619845746892E-3</v>
      </c>
      <c r="F191">
        <f>VLOOKUP(Table1456[[#This Row],[model.rxns]],Table2[[model.rxns]:[JFYL14 - stddev]],10,FALSE)</f>
        <v>1.15440246769007E-4</v>
      </c>
      <c r="G191" t="b">
        <f>ABS(Table1456[[#This Row],[JFYL14 flux]])&gt;Table1456[[#This Row],[JFYL14 stddev]]</f>
        <v>1</v>
      </c>
      <c r="H191">
        <v>0</v>
      </c>
    </row>
    <row r="192" spans="1:8" x14ac:dyDescent="0.25">
      <c r="A192" s="4">
        <v>726</v>
      </c>
      <c r="B192" t="str">
        <f>VLOOKUP(Table1456[[#This Row],[model.rxns]],Table2[],2,FALSE)</f>
        <v>methionine adenosyltransferase</v>
      </c>
      <c r="C192" s="2">
        <v>1.37560714325737</v>
      </c>
      <c r="D192">
        <f>VLOOKUP(Table1456[[#This Row],[model.rxns]],Table2[[model.rxns]:[JFYL18 - stddev]],7,FALSE)</f>
        <v>5.77662522890074E-3</v>
      </c>
      <c r="E192">
        <f>VLOOKUP(Table1456[[#This Row],[model.rxns]],Table2[[model.rxns]:[JFYL14 - avg]],9,FALSE)</f>
        <v>7.9619619845746892E-3</v>
      </c>
      <c r="F192">
        <f>VLOOKUP(Table1456[[#This Row],[model.rxns]],Table2[[model.rxns]:[JFYL14 - stddev]],10,FALSE)</f>
        <v>1.15440246769007E-4</v>
      </c>
      <c r="G192" t="b">
        <f>ABS(Table1456[[#This Row],[JFYL14 flux]])&gt;Table1456[[#This Row],[JFYL14 stddev]]</f>
        <v>1</v>
      </c>
      <c r="H192">
        <v>0</v>
      </c>
    </row>
    <row r="193" spans="1:8" x14ac:dyDescent="0.25">
      <c r="A193" s="4" t="s">
        <v>1700</v>
      </c>
      <c r="B193" t="str">
        <f>VLOOKUP(Table1456[[#This Row],[model.rxns]],Table2[],2,FALSE)</f>
        <v>phosphatidylethanolamine transport, ER membrane-lipid particle</v>
      </c>
      <c r="C193" s="2">
        <v>1.37551923091711</v>
      </c>
      <c r="D193">
        <f>VLOOKUP(Table1456[[#This Row],[model.rxns]],Table2[[model.rxns]:[JFYL18 - stddev]],7,FALSE)</f>
        <v>9.0672954840428802E-4</v>
      </c>
      <c r="E193">
        <f>VLOOKUP(Table1456[[#This Row],[model.rxns]],Table2[[model.rxns]:[JFYL14 - avg]],9,FALSE)</f>
        <v>1.2500326721390999E-3</v>
      </c>
      <c r="F193">
        <f>VLOOKUP(Table1456[[#This Row],[model.rxns]],Table2[[model.rxns]:[JFYL14 - stddev]],10,FALSE)</f>
        <v>1.06600257407011E-5</v>
      </c>
      <c r="G193" t="b">
        <f>ABS(Table1456[[#This Row],[JFYL14 flux]])&gt;Table1456[[#This Row],[JFYL14 stddev]]</f>
        <v>1</v>
      </c>
      <c r="H193">
        <v>0</v>
      </c>
    </row>
    <row r="194" spans="1:8" x14ac:dyDescent="0.25">
      <c r="A194" s="4" t="s">
        <v>1634</v>
      </c>
      <c r="B194" t="str">
        <f>VLOOKUP(Table1456[[#This Row],[model.rxns]],Table2[],2,FALSE)</f>
        <v>cardiolipin synthase</v>
      </c>
      <c r="C194" s="2">
        <v>1.3755191896810499</v>
      </c>
      <c r="D194">
        <f>VLOOKUP(Table1456[[#This Row],[model.rxns]],Table2[[model.rxns]:[JFYL18 - stddev]],7,FALSE)</f>
        <v>7.5584204355816503E-5</v>
      </c>
      <c r="E194">
        <f>VLOOKUP(Table1456[[#This Row],[model.rxns]],Table2[[model.rxns]:[JFYL14 - avg]],9,FALSE)</f>
        <v>1.04201657788953E-4</v>
      </c>
      <c r="F194">
        <f>VLOOKUP(Table1456[[#This Row],[model.rxns]],Table2[[model.rxns]:[JFYL14 - stddev]],10,FALSE)</f>
        <v>8.8861065715436801E-7</v>
      </c>
      <c r="G194" t="b">
        <f>ABS(Table1456[[#This Row],[JFYL14 flux]])&gt;Table1456[[#This Row],[JFYL14 stddev]]</f>
        <v>1</v>
      </c>
      <c r="H194">
        <v>0</v>
      </c>
    </row>
    <row r="195" spans="1:8" x14ac:dyDescent="0.25">
      <c r="A195" s="4">
        <v>3958</v>
      </c>
      <c r="B195" t="str">
        <f>VLOOKUP(Table1456[[#This Row],[model.rxns]],Table2[],2,FALSE)</f>
        <v>glycerol 3-phosphate transport, mitochondrion-mitochondrial membrane</v>
      </c>
      <c r="C195" s="2">
        <v>1.3755191896810499</v>
      </c>
      <c r="D195">
        <f>VLOOKUP(Table1456[[#This Row],[model.rxns]],Table2[[model.rxns]:[JFYL18 - stddev]],7,FALSE)</f>
        <v>7.5584204355816503E-5</v>
      </c>
      <c r="E195">
        <f>VLOOKUP(Table1456[[#This Row],[model.rxns]],Table2[[model.rxns]:[JFYL14 - avg]],9,FALSE)</f>
        <v>1.04201657788953E-4</v>
      </c>
      <c r="F195">
        <f>VLOOKUP(Table1456[[#This Row],[model.rxns]],Table2[[model.rxns]:[JFYL14 - stddev]],10,FALSE)</f>
        <v>8.8861065715438495E-7</v>
      </c>
      <c r="G195" t="b">
        <f>ABS(Table1456[[#This Row],[JFYL14 flux]])&gt;Table1456[[#This Row],[JFYL14 stddev]]</f>
        <v>1</v>
      </c>
      <c r="H195">
        <v>0</v>
      </c>
    </row>
    <row r="196" spans="1:8" x14ac:dyDescent="0.25">
      <c r="A196" s="4">
        <v>3545</v>
      </c>
      <c r="B196" t="str">
        <f>VLOOKUP(Table1456[[#This Row],[model.rxns]],Table2[],2,FALSE)</f>
        <v>L-serine transport, cytoplasm-ER membrane</v>
      </c>
      <c r="C196" s="2">
        <v>1.3755191884478699</v>
      </c>
      <c r="D196">
        <f>VLOOKUP(Table1456[[#This Row],[model.rxns]],Table2[[model.rxns]:[JFYL18 - stddev]],7,FALSE)</f>
        <v>2.3616002915271802E-3</v>
      </c>
      <c r="E196">
        <f>VLOOKUP(Table1456[[#This Row],[model.rxns]],Table2[[model.rxns]:[JFYL14 - avg]],9,FALSE)</f>
        <v>3.2557419541382302E-3</v>
      </c>
      <c r="F196">
        <f>VLOOKUP(Table1456[[#This Row],[model.rxns]],Table2[[model.rxns]:[JFYL14 - stddev]],10,FALSE)</f>
        <v>2.77643087334696E-5</v>
      </c>
      <c r="G196" t="b">
        <f>ABS(Table1456[[#This Row],[JFYL14 flux]])&gt;Table1456[[#This Row],[JFYL14 stddev]]</f>
        <v>1</v>
      </c>
      <c r="H196">
        <v>0</v>
      </c>
    </row>
    <row r="197" spans="1:8" x14ac:dyDescent="0.25">
      <c r="A197" s="4" t="s">
        <v>1754</v>
      </c>
      <c r="B197" t="str">
        <f>VLOOKUP(Table1456[[#This Row],[model.rxns]],Table2[],2,FALSE)</f>
        <v>PS synthase</v>
      </c>
      <c r="C197" s="2">
        <v>1.3755191884478699</v>
      </c>
      <c r="D197">
        <f>VLOOKUP(Table1456[[#This Row],[model.rxns]],Table2[[model.rxns]:[JFYL18 - stddev]],7,FALSE)</f>
        <v>2.3616002915271802E-3</v>
      </c>
      <c r="E197">
        <f>VLOOKUP(Table1456[[#This Row],[model.rxns]],Table2[[model.rxns]:[JFYL14 - avg]],9,FALSE)</f>
        <v>3.2557419541382302E-3</v>
      </c>
      <c r="F197">
        <f>VLOOKUP(Table1456[[#This Row],[model.rxns]],Table2[[model.rxns]:[JFYL14 - stddev]],10,FALSE)</f>
        <v>2.77643087334696E-5</v>
      </c>
      <c r="G197" t="b">
        <f>ABS(Table1456[[#This Row],[JFYL14 flux]])&gt;Table1456[[#This Row],[JFYL14 stddev]]</f>
        <v>1</v>
      </c>
      <c r="H197">
        <v>0</v>
      </c>
    </row>
    <row r="198" spans="1:8" x14ac:dyDescent="0.25">
      <c r="A198" s="4">
        <v>257</v>
      </c>
      <c r="B198" t="str">
        <f>VLOOKUP(Table1456[[#This Row],[model.rxns]],Table2[],2,FALSE)</f>
        <v>CDP-diacylglycerol synthase</v>
      </c>
      <c r="C198" s="2">
        <v>1.3755191772677899</v>
      </c>
      <c r="D198">
        <f>VLOOKUP(Table1456[[#This Row],[model.rxns]],Table2[[model.rxns]:[JFYL18 - stddev]],7,FALSE)</f>
        <v>2.6847597102901701E-3</v>
      </c>
      <c r="E198">
        <f>VLOOKUP(Table1456[[#This Row],[model.rxns]],Table2[[model.rxns]:[JFYL14 - avg]],9,FALSE)</f>
        <v>3.7012549438983099E-3</v>
      </c>
      <c r="F198">
        <f>VLOOKUP(Table1456[[#This Row],[model.rxns]],Table2[[model.rxns]:[JFYL14 - stddev]],10,FALSE)</f>
        <v>3.1563553380837101E-5</v>
      </c>
      <c r="G198" t="b">
        <f>ABS(Table1456[[#This Row],[JFYL14 flux]])&gt;Table1456[[#This Row],[JFYL14 stddev]]</f>
        <v>1</v>
      </c>
      <c r="H198">
        <v>0</v>
      </c>
    </row>
    <row r="199" spans="1:8" x14ac:dyDescent="0.25">
      <c r="A199" s="4">
        <v>3547</v>
      </c>
      <c r="B199" t="str">
        <f>VLOOKUP(Table1456[[#This Row],[model.rxns]],Table2[],2,FALSE)</f>
        <v>S-adenosyl-L-methionine transport, cytoplasm-ER membrane</v>
      </c>
      <c r="C199" s="2">
        <v>1.37551916297984</v>
      </c>
      <c r="D199">
        <f>VLOOKUP(Table1456[[#This Row],[model.rxns]],Table2[[model.rxns]:[JFYL18 - stddev]],7,FALSE)</f>
        <v>3.8348999626008199E-3</v>
      </c>
      <c r="E199">
        <f>VLOOKUP(Table1456[[#This Row],[model.rxns]],Table2[[model.rxns]:[JFYL14 - avg]],9,FALSE)</f>
        <v>5.2868576074395898E-3</v>
      </c>
      <c r="F199">
        <f>VLOOKUP(Table1456[[#This Row],[model.rxns]],Table2[[model.rxns]:[JFYL14 - stddev]],10,FALSE)</f>
        <v>4.5085252120878902E-5</v>
      </c>
      <c r="G199" t="b">
        <f>ABS(Table1456[[#This Row],[JFYL14 flux]])&gt;Table1456[[#This Row],[JFYL14 stddev]]</f>
        <v>1</v>
      </c>
      <c r="H199">
        <v>0</v>
      </c>
    </row>
    <row r="200" spans="1:8" x14ac:dyDescent="0.25">
      <c r="A200" s="4">
        <v>3548</v>
      </c>
      <c r="B200" t="str">
        <f>VLOOKUP(Table1456[[#This Row],[model.rxns]],Table2[],2,FALSE)</f>
        <v>S-adenosyl-L-homocysteine transport, cytoplasm-ER membrane</v>
      </c>
      <c r="C200" s="2">
        <v>1.37551916297984</v>
      </c>
      <c r="D200">
        <f>VLOOKUP(Table1456[[#This Row],[model.rxns]],Table2[[model.rxns]:[JFYL18 - stddev]],7,FALSE)</f>
        <v>-3.8348999626008199E-3</v>
      </c>
      <c r="E200">
        <f>VLOOKUP(Table1456[[#This Row],[model.rxns]],Table2[[model.rxns]:[JFYL14 - avg]],9,FALSE)</f>
        <v>-5.2868576074395898E-3</v>
      </c>
      <c r="F200">
        <f>VLOOKUP(Table1456[[#This Row],[model.rxns]],Table2[[model.rxns]:[JFYL14 - stddev]],10,FALSE)</f>
        <v>4.5085252120878902E-5</v>
      </c>
      <c r="G200" t="b">
        <f>ABS(Table1456[[#This Row],[JFYL14 flux]])&gt;Table1456[[#This Row],[JFYL14 stddev]]</f>
        <v>1</v>
      </c>
      <c r="H200">
        <v>0</v>
      </c>
    </row>
    <row r="201" spans="1:8" x14ac:dyDescent="0.25">
      <c r="A201" s="4" t="s">
        <v>1748</v>
      </c>
      <c r="B201" t="str">
        <f>VLOOKUP(Table1456[[#This Row],[model.rxns]],Table2[],2,FALSE)</f>
        <v>phosphatidylethanolamine methyltransferase</v>
      </c>
      <c r="C201" s="2">
        <v>1.37551916297983</v>
      </c>
      <c r="D201">
        <f>VLOOKUP(Table1456[[#This Row],[model.rxns]],Table2[[model.rxns]:[JFYL18 - stddev]],7,FALSE)</f>
        <v>1.2782999875336201E-3</v>
      </c>
      <c r="E201">
        <f>VLOOKUP(Table1456[[#This Row],[model.rxns]],Table2[[model.rxns]:[JFYL14 - avg]],9,FALSE)</f>
        <v>1.76228586914654E-3</v>
      </c>
      <c r="F201">
        <f>VLOOKUP(Table1456[[#This Row],[model.rxns]],Table2[[model.rxns]:[JFYL14 - stddev]],10,FALSE)</f>
        <v>1.5028417373626301E-5</v>
      </c>
      <c r="G201" t="b">
        <f>ABS(Table1456[[#This Row],[JFYL14 flux]])&gt;Table1456[[#This Row],[JFYL14 stddev]]</f>
        <v>1</v>
      </c>
      <c r="H201">
        <v>0</v>
      </c>
    </row>
    <row r="202" spans="1:8" x14ac:dyDescent="0.25">
      <c r="A202" s="4" t="s">
        <v>1757</v>
      </c>
      <c r="B202" t="str">
        <f>VLOOKUP(Table1456[[#This Row],[model.rxns]],Table2[],2,FALSE)</f>
        <v>phospholipid methyltransferase</v>
      </c>
      <c r="C202" s="2">
        <v>1.37551916297983</v>
      </c>
      <c r="D202">
        <f>VLOOKUP(Table1456[[#This Row],[model.rxns]],Table2[[model.rxns]:[JFYL18 - stddev]],7,FALSE)</f>
        <v>1.2782999875336201E-3</v>
      </c>
      <c r="E202">
        <f>VLOOKUP(Table1456[[#This Row],[model.rxns]],Table2[[model.rxns]:[JFYL14 - avg]],9,FALSE)</f>
        <v>1.76228586914654E-3</v>
      </c>
      <c r="F202">
        <f>VLOOKUP(Table1456[[#This Row],[model.rxns]],Table2[[model.rxns]:[JFYL14 - stddev]],10,FALSE)</f>
        <v>1.5028417373626301E-5</v>
      </c>
      <c r="G202" t="b">
        <f>ABS(Table1456[[#This Row],[JFYL14 flux]])&gt;Table1456[[#This Row],[JFYL14 stddev]]</f>
        <v>1</v>
      </c>
      <c r="H202">
        <v>0</v>
      </c>
    </row>
    <row r="203" spans="1:8" x14ac:dyDescent="0.25">
      <c r="A203" s="4" t="s">
        <v>1758</v>
      </c>
      <c r="B203" t="str">
        <f>VLOOKUP(Table1456[[#This Row],[model.rxns]],Table2[],2,FALSE)</f>
        <v>phospholipid methyltransferase</v>
      </c>
      <c r="C203" s="2">
        <v>1.37551916297983</v>
      </c>
      <c r="D203">
        <f>VLOOKUP(Table1456[[#This Row],[model.rxns]],Table2[[model.rxns]:[JFYL18 - stddev]],7,FALSE)</f>
        <v>1.2782999875336201E-3</v>
      </c>
      <c r="E203">
        <f>VLOOKUP(Table1456[[#This Row],[model.rxns]],Table2[[model.rxns]:[JFYL14 - avg]],9,FALSE)</f>
        <v>1.76228586914654E-3</v>
      </c>
      <c r="F203">
        <f>VLOOKUP(Table1456[[#This Row],[model.rxns]],Table2[[model.rxns]:[JFYL14 - stddev]],10,FALSE)</f>
        <v>1.5028417373626301E-5</v>
      </c>
      <c r="G203" t="b">
        <f>ABS(Table1456[[#This Row],[JFYL14 flux]])&gt;Table1456[[#This Row],[JFYL14 stddev]]</f>
        <v>1</v>
      </c>
      <c r="H203">
        <v>0</v>
      </c>
    </row>
    <row r="204" spans="1:8" x14ac:dyDescent="0.25">
      <c r="A204" s="4">
        <v>1244</v>
      </c>
      <c r="B204" t="str">
        <f>VLOOKUP(Table1456[[#This Row],[model.rxns]],Table2[],2,FALSE)</f>
        <v>phosphate transport</v>
      </c>
      <c r="C204" s="2">
        <v>1.3755191512715801</v>
      </c>
      <c r="D204">
        <f>VLOOKUP(Table1456[[#This Row],[model.rxns]],Table2[[model.rxns]:[JFYL18 - stddev]],7,FALSE)</f>
        <v>1.9196427884688502E-2</v>
      </c>
      <c r="E204">
        <f>VLOOKUP(Table1456[[#This Row],[model.rxns]],Table2[[model.rxns]:[JFYL14 - avg]],9,FALSE)</f>
        <v>2.6464518220479301E-2</v>
      </c>
      <c r="F204">
        <f>VLOOKUP(Table1456[[#This Row],[model.rxns]],Table2[[model.rxns]:[JFYL14 - stddev]],10,FALSE)</f>
        <v>2.2568405749255301E-4</v>
      </c>
      <c r="G204" t="b">
        <f>ABS(Table1456[[#This Row],[JFYL14 flux]])&gt;Table1456[[#This Row],[JFYL14 stddev]]</f>
        <v>1</v>
      </c>
      <c r="H204">
        <v>0</v>
      </c>
    </row>
    <row r="205" spans="1:8" x14ac:dyDescent="0.25">
      <c r="A205" s="4">
        <v>2005</v>
      </c>
      <c r="B205" t="str">
        <f>VLOOKUP(Table1456[[#This Row],[model.rxns]],Table2[],2,FALSE)</f>
        <v>phosphate exchange</v>
      </c>
      <c r="C205" s="2">
        <v>1.3755191512715801</v>
      </c>
      <c r="D205">
        <f>VLOOKUP(Table1456[[#This Row],[model.rxns]],Table2[[model.rxns]:[JFYL18 - stddev]],7,FALSE)</f>
        <v>-1.9196427884688502E-2</v>
      </c>
      <c r="E205">
        <f>VLOOKUP(Table1456[[#This Row],[model.rxns]],Table2[[model.rxns]:[JFYL14 - avg]],9,FALSE)</f>
        <v>-2.6464518220479301E-2</v>
      </c>
      <c r="F205">
        <f>VLOOKUP(Table1456[[#This Row],[model.rxns]],Table2[[model.rxns]:[JFYL14 - stddev]],10,FALSE)</f>
        <v>2.2568405749255301E-4</v>
      </c>
      <c r="G205" t="b">
        <f>ABS(Table1456[[#This Row],[JFYL14 flux]])&gt;Table1456[[#This Row],[JFYL14 stddev]]</f>
        <v>1</v>
      </c>
      <c r="H205">
        <v>0</v>
      </c>
    </row>
    <row r="206" spans="1:8" x14ac:dyDescent="0.25">
      <c r="A206" s="4">
        <v>727</v>
      </c>
      <c r="B206" t="str">
        <f>VLOOKUP(Table1456[[#This Row],[model.rxns]],Table2[],2,FALSE)</f>
        <v>methionine synthase</v>
      </c>
      <c r="C206" s="2">
        <v>1.3755191485962099</v>
      </c>
      <c r="D206">
        <f>VLOOKUP(Table1456[[#This Row],[model.rxns]],Table2[[model.rxns]:[JFYL18 - stddev]],7,FALSE)</f>
        <v>8.4731114621125706E-3</v>
      </c>
      <c r="E206">
        <f>VLOOKUP(Table1456[[#This Row],[model.rxns]],Table2[[model.rxns]:[JFYL14 - avg]],9,FALSE)</f>
        <v>1.1681173892563601E-2</v>
      </c>
      <c r="F206">
        <f>VLOOKUP(Table1456[[#This Row],[model.rxns]],Table2[[model.rxns]:[JFYL14 - stddev]],10,FALSE)</f>
        <v>9.96146878011168E-5</v>
      </c>
      <c r="G206" t="b">
        <f>ABS(Table1456[[#This Row],[JFYL14 flux]])&gt;Table1456[[#This Row],[JFYL14 stddev]]</f>
        <v>1</v>
      </c>
      <c r="H206">
        <v>0</v>
      </c>
    </row>
    <row r="207" spans="1:8" x14ac:dyDescent="0.25">
      <c r="A207" s="4">
        <v>80</v>
      </c>
      <c r="B207" t="str">
        <f>VLOOKUP(Table1456[[#This Row],[model.rxns]],Table2[],2,FALSE)</f>
        <v>5,10-methylenetetrahydrofolate reductase (NADPH)</v>
      </c>
      <c r="C207" s="2">
        <v>1.3755191485962099</v>
      </c>
      <c r="D207">
        <f>VLOOKUP(Table1456[[#This Row],[model.rxns]],Table2[[model.rxns]:[JFYL18 - stddev]],7,FALSE)</f>
        <v>8.4731114621125706E-3</v>
      </c>
      <c r="E207">
        <f>VLOOKUP(Table1456[[#This Row],[model.rxns]],Table2[[model.rxns]:[JFYL14 - avg]],9,FALSE)</f>
        <v>1.1681173892563601E-2</v>
      </c>
      <c r="F207">
        <f>VLOOKUP(Table1456[[#This Row],[model.rxns]],Table2[[model.rxns]:[JFYL14 - stddev]],10,FALSE)</f>
        <v>9.9614687801116705E-5</v>
      </c>
      <c r="G207" t="b">
        <f>ABS(Table1456[[#This Row],[JFYL14 flux]])&gt;Table1456[[#This Row],[JFYL14 stddev]]</f>
        <v>1</v>
      </c>
      <c r="H207">
        <v>0</v>
      </c>
    </row>
    <row r="208" spans="1:8" x14ac:dyDescent="0.25">
      <c r="A208" s="4">
        <v>203</v>
      </c>
      <c r="B208" t="str">
        <f>VLOOKUP(Table1456[[#This Row],[model.rxns]],Table2[],2,FALSE)</f>
        <v>anthranilate synthase</v>
      </c>
      <c r="C208" s="2">
        <v>1.3755191454001401</v>
      </c>
      <c r="D208">
        <f>VLOOKUP(Table1456[[#This Row],[model.rxns]],Table2[[model.rxns]:[JFYL18 - stddev]],7,FALSE)</f>
        <v>1.3153043921251701E-4</v>
      </c>
      <c r="E208">
        <f>VLOOKUP(Table1456[[#This Row],[model.rxns]],Table2[[model.rxns]:[JFYL14 - avg]],9,FALSE)</f>
        <v>1.8133007407100001E-4</v>
      </c>
      <c r="F208">
        <f>VLOOKUP(Table1456[[#This Row],[model.rxns]],Table2[[model.rxns]:[JFYL14 - stddev]],10,FALSE)</f>
        <v>1.54634618777792E-6</v>
      </c>
      <c r="G208" t="b">
        <f>ABS(Table1456[[#This Row],[JFYL14 flux]])&gt;Table1456[[#This Row],[JFYL14 stddev]]</f>
        <v>1</v>
      </c>
      <c r="H208">
        <v>0</v>
      </c>
    </row>
    <row r="209" spans="1:8" x14ac:dyDescent="0.25">
      <c r="A209" s="4">
        <v>39</v>
      </c>
      <c r="B209" t="str">
        <f>VLOOKUP(Table1456[[#This Row],[model.rxns]],Table2[],2,FALSE)</f>
        <v>3-dehydroquinate dehydratase</v>
      </c>
      <c r="C209" s="2">
        <v>1.3755191454001301</v>
      </c>
      <c r="D209">
        <f>VLOOKUP(Table1456[[#This Row],[model.rxns]],Table2[[model.rxns]:[JFYL18 - stddev]],7,FALSE)</f>
        <v>7.6944085672477304E-3</v>
      </c>
      <c r="E209">
        <f>VLOOKUP(Table1456[[#This Row],[model.rxns]],Table2[[model.rxns]:[JFYL14 - avg]],9,FALSE)</f>
        <v>1.0607640967253701E-2</v>
      </c>
      <c r="F209">
        <f>VLOOKUP(Table1456[[#This Row],[model.rxns]],Table2[[model.rxns]:[JFYL14 - stddev]],10,FALSE)</f>
        <v>9.0459816194672106E-5</v>
      </c>
      <c r="G209" t="b">
        <f>ABS(Table1456[[#This Row],[JFYL14 flux]])&gt;Table1456[[#This Row],[JFYL14 stddev]]</f>
        <v>1</v>
      </c>
      <c r="H209">
        <v>0</v>
      </c>
    </row>
    <row r="210" spans="1:8" x14ac:dyDescent="0.25">
      <c r="A210" s="4">
        <v>40</v>
      </c>
      <c r="B210" t="str">
        <f>VLOOKUP(Table1456[[#This Row],[model.rxns]],Table2[],2,FALSE)</f>
        <v>3-dehydroquinate synthase</v>
      </c>
      <c r="C210" s="2">
        <v>1.3755191454001301</v>
      </c>
      <c r="D210">
        <f>VLOOKUP(Table1456[[#This Row],[model.rxns]],Table2[[model.rxns]:[JFYL18 - stddev]],7,FALSE)</f>
        <v>7.6944085672477304E-3</v>
      </c>
      <c r="E210">
        <f>VLOOKUP(Table1456[[#This Row],[model.rxns]],Table2[[model.rxns]:[JFYL14 - avg]],9,FALSE)</f>
        <v>1.0607640967253701E-2</v>
      </c>
      <c r="F210">
        <f>VLOOKUP(Table1456[[#This Row],[model.rxns]],Table2[[model.rxns]:[JFYL14 - stddev]],10,FALSE)</f>
        <v>9.0459816194672106E-5</v>
      </c>
      <c r="G210" t="b">
        <f>ABS(Table1456[[#This Row],[JFYL14 flux]])&gt;Table1456[[#This Row],[JFYL14 stddev]]</f>
        <v>1</v>
      </c>
      <c r="H210">
        <v>0</v>
      </c>
    </row>
    <row r="211" spans="1:8" x14ac:dyDescent="0.25">
      <c r="A211" s="4">
        <v>42</v>
      </c>
      <c r="B211" t="str">
        <f>VLOOKUP(Table1456[[#This Row],[model.rxns]],Table2[],2,FALSE)</f>
        <v>3-deoxy-D-arabino-heptulosonate 7-phosphate synthetase</v>
      </c>
      <c r="C211" s="2">
        <v>1.3755191454001301</v>
      </c>
      <c r="D211">
        <f>VLOOKUP(Table1456[[#This Row],[model.rxns]],Table2[[model.rxns]:[JFYL18 - stddev]],7,FALSE)</f>
        <v>7.6944085672477304E-3</v>
      </c>
      <c r="E211">
        <f>VLOOKUP(Table1456[[#This Row],[model.rxns]],Table2[[model.rxns]:[JFYL14 - avg]],9,FALSE)</f>
        <v>1.0607640967253701E-2</v>
      </c>
      <c r="F211">
        <f>VLOOKUP(Table1456[[#This Row],[model.rxns]],Table2[[model.rxns]:[JFYL14 - stddev]],10,FALSE)</f>
        <v>9.0459816194672106E-5</v>
      </c>
      <c r="G211" t="b">
        <f>ABS(Table1456[[#This Row],[JFYL14 flux]])&gt;Table1456[[#This Row],[JFYL14 stddev]]</f>
        <v>1</v>
      </c>
      <c r="H211">
        <v>0</v>
      </c>
    </row>
    <row r="212" spans="1:8" x14ac:dyDescent="0.25">
      <c r="A212" s="4">
        <v>65</v>
      </c>
      <c r="B212" t="str">
        <f>VLOOKUP(Table1456[[#This Row],[model.rxns]],Table2[],2,FALSE)</f>
        <v>3-phosphoshikimate 1-carboxyvinyltransferase</v>
      </c>
      <c r="C212" s="2">
        <v>1.3755191454001301</v>
      </c>
      <c r="D212">
        <f>VLOOKUP(Table1456[[#This Row],[model.rxns]],Table2[[model.rxns]:[JFYL18 - stddev]],7,FALSE)</f>
        <v>7.6944085672477304E-3</v>
      </c>
      <c r="E212">
        <f>VLOOKUP(Table1456[[#This Row],[model.rxns]],Table2[[model.rxns]:[JFYL14 - avg]],9,FALSE)</f>
        <v>1.0607640967253701E-2</v>
      </c>
      <c r="F212">
        <f>VLOOKUP(Table1456[[#This Row],[model.rxns]],Table2[[model.rxns]:[JFYL14 - stddev]],10,FALSE)</f>
        <v>9.0459816194672106E-5</v>
      </c>
      <c r="G212" t="b">
        <f>ABS(Table1456[[#This Row],[JFYL14 flux]])&gt;Table1456[[#This Row],[JFYL14 stddev]]</f>
        <v>1</v>
      </c>
      <c r="H212">
        <v>0</v>
      </c>
    </row>
    <row r="213" spans="1:8" x14ac:dyDescent="0.25">
      <c r="A213" s="4">
        <v>938</v>
      </c>
      <c r="B213" t="str">
        <f>VLOOKUP(Table1456[[#This Row],[model.rxns]],Table2[],2,FALSE)</f>
        <v>prephenate dehydratase</v>
      </c>
      <c r="C213" s="2">
        <v>1.3755191454001301</v>
      </c>
      <c r="D213">
        <f>VLOOKUP(Table1456[[#This Row],[model.rxns]],Table2[[model.rxns]:[JFYL18 - stddev]],7,FALSE)</f>
        <v>5.0420612331554104E-3</v>
      </c>
      <c r="E213">
        <f>VLOOKUP(Table1456[[#This Row],[model.rxns]],Table2[[model.rxns]:[JFYL14 - avg]],9,FALSE)</f>
        <v>6.9510703556715601E-3</v>
      </c>
      <c r="F213">
        <f>VLOOKUP(Table1456[[#This Row],[model.rxns]],Table2[[model.rxns]:[JFYL14 - stddev]],10,FALSE)</f>
        <v>5.9277321759984198E-5</v>
      </c>
      <c r="G213" t="b">
        <f>ABS(Table1456[[#This Row],[JFYL14 flux]])&gt;Table1456[[#This Row],[JFYL14 stddev]]</f>
        <v>1</v>
      </c>
      <c r="H213">
        <v>0</v>
      </c>
    </row>
    <row r="214" spans="1:8" x14ac:dyDescent="0.25">
      <c r="A214" s="4">
        <v>996</v>
      </c>
      <c r="B214" t="str">
        <f>VLOOKUP(Table1456[[#This Row],[model.rxns]],Table2[],2,FALSE)</f>
        <v>shikimate dehydrogenase</v>
      </c>
      <c r="C214" s="2">
        <v>1.3755191454001301</v>
      </c>
      <c r="D214">
        <f>VLOOKUP(Table1456[[#This Row],[model.rxns]],Table2[[model.rxns]:[JFYL18 - stddev]],7,FALSE)</f>
        <v>7.6944085672477304E-3</v>
      </c>
      <c r="E214">
        <f>VLOOKUP(Table1456[[#This Row],[model.rxns]],Table2[[model.rxns]:[JFYL14 - avg]],9,FALSE)</f>
        <v>1.0607640967253701E-2</v>
      </c>
      <c r="F214">
        <f>VLOOKUP(Table1456[[#This Row],[model.rxns]],Table2[[model.rxns]:[JFYL14 - stddev]],10,FALSE)</f>
        <v>9.0459816194672106E-5</v>
      </c>
      <c r="G214" t="b">
        <f>ABS(Table1456[[#This Row],[JFYL14 flux]])&gt;Table1456[[#This Row],[JFYL14 stddev]]</f>
        <v>1</v>
      </c>
      <c r="H214">
        <v>0</v>
      </c>
    </row>
    <row r="215" spans="1:8" x14ac:dyDescent="0.25">
      <c r="A215" s="4">
        <v>997</v>
      </c>
      <c r="B215" t="str">
        <f>VLOOKUP(Table1456[[#This Row],[model.rxns]],Table2[],2,FALSE)</f>
        <v>shikimate kinase</v>
      </c>
      <c r="C215" s="2">
        <v>1.3755191454001301</v>
      </c>
      <c r="D215">
        <f>VLOOKUP(Table1456[[#This Row],[model.rxns]],Table2[[model.rxns]:[JFYL18 - stddev]],7,FALSE)</f>
        <v>7.6944085672477304E-3</v>
      </c>
      <c r="E215">
        <f>VLOOKUP(Table1456[[#This Row],[model.rxns]],Table2[[model.rxns]:[JFYL14 - avg]],9,FALSE)</f>
        <v>1.0607640967253701E-2</v>
      </c>
      <c r="F215">
        <f>VLOOKUP(Table1456[[#This Row],[model.rxns]],Table2[[model.rxns]:[JFYL14 - stddev]],10,FALSE)</f>
        <v>9.0459816194672106E-5</v>
      </c>
      <c r="G215" t="b">
        <f>ABS(Table1456[[#This Row],[JFYL14 flux]])&gt;Table1456[[#This Row],[JFYL14 stddev]]</f>
        <v>1</v>
      </c>
      <c r="H215">
        <v>0</v>
      </c>
    </row>
    <row r="216" spans="1:8" x14ac:dyDescent="0.25">
      <c r="A216" s="4">
        <v>279</v>
      </c>
      <c r="B216" t="str">
        <f>VLOOKUP(Table1456[[#This Row],[model.rxns]],Table2[],2,FALSE)</f>
        <v>chorismate synthase</v>
      </c>
      <c r="C216" s="2">
        <v>1.3755191454001301</v>
      </c>
      <c r="D216">
        <f>VLOOKUP(Table1456[[#This Row],[model.rxns]],Table2[[model.rxns]:[JFYL18 - stddev]],7,FALSE)</f>
        <v>7.6944085672477304E-3</v>
      </c>
      <c r="E216">
        <f>VLOOKUP(Table1456[[#This Row],[model.rxns]],Table2[[model.rxns]:[JFYL14 - avg]],9,FALSE)</f>
        <v>1.0607640967253701E-2</v>
      </c>
      <c r="F216">
        <f>VLOOKUP(Table1456[[#This Row],[model.rxns]],Table2[[model.rxns]:[JFYL14 - stddev]],10,FALSE)</f>
        <v>9.0459816194672106E-5</v>
      </c>
      <c r="G216" t="b">
        <f>ABS(Table1456[[#This Row],[JFYL14 flux]])&gt;Table1456[[#This Row],[JFYL14 stddev]]</f>
        <v>1</v>
      </c>
      <c r="H216">
        <v>0</v>
      </c>
    </row>
    <row r="217" spans="1:8" x14ac:dyDescent="0.25">
      <c r="A217" s="4">
        <v>361</v>
      </c>
      <c r="B217" t="str">
        <f>VLOOKUP(Table1456[[#This Row],[model.rxns]],Table2[],2,FALSE)</f>
        <v>dolichyl-phosphate D-mannosyltransferase</v>
      </c>
      <c r="C217" s="2">
        <v>1.3755191454001201</v>
      </c>
      <c r="D217">
        <f>VLOOKUP(Table1456[[#This Row],[model.rxns]],Table2[[model.rxns]:[JFYL18 - stddev]],7,FALSE)</f>
        <v>1.4401789270321401E-2</v>
      </c>
      <c r="E217">
        <f>VLOOKUP(Table1456[[#This Row],[model.rxns]],Table2[[model.rxns]:[JFYL14 - avg]],9,FALSE)</f>
        <v>1.98545487324257E-2</v>
      </c>
      <c r="F217">
        <f>VLOOKUP(Table1456[[#This Row],[model.rxns]],Table2[[model.rxns]:[JFYL14 - stddev]],10,FALSE)</f>
        <v>1.69315574924516E-4</v>
      </c>
      <c r="G217" t="b">
        <f>ABS(Table1456[[#This Row],[JFYL14 flux]])&gt;Table1456[[#This Row],[JFYL14 stddev]]</f>
        <v>1</v>
      </c>
      <c r="H217">
        <v>0</v>
      </c>
    </row>
    <row r="218" spans="1:8" x14ac:dyDescent="0.25">
      <c r="A218" s="4">
        <v>362</v>
      </c>
      <c r="B218" t="str">
        <f>VLOOKUP(Table1456[[#This Row],[model.rxns]],Table2[],2,FALSE)</f>
        <v>dolichyl-phosphate-mannose--protein mannosyltransferase</v>
      </c>
      <c r="C218" s="2">
        <v>1.3755191454001201</v>
      </c>
      <c r="D218">
        <f>VLOOKUP(Table1456[[#This Row],[model.rxns]],Table2[[model.rxns]:[JFYL18 - stddev]],7,FALSE)</f>
        <v>1.4401789270321401E-2</v>
      </c>
      <c r="E218">
        <f>VLOOKUP(Table1456[[#This Row],[model.rxns]],Table2[[model.rxns]:[JFYL14 - avg]],9,FALSE)</f>
        <v>1.98545487324257E-2</v>
      </c>
      <c r="F218">
        <f>VLOOKUP(Table1456[[#This Row],[model.rxns]],Table2[[model.rxns]:[JFYL14 - stddev]],10,FALSE)</f>
        <v>1.69315574924516E-4</v>
      </c>
      <c r="G218" t="b">
        <f>ABS(Table1456[[#This Row],[JFYL14 flux]])&gt;Table1456[[#This Row],[JFYL14 stddev]]</f>
        <v>1</v>
      </c>
      <c r="H218">
        <v>0</v>
      </c>
    </row>
    <row r="219" spans="1:8" x14ac:dyDescent="0.25">
      <c r="A219" s="4">
        <v>722</v>
      </c>
      <c r="B219" t="str">
        <f>VLOOKUP(Table1456[[#This Row],[model.rxns]],Table2[],2,FALSE)</f>
        <v>mannose-1-phosphate guanylyltransferase</v>
      </c>
      <c r="C219" s="2">
        <v>1.3755191454001201</v>
      </c>
      <c r="D219">
        <f>VLOOKUP(Table1456[[#This Row],[model.rxns]],Table2[[model.rxns]:[JFYL18 - stddev]],7,FALSE)</f>
        <v>1.4401789270321401E-2</v>
      </c>
      <c r="E219">
        <f>VLOOKUP(Table1456[[#This Row],[model.rxns]],Table2[[model.rxns]:[JFYL14 - avg]],9,FALSE)</f>
        <v>1.98545487324257E-2</v>
      </c>
      <c r="F219">
        <f>VLOOKUP(Table1456[[#This Row],[model.rxns]],Table2[[model.rxns]:[JFYL14 - stddev]],10,FALSE)</f>
        <v>1.69315574924516E-4</v>
      </c>
      <c r="G219" t="b">
        <f>ABS(Table1456[[#This Row],[JFYL14 flux]])&gt;Table1456[[#This Row],[JFYL14 stddev]]</f>
        <v>1</v>
      </c>
      <c r="H219">
        <v>0</v>
      </c>
    </row>
    <row r="220" spans="1:8" x14ac:dyDescent="0.25">
      <c r="A220" s="4">
        <v>723</v>
      </c>
      <c r="B220" t="str">
        <f>VLOOKUP(Table1456[[#This Row],[model.rxns]],Table2[],2,FALSE)</f>
        <v>mannose-6-phosphate isomerase</v>
      </c>
      <c r="C220" s="2">
        <v>1.3755191454001201</v>
      </c>
      <c r="D220">
        <f>VLOOKUP(Table1456[[#This Row],[model.rxns]],Table2[[model.rxns]:[JFYL18 - stddev]],7,FALSE)</f>
        <v>-1.4401789270321401E-2</v>
      </c>
      <c r="E220">
        <f>VLOOKUP(Table1456[[#This Row],[model.rxns]],Table2[[model.rxns]:[JFYL14 - avg]],9,FALSE)</f>
        <v>-1.98545487324257E-2</v>
      </c>
      <c r="F220">
        <f>VLOOKUP(Table1456[[#This Row],[model.rxns]],Table2[[model.rxns]:[JFYL14 - stddev]],10,FALSE)</f>
        <v>1.69315574924516E-4</v>
      </c>
      <c r="G220" t="b">
        <f>ABS(Table1456[[#This Row],[JFYL14 flux]])&gt;Table1456[[#This Row],[JFYL14 stddev]]</f>
        <v>1</v>
      </c>
      <c r="H220">
        <v>0</v>
      </c>
    </row>
    <row r="221" spans="1:8" x14ac:dyDescent="0.25">
      <c r="A221" s="4">
        <v>902</v>
      </c>
      <c r="B221" t="str">
        <f>VLOOKUP(Table1456[[#This Row],[model.rxns]],Table2[],2,FALSE)</f>
        <v>phosphomannomutase</v>
      </c>
      <c r="C221" s="2">
        <v>1.3755191454001201</v>
      </c>
      <c r="D221">
        <f>VLOOKUP(Table1456[[#This Row],[model.rxns]],Table2[[model.rxns]:[JFYL18 - stddev]],7,FALSE)</f>
        <v>-1.4401789270321401E-2</v>
      </c>
      <c r="E221">
        <f>VLOOKUP(Table1456[[#This Row],[model.rxns]],Table2[[model.rxns]:[JFYL14 - avg]],9,FALSE)</f>
        <v>-1.98545487324257E-2</v>
      </c>
      <c r="F221">
        <f>VLOOKUP(Table1456[[#This Row],[model.rxns]],Table2[[model.rxns]:[JFYL14 - stddev]],10,FALSE)</f>
        <v>1.69315574924516E-4</v>
      </c>
      <c r="G221" t="b">
        <f>ABS(Table1456[[#This Row],[JFYL14 flux]])&gt;Table1456[[#This Row],[JFYL14 stddev]]</f>
        <v>1</v>
      </c>
      <c r="H221">
        <v>0</v>
      </c>
    </row>
    <row r="222" spans="1:8" x14ac:dyDescent="0.25">
      <c r="A222" s="4">
        <v>1748</v>
      </c>
      <c r="B222" t="str">
        <f>VLOOKUP(Table1456[[#This Row],[model.rxns]],Table2[],2,FALSE)</f>
        <v>dolichol phosphate transport</v>
      </c>
      <c r="C222" s="2">
        <v>1.3755191454001201</v>
      </c>
      <c r="D222">
        <f>VLOOKUP(Table1456[[#This Row],[model.rxns]],Table2[[model.rxns]:[JFYL18 - stddev]],7,FALSE)</f>
        <v>-1.4401789270321401E-2</v>
      </c>
      <c r="E222">
        <f>VLOOKUP(Table1456[[#This Row],[model.rxns]],Table2[[model.rxns]:[JFYL14 - avg]],9,FALSE)</f>
        <v>-1.98545487324257E-2</v>
      </c>
      <c r="F222">
        <f>VLOOKUP(Table1456[[#This Row],[model.rxns]],Table2[[model.rxns]:[JFYL14 - stddev]],10,FALSE)</f>
        <v>1.69315574924516E-4</v>
      </c>
      <c r="G222" t="b">
        <f>ABS(Table1456[[#This Row],[JFYL14 flux]])&gt;Table1456[[#This Row],[JFYL14 stddev]]</f>
        <v>1</v>
      </c>
      <c r="H222">
        <v>0</v>
      </c>
    </row>
    <row r="223" spans="1:8" x14ac:dyDescent="0.25">
      <c r="A223" s="4">
        <v>1932</v>
      </c>
      <c r="B223" t="str">
        <f>VLOOKUP(Table1456[[#This Row],[model.rxns]],Table2[],2,FALSE)</f>
        <v>mannan transport</v>
      </c>
      <c r="C223" s="2">
        <v>1.3755191454001201</v>
      </c>
      <c r="D223">
        <f>VLOOKUP(Table1456[[#This Row],[model.rxns]],Table2[[model.rxns]:[JFYL18 - stddev]],7,FALSE)</f>
        <v>-1.4401789270321401E-2</v>
      </c>
      <c r="E223">
        <f>VLOOKUP(Table1456[[#This Row],[model.rxns]],Table2[[model.rxns]:[JFYL14 - avg]],9,FALSE)</f>
        <v>-1.98545487324257E-2</v>
      </c>
      <c r="F223">
        <f>VLOOKUP(Table1456[[#This Row],[model.rxns]],Table2[[model.rxns]:[JFYL14 - stddev]],10,FALSE)</f>
        <v>1.69315574924516E-4</v>
      </c>
      <c r="G223" t="b">
        <f>ABS(Table1456[[#This Row],[JFYL14 flux]])&gt;Table1456[[#This Row],[JFYL14 stddev]]</f>
        <v>1</v>
      </c>
      <c r="H223">
        <v>0</v>
      </c>
    </row>
    <row r="224" spans="1:8" x14ac:dyDescent="0.25">
      <c r="A224" s="4">
        <v>1266</v>
      </c>
      <c r="B224" t="str">
        <f>VLOOKUP(Table1456[[#This Row],[model.rxns]],Table2[],2,FALSE)</f>
        <v>sulfate uniport</v>
      </c>
      <c r="C224" s="2">
        <v>1.3755191454001201</v>
      </c>
      <c r="D224">
        <f>VLOOKUP(Table1456[[#This Row],[model.rxns]],Table2[[model.rxns]:[JFYL18 - stddev]],7,FALSE)</f>
        <v>4.1440026586435702E-3</v>
      </c>
      <c r="E224">
        <f>VLOOKUP(Table1456[[#This Row],[model.rxns]],Table2[[model.rxns]:[JFYL14 - avg]],9,FALSE)</f>
        <v>5.7129917115850797E-3</v>
      </c>
      <c r="F224">
        <f>VLOOKUP(Table1456[[#This Row],[model.rxns]],Table2[[model.rxns]:[JFYL14 - stddev]],10,FALSE)</f>
        <v>4.8719237552162198E-5</v>
      </c>
      <c r="G224" t="b">
        <f>ABS(Table1456[[#This Row],[JFYL14 flux]])&gt;Table1456[[#This Row],[JFYL14 stddev]]</f>
        <v>1</v>
      </c>
      <c r="H224">
        <v>0</v>
      </c>
    </row>
    <row r="225" spans="1:8" x14ac:dyDescent="0.25">
      <c r="A225" s="4">
        <v>2060</v>
      </c>
      <c r="B225" t="str">
        <f>VLOOKUP(Table1456[[#This Row],[model.rxns]],Table2[],2,FALSE)</f>
        <v>sulphate exchange</v>
      </c>
      <c r="C225" s="2">
        <v>1.3755191454001201</v>
      </c>
      <c r="D225">
        <f>VLOOKUP(Table1456[[#This Row],[model.rxns]],Table2[[model.rxns]:[JFYL18 - stddev]],7,FALSE)</f>
        <v>-4.1440026586435702E-3</v>
      </c>
      <c r="E225">
        <f>VLOOKUP(Table1456[[#This Row],[model.rxns]],Table2[[model.rxns]:[JFYL14 - avg]],9,FALSE)</f>
        <v>-5.7129917115850797E-3</v>
      </c>
      <c r="F225">
        <f>VLOOKUP(Table1456[[#This Row],[model.rxns]],Table2[[model.rxns]:[JFYL14 - stddev]],10,FALSE)</f>
        <v>4.8719237552162198E-5</v>
      </c>
      <c r="G225" t="b">
        <f>ABS(Table1456[[#This Row],[JFYL14 flux]])&gt;Table1456[[#This Row],[JFYL14 stddev]]</f>
        <v>1</v>
      </c>
      <c r="H225">
        <v>0</v>
      </c>
    </row>
    <row r="226" spans="1:8" x14ac:dyDescent="0.25">
      <c r="A226" s="4">
        <v>16</v>
      </c>
      <c r="B226" t="str">
        <f>VLOOKUP(Table1456[[#This Row],[model.rxns]],Table2[],2,FALSE)</f>
        <v>2-aceto-2-hydroxybutanoate synthase</v>
      </c>
      <c r="C226" s="2">
        <v>1.3755191454001201</v>
      </c>
      <c r="D226">
        <f>VLOOKUP(Table1456[[#This Row],[model.rxns]],Table2[[model.rxns]:[JFYL18 - stddev]],7,FALSE)</f>
        <v>5.5302626544665298E-3</v>
      </c>
      <c r="E226">
        <f>VLOOKUP(Table1456[[#This Row],[model.rxns]],Table2[[model.rxns]:[JFYL14 - avg]],9,FALSE)</f>
        <v>7.6241130400715E-3</v>
      </c>
      <c r="F226">
        <f>VLOOKUP(Table1456[[#This Row],[model.rxns]],Table2[[model.rxns]:[JFYL14 - stddev]],10,FALSE)</f>
        <v>6.5016893612948194E-5</v>
      </c>
      <c r="G226" t="b">
        <f>ABS(Table1456[[#This Row],[JFYL14 flux]])&gt;Table1456[[#This Row],[JFYL14 stddev]]</f>
        <v>1</v>
      </c>
      <c r="H226">
        <v>0</v>
      </c>
    </row>
    <row r="227" spans="1:8" x14ac:dyDescent="0.25">
      <c r="A227" s="4">
        <v>353</v>
      </c>
      <c r="B227" t="str">
        <f>VLOOKUP(Table1456[[#This Row],[model.rxns]],Table2[],2,FALSE)</f>
        <v>dihydroxy-acid dehydratase (2,3-dihydroxy-3-methylpentanoate)</v>
      </c>
      <c r="C227" s="2">
        <v>1.3755191454001201</v>
      </c>
      <c r="D227">
        <f>VLOOKUP(Table1456[[#This Row],[model.rxns]],Table2[[model.rxns]:[JFYL18 - stddev]],7,FALSE)</f>
        <v>5.5302626544665298E-3</v>
      </c>
      <c r="E227">
        <f>VLOOKUP(Table1456[[#This Row],[model.rxns]],Table2[[model.rxns]:[JFYL14 - avg]],9,FALSE)</f>
        <v>7.6241130400715E-3</v>
      </c>
      <c r="F227">
        <f>VLOOKUP(Table1456[[#This Row],[model.rxns]],Table2[[model.rxns]:[JFYL14 - stddev]],10,FALSE)</f>
        <v>6.5016893612948194E-5</v>
      </c>
      <c r="G227" t="b">
        <f>ABS(Table1456[[#This Row],[JFYL14 flux]])&gt;Table1456[[#This Row],[JFYL14 stddev]]</f>
        <v>1</v>
      </c>
      <c r="H227">
        <v>0</v>
      </c>
    </row>
    <row r="228" spans="1:8" x14ac:dyDescent="0.25">
      <c r="A228" s="4">
        <v>664</v>
      </c>
      <c r="B228" t="str">
        <f>VLOOKUP(Table1456[[#This Row],[model.rxns]],Table2[],2,FALSE)</f>
        <v>isoleucine transaminase</v>
      </c>
      <c r="C228" s="2">
        <v>1.3755191454001201</v>
      </c>
      <c r="D228">
        <f>VLOOKUP(Table1456[[#This Row],[model.rxns]],Table2[[model.rxns]:[JFYL18 - stddev]],7,FALSE)</f>
        <v>-5.5302626544665298E-3</v>
      </c>
      <c r="E228">
        <f>VLOOKUP(Table1456[[#This Row],[model.rxns]],Table2[[model.rxns]:[JFYL14 - avg]],9,FALSE)</f>
        <v>-7.6241130400715E-3</v>
      </c>
      <c r="F228">
        <f>VLOOKUP(Table1456[[#This Row],[model.rxns]],Table2[[model.rxns]:[JFYL14 - stddev]],10,FALSE)</f>
        <v>6.5016893612948194E-5</v>
      </c>
      <c r="G228" t="b">
        <f>ABS(Table1456[[#This Row],[JFYL14 flux]])&gt;Table1456[[#This Row],[JFYL14 stddev]]</f>
        <v>1</v>
      </c>
      <c r="H228">
        <v>0</v>
      </c>
    </row>
    <row r="229" spans="1:8" x14ac:dyDescent="0.25">
      <c r="A229" s="4">
        <v>669</v>
      </c>
      <c r="B229" t="str">
        <f>VLOOKUP(Table1456[[#This Row],[model.rxns]],Table2[],2,FALSE)</f>
        <v>ketol-acid reductoisomerase (2-aceto-2-hydroxybutanoate)</v>
      </c>
      <c r="C229" s="2">
        <v>1.3755191454001201</v>
      </c>
      <c r="D229">
        <f>VLOOKUP(Table1456[[#This Row],[model.rxns]],Table2[[model.rxns]:[JFYL18 - stddev]],7,FALSE)</f>
        <v>5.5302626544665298E-3</v>
      </c>
      <c r="E229">
        <f>VLOOKUP(Table1456[[#This Row],[model.rxns]],Table2[[model.rxns]:[JFYL14 - avg]],9,FALSE)</f>
        <v>7.6241130400715E-3</v>
      </c>
      <c r="F229">
        <f>VLOOKUP(Table1456[[#This Row],[model.rxns]],Table2[[model.rxns]:[JFYL14 - stddev]],10,FALSE)</f>
        <v>6.5016893612948194E-5</v>
      </c>
      <c r="G229" t="b">
        <f>ABS(Table1456[[#This Row],[JFYL14 flux]])&gt;Table1456[[#This Row],[JFYL14 stddev]]</f>
        <v>1</v>
      </c>
      <c r="H229">
        <v>0</v>
      </c>
    </row>
    <row r="230" spans="1:8" x14ac:dyDescent="0.25">
      <c r="A230" s="4">
        <v>1898</v>
      </c>
      <c r="B230" t="str">
        <f>VLOOKUP(Table1456[[#This Row],[model.rxns]],Table2[],2,FALSE)</f>
        <v>L-isoleucine transport</v>
      </c>
      <c r="C230" s="2">
        <v>1.3755191454001201</v>
      </c>
      <c r="D230">
        <f>VLOOKUP(Table1456[[#This Row],[model.rxns]],Table2[[model.rxns]:[JFYL18 - stddev]],7,FALSE)</f>
        <v>5.5302626544665298E-3</v>
      </c>
      <c r="E230">
        <f>VLOOKUP(Table1456[[#This Row],[model.rxns]],Table2[[model.rxns]:[JFYL14 - avg]],9,FALSE)</f>
        <v>7.6241130400715E-3</v>
      </c>
      <c r="F230">
        <f>VLOOKUP(Table1456[[#This Row],[model.rxns]],Table2[[model.rxns]:[JFYL14 - stddev]],10,FALSE)</f>
        <v>6.5016893612948194E-5</v>
      </c>
      <c r="G230" t="b">
        <f>ABS(Table1456[[#This Row],[JFYL14 flux]])&gt;Table1456[[#This Row],[JFYL14 stddev]]</f>
        <v>1</v>
      </c>
      <c r="H230">
        <v>0</v>
      </c>
    </row>
    <row r="231" spans="1:8" x14ac:dyDescent="0.25">
      <c r="A231" s="4" t="s">
        <v>1800</v>
      </c>
      <c r="B231" t="str">
        <f>VLOOKUP(Table1456[[#This Row],[model.rxns]],Table2[],2,FALSE)</f>
        <v>Leucine transport</v>
      </c>
      <c r="C231" s="2">
        <v>1.3755191454001201</v>
      </c>
      <c r="D231">
        <f>VLOOKUP(Table1456[[#This Row],[model.rxns]],Table2[[model.rxns]:[JFYL18 - stddev]],7,FALSE)</f>
        <v>1.1879873235281E-2</v>
      </c>
      <c r="E231">
        <f>VLOOKUP(Table1456[[#This Row],[model.rxns]],Table2[[model.rxns]:[JFYL14 - avg]],9,FALSE)</f>
        <v>1.6377792901816599E-2</v>
      </c>
      <c r="F231">
        <f>VLOOKUP(Table1456[[#This Row],[model.rxns]],Table2[[model.rxns]:[JFYL14 - stddev]],10,FALSE)</f>
        <v>1.3966650456461599E-4</v>
      </c>
      <c r="G231" t="b">
        <f>ABS(Table1456[[#This Row],[JFYL14 flux]])&gt;Table1456[[#This Row],[JFYL14 stddev]]</f>
        <v>1</v>
      </c>
      <c r="H231">
        <v>0</v>
      </c>
    </row>
    <row r="232" spans="1:8" x14ac:dyDescent="0.25">
      <c r="A232" s="4">
        <v>700</v>
      </c>
      <c r="B232" t="str">
        <f>VLOOKUP(Table1456[[#This Row],[model.rxns]],Table2[],2,FALSE)</f>
        <v>leucine transaminase</v>
      </c>
      <c r="C232" s="2">
        <v>1.3755191454001201</v>
      </c>
      <c r="D232">
        <f>VLOOKUP(Table1456[[#This Row],[model.rxns]],Table2[[model.rxns]:[JFYL18 - stddev]],7,FALSE)</f>
        <v>-1.1879873235281E-2</v>
      </c>
      <c r="E232">
        <f>VLOOKUP(Table1456[[#This Row],[model.rxns]],Table2[[model.rxns]:[JFYL14 - avg]],9,FALSE)</f>
        <v>-1.6377792901816599E-2</v>
      </c>
      <c r="F232">
        <f>VLOOKUP(Table1456[[#This Row],[model.rxns]],Table2[[model.rxns]:[JFYL14 - stddev]],10,FALSE)</f>
        <v>1.3966650456461599E-4</v>
      </c>
      <c r="G232" t="b">
        <f>ABS(Table1456[[#This Row],[JFYL14 flux]])&gt;Table1456[[#This Row],[JFYL14 stddev]]</f>
        <v>1</v>
      </c>
      <c r="H232">
        <v>0</v>
      </c>
    </row>
    <row r="233" spans="1:8" x14ac:dyDescent="0.25">
      <c r="A233" s="4">
        <v>32</v>
      </c>
      <c r="B233" t="str">
        <f>VLOOKUP(Table1456[[#This Row],[model.rxns]],Table2[],2,FALSE)</f>
        <v>3,5-bisphosphate nucleotidase</v>
      </c>
      <c r="C233" s="2">
        <v>1.3755191454001201</v>
      </c>
      <c r="D233">
        <f>VLOOKUP(Table1456[[#This Row],[model.rxns]],Table2[[model.rxns]:[JFYL18 - stddev]],7,FALSE)</f>
        <v>2.9227358135876999E-3</v>
      </c>
      <c r="E233">
        <f>VLOOKUP(Table1456[[#This Row],[model.rxns]],Table2[[model.rxns]:[JFYL14 - avg]],9,FALSE)</f>
        <v>4.0293327137113904E-3</v>
      </c>
      <c r="F233">
        <f>VLOOKUP(Table1456[[#This Row],[model.rxns]],Table2[[model.rxns]:[JFYL14 - stddev]],10,FALSE)</f>
        <v>3.4361334230176499E-5</v>
      </c>
      <c r="G233" t="b">
        <f>ABS(Table1456[[#This Row],[JFYL14 flux]])&gt;Table1456[[#This Row],[JFYL14 stddev]]</f>
        <v>1</v>
      </c>
      <c r="H233">
        <v>0</v>
      </c>
    </row>
    <row r="234" spans="1:8" x14ac:dyDescent="0.25">
      <c r="A234" s="4">
        <v>883</v>
      </c>
      <c r="B234" t="str">
        <f>VLOOKUP(Table1456[[#This Row],[model.rxns]],Table2[],2,FALSE)</f>
        <v>phosphoadenylyl-sulfate reductase (thioredoxin)</v>
      </c>
      <c r="C234" s="2">
        <v>1.3755191454001201</v>
      </c>
      <c r="D234">
        <f>VLOOKUP(Table1456[[#This Row],[model.rxns]],Table2[[model.rxns]:[JFYL18 - stddev]],7,FALSE)</f>
        <v>2.9227358135876999E-3</v>
      </c>
      <c r="E234">
        <f>VLOOKUP(Table1456[[#This Row],[model.rxns]],Table2[[model.rxns]:[JFYL14 - avg]],9,FALSE)</f>
        <v>4.0293327137113904E-3</v>
      </c>
      <c r="F234">
        <f>VLOOKUP(Table1456[[#This Row],[model.rxns]],Table2[[model.rxns]:[JFYL14 - stddev]],10,FALSE)</f>
        <v>3.4361334230176499E-5</v>
      </c>
      <c r="G234" t="b">
        <f>ABS(Table1456[[#This Row],[JFYL14 flux]])&gt;Table1456[[#This Row],[JFYL14 stddev]]</f>
        <v>1</v>
      </c>
      <c r="H234">
        <v>0</v>
      </c>
    </row>
    <row r="235" spans="1:8" x14ac:dyDescent="0.25">
      <c r="A235" s="4">
        <v>1027</v>
      </c>
      <c r="B235" t="str">
        <f>VLOOKUP(Table1456[[#This Row],[model.rxns]],Table2[],2,FALSE)</f>
        <v>sulfite reductase (NADPH2)</v>
      </c>
      <c r="C235" s="2">
        <v>1.3755191454001201</v>
      </c>
      <c r="D235">
        <f>VLOOKUP(Table1456[[#This Row],[model.rxns]],Table2[[model.rxns]:[JFYL18 - stddev]],7,FALSE)</f>
        <v>2.9227358135876999E-3</v>
      </c>
      <c r="E235">
        <f>VLOOKUP(Table1456[[#This Row],[model.rxns]],Table2[[model.rxns]:[JFYL14 - avg]],9,FALSE)</f>
        <v>4.0293327137113904E-3</v>
      </c>
      <c r="F235">
        <f>VLOOKUP(Table1456[[#This Row],[model.rxns]],Table2[[model.rxns]:[JFYL14 - stddev]],10,FALSE)</f>
        <v>3.4361334230176499E-5</v>
      </c>
      <c r="G235" t="b">
        <f>ABS(Table1456[[#This Row],[JFYL14 flux]])&gt;Table1456[[#This Row],[JFYL14 stddev]]</f>
        <v>1</v>
      </c>
      <c r="H235">
        <v>0</v>
      </c>
    </row>
    <row r="236" spans="1:8" x14ac:dyDescent="0.25">
      <c r="A236" s="4">
        <v>214</v>
      </c>
      <c r="B236" t="str">
        <f>VLOOKUP(Table1456[[#This Row],[model.rxns]],Table2[],2,FALSE)</f>
        <v>aspartate carbamoyltransferase</v>
      </c>
      <c r="C236" s="2">
        <v>1.3755191454001201</v>
      </c>
      <c r="D236">
        <f>VLOOKUP(Table1456[[#This Row],[model.rxns]],Table2[[model.rxns]:[JFYL18 - stddev]],7,FALSE)</f>
        <v>8.3877828185282607E-3</v>
      </c>
      <c r="E236">
        <f>VLOOKUP(Table1456[[#This Row],[model.rxns]],Table2[[model.rxns]:[JFYL14 - avg]],9,FALSE)</f>
        <v>1.15635383632965E-2</v>
      </c>
      <c r="F236">
        <f>VLOOKUP(Table1456[[#This Row],[model.rxns]],Table2[[model.rxns]:[JFYL14 - stddev]],10,FALSE)</f>
        <v>9.8611515805734599E-5</v>
      </c>
      <c r="G236" t="b">
        <f>ABS(Table1456[[#This Row],[JFYL14 flux]])&gt;Table1456[[#This Row],[JFYL14 stddev]]</f>
        <v>1</v>
      </c>
      <c r="H236">
        <v>0</v>
      </c>
    </row>
    <row r="237" spans="1:8" x14ac:dyDescent="0.25">
      <c r="A237" s="4">
        <v>349</v>
      </c>
      <c r="B237" t="str">
        <f>VLOOKUP(Table1456[[#This Row],[model.rxns]],Table2[],2,FALSE)</f>
        <v>dihydroorotase</v>
      </c>
      <c r="C237" s="2">
        <v>1.3755191454001201</v>
      </c>
      <c r="D237">
        <f>VLOOKUP(Table1456[[#This Row],[model.rxns]],Table2[[model.rxns]:[JFYL18 - stddev]],7,FALSE)</f>
        <v>-8.3877828185282607E-3</v>
      </c>
      <c r="E237">
        <f>VLOOKUP(Table1456[[#This Row],[model.rxns]],Table2[[model.rxns]:[JFYL14 - avg]],9,FALSE)</f>
        <v>-1.15635383632965E-2</v>
      </c>
      <c r="F237">
        <f>VLOOKUP(Table1456[[#This Row],[model.rxns]],Table2[[model.rxns]:[JFYL14 - stddev]],10,FALSE)</f>
        <v>9.8611515805734599E-5</v>
      </c>
      <c r="G237" t="b">
        <f>ABS(Table1456[[#This Row],[JFYL14 flux]])&gt;Table1456[[#This Row],[JFYL14 stddev]]</f>
        <v>1</v>
      </c>
      <c r="H237">
        <v>0</v>
      </c>
    </row>
    <row r="238" spans="1:8" x14ac:dyDescent="0.25">
      <c r="A238" s="4">
        <v>453</v>
      </c>
      <c r="B238" t="str">
        <f>VLOOKUP(Table1456[[#This Row],[model.rxns]],Table2[],2,FALSE)</f>
        <v>dihydoorotic acid dehydrogenase</v>
      </c>
      <c r="C238" s="2">
        <v>1.3755191454001201</v>
      </c>
      <c r="D238">
        <f>VLOOKUP(Table1456[[#This Row],[model.rxns]],Table2[[model.rxns]:[JFYL18 - stddev]],7,FALSE)</f>
        <v>8.3877828185282607E-3</v>
      </c>
      <c r="E238">
        <f>VLOOKUP(Table1456[[#This Row],[model.rxns]],Table2[[model.rxns]:[JFYL14 - avg]],9,FALSE)</f>
        <v>1.15635383632965E-2</v>
      </c>
      <c r="F238">
        <f>VLOOKUP(Table1456[[#This Row],[model.rxns]],Table2[[model.rxns]:[JFYL14 - stddev]],10,FALSE)</f>
        <v>9.8611515805734599E-5</v>
      </c>
      <c r="G238" t="b">
        <f>ABS(Table1456[[#This Row],[JFYL14 flux]])&gt;Table1456[[#This Row],[JFYL14 stddev]]</f>
        <v>1</v>
      </c>
      <c r="H238">
        <v>0</v>
      </c>
    </row>
    <row r="239" spans="1:8" x14ac:dyDescent="0.25">
      <c r="A239" s="4">
        <v>820</v>
      </c>
      <c r="B239" t="str">
        <f>VLOOKUP(Table1456[[#This Row],[model.rxns]],Table2[],2,FALSE)</f>
        <v>orotate phosphoribosyltransferase</v>
      </c>
      <c r="C239" s="2">
        <v>1.3755191454001201</v>
      </c>
      <c r="D239">
        <f>VLOOKUP(Table1456[[#This Row],[model.rxns]],Table2[[model.rxns]:[JFYL18 - stddev]],7,FALSE)</f>
        <v>-8.3877828185282607E-3</v>
      </c>
      <c r="E239">
        <f>VLOOKUP(Table1456[[#This Row],[model.rxns]],Table2[[model.rxns]:[JFYL14 - avg]],9,FALSE)</f>
        <v>-1.15635383632965E-2</v>
      </c>
      <c r="F239">
        <f>VLOOKUP(Table1456[[#This Row],[model.rxns]],Table2[[model.rxns]:[JFYL14 - stddev]],10,FALSE)</f>
        <v>9.8611515805734599E-5</v>
      </c>
      <c r="G239" t="b">
        <f>ABS(Table1456[[#This Row],[JFYL14 flux]])&gt;Table1456[[#This Row],[JFYL14 stddev]]</f>
        <v>1</v>
      </c>
      <c r="H239">
        <v>0</v>
      </c>
    </row>
    <row r="240" spans="1:8" x14ac:dyDescent="0.25">
      <c r="A240" s="4">
        <v>821</v>
      </c>
      <c r="B240" t="str">
        <f>VLOOKUP(Table1456[[#This Row],[model.rxns]],Table2[],2,FALSE)</f>
        <v>orotidine-5-phosphate decarboxylase</v>
      </c>
      <c r="C240" s="2">
        <v>1.3755191454001201</v>
      </c>
      <c r="D240">
        <f>VLOOKUP(Table1456[[#This Row],[model.rxns]],Table2[[model.rxns]:[JFYL18 - stddev]],7,FALSE)</f>
        <v>8.3877828185282607E-3</v>
      </c>
      <c r="E240">
        <f>VLOOKUP(Table1456[[#This Row],[model.rxns]],Table2[[model.rxns]:[JFYL14 - avg]],9,FALSE)</f>
        <v>1.15635383632965E-2</v>
      </c>
      <c r="F240">
        <f>VLOOKUP(Table1456[[#This Row],[model.rxns]],Table2[[model.rxns]:[JFYL14 - stddev]],10,FALSE)</f>
        <v>9.8611515805734599E-5</v>
      </c>
      <c r="G240" t="b">
        <f>ABS(Table1456[[#This Row],[JFYL14 flux]])&gt;Table1456[[#This Row],[JFYL14 stddev]]</f>
        <v>1</v>
      </c>
      <c r="H240">
        <v>0</v>
      </c>
    </row>
    <row r="241" spans="1:8" x14ac:dyDescent="0.25">
      <c r="A241" s="4">
        <v>939</v>
      </c>
      <c r="B241" t="str">
        <f>VLOOKUP(Table1456[[#This Row],[model.rxns]],Table2[],2,FALSE)</f>
        <v>prephenate dehydrogenase (NADP)</v>
      </c>
      <c r="C241" s="2">
        <v>1.3755191454001101</v>
      </c>
      <c r="D241">
        <f>VLOOKUP(Table1456[[#This Row],[model.rxns]],Table2[[model.rxns]:[JFYL18 - stddev]],7,FALSE)</f>
        <v>2.5208168948798199E-3</v>
      </c>
      <c r="E241">
        <f>VLOOKUP(Table1456[[#This Row],[model.rxns]],Table2[[model.rxns]:[JFYL14 - avg]],9,FALSE)</f>
        <v>3.4752405375111598E-3</v>
      </c>
      <c r="F241">
        <f>VLOOKUP(Table1456[[#This Row],[model.rxns]],Table2[[model.rxns]:[JFYL14 - stddev]],10,FALSE)</f>
        <v>2.9636148246910701E-5</v>
      </c>
      <c r="G241" t="b">
        <f>ABS(Table1456[[#This Row],[JFYL14 flux]])&gt;Table1456[[#This Row],[JFYL14 stddev]]</f>
        <v>1</v>
      </c>
      <c r="H241">
        <v>0</v>
      </c>
    </row>
    <row r="242" spans="1:8" x14ac:dyDescent="0.25">
      <c r="A242" s="4">
        <v>5</v>
      </c>
      <c r="B242" t="str">
        <f>VLOOKUP(Table1456[[#This Row],[model.rxns]],Table2[],2,FALSE)</f>
        <v>1,3-beta-glucan synthase</v>
      </c>
      <c r="C242" s="2">
        <v>1.3755191454001101</v>
      </c>
      <c r="D242">
        <f>VLOOKUP(Table1456[[#This Row],[model.rxns]],Table2[[model.rxns]:[JFYL18 - stddev]],7,FALSE)</f>
        <v>5.7607157081285998E-2</v>
      </c>
      <c r="E242">
        <f>VLOOKUP(Table1456[[#This Row],[model.rxns]],Table2[[model.rxns]:[JFYL14 - avg]],9,FALSE)</f>
        <v>7.9418194929703298E-2</v>
      </c>
      <c r="F242">
        <f>VLOOKUP(Table1456[[#This Row],[model.rxns]],Table2[[model.rxns]:[JFYL14 - stddev]],10,FALSE)</f>
        <v>6.7726229969806799E-4</v>
      </c>
      <c r="G242" t="b">
        <f>ABS(Table1456[[#This Row],[JFYL14 flux]])&gt;Table1456[[#This Row],[JFYL14 stddev]]</f>
        <v>1</v>
      </c>
      <c r="H242">
        <v>0</v>
      </c>
    </row>
    <row r="243" spans="1:8" x14ac:dyDescent="0.25">
      <c r="A243" s="4">
        <v>1543</v>
      </c>
      <c r="B243" t="str">
        <f>VLOOKUP(Table1456[[#This Row],[model.rxns]],Table2[],2,FALSE)</f>
        <v>(1-3)-beta-D-glucan transport</v>
      </c>
      <c r="C243" s="2">
        <v>1.3755191454001101</v>
      </c>
      <c r="D243">
        <f>VLOOKUP(Table1456[[#This Row],[model.rxns]],Table2[[model.rxns]:[JFYL18 - stddev]],7,FALSE)</f>
        <v>5.7607157081285998E-2</v>
      </c>
      <c r="E243">
        <f>VLOOKUP(Table1456[[#This Row],[model.rxns]],Table2[[model.rxns]:[JFYL14 - avg]],9,FALSE)</f>
        <v>7.9418194929703298E-2</v>
      </c>
      <c r="F243">
        <f>VLOOKUP(Table1456[[#This Row],[model.rxns]],Table2[[model.rxns]:[JFYL14 - stddev]],10,FALSE)</f>
        <v>6.7726229969806799E-4</v>
      </c>
      <c r="G243" t="b">
        <f>ABS(Table1456[[#This Row],[JFYL14 flux]])&gt;Table1456[[#This Row],[JFYL14 stddev]]</f>
        <v>1</v>
      </c>
      <c r="H243">
        <v>0</v>
      </c>
    </row>
    <row r="244" spans="1:8" x14ac:dyDescent="0.25">
      <c r="A244" s="4">
        <v>1088</v>
      </c>
      <c r="B244" t="str">
        <f>VLOOKUP(Table1456[[#This Row],[model.rxns]],Table2[],2,FALSE)</f>
        <v>valine transaminase, mitochondiral</v>
      </c>
      <c r="C244" s="2">
        <v>1.3755191454001101</v>
      </c>
      <c r="D244">
        <f>VLOOKUP(Table1456[[#This Row],[model.rxns]],Table2[[model.rxns]:[JFYL18 - stddev]],7,FALSE)</f>
        <v>-1.05499136410152E-2</v>
      </c>
      <c r="E244">
        <f>VLOOKUP(Table1456[[#This Row],[model.rxns]],Table2[[model.rxns]:[JFYL14 - avg]],9,FALSE)</f>
        <v>-1.45442882531322E-2</v>
      </c>
      <c r="F244">
        <f>VLOOKUP(Table1456[[#This Row],[model.rxns]],Table2[[model.rxns]:[JFYL14 - stddev]],10,FALSE)</f>
        <v>1.2403074784697401E-4</v>
      </c>
      <c r="G244" t="b">
        <f>ABS(Table1456[[#This Row],[JFYL14 flux]])&gt;Table1456[[#This Row],[JFYL14 stddev]]</f>
        <v>1</v>
      </c>
      <c r="H244">
        <v>0</v>
      </c>
    </row>
    <row r="245" spans="1:8" x14ac:dyDescent="0.25">
      <c r="A245" s="4">
        <v>2093</v>
      </c>
      <c r="B245" t="str">
        <f>VLOOKUP(Table1456[[#This Row],[model.rxns]],Table2[],2,FALSE)</f>
        <v>valine transport</v>
      </c>
      <c r="C245" s="2">
        <v>1.3755191454001101</v>
      </c>
      <c r="D245">
        <f>VLOOKUP(Table1456[[#This Row],[model.rxns]],Table2[[model.rxns]:[JFYL18 - stddev]],7,FALSE)</f>
        <v>-1.05499136410152E-2</v>
      </c>
      <c r="E245">
        <f>VLOOKUP(Table1456[[#This Row],[model.rxns]],Table2[[model.rxns]:[JFYL14 - avg]],9,FALSE)</f>
        <v>-1.45442882531322E-2</v>
      </c>
      <c r="F245">
        <f>VLOOKUP(Table1456[[#This Row],[model.rxns]],Table2[[model.rxns]:[JFYL14 - stddev]],10,FALSE)</f>
        <v>1.2403074784697401E-4</v>
      </c>
      <c r="G245" t="b">
        <f>ABS(Table1456[[#This Row],[JFYL14 flux]])&gt;Table1456[[#This Row],[JFYL14 stddev]]</f>
        <v>1</v>
      </c>
      <c r="H245">
        <v>0</v>
      </c>
    </row>
    <row r="246" spans="1:8" x14ac:dyDescent="0.25">
      <c r="A246" s="4">
        <v>1045</v>
      </c>
      <c r="B246" t="str">
        <f>VLOOKUP(Table1456[[#This Row],[model.rxns]],Table2[],2,FALSE)</f>
        <v>thymidylate synthase</v>
      </c>
      <c r="C246" s="2">
        <v>1.3755191454001101</v>
      </c>
      <c r="D246">
        <f>VLOOKUP(Table1456[[#This Row],[model.rxns]],Table2[[model.rxns]:[JFYL18 - stddev]],7,FALSE)</f>
        <v>6.3218878234317798E-4</v>
      </c>
      <c r="E246">
        <f>VLOOKUP(Table1456[[#This Row],[model.rxns]],Table2[[model.rxns]:[JFYL14 - avg]],9,FALSE)</f>
        <v>8.7154608024932699E-4</v>
      </c>
      <c r="F246">
        <f>VLOOKUP(Table1456[[#This Row],[model.rxns]],Table2[[model.rxns]:[JFYL14 - stddev]],10,FALSE)</f>
        <v>7.4323686546259296E-6</v>
      </c>
      <c r="G246" t="b">
        <f>ABS(Table1456[[#This Row],[JFYL14 flux]])&gt;Table1456[[#This Row],[JFYL14 stddev]]</f>
        <v>1</v>
      </c>
      <c r="H246">
        <v>0</v>
      </c>
    </row>
    <row r="247" spans="1:8" x14ac:dyDescent="0.25">
      <c r="A247" s="4">
        <v>344</v>
      </c>
      <c r="B247" t="str">
        <f>VLOOKUP(Table1456[[#This Row],[model.rxns]],Table2[],2,FALSE)</f>
        <v>dihydrofolate reductase</v>
      </c>
      <c r="C247" s="2">
        <v>1.3755191454001101</v>
      </c>
      <c r="D247">
        <f>VLOOKUP(Table1456[[#This Row],[model.rxns]],Table2[[model.rxns]:[JFYL18 - stddev]],7,FALSE)</f>
        <v>6.3218878234317798E-4</v>
      </c>
      <c r="E247">
        <f>VLOOKUP(Table1456[[#This Row],[model.rxns]],Table2[[model.rxns]:[JFYL14 - avg]],9,FALSE)</f>
        <v>8.7154608024932699E-4</v>
      </c>
      <c r="F247">
        <f>VLOOKUP(Table1456[[#This Row],[model.rxns]],Table2[[model.rxns]:[JFYL14 - stddev]],10,FALSE)</f>
        <v>7.4323686546256704E-6</v>
      </c>
      <c r="G247" t="b">
        <f>ABS(Table1456[[#This Row],[JFYL14 flux]])&gt;Table1456[[#This Row],[JFYL14 stddev]]</f>
        <v>1</v>
      </c>
      <c r="H247">
        <v>0</v>
      </c>
    </row>
    <row r="248" spans="1:8" x14ac:dyDescent="0.25">
      <c r="A248" s="4">
        <v>278</v>
      </c>
      <c r="B248" t="str">
        <f>VLOOKUP(Table1456[[#This Row],[model.rxns]],Table2[],2,FALSE)</f>
        <v>chorismate mutase</v>
      </c>
      <c r="C248" s="2">
        <v>1.3755191454000999</v>
      </c>
      <c r="D248">
        <f>VLOOKUP(Table1456[[#This Row],[model.rxns]],Table2[[model.rxns]:[JFYL18 - stddev]],7,FALSE)</f>
        <v>7.5628781280352901E-3</v>
      </c>
      <c r="E248">
        <f>VLOOKUP(Table1456[[#This Row],[model.rxns]],Table2[[model.rxns]:[JFYL14 - avg]],9,FALSE)</f>
        <v>1.0426310893182701E-2</v>
      </c>
      <c r="F248">
        <f>VLOOKUP(Table1456[[#This Row],[model.rxns]],Table2[[model.rxns]:[JFYL14 - stddev]],10,FALSE)</f>
        <v>8.8913470006894495E-5</v>
      </c>
      <c r="G248" t="b">
        <f>ABS(Table1456[[#This Row],[JFYL14 flux]])&gt;Table1456[[#This Row],[JFYL14 stddev]]</f>
        <v>1</v>
      </c>
      <c r="H248">
        <v>0</v>
      </c>
    </row>
    <row r="249" spans="1:8" x14ac:dyDescent="0.25">
      <c r="A249" s="4">
        <v>2111</v>
      </c>
      <c r="B249" t="str">
        <f>VLOOKUP(Table1456[[#This Row],[model.rxns]],Table2[],2,FALSE)</f>
        <v>growth</v>
      </c>
      <c r="C249" s="2">
        <v>1.3755191454000999</v>
      </c>
      <c r="D249">
        <f>VLOOKUP(Table1456[[#This Row],[model.rxns]],Table2[[model.rxns]:[JFYL18 - stddev]],7,FALSE)</f>
        <v>6.1063342252794001E-2</v>
      </c>
      <c r="E249">
        <f>VLOOKUP(Table1456[[#This Row],[model.rxns]],Table2[[model.rxns]:[JFYL14 - avg]],9,FALSE)</f>
        <v>8.4182949893685702E-2</v>
      </c>
      <c r="F249">
        <f>VLOOKUP(Table1456[[#This Row],[model.rxns]],Table2[[model.rxns]:[JFYL14 - stddev]],10,FALSE)</f>
        <v>7.1789516609928805E-4</v>
      </c>
      <c r="G249" t="b">
        <f>ABS(Table1456[[#This Row],[JFYL14 flux]])&gt;Table1456[[#This Row],[JFYL14 stddev]]</f>
        <v>1</v>
      </c>
      <c r="H249">
        <v>0</v>
      </c>
    </row>
    <row r="250" spans="1:8" x14ac:dyDescent="0.25">
      <c r="A250" s="4" t="s">
        <v>1888</v>
      </c>
      <c r="B250" t="str">
        <f>VLOOKUP(Table1456[[#This Row],[model.rxns]],Table2[],2,FALSE)</f>
        <v>biomass pseudoreaction</v>
      </c>
      <c r="C250" s="2">
        <v>1.3755191454000999</v>
      </c>
      <c r="D250">
        <f>VLOOKUP(Table1456[[#This Row],[model.rxns]],Table2[[model.rxns]:[JFYL18 - stddev]],7,FALSE)</f>
        <v>6.1063342252794001E-2</v>
      </c>
      <c r="E250">
        <f>VLOOKUP(Table1456[[#This Row],[model.rxns]],Table2[[model.rxns]:[JFYL14 - avg]],9,FALSE)</f>
        <v>8.4182949893685702E-2</v>
      </c>
      <c r="F250">
        <f>VLOOKUP(Table1456[[#This Row],[model.rxns]],Table2[[model.rxns]:[JFYL14 - stddev]],10,FALSE)</f>
        <v>7.1789516609928805E-4</v>
      </c>
      <c r="G250" t="b">
        <f>ABS(Table1456[[#This Row],[JFYL14 flux]])&gt;Table1456[[#This Row],[JFYL14 stddev]]</f>
        <v>1</v>
      </c>
      <c r="H250">
        <v>0</v>
      </c>
    </row>
    <row r="251" spans="1:8" x14ac:dyDescent="0.25">
      <c r="A251" s="4" t="s">
        <v>1890</v>
      </c>
      <c r="B251" t="str">
        <f>VLOOKUP(Table1456[[#This Row],[model.rxns]],Table2[],2,FALSE)</f>
        <v>DNA pseudoreaction</v>
      </c>
      <c r="C251" s="2">
        <v>1.3755191454000999</v>
      </c>
      <c r="D251">
        <f>VLOOKUP(Table1456[[#This Row],[model.rxns]],Table2[[model.rxns]:[JFYL18 - stddev]],7,FALSE)</f>
        <v>6.1063342252794001E-2</v>
      </c>
      <c r="E251">
        <f>VLOOKUP(Table1456[[#This Row],[model.rxns]],Table2[[model.rxns]:[JFYL14 - avg]],9,FALSE)</f>
        <v>8.4182949893685702E-2</v>
      </c>
      <c r="F251">
        <f>VLOOKUP(Table1456[[#This Row],[model.rxns]],Table2[[model.rxns]:[JFYL14 - stddev]],10,FALSE)</f>
        <v>7.1789516609928805E-4</v>
      </c>
      <c r="G251" t="b">
        <f>ABS(Table1456[[#This Row],[JFYL14 flux]])&gt;Table1456[[#This Row],[JFYL14 stddev]]</f>
        <v>1</v>
      </c>
      <c r="H251">
        <v>0</v>
      </c>
    </row>
    <row r="252" spans="1:8" x14ac:dyDescent="0.25">
      <c r="A252" s="4" t="s">
        <v>1891</v>
      </c>
      <c r="B252" t="str">
        <f>VLOOKUP(Table1456[[#This Row],[model.rxns]],Table2[],2,FALSE)</f>
        <v>RNA pseudoreaction</v>
      </c>
      <c r="C252" s="2">
        <v>1.3755191454000999</v>
      </c>
      <c r="D252">
        <f>VLOOKUP(Table1456[[#This Row],[model.rxns]],Table2[[model.rxns]:[JFYL18 - stddev]],7,FALSE)</f>
        <v>6.1063342252794001E-2</v>
      </c>
      <c r="E252">
        <f>VLOOKUP(Table1456[[#This Row],[model.rxns]],Table2[[model.rxns]:[JFYL14 - avg]],9,FALSE)</f>
        <v>8.4182949893685702E-2</v>
      </c>
      <c r="F252">
        <f>VLOOKUP(Table1456[[#This Row],[model.rxns]],Table2[[model.rxns]:[JFYL14 - stddev]],10,FALSE)</f>
        <v>7.1789516609928805E-4</v>
      </c>
      <c r="G252" t="b">
        <f>ABS(Table1456[[#This Row],[JFYL14 flux]])&gt;Table1456[[#This Row],[JFYL14 stddev]]</f>
        <v>1</v>
      </c>
      <c r="H252">
        <v>0</v>
      </c>
    </row>
    <row r="253" spans="1:8" x14ac:dyDescent="0.25">
      <c r="A253" s="4" t="s">
        <v>1892</v>
      </c>
      <c r="B253" t="str">
        <f>VLOOKUP(Table1456[[#This Row],[model.rxns]],Table2[],2,FALSE)</f>
        <v>ion pseudoreaction</v>
      </c>
      <c r="C253" s="2">
        <v>1.3755191454000999</v>
      </c>
      <c r="D253">
        <f>VLOOKUP(Table1456[[#This Row],[model.rxns]],Table2[[model.rxns]:[JFYL18 - stddev]],7,FALSE)</f>
        <v>6.1063342252794001E-2</v>
      </c>
      <c r="E253">
        <f>VLOOKUP(Table1456[[#This Row],[model.rxns]],Table2[[model.rxns]:[JFYL14 - avg]],9,FALSE)</f>
        <v>8.4182949893685702E-2</v>
      </c>
      <c r="F253">
        <f>VLOOKUP(Table1456[[#This Row],[model.rxns]],Table2[[model.rxns]:[JFYL14 - stddev]],10,FALSE)</f>
        <v>7.1789516609928805E-4</v>
      </c>
      <c r="G253" t="b">
        <f>ABS(Table1456[[#This Row],[JFYL14 flux]])&gt;Table1456[[#This Row],[JFYL14 stddev]]</f>
        <v>1</v>
      </c>
      <c r="H253">
        <v>0</v>
      </c>
    </row>
    <row r="254" spans="1:8" x14ac:dyDescent="0.25">
      <c r="A254" s="4">
        <v>7</v>
      </c>
      <c r="B254" t="str">
        <f>VLOOKUP(Table1456[[#This Row],[model.rxns]],Table2[],2,FALSE)</f>
        <v>1-(5-phosphoribosyl)-5-[(5-phosphoribosylamino)methylideneamino)imidazole-4-carboxamide isomerase</v>
      </c>
      <c r="C254" s="2">
        <v>1.3755191454000999</v>
      </c>
      <c r="D254">
        <f>VLOOKUP(Table1456[[#This Row],[model.rxns]],Table2[[model.rxns]:[JFYL18 - stddev]],7,FALSE)</f>
        <v>3.2901539439228098E-3</v>
      </c>
      <c r="E254">
        <f>VLOOKUP(Table1456[[#This Row],[model.rxns]],Table2[[model.rxns]:[JFYL14 - avg]],9,FALSE)</f>
        <v>4.5358615232216999E-3</v>
      </c>
      <c r="F254">
        <f>VLOOKUP(Table1456[[#This Row],[model.rxns]],Table2[[model.rxns]:[JFYL14 - stddev]],10,FALSE)</f>
        <v>3.8680909444595799E-5</v>
      </c>
      <c r="G254" t="b">
        <f>ABS(Table1456[[#This Row],[JFYL14 flux]])&gt;Table1456[[#This Row],[JFYL14 stddev]]</f>
        <v>1</v>
      </c>
      <c r="H254">
        <v>0</v>
      </c>
    </row>
    <row r="255" spans="1:8" x14ac:dyDescent="0.25">
      <c r="A255" s="4">
        <v>225</v>
      </c>
      <c r="B255" t="str">
        <f>VLOOKUP(Table1456[[#This Row],[model.rxns]],Table2[],2,FALSE)</f>
        <v>ATP phosphoribosyltransferase</v>
      </c>
      <c r="C255" s="2">
        <v>1.3755191454000999</v>
      </c>
      <c r="D255">
        <f>VLOOKUP(Table1456[[#This Row],[model.rxns]],Table2[[model.rxns]:[JFYL18 - stddev]],7,FALSE)</f>
        <v>3.2901539439228098E-3</v>
      </c>
      <c r="E255">
        <f>VLOOKUP(Table1456[[#This Row],[model.rxns]],Table2[[model.rxns]:[JFYL14 - avg]],9,FALSE)</f>
        <v>4.5358615232216999E-3</v>
      </c>
      <c r="F255">
        <f>VLOOKUP(Table1456[[#This Row],[model.rxns]],Table2[[model.rxns]:[JFYL14 - stddev]],10,FALSE)</f>
        <v>3.8680909444595799E-5</v>
      </c>
      <c r="G255" t="b">
        <f>ABS(Table1456[[#This Row],[JFYL14 flux]])&gt;Table1456[[#This Row],[JFYL14 stddev]]</f>
        <v>1</v>
      </c>
      <c r="H255">
        <v>0</v>
      </c>
    </row>
    <row r="256" spans="1:8" x14ac:dyDescent="0.25">
      <c r="A256" s="4">
        <v>536</v>
      </c>
      <c r="B256" t="str">
        <f>VLOOKUP(Table1456[[#This Row],[model.rxns]],Table2[],2,FALSE)</f>
        <v>histidinol dehydrogenase</v>
      </c>
      <c r="C256" s="2">
        <v>1.3755191454000999</v>
      </c>
      <c r="D256">
        <f>VLOOKUP(Table1456[[#This Row],[model.rxns]],Table2[[model.rxns]:[JFYL18 - stddev]],7,FALSE)</f>
        <v>3.2901539439228098E-3</v>
      </c>
      <c r="E256">
        <f>VLOOKUP(Table1456[[#This Row],[model.rxns]],Table2[[model.rxns]:[JFYL14 - avg]],9,FALSE)</f>
        <v>4.5358615232216999E-3</v>
      </c>
      <c r="F256">
        <f>VLOOKUP(Table1456[[#This Row],[model.rxns]],Table2[[model.rxns]:[JFYL14 - stddev]],10,FALSE)</f>
        <v>3.8680909444595799E-5</v>
      </c>
      <c r="G256" t="b">
        <f>ABS(Table1456[[#This Row],[JFYL14 flux]])&gt;Table1456[[#This Row],[JFYL14 stddev]]</f>
        <v>1</v>
      </c>
      <c r="H256">
        <v>0</v>
      </c>
    </row>
    <row r="257" spans="1:8" x14ac:dyDescent="0.25">
      <c r="A257" s="4">
        <v>537</v>
      </c>
      <c r="B257" t="str">
        <f>VLOOKUP(Table1456[[#This Row],[model.rxns]],Table2[],2,FALSE)</f>
        <v>histidinol-phosphatase</v>
      </c>
      <c r="C257" s="2">
        <v>1.3755191454000999</v>
      </c>
      <c r="D257">
        <f>VLOOKUP(Table1456[[#This Row],[model.rxns]],Table2[[model.rxns]:[JFYL18 - stddev]],7,FALSE)</f>
        <v>3.2901539439228098E-3</v>
      </c>
      <c r="E257">
        <f>VLOOKUP(Table1456[[#This Row],[model.rxns]],Table2[[model.rxns]:[JFYL14 - avg]],9,FALSE)</f>
        <v>4.5358615232216999E-3</v>
      </c>
      <c r="F257">
        <f>VLOOKUP(Table1456[[#This Row],[model.rxns]],Table2[[model.rxns]:[JFYL14 - stddev]],10,FALSE)</f>
        <v>3.8680909444595799E-5</v>
      </c>
      <c r="G257" t="b">
        <f>ABS(Table1456[[#This Row],[JFYL14 flux]])&gt;Table1456[[#This Row],[JFYL14 stddev]]</f>
        <v>1</v>
      </c>
      <c r="H257">
        <v>0</v>
      </c>
    </row>
    <row r="258" spans="1:8" x14ac:dyDescent="0.25">
      <c r="A258" s="4">
        <v>538</v>
      </c>
      <c r="B258" t="str">
        <f>VLOOKUP(Table1456[[#This Row],[model.rxns]],Table2[],2,FALSE)</f>
        <v>histidinol-phosphate transaminase</v>
      </c>
      <c r="C258" s="2">
        <v>1.3755191454000999</v>
      </c>
      <c r="D258">
        <f>VLOOKUP(Table1456[[#This Row],[model.rxns]],Table2[[model.rxns]:[JFYL18 - stddev]],7,FALSE)</f>
        <v>3.2901539439228098E-3</v>
      </c>
      <c r="E258">
        <f>VLOOKUP(Table1456[[#This Row],[model.rxns]],Table2[[model.rxns]:[JFYL14 - avg]],9,FALSE)</f>
        <v>4.5358615232216999E-3</v>
      </c>
      <c r="F258">
        <f>VLOOKUP(Table1456[[#This Row],[model.rxns]],Table2[[model.rxns]:[JFYL14 - stddev]],10,FALSE)</f>
        <v>3.8680909444595799E-5</v>
      </c>
      <c r="G258" t="b">
        <f>ABS(Table1456[[#This Row],[JFYL14 flux]])&gt;Table1456[[#This Row],[JFYL14 stddev]]</f>
        <v>1</v>
      </c>
      <c r="H258">
        <v>0</v>
      </c>
    </row>
    <row r="259" spans="1:8" x14ac:dyDescent="0.25">
      <c r="A259" s="4">
        <v>563</v>
      </c>
      <c r="B259" t="str">
        <f>VLOOKUP(Table1456[[#This Row],[model.rxns]],Table2[],2,FALSE)</f>
        <v>Imidazole-glycerol-3-phosphate synthase</v>
      </c>
      <c r="C259" s="2">
        <v>1.3755191454000999</v>
      </c>
      <c r="D259">
        <f>VLOOKUP(Table1456[[#This Row],[model.rxns]],Table2[[model.rxns]:[JFYL18 - stddev]],7,FALSE)</f>
        <v>3.2901539439228098E-3</v>
      </c>
      <c r="E259">
        <f>VLOOKUP(Table1456[[#This Row],[model.rxns]],Table2[[model.rxns]:[JFYL14 - avg]],9,FALSE)</f>
        <v>4.5358615232216999E-3</v>
      </c>
      <c r="F259">
        <f>VLOOKUP(Table1456[[#This Row],[model.rxns]],Table2[[model.rxns]:[JFYL14 - stddev]],10,FALSE)</f>
        <v>3.8680909444595799E-5</v>
      </c>
      <c r="G259" t="b">
        <f>ABS(Table1456[[#This Row],[JFYL14 flux]])&gt;Table1456[[#This Row],[JFYL14 stddev]]</f>
        <v>1</v>
      </c>
      <c r="H259">
        <v>0</v>
      </c>
    </row>
    <row r="260" spans="1:8" x14ac:dyDescent="0.25">
      <c r="A260" s="4">
        <v>564</v>
      </c>
      <c r="B260" t="str">
        <f>VLOOKUP(Table1456[[#This Row],[model.rxns]],Table2[],2,FALSE)</f>
        <v>imidazoleglycerol-phosphate dehydratase</v>
      </c>
      <c r="C260" s="2">
        <v>1.3755191454000999</v>
      </c>
      <c r="D260">
        <f>VLOOKUP(Table1456[[#This Row],[model.rxns]],Table2[[model.rxns]:[JFYL18 - stddev]],7,FALSE)</f>
        <v>3.2901539439228098E-3</v>
      </c>
      <c r="E260">
        <f>VLOOKUP(Table1456[[#This Row],[model.rxns]],Table2[[model.rxns]:[JFYL14 - avg]],9,FALSE)</f>
        <v>4.5358615232216999E-3</v>
      </c>
      <c r="F260">
        <f>VLOOKUP(Table1456[[#This Row],[model.rxns]],Table2[[model.rxns]:[JFYL14 - stddev]],10,FALSE)</f>
        <v>3.8680909444595799E-5</v>
      </c>
      <c r="G260" t="b">
        <f>ABS(Table1456[[#This Row],[JFYL14 flux]])&gt;Table1456[[#This Row],[JFYL14 stddev]]</f>
        <v>1</v>
      </c>
      <c r="H260">
        <v>0</v>
      </c>
    </row>
    <row r="261" spans="1:8" x14ac:dyDescent="0.25">
      <c r="A261" s="4">
        <v>909</v>
      </c>
      <c r="B261" t="str">
        <f>VLOOKUP(Table1456[[#This Row],[model.rxns]],Table2[],2,FALSE)</f>
        <v>phosphoribosyl-AMP cyclohydrolase</v>
      </c>
      <c r="C261" s="2">
        <v>1.3755191454000999</v>
      </c>
      <c r="D261">
        <f>VLOOKUP(Table1456[[#This Row],[model.rxns]],Table2[[model.rxns]:[JFYL18 - stddev]],7,FALSE)</f>
        <v>3.2901539439228098E-3</v>
      </c>
      <c r="E261">
        <f>VLOOKUP(Table1456[[#This Row],[model.rxns]],Table2[[model.rxns]:[JFYL14 - avg]],9,FALSE)</f>
        <v>4.5358615232216999E-3</v>
      </c>
      <c r="F261">
        <f>VLOOKUP(Table1456[[#This Row],[model.rxns]],Table2[[model.rxns]:[JFYL14 - stddev]],10,FALSE)</f>
        <v>3.8680909444595799E-5</v>
      </c>
      <c r="G261" t="b">
        <f>ABS(Table1456[[#This Row],[JFYL14 flux]])&gt;Table1456[[#This Row],[JFYL14 stddev]]</f>
        <v>1</v>
      </c>
      <c r="H261">
        <v>0</v>
      </c>
    </row>
    <row r="262" spans="1:8" x14ac:dyDescent="0.25">
      <c r="A262" s="4">
        <v>910</v>
      </c>
      <c r="B262" t="str">
        <f>VLOOKUP(Table1456[[#This Row],[model.rxns]],Table2[],2,FALSE)</f>
        <v>phosphoribosyl-ATP pyrophosphatase</v>
      </c>
      <c r="C262" s="2">
        <v>1.3755191454000999</v>
      </c>
      <c r="D262">
        <f>VLOOKUP(Table1456[[#This Row],[model.rxns]],Table2[[model.rxns]:[JFYL18 - stddev]],7,FALSE)</f>
        <v>3.2901539439228098E-3</v>
      </c>
      <c r="E262">
        <f>VLOOKUP(Table1456[[#This Row],[model.rxns]],Table2[[model.rxns]:[JFYL14 - avg]],9,FALSE)</f>
        <v>4.5358615232216999E-3</v>
      </c>
      <c r="F262">
        <f>VLOOKUP(Table1456[[#This Row],[model.rxns]],Table2[[model.rxns]:[JFYL14 - stddev]],10,FALSE)</f>
        <v>3.8680909444595799E-5</v>
      </c>
      <c r="G262" t="b">
        <f>ABS(Table1456[[#This Row],[JFYL14 flux]])&gt;Table1456[[#This Row],[JFYL14 stddev]]</f>
        <v>1</v>
      </c>
      <c r="H262">
        <v>0</v>
      </c>
    </row>
    <row r="263" spans="1:8" x14ac:dyDescent="0.25">
      <c r="A263" s="4">
        <v>272</v>
      </c>
      <c r="B263" t="str">
        <f>VLOOKUP(Table1456[[#This Row],[model.rxns]],Table2[],2,FALSE)</f>
        <v>chitin synthase</v>
      </c>
      <c r="C263" s="2">
        <v>1.3755191454000999</v>
      </c>
      <c r="D263">
        <f>VLOOKUP(Table1456[[#This Row],[model.rxns]],Table2[[model.rxns]:[JFYL18 - stddev]],7,FALSE)</f>
        <v>5.30249638786357E-2</v>
      </c>
      <c r="E263">
        <f>VLOOKUP(Table1456[[#This Row],[model.rxns]],Table2[[model.rxns]:[JFYL14 - avg]],9,FALSE)</f>
        <v>7.3101106369680396E-2</v>
      </c>
      <c r="F263">
        <f>VLOOKUP(Table1456[[#This Row],[model.rxns]],Table2[[model.rxns]:[JFYL14 - stddev]],10,FALSE)</f>
        <v>6.2339144643397501E-4</v>
      </c>
      <c r="G263" t="b">
        <f>ABS(Table1456[[#This Row],[JFYL14 flux]])&gt;Table1456[[#This Row],[JFYL14 stddev]]</f>
        <v>1</v>
      </c>
      <c r="H263">
        <v>0</v>
      </c>
    </row>
    <row r="264" spans="1:8" x14ac:dyDescent="0.25">
      <c r="A264" s="4">
        <v>882</v>
      </c>
      <c r="B264" t="str">
        <f>VLOOKUP(Table1456[[#This Row],[model.rxns]],Table2[],2,FALSE)</f>
        <v>phosphoacetylglucosamine mutase</v>
      </c>
      <c r="C264" s="2">
        <v>1.3755191454000999</v>
      </c>
      <c r="D264">
        <f>VLOOKUP(Table1456[[#This Row],[model.rxns]],Table2[[model.rxns]:[JFYL18 - stddev]],7,FALSE)</f>
        <v>5.30249638786357E-2</v>
      </c>
      <c r="E264">
        <f>VLOOKUP(Table1456[[#This Row],[model.rxns]],Table2[[model.rxns]:[JFYL14 - avg]],9,FALSE)</f>
        <v>7.3101106369680396E-2</v>
      </c>
      <c r="F264">
        <f>VLOOKUP(Table1456[[#This Row],[model.rxns]],Table2[[model.rxns]:[JFYL14 - stddev]],10,FALSE)</f>
        <v>6.2339144643397404E-4</v>
      </c>
      <c r="G264" t="b">
        <f>ABS(Table1456[[#This Row],[JFYL14 flux]])&gt;Table1456[[#This Row],[JFYL14 stddev]]</f>
        <v>1</v>
      </c>
      <c r="H264">
        <v>0</v>
      </c>
    </row>
    <row r="265" spans="1:8" x14ac:dyDescent="0.25">
      <c r="A265" s="4">
        <v>1069</v>
      </c>
      <c r="B265" t="str">
        <f>VLOOKUP(Table1456[[#This Row],[model.rxns]],Table2[],2,FALSE)</f>
        <v>UDP-N-acetylglucosamine diphosphorylase</v>
      </c>
      <c r="C265" s="2">
        <v>1.3755191454000999</v>
      </c>
      <c r="D265">
        <f>VLOOKUP(Table1456[[#This Row],[model.rxns]],Table2[[model.rxns]:[JFYL18 - stddev]],7,FALSE)</f>
        <v>5.30249638786357E-2</v>
      </c>
      <c r="E265">
        <f>VLOOKUP(Table1456[[#This Row],[model.rxns]],Table2[[model.rxns]:[JFYL14 - avg]],9,FALSE)</f>
        <v>7.3101106369680396E-2</v>
      </c>
      <c r="F265">
        <f>VLOOKUP(Table1456[[#This Row],[model.rxns]],Table2[[model.rxns]:[JFYL14 - stddev]],10,FALSE)</f>
        <v>6.2339144643397404E-4</v>
      </c>
      <c r="G265" t="b">
        <f>ABS(Table1456[[#This Row],[JFYL14 flux]])&gt;Table1456[[#This Row],[JFYL14 stddev]]</f>
        <v>1</v>
      </c>
      <c r="H265">
        <v>0</v>
      </c>
    </row>
    <row r="266" spans="1:8" x14ac:dyDescent="0.25">
      <c r="A266" s="4">
        <v>231</v>
      </c>
      <c r="B266" t="str">
        <f>VLOOKUP(Table1456[[#This Row],[model.rxns]],Table2[],2,FALSE)</f>
        <v>C-14 sterol reductase</v>
      </c>
      <c r="C266" s="2">
        <v>1.3755191245791301</v>
      </c>
      <c r="D266">
        <f>VLOOKUP(Table1456[[#This Row],[model.rxns]],Table2[[model.rxns]:[JFYL18 - stddev]],7,FALSE)</f>
        <v>1.9372577449861201E-3</v>
      </c>
      <c r="E266">
        <f>VLOOKUP(Table1456[[#This Row],[model.rxns]],Table2[[model.rxns]:[JFYL14 - avg]],9,FALSE)</f>
        <v>2.6707360454264199E-3</v>
      </c>
      <c r="F266">
        <f>VLOOKUP(Table1456[[#This Row],[model.rxns]],Table2[[model.rxns]:[JFYL14 - stddev]],10,FALSE)</f>
        <v>2.2775496693334199E-5</v>
      </c>
      <c r="G266" t="b">
        <f>ABS(Table1456[[#This Row],[JFYL14 flux]])&gt;Table1456[[#This Row],[JFYL14 stddev]]</f>
        <v>1</v>
      </c>
      <c r="H266">
        <v>0</v>
      </c>
    </row>
    <row r="267" spans="1:8" x14ac:dyDescent="0.25">
      <c r="A267" s="4">
        <v>233</v>
      </c>
      <c r="B267" t="str">
        <f>VLOOKUP(Table1456[[#This Row],[model.rxns]],Table2[],2,FALSE)</f>
        <v>C-22 sterol desaturase (NADP)</v>
      </c>
      <c r="C267" s="2">
        <v>1.3755191245791301</v>
      </c>
      <c r="D267">
        <f>VLOOKUP(Table1456[[#This Row],[model.rxns]],Table2[[model.rxns]:[JFYL18 - stddev]],7,FALSE)</f>
        <v>1.9372577449861201E-3</v>
      </c>
      <c r="E267">
        <f>VLOOKUP(Table1456[[#This Row],[model.rxns]],Table2[[model.rxns]:[JFYL14 - avg]],9,FALSE)</f>
        <v>2.6707360454264199E-3</v>
      </c>
      <c r="F267">
        <f>VLOOKUP(Table1456[[#This Row],[model.rxns]],Table2[[model.rxns]:[JFYL14 - stddev]],10,FALSE)</f>
        <v>2.2775496693334199E-5</v>
      </c>
      <c r="G267" t="b">
        <f>ABS(Table1456[[#This Row],[JFYL14 flux]])&gt;Table1456[[#This Row],[JFYL14 stddev]]</f>
        <v>1</v>
      </c>
      <c r="H267">
        <v>0</v>
      </c>
    </row>
    <row r="268" spans="1:8" x14ac:dyDescent="0.25">
      <c r="A268" s="4">
        <v>234</v>
      </c>
      <c r="B268" t="str">
        <f>VLOOKUP(Table1456[[#This Row],[model.rxns]],Table2[],2,FALSE)</f>
        <v>C-3 sterol dehydrogenase</v>
      </c>
      <c r="C268" s="2">
        <v>1.3755191245791301</v>
      </c>
      <c r="D268">
        <f>VLOOKUP(Table1456[[#This Row],[model.rxns]],Table2[[model.rxns]:[JFYL18 - stddev]],7,FALSE)</f>
        <v>1.9372577449861201E-3</v>
      </c>
      <c r="E268">
        <f>VLOOKUP(Table1456[[#This Row],[model.rxns]],Table2[[model.rxns]:[JFYL14 - avg]],9,FALSE)</f>
        <v>2.6707360454264199E-3</v>
      </c>
      <c r="F268">
        <f>VLOOKUP(Table1456[[#This Row],[model.rxns]],Table2[[model.rxns]:[JFYL14 - stddev]],10,FALSE)</f>
        <v>2.2775496693334199E-5</v>
      </c>
      <c r="G268" t="b">
        <f>ABS(Table1456[[#This Row],[JFYL14 flux]])&gt;Table1456[[#This Row],[JFYL14 stddev]]</f>
        <v>1</v>
      </c>
      <c r="H268">
        <v>0</v>
      </c>
    </row>
    <row r="269" spans="1:8" x14ac:dyDescent="0.25">
      <c r="A269" s="4">
        <v>235</v>
      </c>
      <c r="B269" t="str">
        <f>VLOOKUP(Table1456[[#This Row],[model.rxns]],Table2[],2,FALSE)</f>
        <v>C-3 sterol dehydrogenase (4-methylzymosterol)</v>
      </c>
      <c r="C269" s="2">
        <v>1.3755191245791301</v>
      </c>
      <c r="D269">
        <f>VLOOKUP(Table1456[[#This Row],[model.rxns]],Table2[[model.rxns]:[JFYL18 - stddev]],7,FALSE)</f>
        <v>1.9372577449861201E-3</v>
      </c>
      <c r="E269">
        <f>VLOOKUP(Table1456[[#This Row],[model.rxns]],Table2[[model.rxns]:[JFYL14 - avg]],9,FALSE)</f>
        <v>2.6707360454264199E-3</v>
      </c>
      <c r="F269">
        <f>VLOOKUP(Table1456[[#This Row],[model.rxns]],Table2[[model.rxns]:[JFYL14 - stddev]],10,FALSE)</f>
        <v>2.2775496693334199E-5</v>
      </c>
      <c r="G269" t="b">
        <f>ABS(Table1456[[#This Row],[JFYL14 flux]])&gt;Table1456[[#This Row],[JFYL14 stddev]]</f>
        <v>1</v>
      </c>
      <c r="H269">
        <v>0</v>
      </c>
    </row>
    <row r="270" spans="1:8" x14ac:dyDescent="0.25">
      <c r="A270" s="4">
        <v>236</v>
      </c>
      <c r="B270" t="str">
        <f>VLOOKUP(Table1456[[#This Row],[model.rxns]],Table2[],2,FALSE)</f>
        <v>C-3 sterol keto reductase (4-methylzymosterol)</v>
      </c>
      <c r="C270" s="2">
        <v>1.3755191245791301</v>
      </c>
      <c r="D270">
        <f>VLOOKUP(Table1456[[#This Row],[model.rxns]],Table2[[model.rxns]:[JFYL18 - stddev]],7,FALSE)</f>
        <v>1.9372577449861201E-3</v>
      </c>
      <c r="E270">
        <f>VLOOKUP(Table1456[[#This Row],[model.rxns]],Table2[[model.rxns]:[JFYL14 - avg]],9,FALSE)</f>
        <v>2.6707360454264199E-3</v>
      </c>
      <c r="F270">
        <f>VLOOKUP(Table1456[[#This Row],[model.rxns]],Table2[[model.rxns]:[JFYL14 - stddev]],10,FALSE)</f>
        <v>2.2775496693334199E-5</v>
      </c>
      <c r="G270" t="b">
        <f>ABS(Table1456[[#This Row],[JFYL14 flux]])&gt;Table1456[[#This Row],[JFYL14 stddev]]</f>
        <v>1</v>
      </c>
      <c r="H270">
        <v>0</v>
      </c>
    </row>
    <row r="271" spans="1:8" x14ac:dyDescent="0.25">
      <c r="A271" s="4">
        <v>237</v>
      </c>
      <c r="B271" t="str">
        <f>VLOOKUP(Table1456[[#This Row],[model.rxns]],Table2[],2,FALSE)</f>
        <v>C-3 sterol keto reductase (zymosterol)</v>
      </c>
      <c r="C271" s="2">
        <v>1.3755191245791301</v>
      </c>
      <c r="D271">
        <f>VLOOKUP(Table1456[[#This Row],[model.rxns]],Table2[[model.rxns]:[JFYL18 - stddev]],7,FALSE)</f>
        <v>1.9372577449861201E-3</v>
      </c>
      <c r="E271">
        <f>VLOOKUP(Table1456[[#This Row],[model.rxns]],Table2[[model.rxns]:[JFYL14 - avg]],9,FALSE)</f>
        <v>2.6707360454264199E-3</v>
      </c>
      <c r="F271">
        <f>VLOOKUP(Table1456[[#This Row],[model.rxns]],Table2[[model.rxns]:[JFYL14 - stddev]],10,FALSE)</f>
        <v>2.2775496693334199E-5</v>
      </c>
      <c r="G271" t="b">
        <f>ABS(Table1456[[#This Row],[JFYL14 flux]])&gt;Table1456[[#This Row],[JFYL14 stddev]]</f>
        <v>1</v>
      </c>
      <c r="H271">
        <v>0</v>
      </c>
    </row>
    <row r="272" spans="1:8" x14ac:dyDescent="0.25">
      <c r="A272" s="4">
        <v>238</v>
      </c>
      <c r="B272" t="str">
        <f>VLOOKUP(Table1456[[#This Row],[model.rxns]],Table2[],2,FALSE)</f>
        <v>C-4 methyl sterol oxidase</v>
      </c>
      <c r="C272" s="2">
        <v>1.3755191245791301</v>
      </c>
      <c r="D272">
        <f>VLOOKUP(Table1456[[#This Row],[model.rxns]],Table2[[model.rxns]:[JFYL18 - stddev]],7,FALSE)</f>
        <v>1.9372577449861201E-3</v>
      </c>
      <c r="E272">
        <f>VLOOKUP(Table1456[[#This Row],[model.rxns]],Table2[[model.rxns]:[JFYL14 - avg]],9,FALSE)</f>
        <v>2.6707360454264199E-3</v>
      </c>
      <c r="F272">
        <f>VLOOKUP(Table1456[[#This Row],[model.rxns]],Table2[[model.rxns]:[JFYL14 - stddev]],10,FALSE)</f>
        <v>2.2775496693334199E-5</v>
      </c>
      <c r="G272" t="b">
        <f>ABS(Table1456[[#This Row],[JFYL14 flux]])&gt;Table1456[[#This Row],[JFYL14 stddev]]</f>
        <v>1</v>
      </c>
      <c r="H272">
        <v>0</v>
      </c>
    </row>
    <row r="273" spans="1:8" x14ac:dyDescent="0.25">
      <c r="A273" s="4">
        <v>239</v>
      </c>
      <c r="B273" t="str">
        <f>VLOOKUP(Table1456[[#This Row],[model.rxns]],Table2[],2,FALSE)</f>
        <v>C-4 methyl sterol oxidase</v>
      </c>
      <c r="C273" s="2">
        <v>1.3755191245791301</v>
      </c>
      <c r="D273">
        <f>VLOOKUP(Table1456[[#This Row],[model.rxns]],Table2[[model.rxns]:[JFYL18 - stddev]],7,FALSE)</f>
        <v>1.9372577449861201E-3</v>
      </c>
      <c r="E273">
        <f>VLOOKUP(Table1456[[#This Row],[model.rxns]],Table2[[model.rxns]:[JFYL14 - avg]],9,FALSE)</f>
        <v>2.6707360454264199E-3</v>
      </c>
      <c r="F273">
        <f>VLOOKUP(Table1456[[#This Row],[model.rxns]],Table2[[model.rxns]:[JFYL14 - stddev]],10,FALSE)</f>
        <v>2.2775496693334199E-5</v>
      </c>
      <c r="G273" t="b">
        <f>ABS(Table1456[[#This Row],[JFYL14 flux]])&gt;Table1456[[#This Row],[JFYL14 stddev]]</f>
        <v>1</v>
      </c>
      <c r="H273">
        <v>0</v>
      </c>
    </row>
    <row r="274" spans="1:8" x14ac:dyDescent="0.25">
      <c r="A274" s="4">
        <v>240</v>
      </c>
      <c r="B274" t="str">
        <f>VLOOKUP(Table1456[[#This Row],[model.rxns]],Table2[],2,FALSE)</f>
        <v>C-4 methyl sterol oxidase</v>
      </c>
      <c r="C274" s="2">
        <v>1.3755191245791301</v>
      </c>
      <c r="D274">
        <f>VLOOKUP(Table1456[[#This Row],[model.rxns]],Table2[[model.rxns]:[JFYL18 - stddev]],7,FALSE)</f>
        <v>1.9372577449861201E-3</v>
      </c>
      <c r="E274">
        <f>VLOOKUP(Table1456[[#This Row],[model.rxns]],Table2[[model.rxns]:[JFYL14 - avg]],9,FALSE)</f>
        <v>2.6707360454264199E-3</v>
      </c>
      <c r="F274">
        <f>VLOOKUP(Table1456[[#This Row],[model.rxns]],Table2[[model.rxns]:[JFYL14 - stddev]],10,FALSE)</f>
        <v>2.2775496693334199E-5</v>
      </c>
      <c r="G274" t="b">
        <f>ABS(Table1456[[#This Row],[JFYL14 flux]])&gt;Table1456[[#This Row],[JFYL14 stddev]]</f>
        <v>1</v>
      </c>
      <c r="H274">
        <v>0</v>
      </c>
    </row>
    <row r="275" spans="1:8" x14ac:dyDescent="0.25">
      <c r="A275" s="4">
        <v>241</v>
      </c>
      <c r="B275" t="str">
        <f>VLOOKUP(Table1456[[#This Row],[model.rxns]],Table2[],2,FALSE)</f>
        <v>C-4 sterol methyl oxidase (4,4-dimethylzymosterol)</v>
      </c>
      <c r="C275" s="2">
        <v>1.3755191245791301</v>
      </c>
      <c r="D275">
        <f>VLOOKUP(Table1456[[#This Row],[model.rxns]],Table2[[model.rxns]:[JFYL18 - stddev]],7,FALSE)</f>
        <v>1.9372577449861201E-3</v>
      </c>
      <c r="E275">
        <f>VLOOKUP(Table1456[[#This Row],[model.rxns]],Table2[[model.rxns]:[JFYL14 - avg]],9,FALSE)</f>
        <v>2.6707360454264199E-3</v>
      </c>
      <c r="F275">
        <f>VLOOKUP(Table1456[[#This Row],[model.rxns]],Table2[[model.rxns]:[JFYL14 - stddev]],10,FALSE)</f>
        <v>2.2775496693334199E-5</v>
      </c>
      <c r="G275" t="b">
        <f>ABS(Table1456[[#This Row],[JFYL14 flux]])&gt;Table1456[[#This Row],[JFYL14 stddev]]</f>
        <v>1</v>
      </c>
      <c r="H275">
        <v>0</v>
      </c>
    </row>
    <row r="276" spans="1:8" x14ac:dyDescent="0.25">
      <c r="A276" s="4">
        <v>242</v>
      </c>
      <c r="B276" t="str">
        <f>VLOOKUP(Table1456[[#This Row],[model.rxns]],Table2[],2,FALSE)</f>
        <v>C-5 sterol desaturase</v>
      </c>
      <c r="C276" s="2">
        <v>1.3755191245791301</v>
      </c>
      <c r="D276">
        <f>VLOOKUP(Table1456[[#This Row],[model.rxns]],Table2[[model.rxns]:[JFYL18 - stddev]],7,FALSE)</f>
        <v>1.9372577449861201E-3</v>
      </c>
      <c r="E276">
        <f>VLOOKUP(Table1456[[#This Row],[model.rxns]],Table2[[model.rxns]:[JFYL14 - avg]],9,FALSE)</f>
        <v>2.6707360454264199E-3</v>
      </c>
      <c r="F276">
        <f>VLOOKUP(Table1456[[#This Row],[model.rxns]],Table2[[model.rxns]:[JFYL14 - stddev]],10,FALSE)</f>
        <v>2.2775496693334199E-5</v>
      </c>
      <c r="G276" t="b">
        <f>ABS(Table1456[[#This Row],[JFYL14 flux]])&gt;Table1456[[#This Row],[JFYL14 stddev]]</f>
        <v>1</v>
      </c>
      <c r="H276">
        <v>0</v>
      </c>
    </row>
    <row r="277" spans="1:8" x14ac:dyDescent="0.25">
      <c r="A277" s="4">
        <v>243</v>
      </c>
      <c r="B277" t="str">
        <f>VLOOKUP(Table1456[[#This Row],[model.rxns]],Table2[],2,FALSE)</f>
        <v>C-8 sterol isomerase</v>
      </c>
      <c r="C277" s="2">
        <v>1.3755191245791301</v>
      </c>
      <c r="D277">
        <f>VLOOKUP(Table1456[[#This Row],[model.rxns]],Table2[[model.rxns]:[JFYL18 - stddev]],7,FALSE)</f>
        <v>1.9372577449861201E-3</v>
      </c>
      <c r="E277">
        <f>VLOOKUP(Table1456[[#This Row],[model.rxns]],Table2[[model.rxns]:[JFYL14 - avg]],9,FALSE)</f>
        <v>2.6707360454264199E-3</v>
      </c>
      <c r="F277">
        <f>VLOOKUP(Table1456[[#This Row],[model.rxns]],Table2[[model.rxns]:[JFYL14 - stddev]],10,FALSE)</f>
        <v>2.2775496693334199E-5</v>
      </c>
      <c r="G277" t="b">
        <f>ABS(Table1456[[#This Row],[JFYL14 flux]])&gt;Table1456[[#This Row],[JFYL14 stddev]]</f>
        <v>1</v>
      </c>
      <c r="H277">
        <v>0</v>
      </c>
    </row>
    <row r="278" spans="1:8" x14ac:dyDescent="0.25">
      <c r="A278" s="4">
        <v>244</v>
      </c>
      <c r="B278" t="str">
        <f>VLOOKUP(Table1456[[#This Row],[model.rxns]],Table2[],2,FALSE)</f>
        <v>C-s24 sterol reductase</v>
      </c>
      <c r="C278" s="2">
        <v>1.3755191245791301</v>
      </c>
      <c r="D278">
        <f>VLOOKUP(Table1456[[#This Row],[model.rxns]],Table2[[model.rxns]:[JFYL18 - stddev]],7,FALSE)</f>
        <v>1.9372577449861201E-3</v>
      </c>
      <c r="E278">
        <f>VLOOKUP(Table1456[[#This Row],[model.rxns]],Table2[[model.rxns]:[JFYL14 - avg]],9,FALSE)</f>
        <v>2.6707360454264199E-3</v>
      </c>
      <c r="F278">
        <f>VLOOKUP(Table1456[[#This Row],[model.rxns]],Table2[[model.rxns]:[JFYL14 - stddev]],10,FALSE)</f>
        <v>2.2775496693334199E-5</v>
      </c>
      <c r="G278" t="b">
        <f>ABS(Table1456[[#This Row],[JFYL14 flux]])&gt;Table1456[[#This Row],[JFYL14 stddev]]</f>
        <v>1</v>
      </c>
      <c r="H278">
        <v>0</v>
      </c>
    </row>
    <row r="279" spans="1:8" x14ac:dyDescent="0.25">
      <c r="A279" s="4">
        <v>317</v>
      </c>
      <c r="B279" t="str">
        <f>VLOOKUP(Table1456[[#This Row],[model.rxns]],Table2[],2,FALSE)</f>
        <v>cytochrome P450 lanosterol 14-alpha-demethylase (NADP)</v>
      </c>
      <c r="C279" s="2">
        <v>1.3755191245791301</v>
      </c>
      <c r="D279">
        <f>VLOOKUP(Table1456[[#This Row],[model.rxns]],Table2[[model.rxns]:[JFYL18 - stddev]],7,FALSE)</f>
        <v>1.9372577449861201E-3</v>
      </c>
      <c r="E279">
        <f>VLOOKUP(Table1456[[#This Row],[model.rxns]],Table2[[model.rxns]:[JFYL14 - avg]],9,FALSE)</f>
        <v>2.6707360454264199E-3</v>
      </c>
      <c r="F279">
        <f>VLOOKUP(Table1456[[#This Row],[model.rxns]],Table2[[model.rxns]:[JFYL14 - stddev]],10,FALSE)</f>
        <v>2.2775496693334199E-5</v>
      </c>
      <c r="G279" t="b">
        <f>ABS(Table1456[[#This Row],[JFYL14 flux]])&gt;Table1456[[#This Row],[JFYL14 stddev]]</f>
        <v>1</v>
      </c>
      <c r="H279">
        <v>0</v>
      </c>
    </row>
    <row r="280" spans="1:8" x14ac:dyDescent="0.25">
      <c r="A280" s="4">
        <v>355</v>
      </c>
      <c r="B280" t="str">
        <f>VLOOKUP(Table1456[[#This Row],[model.rxns]],Table2[],2,FALSE)</f>
        <v>dimethylallyltranstransferase</v>
      </c>
      <c r="C280" s="2">
        <v>1.3755191245791301</v>
      </c>
      <c r="D280">
        <f>VLOOKUP(Table1456[[#This Row],[model.rxns]],Table2[[model.rxns]:[JFYL18 - stddev]],7,FALSE)</f>
        <v>3.8745154899722301E-3</v>
      </c>
      <c r="E280">
        <f>VLOOKUP(Table1456[[#This Row],[model.rxns]],Table2[[model.rxns]:[JFYL14 - avg]],9,FALSE)</f>
        <v>5.3414720908528503E-3</v>
      </c>
      <c r="F280">
        <f>VLOOKUP(Table1456[[#This Row],[model.rxns]],Table2[[model.rxns]:[JFYL14 - stddev]],10,FALSE)</f>
        <v>4.55509933866685E-5</v>
      </c>
      <c r="G280" t="b">
        <f>ABS(Table1456[[#This Row],[JFYL14 flux]])&gt;Table1456[[#This Row],[JFYL14 stddev]]</f>
        <v>1</v>
      </c>
      <c r="H280">
        <v>0</v>
      </c>
    </row>
    <row r="281" spans="1:8" x14ac:dyDescent="0.25">
      <c r="A281" s="4">
        <v>462</v>
      </c>
      <c r="B281" t="str">
        <f>VLOOKUP(Table1456[[#This Row],[model.rxns]],Table2[],2,FALSE)</f>
        <v>geranyltranstransferase</v>
      </c>
      <c r="C281" s="2">
        <v>1.3755191245791301</v>
      </c>
      <c r="D281">
        <f>VLOOKUP(Table1456[[#This Row],[model.rxns]],Table2[[model.rxns]:[JFYL18 - stddev]],7,FALSE)</f>
        <v>3.8745154899722301E-3</v>
      </c>
      <c r="E281">
        <f>VLOOKUP(Table1456[[#This Row],[model.rxns]],Table2[[model.rxns]:[JFYL14 - avg]],9,FALSE)</f>
        <v>5.3414720908528503E-3</v>
      </c>
      <c r="F281">
        <f>VLOOKUP(Table1456[[#This Row],[model.rxns]],Table2[[model.rxns]:[JFYL14 - stddev]],10,FALSE)</f>
        <v>4.55509933866685E-5</v>
      </c>
      <c r="G281" t="b">
        <f>ABS(Table1456[[#This Row],[JFYL14 flux]])&gt;Table1456[[#This Row],[JFYL14 stddev]]</f>
        <v>1</v>
      </c>
      <c r="H281">
        <v>0</v>
      </c>
    </row>
    <row r="282" spans="1:8" x14ac:dyDescent="0.25">
      <c r="A282" s="4">
        <v>698</v>
      </c>
      <c r="B282" t="str">
        <f>VLOOKUP(Table1456[[#This Row],[model.rxns]],Table2[],2,FALSE)</f>
        <v>lanosterol synthase</v>
      </c>
      <c r="C282" s="2">
        <v>1.3755191245791301</v>
      </c>
      <c r="D282">
        <f>VLOOKUP(Table1456[[#This Row],[model.rxns]],Table2[[model.rxns]:[JFYL18 - stddev]],7,FALSE)</f>
        <v>1.9372577449861201E-3</v>
      </c>
      <c r="E282">
        <f>VLOOKUP(Table1456[[#This Row],[model.rxns]],Table2[[model.rxns]:[JFYL14 - avg]],9,FALSE)</f>
        <v>2.6707360454264199E-3</v>
      </c>
      <c r="F282">
        <f>VLOOKUP(Table1456[[#This Row],[model.rxns]],Table2[[model.rxns]:[JFYL14 - stddev]],10,FALSE)</f>
        <v>2.2775496693334199E-5</v>
      </c>
      <c r="G282" t="b">
        <f>ABS(Table1456[[#This Row],[JFYL14 flux]])&gt;Table1456[[#This Row],[JFYL14 stddev]]</f>
        <v>1</v>
      </c>
      <c r="H282">
        <v>0</v>
      </c>
    </row>
    <row r="283" spans="1:8" x14ac:dyDescent="0.25">
      <c r="A283" s="4">
        <v>986</v>
      </c>
      <c r="B283" t="str">
        <f>VLOOKUP(Table1456[[#This Row],[model.rxns]],Table2[],2,FALSE)</f>
        <v>S-adenosyl-methionine delta-24-sterol-c-methyltransferase</v>
      </c>
      <c r="C283" s="2">
        <v>1.3755191245791301</v>
      </c>
      <c r="D283">
        <f>VLOOKUP(Table1456[[#This Row],[model.rxns]],Table2[[model.rxns]:[JFYL18 - stddev]],7,FALSE)</f>
        <v>1.9372577449861201E-3</v>
      </c>
      <c r="E283">
        <f>VLOOKUP(Table1456[[#This Row],[model.rxns]],Table2[[model.rxns]:[JFYL14 - avg]],9,FALSE)</f>
        <v>2.6707360454264199E-3</v>
      </c>
      <c r="F283">
        <f>VLOOKUP(Table1456[[#This Row],[model.rxns]],Table2[[model.rxns]:[JFYL14 - stddev]],10,FALSE)</f>
        <v>2.2775496693334199E-5</v>
      </c>
      <c r="G283" t="b">
        <f>ABS(Table1456[[#This Row],[JFYL14 flux]])&gt;Table1456[[#This Row],[JFYL14 stddev]]</f>
        <v>1</v>
      </c>
      <c r="H283">
        <v>0</v>
      </c>
    </row>
    <row r="284" spans="1:8" x14ac:dyDescent="0.25">
      <c r="A284" s="4">
        <v>1011</v>
      </c>
      <c r="B284" t="str">
        <f>VLOOKUP(Table1456[[#This Row],[model.rxns]],Table2[],2,FALSE)</f>
        <v>squalene epoxidase (NADP)</v>
      </c>
      <c r="C284" s="2">
        <v>1.3755191245791301</v>
      </c>
      <c r="D284">
        <f>VLOOKUP(Table1456[[#This Row],[model.rxns]],Table2[[model.rxns]:[JFYL18 - stddev]],7,FALSE)</f>
        <v>1.9372577449861201E-3</v>
      </c>
      <c r="E284">
        <f>VLOOKUP(Table1456[[#This Row],[model.rxns]],Table2[[model.rxns]:[JFYL14 - avg]],9,FALSE)</f>
        <v>2.6707360454264199E-3</v>
      </c>
      <c r="F284">
        <f>VLOOKUP(Table1456[[#This Row],[model.rxns]],Table2[[model.rxns]:[JFYL14 - stddev]],10,FALSE)</f>
        <v>2.2775496693334199E-5</v>
      </c>
      <c r="G284" t="b">
        <f>ABS(Table1456[[#This Row],[JFYL14 flux]])&gt;Table1456[[#This Row],[JFYL14 stddev]]</f>
        <v>1</v>
      </c>
      <c r="H284">
        <v>0</v>
      </c>
    </row>
    <row r="285" spans="1:8" x14ac:dyDescent="0.25">
      <c r="A285" s="4">
        <v>1012</v>
      </c>
      <c r="B285" t="str">
        <f>VLOOKUP(Table1456[[#This Row],[model.rxns]],Table2[],2,FALSE)</f>
        <v>squalene synthase</v>
      </c>
      <c r="C285" s="2">
        <v>1.3755191245791301</v>
      </c>
      <c r="D285">
        <f>VLOOKUP(Table1456[[#This Row],[model.rxns]],Table2[[model.rxns]:[JFYL18 - stddev]],7,FALSE)</f>
        <v>1.9372577449861201E-3</v>
      </c>
      <c r="E285">
        <f>VLOOKUP(Table1456[[#This Row],[model.rxns]],Table2[[model.rxns]:[JFYL14 - avg]],9,FALSE)</f>
        <v>2.6707360454264199E-3</v>
      </c>
      <c r="F285">
        <f>VLOOKUP(Table1456[[#This Row],[model.rxns]],Table2[[model.rxns]:[JFYL14 - stddev]],10,FALSE)</f>
        <v>2.2775496693334199E-5</v>
      </c>
      <c r="G285" t="b">
        <f>ABS(Table1456[[#This Row],[JFYL14 flux]])&gt;Table1456[[#This Row],[JFYL14 stddev]]</f>
        <v>1</v>
      </c>
      <c r="H285">
        <v>0</v>
      </c>
    </row>
    <row r="286" spans="1:8" x14ac:dyDescent="0.25">
      <c r="A286" s="4">
        <v>1754</v>
      </c>
      <c r="B286" t="str">
        <f>VLOOKUP(Table1456[[#This Row],[model.rxns]],Table2[],2,FALSE)</f>
        <v>ergosta-5,6,22,24,(28)-tetraen-3beta-ol transport</v>
      </c>
      <c r="C286" s="2">
        <v>1.3755191245791301</v>
      </c>
      <c r="D286">
        <f>VLOOKUP(Table1456[[#This Row],[model.rxns]],Table2[[model.rxns]:[JFYL18 - stddev]],7,FALSE)</f>
        <v>1.9372577449861201E-3</v>
      </c>
      <c r="E286">
        <f>VLOOKUP(Table1456[[#This Row],[model.rxns]],Table2[[model.rxns]:[JFYL14 - avg]],9,FALSE)</f>
        <v>2.6707360454264199E-3</v>
      </c>
      <c r="F286">
        <f>VLOOKUP(Table1456[[#This Row],[model.rxns]],Table2[[model.rxns]:[JFYL14 - stddev]],10,FALSE)</f>
        <v>2.2775496693334199E-5</v>
      </c>
      <c r="G286" t="b">
        <f>ABS(Table1456[[#This Row],[JFYL14 flux]])&gt;Table1456[[#This Row],[JFYL14 stddev]]</f>
        <v>1</v>
      </c>
      <c r="H286">
        <v>0</v>
      </c>
    </row>
    <row r="287" spans="1:8" x14ac:dyDescent="0.25">
      <c r="A287" s="4">
        <v>1963</v>
      </c>
      <c r="B287" t="str">
        <f>VLOOKUP(Table1456[[#This Row],[model.rxns]],Table2[],2,FALSE)</f>
        <v>NADP(+) transport</v>
      </c>
      <c r="C287" s="2">
        <v>1.3755191245791301</v>
      </c>
      <c r="D287">
        <f>VLOOKUP(Table1456[[#This Row],[model.rxns]],Table2[[model.rxns]:[JFYL18 - stddev]],7,FALSE)</f>
        <v>-3.8745154899722301E-3</v>
      </c>
      <c r="E287">
        <f>VLOOKUP(Table1456[[#This Row],[model.rxns]],Table2[[model.rxns]:[JFYL14 - avg]],9,FALSE)</f>
        <v>-5.3414720908528503E-3</v>
      </c>
      <c r="F287">
        <f>VLOOKUP(Table1456[[#This Row],[model.rxns]],Table2[[model.rxns]:[JFYL14 - stddev]],10,FALSE)</f>
        <v>4.55509933866685E-5</v>
      </c>
      <c r="G287" t="b">
        <f>ABS(Table1456[[#This Row],[JFYL14 flux]])&gt;Table1456[[#This Row],[JFYL14 stddev]]</f>
        <v>1</v>
      </c>
      <c r="H287">
        <v>0</v>
      </c>
    </row>
    <row r="288" spans="1:8" x14ac:dyDescent="0.25">
      <c r="A288" s="4">
        <v>1964</v>
      </c>
      <c r="B288" t="str">
        <f>VLOOKUP(Table1456[[#This Row],[model.rxns]],Table2[],2,FALSE)</f>
        <v>NADPH transport</v>
      </c>
      <c r="C288" s="2">
        <v>1.3755191245791301</v>
      </c>
      <c r="D288">
        <f>VLOOKUP(Table1456[[#This Row],[model.rxns]],Table2[[model.rxns]:[JFYL18 - stddev]],7,FALSE)</f>
        <v>3.8745154899722301E-3</v>
      </c>
      <c r="E288">
        <f>VLOOKUP(Table1456[[#This Row],[model.rxns]],Table2[[model.rxns]:[JFYL14 - avg]],9,FALSE)</f>
        <v>5.3414720908528503E-3</v>
      </c>
      <c r="F288">
        <f>VLOOKUP(Table1456[[#This Row],[model.rxns]],Table2[[model.rxns]:[JFYL14 - stddev]],10,FALSE)</f>
        <v>4.55509933866685E-5</v>
      </c>
      <c r="G288" t="b">
        <f>ABS(Table1456[[#This Row],[JFYL14 flux]])&gt;Table1456[[#This Row],[JFYL14 stddev]]</f>
        <v>1</v>
      </c>
      <c r="H288">
        <v>0</v>
      </c>
    </row>
    <row r="289" spans="1:8" x14ac:dyDescent="0.25">
      <c r="A289" s="4">
        <v>1977</v>
      </c>
      <c r="B289" t="str">
        <f>VLOOKUP(Table1456[[#This Row],[model.rxns]],Table2[],2,FALSE)</f>
        <v>O2 transport</v>
      </c>
      <c r="C289" s="2">
        <v>1.3755191245791301</v>
      </c>
      <c r="D289">
        <f>VLOOKUP(Table1456[[#This Row],[model.rxns]],Table2[[model.rxns]:[JFYL18 - stddev]],7,FALSE)</f>
        <v>1.9372577449861201E-3</v>
      </c>
      <c r="E289">
        <f>VLOOKUP(Table1456[[#This Row],[model.rxns]],Table2[[model.rxns]:[JFYL14 - avg]],9,FALSE)</f>
        <v>2.6707360454264199E-3</v>
      </c>
      <c r="F289">
        <f>VLOOKUP(Table1456[[#This Row],[model.rxns]],Table2[[model.rxns]:[JFYL14 - stddev]],10,FALSE)</f>
        <v>2.2775496693334199E-5</v>
      </c>
      <c r="G289" t="b">
        <f>ABS(Table1456[[#This Row],[JFYL14 flux]])&gt;Table1456[[#This Row],[JFYL14 stddev]]</f>
        <v>1</v>
      </c>
      <c r="H289">
        <v>0</v>
      </c>
    </row>
    <row r="290" spans="1:8" x14ac:dyDescent="0.25">
      <c r="A290" s="4">
        <v>2053</v>
      </c>
      <c r="B290" t="str">
        <f>VLOOKUP(Table1456[[#This Row],[model.rxns]],Table2[],2,FALSE)</f>
        <v>squalene transport</v>
      </c>
      <c r="C290" s="2">
        <v>1.3755191245791301</v>
      </c>
      <c r="D290">
        <f>VLOOKUP(Table1456[[#This Row],[model.rxns]],Table2[[model.rxns]:[JFYL18 - stddev]],7,FALSE)</f>
        <v>1.9372577449861201E-3</v>
      </c>
      <c r="E290">
        <f>VLOOKUP(Table1456[[#This Row],[model.rxns]],Table2[[model.rxns]:[JFYL14 - avg]],9,FALSE)</f>
        <v>2.6707360454264199E-3</v>
      </c>
      <c r="F290">
        <f>VLOOKUP(Table1456[[#This Row],[model.rxns]],Table2[[model.rxns]:[JFYL14 - stddev]],10,FALSE)</f>
        <v>2.2775496693334199E-5</v>
      </c>
      <c r="G290" t="b">
        <f>ABS(Table1456[[#This Row],[JFYL14 flux]])&gt;Table1456[[#This Row],[JFYL14 stddev]]</f>
        <v>1</v>
      </c>
      <c r="H290">
        <v>0</v>
      </c>
    </row>
    <row r="291" spans="1:8" x14ac:dyDescent="0.25">
      <c r="A291" s="4">
        <v>2054</v>
      </c>
      <c r="B291" t="str">
        <f>VLOOKUP(Table1456[[#This Row],[model.rxns]],Table2[],2,FALSE)</f>
        <v>squalene-2,3-epoxide transport</v>
      </c>
      <c r="C291" s="2">
        <v>1.3755191245791301</v>
      </c>
      <c r="D291">
        <f>VLOOKUP(Table1456[[#This Row],[model.rxns]],Table2[[model.rxns]:[JFYL18 - stddev]],7,FALSE)</f>
        <v>1.9372577449861201E-3</v>
      </c>
      <c r="E291">
        <f>VLOOKUP(Table1456[[#This Row],[model.rxns]],Table2[[model.rxns]:[JFYL14 - avg]],9,FALSE)</f>
        <v>2.6707360454264199E-3</v>
      </c>
      <c r="F291">
        <f>VLOOKUP(Table1456[[#This Row],[model.rxns]],Table2[[model.rxns]:[JFYL14 - stddev]],10,FALSE)</f>
        <v>2.2775496693334199E-5</v>
      </c>
      <c r="G291" t="b">
        <f>ABS(Table1456[[#This Row],[JFYL14 flux]])&gt;Table1456[[#This Row],[JFYL14 stddev]]</f>
        <v>1</v>
      </c>
      <c r="H291">
        <v>0</v>
      </c>
    </row>
    <row r="292" spans="1:8" x14ac:dyDescent="0.25">
      <c r="A292" s="4">
        <v>667</v>
      </c>
      <c r="B292" t="str">
        <f>VLOOKUP(Table1456[[#This Row],[model.rxns]],Table2[],2,FALSE)</f>
        <v>isopentenyl-diphosphate D-isomerase</v>
      </c>
      <c r="C292" s="2">
        <v>1.3755191245791301</v>
      </c>
      <c r="D292">
        <f>VLOOKUP(Table1456[[#This Row],[model.rxns]],Table2[[model.rxns]:[JFYL18 - stddev]],7,FALSE)</f>
        <v>3.8745154899722301E-3</v>
      </c>
      <c r="E292">
        <f>VLOOKUP(Table1456[[#This Row],[model.rxns]],Table2[[model.rxns]:[JFYL14 - avg]],9,FALSE)</f>
        <v>5.3414720908528503E-3</v>
      </c>
      <c r="F292">
        <f>VLOOKUP(Table1456[[#This Row],[model.rxns]],Table2[[model.rxns]:[JFYL14 - stddev]],10,FALSE)</f>
        <v>4.5550993386668601E-5</v>
      </c>
      <c r="G292" t="b">
        <f>ABS(Table1456[[#This Row],[JFYL14 flux]])&gt;Table1456[[#This Row],[JFYL14 stddev]]</f>
        <v>1</v>
      </c>
      <c r="H292">
        <v>0</v>
      </c>
    </row>
    <row r="293" spans="1:8" x14ac:dyDescent="0.25">
      <c r="A293" s="4">
        <v>739</v>
      </c>
      <c r="B293" t="str">
        <f>VLOOKUP(Table1456[[#This Row],[model.rxns]],Table2[],2,FALSE)</f>
        <v>mevalonate pyrophoshate decarboxylase</v>
      </c>
      <c r="C293" s="2">
        <v>1.3755191245791301</v>
      </c>
      <c r="D293">
        <f>VLOOKUP(Table1456[[#This Row],[model.rxns]],Table2[[model.rxns]:[JFYL18 - stddev]],7,FALSE)</f>
        <v>1.1623546469916601E-2</v>
      </c>
      <c r="E293">
        <f>VLOOKUP(Table1456[[#This Row],[model.rxns]],Table2[[model.rxns]:[JFYL14 - avg]],9,FALSE)</f>
        <v>1.60244162725585E-2</v>
      </c>
      <c r="F293">
        <f>VLOOKUP(Table1456[[#This Row],[model.rxns]],Table2[[model.rxns]:[JFYL14 - stddev]],10,FALSE)</f>
        <v>1.3665298016000599E-4</v>
      </c>
      <c r="G293" t="b">
        <f>ABS(Table1456[[#This Row],[JFYL14 flux]])&gt;Table1456[[#This Row],[JFYL14 stddev]]</f>
        <v>1</v>
      </c>
      <c r="H293">
        <v>0</v>
      </c>
    </row>
    <row r="294" spans="1:8" x14ac:dyDescent="0.25">
      <c r="A294" s="4">
        <v>904</v>
      </c>
      <c r="B294" t="str">
        <f>VLOOKUP(Table1456[[#This Row],[model.rxns]],Table2[],2,FALSE)</f>
        <v>phosphomevalonate kinase</v>
      </c>
      <c r="C294" s="2">
        <v>1.3755191245791301</v>
      </c>
      <c r="D294">
        <f>VLOOKUP(Table1456[[#This Row],[model.rxns]],Table2[[model.rxns]:[JFYL18 - stddev]],7,FALSE)</f>
        <v>1.1623546469916601E-2</v>
      </c>
      <c r="E294">
        <f>VLOOKUP(Table1456[[#This Row],[model.rxns]],Table2[[model.rxns]:[JFYL14 - avg]],9,FALSE)</f>
        <v>1.60244162725585E-2</v>
      </c>
      <c r="F294">
        <f>VLOOKUP(Table1456[[#This Row],[model.rxns]],Table2[[model.rxns]:[JFYL14 - stddev]],10,FALSE)</f>
        <v>1.3665298016000599E-4</v>
      </c>
      <c r="G294" t="b">
        <f>ABS(Table1456[[#This Row],[JFYL14 flux]])&gt;Table1456[[#This Row],[JFYL14 stddev]]</f>
        <v>1</v>
      </c>
      <c r="H294">
        <v>0</v>
      </c>
    </row>
    <row r="295" spans="1:8" x14ac:dyDescent="0.25">
      <c r="A295" s="4">
        <v>757</v>
      </c>
      <c r="B295" t="str">
        <f>VLOOKUP(Table1456[[#This Row],[model.rxns]],Table2[],2,FALSE)</f>
        <v>myo-inositol 1-phosphatase</v>
      </c>
      <c r="C295" s="2">
        <v>1.3755190955654699</v>
      </c>
      <c r="D295">
        <f>VLOOKUP(Table1456[[#This Row],[model.rxns]],Table2[[model.rxns]:[JFYL18 - stddev]],7,FALSE)</f>
        <v>3.2315941876297899E-4</v>
      </c>
      <c r="E295">
        <f>VLOOKUP(Table1456[[#This Row],[model.rxns]],Table2[[model.rxns]:[JFYL14 - avg]],9,FALSE)</f>
        <v>4.4551298976007702E-4</v>
      </c>
      <c r="F295">
        <f>VLOOKUP(Table1456[[#This Row],[model.rxns]],Table2[[model.rxns]:[JFYL14 - stddev]],10,FALSE)</f>
        <v>3.7992446473675999E-6</v>
      </c>
      <c r="G295" t="b">
        <f>ABS(Table1456[[#This Row],[JFYL14 flux]])&gt;Table1456[[#This Row],[JFYL14 stddev]]</f>
        <v>1</v>
      </c>
      <c r="H295">
        <v>0</v>
      </c>
    </row>
    <row r="296" spans="1:8" x14ac:dyDescent="0.25">
      <c r="A296" s="4">
        <v>758</v>
      </c>
      <c r="B296" t="str">
        <f>VLOOKUP(Table1456[[#This Row],[model.rxns]],Table2[],2,FALSE)</f>
        <v>myo-inositol-1-phosphate synthase</v>
      </c>
      <c r="C296" s="2">
        <v>1.3755190955654699</v>
      </c>
      <c r="D296">
        <f>VLOOKUP(Table1456[[#This Row],[model.rxns]],Table2[[model.rxns]:[JFYL18 - stddev]],7,FALSE)</f>
        <v>3.2315941876297899E-4</v>
      </c>
      <c r="E296">
        <f>VLOOKUP(Table1456[[#This Row],[model.rxns]],Table2[[model.rxns]:[JFYL14 - avg]],9,FALSE)</f>
        <v>4.4551298976007702E-4</v>
      </c>
      <c r="F296">
        <f>VLOOKUP(Table1456[[#This Row],[model.rxns]],Table2[[model.rxns]:[JFYL14 - stddev]],10,FALSE)</f>
        <v>3.7992446473675999E-6</v>
      </c>
      <c r="G296" t="b">
        <f>ABS(Table1456[[#This Row],[JFYL14 flux]])&gt;Table1456[[#This Row],[JFYL14 stddev]]</f>
        <v>1</v>
      </c>
      <c r="H296">
        <v>0</v>
      </c>
    </row>
    <row r="297" spans="1:8" x14ac:dyDescent="0.25">
      <c r="A297" s="4">
        <v>3546</v>
      </c>
      <c r="B297" t="str">
        <f>VLOOKUP(Table1456[[#This Row],[model.rxns]],Table2[],2,FALSE)</f>
        <v>myo-inositol transport, cytoplasm-ER membrane</v>
      </c>
      <c r="C297" s="2">
        <v>1.3755190955654699</v>
      </c>
      <c r="D297">
        <f>VLOOKUP(Table1456[[#This Row],[model.rxns]],Table2[[model.rxns]:[JFYL18 - stddev]],7,FALSE)</f>
        <v>3.2315941876297899E-4</v>
      </c>
      <c r="E297">
        <f>VLOOKUP(Table1456[[#This Row],[model.rxns]],Table2[[model.rxns]:[JFYL14 - avg]],9,FALSE)</f>
        <v>4.4551298976007702E-4</v>
      </c>
      <c r="F297">
        <f>VLOOKUP(Table1456[[#This Row],[model.rxns]],Table2[[model.rxns]:[JFYL14 - stddev]],10,FALSE)</f>
        <v>3.7992446473675999E-6</v>
      </c>
      <c r="G297" t="b">
        <f>ABS(Table1456[[#This Row],[JFYL14 flux]])&gt;Table1456[[#This Row],[JFYL14 stddev]]</f>
        <v>1</v>
      </c>
      <c r="H297">
        <v>0</v>
      </c>
    </row>
    <row r="298" spans="1:8" x14ac:dyDescent="0.25">
      <c r="A298" s="4" t="s">
        <v>1752</v>
      </c>
      <c r="B298" t="str">
        <f>VLOOKUP(Table1456[[#This Row],[model.rxns]],Table2[],2,FALSE)</f>
        <v>phosphatidylinositol synthase</v>
      </c>
      <c r="C298" s="2">
        <v>1.3755190955654699</v>
      </c>
      <c r="D298">
        <f>VLOOKUP(Table1456[[#This Row],[model.rxns]],Table2[[model.rxns]:[JFYL18 - stddev]],7,FALSE)</f>
        <v>3.2315941876297899E-4</v>
      </c>
      <c r="E298">
        <f>VLOOKUP(Table1456[[#This Row],[model.rxns]],Table2[[model.rxns]:[JFYL14 - avg]],9,FALSE)</f>
        <v>4.4551298976007702E-4</v>
      </c>
      <c r="F298">
        <f>VLOOKUP(Table1456[[#This Row],[model.rxns]],Table2[[model.rxns]:[JFYL14 - stddev]],10,FALSE)</f>
        <v>3.7992446473675999E-6</v>
      </c>
      <c r="G298" t="b">
        <f>ABS(Table1456[[#This Row],[JFYL14 flux]])&gt;Table1456[[#This Row],[JFYL14 stddev]]</f>
        <v>1</v>
      </c>
      <c r="H298">
        <v>0</v>
      </c>
    </row>
    <row r="299" spans="1:8" x14ac:dyDescent="0.25">
      <c r="A299" s="4">
        <v>570</v>
      </c>
      <c r="B299" t="str">
        <f>VLOOKUP(Table1456[[#This Row],[model.rxns]],Table2[],2,FALSE)</f>
        <v>inosine monophosphate cyclohydrolase</v>
      </c>
      <c r="C299" s="2">
        <v>1.37542483807</v>
      </c>
      <c r="D299">
        <f>VLOOKUP(Table1456[[#This Row],[model.rxns]],Table2[[model.rxns]:[JFYL18 - stddev]],7,FALSE)</f>
        <v>1.0971700113013801E-2</v>
      </c>
      <c r="E299">
        <f>VLOOKUP(Table1456[[#This Row],[model.rxns]],Table2[[model.rxns]:[JFYL14 - avg]],9,FALSE)</f>
        <v>1.51212475562167E-2</v>
      </c>
      <c r="F299">
        <f>VLOOKUP(Table1456[[#This Row],[model.rxns]],Table2[[model.rxns]:[JFYL14 - stddev]],10,FALSE)</f>
        <v>1.56324965653045E-4</v>
      </c>
      <c r="G299" t="b">
        <f>ABS(Table1456[[#This Row],[JFYL14 flux]])&gt;Table1456[[#This Row],[JFYL14 stddev]]</f>
        <v>1</v>
      </c>
      <c r="H299">
        <v>0</v>
      </c>
    </row>
    <row r="300" spans="1:8" x14ac:dyDescent="0.25">
      <c r="A300" s="4">
        <v>912</v>
      </c>
      <c r="B300" t="str">
        <f>VLOOKUP(Table1456[[#This Row],[model.rxns]],Table2[],2,FALSE)</f>
        <v>phosphoribosylaminoimidazolecarboxamide formyltransferase</v>
      </c>
      <c r="C300" s="2">
        <v>1.37542483807</v>
      </c>
      <c r="D300">
        <f>VLOOKUP(Table1456[[#This Row],[model.rxns]],Table2[[model.rxns]:[JFYL18 - stddev]],7,FALSE)</f>
        <v>1.0971700113013801E-2</v>
      </c>
      <c r="E300">
        <f>VLOOKUP(Table1456[[#This Row],[model.rxns]],Table2[[model.rxns]:[JFYL14 - avg]],9,FALSE)</f>
        <v>1.51212475562167E-2</v>
      </c>
      <c r="F300">
        <f>VLOOKUP(Table1456[[#This Row],[model.rxns]],Table2[[model.rxns]:[JFYL14 - stddev]],10,FALSE)</f>
        <v>1.56324965653045E-4</v>
      </c>
      <c r="G300" t="b">
        <f>ABS(Table1456[[#This Row],[JFYL14 flux]])&gt;Table1456[[#This Row],[JFYL14 stddev]]</f>
        <v>1</v>
      </c>
      <c r="H300">
        <v>0</v>
      </c>
    </row>
    <row r="301" spans="1:8" x14ac:dyDescent="0.25">
      <c r="A301" s="4">
        <v>1129</v>
      </c>
      <c r="B301" t="str">
        <f>VLOOKUP(Table1456[[#This Row],[model.rxns]],Table2[],2,FALSE)</f>
        <v>coenzyme A transport</v>
      </c>
      <c r="C301" s="2">
        <v>1.3753914126190101</v>
      </c>
      <c r="D301">
        <f>VLOOKUP(Table1456[[#This Row],[model.rxns]],Table2[[model.rxns]:[JFYL18 - stddev]],7,FALSE)</f>
        <v>9.2389385902924594E-3</v>
      </c>
      <c r="E301">
        <f>VLOOKUP(Table1456[[#This Row],[model.rxns]],Table2[[model.rxns]:[JFYL14 - avg]],9,FALSE)</f>
        <v>1.2939490242181099E-2</v>
      </c>
      <c r="F301">
        <f>VLOOKUP(Table1456[[#This Row],[model.rxns]],Table2[[model.rxns]:[JFYL14 - stddev]],10,FALSE)</f>
        <v>2.1052289699991901E-3</v>
      </c>
      <c r="G301" t="b">
        <f>ABS(Table1456[[#This Row],[JFYL14 flux]])&gt;Table1456[[#This Row],[JFYL14 stddev]]</f>
        <v>1</v>
      </c>
      <c r="H301">
        <v>0</v>
      </c>
    </row>
    <row r="302" spans="1:8" x14ac:dyDescent="0.25">
      <c r="A302" s="4">
        <v>1840</v>
      </c>
      <c r="B302" t="str">
        <f>VLOOKUP(Table1456[[#This Row],[model.rxns]],Table2[],2,FALSE)</f>
        <v>hydroxymethylglutaryl-CoA transport</v>
      </c>
      <c r="C302" s="2">
        <v>1.3753914126190101</v>
      </c>
      <c r="D302">
        <f>VLOOKUP(Table1456[[#This Row],[model.rxns]],Table2[[model.rxns]:[JFYL18 - stddev]],7,FALSE)</f>
        <v>-9.2389385902924594E-3</v>
      </c>
      <c r="E302">
        <f>VLOOKUP(Table1456[[#This Row],[model.rxns]],Table2[[model.rxns]:[JFYL14 - avg]],9,FALSE)</f>
        <v>-1.2939490242181099E-2</v>
      </c>
      <c r="F302">
        <f>VLOOKUP(Table1456[[#This Row],[model.rxns]],Table2[[model.rxns]:[JFYL14 - stddev]],10,FALSE)</f>
        <v>2.1052289699991901E-3</v>
      </c>
      <c r="G302" t="b">
        <f>ABS(Table1456[[#This Row],[JFYL14 flux]])&gt;Table1456[[#This Row],[JFYL14 stddev]]</f>
        <v>1</v>
      </c>
      <c r="H302">
        <v>0</v>
      </c>
    </row>
    <row r="303" spans="1:8" x14ac:dyDescent="0.25">
      <c r="A303" s="4">
        <v>79</v>
      </c>
      <c r="B303" t="str">
        <f>VLOOKUP(Table1456[[#This Row],[model.rxns]],Table2[],2,FALSE)</f>
        <v>5-phosphoribosylformyl glycinamidine synthetase</v>
      </c>
      <c r="C303" s="2">
        <v>1.37538442932298</v>
      </c>
      <c r="D303">
        <f>VLOOKUP(Table1456[[#This Row],[model.rxns]],Table2[[model.rxns]:[JFYL18 - stddev]],7,FALSE)</f>
        <v>7.6815461690910598E-3</v>
      </c>
      <c r="E303">
        <f>VLOOKUP(Table1456[[#This Row],[model.rxns]],Table2[[model.rxns]:[JFYL14 - avg]],9,FALSE)</f>
        <v>1.0585386032995E-2</v>
      </c>
      <c r="F303">
        <f>VLOOKUP(Table1456[[#This Row],[model.rxns]],Table2[[model.rxns]:[JFYL14 - stddev]],10,FALSE)</f>
        <v>1.26377558303189E-4</v>
      </c>
      <c r="G303" t="b">
        <f>ABS(Table1456[[#This Row],[JFYL14 flux]])&gt;Table1456[[#This Row],[JFYL14 stddev]]</f>
        <v>1</v>
      </c>
      <c r="H303">
        <v>0</v>
      </c>
    </row>
    <row r="304" spans="1:8" x14ac:dyDescent="0.25">
      <c r="A304" s="4">
        <v>151</v>
      </c>
      <c r="B304" t="str">
        <f>VLOOKUP(Table1456[[#This Row],[model.rxns]],Table2[],2,FALSE)</f>
        <v>adenylosuccinate lyase (AICAR)</v>
      </c>
      <c r="C304" s="2">
        <v>1.37538442932298</v>
      </c>
      <c r="D304">
        <f>VLOOKUP(Table1456[[#This Row],[model.rxns]],Table2[[model.rxns]:[JFYL18 - stddev]],7,FALSE)</f>
        <v>7.6815461690910598E-3</v>
      </c>
      <c r="E304">
        <f>VLOOKUP(Table1456[[#This Row],[model.rxns]],Table2[[model.rxns]:[JFYL14 - avg]],9,FALSE)</f>
        <v>1.0585386032995E-2</v>
      </c>
      <c r="F304">
        <f>VLOOKUP(Table1456[[#This Row],[model.rxns]],Table2[[model.rxns]:[JFYL14 - stddev]],10,FALSE)</f>
        <v>1.26377558303189E-4</v>
      </c>
      <c r="G304" t="b">
        <f>ABS(Table1456[[#This Row],[JFYL14 flux]])&gt;Table1456[[#This Row],[JFYL14 stddev]]</f>
        <v>1</v>
      </c>
      <c r="H304">
        <v>0</v>
      </c>
    </row>
    <row r="305" spans="1:8" x14ac:dyDescent="0.25">
      <c r="A305" s="4">
        <v>855</v>
      </c>
      <c r="B305" t="str">
        <f>VLOOKUP(Table1456[[#This Row],[model.rxns]],Table2[],2,FALSE)</f>
        <v>phopshoribosylaminoimidazole synthetase</v>
      </c>
      <c r="C305" s="2">
        <v>1.37538442932298</v>
      </c>
      <c r="D305">
        <f>VLOOKUP(Table1456[[#This Row],[model.rxns]],Table2[[model.rxns]:[JFYL18 - stddev]],7,FALSE)</f>
        <v>7.6815461690910598E-3</v>
      </c>
      <c r="E305">
        <f>VLOOKUP(Table1456[[#This Row],[model.rxns]],Table2[[model.rxns]:[JFYL14 - avg]],9,FALSE)</f>
        <v>1.0585386032995E-2</v>
      </c>
      <c r="F305">
        <f>VLOOKUP(Table1456[[#This Row],[model.rxns]],Table2[[model.rxns]:[JFYL14 - stddev]],10,FALSE)</f>
        <v>1.26377558303189E-4</v>
      </c>
      <c r="G305" t="b">
        <f>ABS(Table1456[[#This Row],[JFYL14 flux]])&gt;Table1456[[#This Row],[JFYL14 stddev]]</f>
        <v>1</v>
      </c>
      <c r="H305">
        <v>0</v>
      </c>
    </row>
    <row r="306" spans="1:8" x14ac:dyDescent="0.25">
      <c r="A306" s="4">
        <v>908</v>
      </c>
      <c r="B306" t="str">
        <f>VLOOKUP(Table1456[[#This Row],[model.rxns]],Table2[],2,FALSE)</f>
        <v>phosphoribosyl amino imidazolesuccinocarbozamide synthetase</v>
      </c>
      <c r="C306" s="2">
        <v>1.37538442932298</v>
      </c>
      <c r="D306">
        <f>VLOOKUP(Table1456[[#This Row],[model.rxns]],Table2[[model.rxns]:[JFYL18 - stddev]],7,FALSE)</f>
        <v>7.6815461690910598E-3</v>
      </c>
      <c r="E306">
        <f>VLOOKUP(Table1456[[#This Row],[model.rxns]],Table2[[model.rxns]:[JFYL14 - avg]],9,FALSE)</f>
        <v>1.0585386032995E-2</v>
      </c>
      <c r="F306">
        <f>VLOOKUP(Table1456[[#This Row],[model.rxns]],Table2[[model.rxns]:[JFYL14 - stddev]],10,FALSE)</f>
        <v>1.26377558303189E-4</v>
      </c>
      <c r="G306" t="b">
        <f>ABS(Table1456[[#This Row],[JFYL14 flux]])&gt;Table1456[[#This Row],[JFYL14 stddev]]</f>
        <v>1</v>
      </c>
      <c r="H306">
        <v>0</v>
      </c>
    </row>
    <row r="307" spans="1:8" x14ac:dyDescent="0.25">
      <c r="A307" s="4">
        <v>911</v>
      </c>
      <c r="B307" t="str">
        <f>VLOOKUP(Table1456[[#This Row],[model.rxns]],Table2[],2,FALSE)</f>
        <v>phosphoribosylaminoimidazole-carboxylase</v>
      </c>
      <c r="C307" s="2">
        <v>1.37538442932298</v>
      </c>
      <c r="D307">
        <f>VLOOKUP(Table1456[[#This Row],[model.rxns]],Table2[[model.rxns]:[JFYL18 - stddev]],7,FALSE)</f>
        <v>7.6815461690910598E-3</v>
      </c>
      <c r="E307">
        <f>VLOOKUP(Table1456[[#This Row],[model.rxns]],Table2[[model.rxns]:[JFYL14 - avg]],9,FALSE)</f>
        <v>1.0585386032995E-2</v>
      </c>
      <c r="F307">
        <f>VLOOKUP(Table1456[[#This Row],[model.rxns]],Table2[[model.rxns]:[JFYL14 - stddev]],10,FALSE)</f>
        <v>1.26377558303189E-4</v>
      </c>
      <c r="G307" t="b">
        <f>ABS(Table1456[[#This Row],[JFYL14 flux]])&gt;Table1456[[#This Row],[JFYL14 stddev]]</f>
        <v>1</v>
      </c>
      <c r="H307">
        <v>0</v>
      </c>
    </row>
    <row r="308" spans="1:8" x14ac:dyDescent="0.25">
      <c r="A308" s="4">
        <v>914</v>
      </c>
      <c r="B308" t="str">
        <f>VLOOKUP(Table1456[[#This Row],[model.rxns]],Table2[],2,FALSE)</f>
        <v>phosphoribosylglycinamidine synthetase</v>
      </c>
      <c r="C308" s="2">
        <v>1.37538442932298</v>
      </c>
      <c r="D308">
        <f>VLOOKUP(Table1456[[#This Row],[model.rxns]],Table2[[model.rxns]:[JFYL18 - stddev]],7,FALSE)</f>
        <v>7.6815461690910598E-3</v>
      </c>
      <c r="E308">
        <f>VLOOKUP(Table1456[[#This Row],[model.rxns]],Table2[[model.rxns]:[JFYL14 - avg]],9,FALSE)</f>
        <v>1.0585386032995E-2</v>
      </c>
      <c r="F308">
        <f>VLOOKUP(Table1456[[#This Row],[model.rxns]],Table2[[model.rxns]:[JFYL14 - stddev]],10,FALSE)</f>
        <v>1.26377558303189E-4</v>
      </c>
      <c r="G308" t="b">
        <f>ABS(Table1456[[#This Row],[JFYL14 flux]])&gt;Table1456[[#This Row],[JFYL14 stddev]]</f>
        <v>1</v>
      </c>
      <c r="H308">
        <v>0</v>
      </c>
    </row>
    <row r="309" spans="1:8" x14ac:dyDescent="0.25">
      <c r="A309" s="4">
        <v>915</v>
      </c>
      <c r="B309" t="str">
        <f>VLOOKUP(Table1456[[#This Row],[model.rxns]],Table2[],2,FALSE)</f>
        <v>phosphoribosylpyrophosphate amidotransferase</v>
      </c>
      <c r="C309" s="2">
        <v>1.37538442932298</v>
      </c>
      <c r="D309">
        <f>VLOOKUP(Table1456[[#This Row],[model.rxns]],Table2[[model.rxns]:[JFYL18 - stddev]],7,FALSE)</f>
        <v>7.6815461690910598E-3</v>
      </c>
      <c r="E309">
        <f>VLOOKUP(Table1456[[#This Row],[model.rxns]],Table2[[model.rxns]:[JFYL14 - avg]],9,FALSE)</f>
        <v>1.0585386032995E-2</v>
      </c>
      <c r="F309">
        <f>VLOOKUP(Table1456[[#This Row],[model.rxns]],Table2[[model.rxns]:[JFYL14 - stddev]],10,FALSE)</f>
        <v>1.26377558303189E-4</v>
      </c>
      <c r="G309" t="b">
        <f>ABS(Table1456[[#This Row],[JFYL14 flux]])&gt;Table1456[[#This Row],[JFYL14 stddev]]</f>
        <v>1</v>
      </c>
      <c r="H309">
        <v>0</v>
      </c>
    </row>
    <row r="310" spans="1:8" x14ac:dyDescent="0.25">
      <c r="A310" s="4">
        <v>1758</v>
      </c>
      <c r="B310" t="str">
        <f>VLOOKUP(Table1456[[#This Row],[model.rxns]],Table2[],2,FALSE)</f>
        <v>ergosterol transport</v>
      </c>
      <c r="C310" s="2">
        <v>1.3752455466239899</v>
      </c>
      <c r="D310">
        <f>VLOOKUP(Table1456[[#This Row],[model.rxns]],Table2[[model.rxns]:[JFYL18 - stddev]],7,FALSE)</f>
        <v>1.93725054811542E-3</v>
      </c>
      <c r="E310">
        <f>VLOOKUP(Table1456[[#This Row],[model.rxns]],Table2[[model.rxns]:[JFYL14 - avg]],9,FALSE)</f>
        <v>2.6706661538384402E-3</v>
      </c>
      <c r="F310">
        <f>VLOOKUP(Table1456[[#This Row],[model.rxns]],Table2[[model.rxns]:[JFYL14 - stddev]],10,FALSE)</f>
        <v>2.2883723969780698E-5</v>
      </c>
      <c r="G310" t="b">
        <f>ABS(Table1456[[#This Row],[JFYL14 flux]])&gt;Table1456[[#This Row],[JFYL14 stddev]]</f>
        <v>1</v>
      </c>
      <c r="H310">
        <v>0</v>
      </c>
    </row>
    <row r="311" spans="1:8" x14ac:dyDescent="0.25">
      <c r="A311" s="4">
        <v>1084</v>
      </c>
      <c r="B311" t="str">
        <f>VLOOKUP(Table1456[[#This Row],[model.rxns]],Table2[],2,FALSE)</f>
        <v>UTP-glucose-1-phosphate uridylyltransferase</v>
      </c>
      <c r="C311" s="2">
        <v>1.3752420093620501</v>
      </c>
      <c r="D311">
        <f>VLOOKUP(Table1456[[#This Row],[model.rxns]],Table2[[model.rxns]:[JFYL18 - stddev]],7,FALSE)</f>
        <v>5.8037247483026397E-2</v>
      </c>
      <c r="E311">
        <f>VLOOKUP(Table1456[[#This Row],[model.rxns]],Table2[[model.rxns]:[JFYL14 - avg]],9,FALSE)</f>
        <v>7.9904730533155402E-2</v>
      </c>
      <c r="F311">
        <f>VLOOKUP(Table1456[[#This Row],[model.rxns]],Table2[[model.rxns]:[JFYL14 - stddev]],10,FALSE)</f>
        <v>8.1844147676678799E-3</v>
      </c>
      <c r="G311" t="b">
        <f>ABS(Table1456[[#This Row],[JFYL14 flux]])&gt;Table1456[[#This Row],[JFYL14 stddev]]</f>
        <v>1</v>
      </c>
      <c r="H311">
        <v>0</v>
      </c>
    </row>
    <row r="312" spans="1:8" x14ac:dyDescent="0.25">
      <c r="A312" s="4">
        <v>565</v>
      </c>
      <c r="B312" t="str">
        <f>VLOOKUP(Table1456[[#This Row],[model.rxns]],Table2[],2,FALSE)</f>
        <v>IMP dehydrogenase</v>
      </c>
      <c r="C312" s="2">
        <v>1.3752381081682199</v>
      </c>
      <c r="D312">
        <f>VLOOKUP(Table1456[[#This Row],[model.rxns]],Table2[[model.rxns]:[JFYL18 - stddev]],7,FALSE)</f>
        <v>3.68366808845774E-3</v>
      </c>
      <c r="E312">
        <f>VLOOKUP(Table1456[[#This Row],[model.rxns]],Table2[[model.rxns]:[JFYL14 - avg]],9,FALSE)</f>
        <v>5.0738441205058797E-3</v>
      </c>
      <c r="F312">
        <f>VLOOKUP(Table1456[[#This Row],[model.rxns]],Table2[[model.rxns]:[JFYL14 - stddev]],10,FALSE)</f>
        <v>9.8545139607575906E-5</v>
      </c>
      <c r="G312" t="b">
        <f>ABS(Table1456[[#This Row],[JFYL14 flux]])&gt;Table1456[[#This Row],[JFYL14 stddev]]</f>
        <v>1</v>
      </c>
      <c r="H312">
        <v>0</v>
      </c>
    </row>
    <row r="313" spans="1:8" x14ac:dyDescent="0.25">
      <c r="A313" s="4">
        <v>549</v>
      </c>
      <c r="B313" t="str">
        <f>VLOOKUP(Table1456[[#This Row],[model.rxns]],Table2[],2,FALSE)</f>
        <v>homoserine O-trans-acetylase</v>
      </c>
      <c r="C313" s="2">
        <v>1.3751138535320599</v>
      </c>
      <c r="D313">
        <f>VLOOKUP(Table1456[[#This Row],[model.rxns]],Table2[[model.rxns]:[JFYL18 - stddev]],7,FALSE)</f>
        <v>3.0068311759541698E-3</v>
      </c>
      <c r="E313">
        <f>VLOOKUP(Table1456[[#This Row],[model.rxns]],Table2[[model.rxns]:[JFYL14 - avg]],9,FALSE)</f>
        <v>4.1261666385133296E-3</v>
      </c>
      <c r="F313">
        <f>VLOOKUP(Table1456[[#This Row],[model.rxns]],Table2[[model.rxns]:[JFYL14 - stddev]],10,FALSE)</f>
        <v>8.8803112039709199E-4</v>
      </c>
      <c r="G313" t="b">
        <f>ABS(Table1456[[#This Row],[JFYL14 flux]])&gt;Table1456[[#This Row],[JFYL14 stddev]]</f>
        <v>1</v>
      </c>
      <c r="H313">
        <v>0</v>
      </c>
    </row>
    <row r="314" spans="1:8" x14ac:dyDescent="0.25">
      <c r="A314" s="4">
        <v>250</v>
      </c>
      <c r="B314" t="str">
        <f>VLOOKUP(Table1456[[#This Row],[model.rxns]],Table2[],2,FALSE)</f>
        <v>carbamoyl-phosphate synthase (glutamine-hydrolysing)</v>
      </c>
      <c r="C314" s="2">
        <v>1.37493834267878</v>
      </c>
      <c r="D314">
        <f>VLOOKUP(Table1456[[#This Row],[model.rxns]],Table2[[model.rxns]:[JFYL18 - stddev]],7,FALSE)</f>
        <v>1.607936031759E-2</v>
      </c>
      <c r="E314">
        <f>VLOOKUP(Table1456[[#This Row],[model.rxns]],Table2[[model.rxns]:[JFYL14 - avg]],9,FALSE)</f>
        <v>2.2171115462714702E-2</v>
      </c>
      <c r="F314">
        <f>VLOOKUP(Table1456[[#This Row],[model.rxns]],Table2[[model.rxns]:[JFYL14 - stddev]],10,FALSE)</f>
        <v>3.5501950502158801E-4</v>
      </c>
      <c r="G314" t="b">
        <f>ABS(Table1456[[#This Row],[JFYL14 flux]])&gt;Table1456[[#This Row],[JFYL14 stddev]]</f>
        <v>1</v>
      </c>
      <c r="H314">
        <v>0</v>
      </c>
    </row>
    <row r="315" spans="1:8" x14ac:dyDescent="0.25">
      <c r="A315" s="4">
        <v>307</v>
      </c>
      <c r="B315" t="str">
        <f>VLOOKUP(Table1456[[#This Row],[model.rxns]],Table2[],2,FALSE)</f>
        <v>CTP synthase (NH3)</v>
      </c>
      <c r="C315" s="2">
        <v>1.3748654100440401</v>
      </c>
      <c r="D315">
        <f>VLOOKUP(Table1456[[#This Row],[model.rxns]],Table2[[model.rxns]:[JFYL18 - stddev]],7,FALSE)</f>
        <v>4.1835604822066099E-3</v>
      </c>
      <c r="E315">
        <f>VLOOKUP(Table1456[[#This Row],[model.rxns]],Table2[[model.rxns]:[JFYL14 - avg]],9,FALSE)</f>
        <v>5.6968284564868398E-3</v>
      </c>
      <c r="F315">
        <f>VLOOKUP(Table1456[[#This Row],[model.rxns]],Table2[[model.rxns]:[JFYL14 - stddev]],10,FALSE)</f>
        <v>1.93711488065248E-3</v>
      </c>
      <c r="G315" t="b">
        <f>ABS(Table1456[[#This Row],[JFYL14 flux]])&gt;Table1456[[#This Row],[JFYL14 stddev]]</f>
        <v>1</v>
      </c>
      <c r="H315">
        <v>0</v>
      </c>
    </row>
    <row r="316" spans="1:8" x14ac:dyDescent="0.25">
      <c r="A316" s="4">
        <v>692</v>
      </c>
      <c r="B316" t="str">
        <f>VLOOKUP(Table1456[[#This Row],[model.rxns]],Table2[],2,FALSE)</f>
        <v>L-threonine deaminase</v>
      </c>
      <c r="C316" s="2">
        <v>1.3748061532032601</v>
      </c>
      <c r="D316">
        <f>VLOOKUP(Table1456[[#This Row],[model.rxns]],Table2[[model.rxns]:[JFYL18 - stddev]],7,FALSE)</f>
        <v>5.20588948944387E-3</v>
      </c>
      <c r="E316">
        <f>VLOOKUP(Table1456[[#This Row],[model.rxns]],Table2[[model.rxns]:[JFYL14 - avg]],9,FALSE)</f>
        <v>7.1707567913792602E-3</v>
      </c>
      <c r="F316">
        <f>VLOOKUP(Table1456[[#This Row],[model.rxns]],Table2[[model.rxns]:[JFYL14 - stddev]],10,FALSE)</f>
        <v>1.0731593288584699E-3</v>
      </c>
      <c r="G316" t="b">
        <f>ABS(Table1456[[#This Row],[JFYL14 flux]])&gt;Table1456[[#This Row],[JFYL14 stddev]]</f>
        <v>1</v>
      </c>
      <c r="H316">
        <v>0</v>
      </c>
    </row>
    <row r="317" spans="1:8" x14ac:dyDescent="0.25">
      <c r="A317" s="4">
        <v>1585</v>
      </c>
      <c r="B317" t="str">
        <f>VLOOKUP(Table1456[[#This Row],[model.rxns]],Table2[],2,FALSE)</f>
        <v>2-oxobutanoate transporter</v>
      </c>
      <c r="C317" s="2">
        <v>1.37462321269499</v>
      </c>
      <c r="D317">
        <f>VLOOKUP(Table1456[[#This Row],[model.rxns]],Table2[[model.rxns]:[JFYL18 - stddev]],7,FALSE)</f>
        <v>5.5117669108724803E-3</v>
      </c>
      <c r="E317">
        <f>VLOOKUP(Table1456[[#This Row],[model.rxns]],Table2[[model.rxns]:[JFYL14 - avg]],9,FALSE)</f>
        <v>7.5733431901950504E-3</v>
      </c>
      <c r="F317">
        <f>VLOOKUP(Table1456[[#This Row],[model.rxns]],Table2[[model.rxns]:[JFYL14 - stddev]],10,FALSE)</f>
        <v>6.14628179507813E-4</v>
      </c>
      <c r="G317" t="b">
        <f>ABS(Table1456[[#This Row],[JFYL14 flux]])&gt;Table1456[[#This Row],[JFYL14 stddev]]</f>
        <v>1</v>
      </c>
      <c r="H317">
        <v>0</v>
      </c>
    </row>
    <row r="318" spans="1:8" x14ac:dyDescent="0.25">
      <c r="A318" s="4">
        <v>207</v>
      </c>
      <c r="B318" t="str">
        <f>VLOOKUP(Table1456[[#This Row],[model.rxns]],Table2[],2,FALSE)</f>
        <v>argininosuccinate lyase</v>
      </c>
      <c r="C318" s="2">
        <v>1.37430557785853</v>
      </c>
      <c r="D318">
        <f>VLOOKUP(Table1456[[#This Row],[model.rxns]],Table2[[model.rxns]:[JFYL18 - stddev]],7,FALSE)</f>
        <v>7.6915774990618498E-3</v>
      </c>
      <c r="E318">
        <f>VLOOKUP(Table1456[[#This Row],[model.rxns]],Table2[[model.rxns]:[JFYL14 - avg]],9,FALSE)</f>
        <v>1.0607577099418199E-2</v>
      </c>
      <c r="F318">
        <f>VLOOKUP(Table1456[[#This Row],[model.rxns]],Table2[[model.rxns]:[JFYL14 - stddev]],10,FALSE)</f>
        <v>3.1531468934705098E-4</v>
      </c>
      <c r="G318" t="b">
        <f>ABS(Table1456[[#This Row],[JFYL14 flux]])&gt;Table1456[[#This Row],[JFYL14 stddev]]</f>
        <v>1</v>
      </c>
      <c r="H318">
        <v>0</v>
      </c>
    </row>
    <row r="319" spans="1:8" x14ac:dyDescent="0.25">
      <c r="A319" s="4">
        <v>208</v>
      </c>
      <c r="B319" t="str">
        <f>VLOOKUP(Table1456[[#This Row],[model.rxns]],Table2[],2,FALSE)</f>
        <v>argininosuccinate synthase</v>
      </c>
      <c r="C319" s="2">
        <v>1.37430557785853</v>
      </c>
      <c r="D319">
        <f>VLOOKUP(Table1456[[#This Row],[model.rxns]],Table2[[model.rxns]:[JFYL18 - stddev]],7,FALSE)</f>
        <v>7.6915774990618498E-3</v>
      </c>
      <c r="E319">
        <f>VLOOKUP(Table1456[[#This Row],[model.rxns]],Table2[[model.rxns]:[JFYL14 - avg]],9,FALSE)</f>
        <v>1.0607577099418199E-2</v>
      </c>
      <c r="F319">
        <f>VLOOKUP(Table1456[[#This Row],[model.rxns]],Table2[[model.rxns]:[JFYL14 - stddev]],10,FALSE)</f>
        <v>3.1531468934705098E-4</v>
      </c>
      <c r="G319" t="b">
        <f>ABS(Table1456[[#This Row],[JFYL14 flux]])&gt;Table1456[[#This Row],[JFYL14 stddev]]</f>
        <v>1</v>
      </c>
      <c r="H319">
        <v>0</v>
      </c>
    </row>
    <row r="320" spans="1:8" x14ac:dyDescent="0.25">
      <c r="A320" s="4">
        <v>816</v>
      </c>
      <c r="B320" t="str">
        <f>VLOOKUP(Table1456[[#This Row],[model.rxns]],Table2[],2,FALSE)</f>
        <v>ornithine carbamoyltransferase</v>
      </c>
      <c r="C320" s="2">
        <v>1.37430557785853</v>
      </c>
      <c r="D320">
        <f>VLOOKUP(Table1456[[#This Row],[model.rxns]],Table2[[model.rxns]:[JFYL18 - stddev]],7,FALSE)</f>
        <v>7.6915774990618498E-3</v>
      </c>
      <c r="E320">
        <f>VLOOKUP(Table1456[[#This Row],[model.rxns]],Table2[[model.rxns]:[JFYL14 - avg]],9,FALSE)</f>
        <v>1.0607577099418199E-2</v>
      </c>
      <c r="F320">
        <f>VLOOKUP(Table1456[[#This Row],[model.rxns]],Table2[[model.rxns]:[JFYL14 - stddev]],10,FALSE)</f>
        <v>3.1531468934705098E-4</v>
      </c>
      <c r="G320" t="b">
        <f>ABS(Table1456[[#This Row],[JFYL14 flux]])&gt;Table1456[[#This Row],[JFYL14 stddev]]</f>
        <v>1</v>
      </c>
      <c r="H320">
        <v>0</v>
      </c>
    </row>
    <row r="321" spans="1:8" x14ac:dyDescent="0.25">
      <c r="A321" s="4">
        <v>215</v>
      </c>
      <c r="B321" t="str">
        <f>VLOOKUP(Table1456[[#This Row],[model.rxns]],Table2[],2,FALSE)</f>
        <v>aspartate kinase</v>
      </c>
      <c r="C321" s="2">
        <v>1.37426880164914</v>
      </c>
      <c r="D321">
        <f>VLOOKUP(Table1456[[#This Row],[model.rxns]],Table2[[model.rxns]:[JFYL18 - stddev]],7,FALSE)</f>
        <v>2.1213698336919901E-2</v>
      </c>
      <c r="E321">
        <f>VLOOKUP(Table1456[[#This Row],[model.rxns]],Table2[[model.rxns]:[JFYL14 - avg]],9,FALSE)</f>
        <v>2.9417776261151201E-2</v>
      </c>
      <c r="F321">
        <f>VLOOKUP(Table1456[[#This Row],[model.rxns]],Table2[[model.rxns]:[JFYL14 - stddev]],10,FALSE)</f>
        <v>2.2745916734590102E-3</v>
      </c>
      <c r="G321" t="b">
        <f>ABS(Table1456[[#This Row],[JFYL14 flux]])&gt;Table1456[[#This Row],[JFYL14 stddev]]</f>
        <v>1</v>
      </c>
      <c r="H321">
        <v>0</v>
      </c>
    </row>
    <row r="322" spans="1:8" x14ac:dyDescent="0.25">
      <c r="A322" s="4">
        <v>219</v>
      </c>
      <c r="B322" t="str">
        <f>VLOOKUP(Table1456[[#This Row],[model.rxns]],Table2[],2,FALSE)</f>
        <v>aspartate-semialdehyde dehydrogenase</v>
      </c>
      <c r="C322" s="2">
        <v>1.37426880164914</v>
      </c>
      <c r="D322">
        <f>VLOOKUP(Table1456[[#This Row],[model.rxns]],Table2[[model.rxns]:[JFYL18 - stddev]],7,FALSE)</f>
        <v>2.1213698336919901E-2</v>
      </c>
      <c r="E322">
        <f>VLOOKUP(Table1456[[#This Row],[model.rxns]],Table2[[model.rxns]:[JFYL14 - avg]],9,FALSE)</f>
        <v>2.9417776261151201E-2</v>
      </c>
      <c r="F322">
        <f>VLOOKUP(Table1456[[#This Row],[model.rxns]],Table2[[model.rxns]:[JFYL14 - stddev]],10,FALSE)</f>
        <v>2.2745916734590102E-3</v>
      </c>
      <c r="G322" t="b">
        <f>ABS(Table1456[[#This Row],[JFYL14 flux]])&gt;Table1456[[#This Row],[JFYL14 stddev]]</f>
        <v>1</v>
      </c>
      <c r="H322">
        <v>0</v>
      </c>
    </row>
    <row r="323" spans="1:8" x14ac:dyDescent="0.25">
      <c r="A323" s="4">
        <v>547</v>
      </c>
      <c r="B323" t="str">
        <f>VLOOKUP(Table1456[[#This Row],[model.rxns]],Table2[],2,FALSE)</f>
        <v>homoserine dehydrogenase (NADP)</v>
      </c>
      <c r="C323" s="2">
        <v>1.37426880164914</v>
      </c>
      <c r="D323">
        <f>VLOOKUP(Table1456[[#This Row],[model.rxns]],Table2[[model.rxns]:[JFYL18 - stddev]],7,FALSE)</f>
        <v>2.1213698336919901E-2</v>
      </c>
      <c r="E323">
        <f>VLOOKUP(Table1456[[#This Row],[model.rxns]],Table2[[model.rxns]:[JFYL14 - avg]],9,FALSE)</f>
        <v>2.9417776261151201E-2</v>
      </c>
      <c r="F323">
        <f>VLOOKUP(Table1456[[#This Row],[model.rxns]],Table2[[model.rxns]:[JFYL14 - stddev]],10,FALSE)</f>
        <v>2.2745916734590102E-3</v>
      </c>
      <c r="G323" t="b">
        <f>ABS(Table1456[[#This Row],[JFYL14 flux]])&gt;Table1456[[#This Row],[JFYL14 stddev]]</f>
        <v>1</v>
      </c>
      <c r="H323">
        <v>0</v>
      </c>
    </row>
    <row r="324" spans="1:8" x14ac:dyDescent="0.25">
      <c r="A324" s="4">
        <v>548</v>
      </c>
      <c r="B324" t="str">
        <f>VLOOKUP(Table1456[[#This Row],[model.rxns]],Table2[],2,FALSE)</f>
        <v>homoserine kinase</v>
      </c>
      <c r="C324" s="2">
        <v>1.3741315344129701</v>
      </c>
      <c r="D324">
        <f>VLOOKUP(Table1456[[#This Row],[model.rxns]],Table2[[model.rxns]:[JFYL18 - stddev]],7,FALSE)</f>
        <v>1.82068671609656E-2</v>
      </c>
      <c r="E324">
        <f>VLOOKUP(Table1456[[#This Row],[model.rxns]],Table2[[model.rxns]:[JFYL14 - avg]],9,FALSE)</f>
        <v>2.5291609622637701E-2</v>
      </c>
      <c r="F324">
        <f>VLOOKUP(Table1456[[#This Row],[model.rxns]],Table2[[model.rxns]:[JFYL14 - stddev]],10,FALSE)</f>
        <v>2.4587621838654599E-3</v>
      </c>
      <c r="G324" t="b">
        <f>ABS(Table1456[[#This Row],[JFYL14 flux]])&gt;Table1456[[#This Row],[JFYL14 stddev]]</f>
        <v>1</v>
      </c>
      <c r="H324">
        <v>0</v>
      </c>
    </row>
    <row r="325" spans="1:8" x14ac:dyDescent="0.25">
      <c r="A325" s="4">
        <v>1041</v>
      </c>
      <c r="B325" t="str">
        <f>VLOOKUP(Table1456[[#This Row],[model.rxns]],Table2[],2,FALSE)</f>
        <v>threonine synthase</v>
      </c>
      <c r="C325" s="2">
        <v>1.3741315344129701</v>
      </c>
      <c r="D325">
        <f>VLOOKUP(Table1456[[#This Row],[model.rxns]],Table2[[model.rxns]:[JFYL18 - stddev]],7,FALSE)</f>
        <v>1.82068671609656E-2</v>
      </c>
      <c r="E325">
        <f>VLOOKUP(Table1456[[#This Row],[model.rxns]],Table2[[model.rxns]:[JFYL14 - avg]],9,FALSE)</f>
        <v>2.5291609622637701E-2</v>
      </c>
      <c r="F325">
        <f>VLOOKUP(Table1456[[#This Row],[model.rxns]],Table2[[model.rxns]:[JFYL14 - stddev]],10,FALSE)</f>
        <v>2.4587621838654599E-3</v>
      </c>
      <c r="G325" t="b">
        <f>ABS(Table1456[[#This Row],[JFYL14 flux]])&gt;Table1456[[#This Row],[JFYL14 stddev]]</f>
        <v>1</v>
      </c>
      <c r="H325">
        <v>0</v>
      </c>
    </row>
    <row r="326" spans="1:8" x14ac:dyDescent="0.25">
      <c r="A326" s="4">
        <v>736</v>
      </c>
      <c r="B326" t="str">
        <f>VLOOKUP(Table1456[[#This Row],[model.rxns]],Table2[],2,FALSE)</f>
        <v>mevalonate kinase (ctp)</v>
      </c>
      <c r="C326" s="2">
        <v>1.3740469620076601</v>
      </c>
      <c r="D326">
        <f>VLOOKUP(Table1456[[#This Row],[model.rxns]],Table2[[model.rxns]:[JFYL18 - stddev]],7,FALSE)</f>
        <v>1.1391328786466899E-2</v>
      </c>
      <c r="E326">
        <f>VLOOKUP(Table1456[[#This Row],[model.rxns]],Table2[[model.rxns]:[JFYL14 - avg]],9,FALSE)</f>
        <v>1.5711898801457399E-2</v>
      </c>
      <c r="F326">
        <f>VLOOKUP(Table1456[[#This Row],[model.rxns]],Table2[[model.rxns]:[JFYL14 - stddev]],10,FALSE)</f>
        <v>2.17252245913571E-3</v>
      </c>
      <c r="G326" t="b">
        <f>ABS(Table1456[[#This Row],[JFYL14 flux]])&gt;Table1456[[#This Row],[JFYL14 stddev]]</f>
        <v>1</v>
      </c>
      <c r="H326">
        <v>0</v>
      </c>
    </row>
    <row r="327" spans="1:8" x14ac:dyDescent="0.25">
      <c r="A327" s="4">
        <v>154</v>
      </c>
      <c r="B327" t="str">
        <f>VLOOKUP(Table1456[[#This Row],[model.rxns]],Table2[],2,FALSE)</f>
        <v>adenylyl-sulfate kinase</v>
      </c>
      <c r="C327" s="2">
        <v>1.37393775333457</v>
      </c>
      <c r="D327">
        <f>VLOOKUP(Table1456[[#This Row],[model.rxns]],Table2[[model.rxns]:[JFYL18 - stddev]],7,FALSE)</f>
        <v>2.9365134167761899E-3</v>
      </c>
      <c r="E327">
        <f>VLOOKUP(Table1456[[#This Row],[model.rxns]],Table2[[model.rxns]:[JFYL14 - avg]],9,FALSE)</f>
        <v>4.0529434893620099E-3</v>
      </c>
      <c r="F327">
        <f>VLOOKUP(Table1456[[#This Row],[model.rxns]],Table2[[model.rxns]:[JFYL14 - stddev]],10,FALSE)</f>
        <v>4.2786433750212198E-4</v>
      </c>
      <c r="G327" t="b">
        <f>ABS(Table1456[[#This Row],[JFYL14 flux]])&gt;Table1456[[#This Row],[JFYL14 stddev]]</f>
        <v>1</v>
      </c>
      <c r="H327">
        <v>0</v>
      </c>
    </row>
    <row r="328" spans="1:8" x14ac:dyDescent="0.25">
      <c r="A328" s="4">
        <v>976</v>
      </c>
      <c r="B328" t="str">
        <f>VLOOKUP(Table1456[[#This Row],[model.rxns]],Table2[],2,FALSE)</f>
        <v>ribonucleotide reductase</v>
      </c>
      <c r="C328" s="2">
        <v>1.3734760715778001</v>
      </c>
      <c r="D328">
        <f>VLOOKUP(Table1456[[#This Row],[model.rxns]],Table2[[model.rxns]:[JFYL18 - stddev]],7,FALSE)</f>
        <v>6.2063421283405096E-4</v>
      </c>
      <c r="E328">
        <f>VLOOKUP(Table1456[[#This Row],[model.rxns]],Table2[[model.rxns]:[JFYL14 - avg]],9,FALSE)</f>
        <v>8.6242752027594898E-4</v>
      </c>
      <c r="F328">
        <f>VLOOKUP(Table1456[[#This Row],[model.rxns]],Table2[[model.rxns]:[JFYL14 - stddev]],10,FALSE)</f>
        <v>1.88485907903517E-4</v>
      </c>
      <c r="G328" t="b">
        <f>ABS(Table1456[[#This Row],[JFYL14 flux]])&gt;Table1456[[#This Row],[JFYL14 stddev]]</f>
        <v>1</v>
      </c>
      <c r="H328">
        <v>0</v>
      </c>
    </row>
    <row r="329" spans="1:8" x14ac:dyDescent="0.25">
      <c r="A329" s="4">
        <v>970</v>
      </c>
      <c r="B329" t="str">
        <f>VLOOKUP(Table1456[[#This Row],[model.rxns]],Table2[],2,FALSE)</f>
        <v>ribonucleoside-triphosphate reductase (ATP)</v>
      </c>
      <c r="C329" s="2">
        <v>1.37345403415239</v>
      </c>
      <c r="D329">
        <f>VLOOKUP(Table1456[[#This Row],[model.rxns]],Table2[[model.rxns]:[JFYL18 - stddev]],7,FALSE)</f>
        <v>5.5881276235232797E-4</v>
      </c>
      <c r="E329">
        <f>VLOOKUP(Table1456[[#This Row],[model.rxns]],Table2[[model.rxns]:[JFYL14 - avg]],9,FALSE)</f>
        <v>7.7532468134899901E-4</v>
      </c>
      <c r="F329">
        <f>VLOOKUP(Table1456[[#This Row],[model.rxns]],Table2[[model.rxns]:[JFYL14 - stddev]],10,FALSE)</f>
        <v>9.6906313528977503E-5</v>
      </c>
      <c r="G329" t="b">
        <f>ABS(Table1456[[#This Row],[JFYL14 flux]])&gt;Table1456[[#This Row],[JFYL14 stddev]]</f>
        <v>1</v>
      </c>
      <c r="H329">
        <v>0</v>
      </c>
    </row>
    <row r="330" spans="1:8" x14ac:dyDescent="0.25">
      <c r="A330" s="4">
        <v>496</v>
      </c>
      <c r="B330" t="str">
        <f>VLOOKUP(Table1456[[#This Row],[model.rxns]],Table2[],2,FALSE)</f>
        <v>glycerol-3-phosphate/dihydroxyacetone phosphate acyltransferase</v>
      </c>
      <c r="C330" s="2">
        <v>1.37329235992717</v>
      </c>
      <c r="D330">
        <f>VLOOKUP(Table1456[[#This Row],[model.rxns]],Table2[[model.rxns]:[JFYL18 - stddev]],7,FALSE)</f>
        <v>3.1963068034997501E-3</v>
      </c>
      <c r="E330">
        <f>VLOOKUP(Table1456[[#This Row],[model.rxns]],Table2[[model.rxns]:[JFYL14 - avg]],9,FALSE)</f>
        <v>4.4851810853567204E-3</v>
      </c>
      <c r="F330">
        <f>VLOOKUP(Table1456[[#This Row],[model.rxns]],Table2[[model.rxns]:[JFYL14 - stddev]],10,FALSE)</f>
        <v>4.13077404449035E-4</v>
      </c>
      <c r="G330" t="b">
        <f>ABS(Table1456[[#This Row],[JFYL14 flux]])&gt;Table1456[[#This Row],[JFYL14 stddev]]</f>
        <v>1</v>
      </c>
      <c r="H330">
        <v>0</v>
      </c>
    </row>
    <row r="331" spans="1:8" x14ac:dyDescent="0.25">
      <c r="A331" s="4">
        <v>3581</v>
      </c>
      <c r="B331" t="str">
        <f>VLOOKUP(Table1456[[#This Row],[model.rxns]],Table2[],2,FALSE)</f>
        <v>glycerol 3-phosphate transport, cytoplasm-lipid particle</v>
      </c>
      <c r="C331" s="2">
        <v>1.37329235992717</v>
      </c>
      <c r="D331">
        <f>VLOOKUP(Table1456[[#This Row],[model.rxns]],Table2[[model.rxns]:[JFYL18 - stddev]],7,FALSE)</f>
        <v>3.1963068034997501E-3</v>
      </c>
      <c r="E331">
        <f>VLOOKUP(Table1456[[#This Row],[model.rxns]],Table2[[model.rxns]:[JFYL14 - avg]],9,FALSE)</f>
        <v>4.4851810853567204E-3</v>
      </c>
      <c r="F331">
        <f>VLOOKUP(Table1456[[#This Row],[model.rxns]],Table2[[model.rxns]:[JFYL14 - stddev]],10,FALSE)</f>
        <v>4.13077404449035E-4</v>
      </c>
      <c r="G331" t="b">
        <f>ABS(Table1456[[#This Row],[JFYL14 flux]])&gt;Table1456[[#This Row],[JFYL14 stddev]]</f>
        <v>1</v>
      </c>
      <c r="H331">
        <v>0</v>
      </c>
    </row>
    <row r="332" spans="1:8" x14ac:dyDescent="0.25">
      <c r="A332" s="4" t="s">
        <v>1759</v>
      </c>
      <c r="B332" t="str">
        <f>VLOOKUP(Table1456[[#This Row],[model.rxns]],Table2[],2,FALSE)</f>
        <v>1-acyl-sn-gylcerol-3-phosphate acyltransferase</v>
      </c>
      <c r="C332" s="2">
        <v>1.37329235992717</v>
      </c>
      <c r="D332">
        <f>VLOOKUP(Table1456[[#This Row],[model.rxns]],Table2[[model.rxns]:[JFYL18 - stddev]],7,FALSE)</f>
        <v>3.1963068034997501E-3</v>
      </c>
      <c r="E332">
        <f>VLOOKUP(Table1456[[#This Row],[model.rxns]],Table2[[model.rxns]:[JFYL14 - avg]],9,FALSE)</f>
        <v>4.4851810853567204E-3</v>
      </c>
      <c r="F332">
        <f>VLOOKUP(Table1456[[#This Row],[model.rxns]],Table2[[model.rxns]:[JFYL14 - stddev]],10,FALSE)</f>
        <v>4.13077404449035E-4</v>
      </c>
      <c r="G332" t="b">
        <f>ABS(Table1456[[#This Row],[JFYL14 flux]])&gt;Table1456[[#This Row],[JFYL14 stddev]]</f>
        <v>1</v>
      </c>
      <c r="H332">
        <v>0</v>
      </c>
    </row>
    <row r="333" spans="1:8" x14ac:dyDescent="0.25">
      <c r="A333" s="4" t="s">
        <v>1703</v>
      </c>
      <c r="B333" t="str">
        <f>VLOOKUP(Table1456[[#This Row],[model.rxns]],Table2[],2,FALSE)</f>
        <v>phosphatidate transport, lipid particle-ER membrane</v>
      </c>
      <c r="C333" s="2">
        <v>1.3730616473238899</v>
      </c>
      <c r="D333">
        <f>VLOOKUP(Table1456[[#This Row],[model.rxns]],Table2[[model.rxns]:[JFYL18 - stddev]],7,FALSE)</f>
        <v>2.8911916163413499E-3</v>
      </c>
      <c r="E333">
        <f>VLOOKUP(Table1456[[#This Row],[model.rxns]],Table2[[model.rxns]:[JFYL14 - avg]],9,FALSE)</f>
        <v>4.0645441398980296E-3</v>
      </c>
      <c r="F333">
        <f>VLOOKUP(Table1456[[#This Row],[model.rxns]],Table2[[model.rxns]:[JFYL14 - stddev]],10,FALSE)</f>
        <v>4.1261486697797401E-4</v>
      </c>
      <c r="G333" t="b">
        <f>ABS(Table1456[[#This Row],[JFYL14 flux]])&gt;Table1456[[#This Row],[JFYL14 stddev]]</f>
        <v>1</v>
      </c>
      <c r="H333">
        <v>0</v>
      </c>
    </row>
    <row r="334" spans="1:8" x14ac:dyDescent="0.25">
      <c r="A334" s="4">
        <v>877</v>
      </c>
      <c r="B334" t="str">
        <f>VLOOKUP(Table1456[[#This Row],[model.rxns]],Table2[],2,FALSE)</f>
        <v>phosphatidylserine decarboxylase</v>
      </c>
      <c r="C334" s="2">
        <v>1.3724752952555901</v>
      </c>
      <c r="D334">
        <f>VLOOKUP(Table1456[[#This Row],[model.rxns]],Table2[[model.rxns]:[JFYL18 - stddev]],7,FALSE)</f>
        <v>2.1788115657982998E-3</v>
      </c>
      <c r="E334">
        <f>VLOOKUP(Table1456[[#This Row],[model.rxns]],Table2[[model.rxns]:[JFYL14 - avg]],9,FALSE)</f>
        <v>3.00136853596573E-3</v>
      </c>
      <c r="F334">
        <f>VLOOKUP(Table1456[[#This Row],[model.rxns]],Table2[[model.rxns]:[JFYL14 - stddev]],10,FALSE)</f>
        <v>1.8222645675931601E-4</v>
      </c>
      <c r="G334" t="b">
        <f>ABS(Table1456[[#This Row],[JFYL14 flux]])&gt;Table1456[[#This Row],[JFYL14 stddev]]</f>
        <v>1</v>
      </c>
      <c r="H334">
        <v>0</v>
      </c>
    </row>
    <row r="335" spans="1:8" x14ac:dyDescent="0.25">
      <c r="A335" s="4">
        <v>3669</v>
      </c>
      <c r="B335" t="str">
        <f>VLOOKUP(Table1456[[#This Row],[model.rxns]],Table2[],2,FALSE)</f>
        <v>carbon dioxide transport, cytoplasm-mitochondrial membrane</v>
      </c>
      <c r="C335" s="2">
        <v>1.3724752952555901</v>
      </c>
      <c r="D335">
        <f>VLOOKUP(Table1456[[#This Row],[model.rxns]],Table2[[model.rxns]:[JFYL18 - stddev]],7,FALSE)</f>
        <v>-2.1788115657982998E-3</v>
      </c>
      <c r="E335">
        <f>VLOOKUP(Table1456[[#This Row],[model.rxns]],Table2[[model.rxns]:[JFYL14 - avg]],9,FALSE)</f>
        <v>-3.00136853596573E-3</v>
      </c>
      <c r="F335">
        <f>VLOOKUP(Table1456[[#This Row],[model.rxns]],Table2[[model.rxns]:[JFYL14 - stddev]],10,FALSE)</f>
        <v>1.8222645675931601E-4</v>
      </c>
      <c r="G335" t="b">
        <f>ABS(Table1456[[#This Row],[JFYL14 flux]])&gt;Table1456[[#This Row],[JFYL14 stddev]]</f>
        <v>1</v>
      </c>
      <c r="H335">
        <v>0</v>
      </c>
    </row>
    <row r="336" spans="1:8" x14ac:dyDescent="0.25">
      <c r="A336" s="4" t="s">
        <v>1705</v>
      </c>
      <c r="B336" t="str">
        <f>VLOOKUP(Table1456[[#This Row],[model.rxns]],Table2[],2,FALSE)</f>
        <v>phosphatidyl-L-serine transport, ER membrane-mitochondrial membrane</v>
      </c>
      <c r="C336" s="2">
        <v>1.3724752952555901</v>
      </c>
      <c r="D336">
        <f>VLOOKUP(Table1456[[#This Row],[model.rxns]],Table2[[model.rxns]:[JFYL18 - stddev]],7,FALSE)</f>
        <v>2.1788115657982998E-3</v>
      </c>
      <c r="E336">
        <f>VLOOKUP(Table1456[[#This Row],[model.rxns]],Table2[[model.rxns]:[JFYL14 - avg]],9,FALSE)</f>
        <v>3.00136853596573E-3</v>
      </c>
      <c r="F336">
        <f>VLOOKUP(Table1456[[#This Row],[model.rxns]],Table2[[model.rxns]:[JFYL14 - stddev]],10,FALSE)</f>
        <v>1.8222645675931601E-4</v>
      </c>
      <c r="G336" t="b">
        <f>ABS(Table1456[[#This Row],[JFYL14 flux]])&gt;Table1456[[#This Row],[JFYL14 stddev]]</f>
        <v>1</v>
      </c>
      <c r="H336">
        <v>0</v>
      </c>
    </row>
    <row r="337" spans="1:8" x14ac:dyDescent="0.25">
      <c r="A337" s="4" t="s">
        <v>1706</v>
      </c>
      <c r="B337" t="str">
        <f>VLOOKUP(Table1456[[#This Row],[model.rxns]],Table2[],2,FALSE)</f>
        <v>phosphatidylethanolamine transport, mitochondrial membrane-ER membrane</v>
      </c>
      <c r="C337" s="2">
        <v>1.3724752952555901</v>
      </c>
      <c r="D337">
        <f>VLOOKUP(Table1456[[#This Row],[model.rxns]],Table2[[model.rxns]:[JFYL18 - stddev]],7,FALSE)</f>
        <v>2.1788115657982998E-3</v>
      </c>
      <c r="E337">
        <f>VLOOKUP(Table1456[[#This Row],[model.rxns]],Table2[[model.rxns]:[JFYL14 - avg]],9,FALSE)</f>
        <v>3.00136853596573E-3</v>
      </c>
      <c r="F337">
        <f>VLOOKUP(Table1456[[#This Row],[model.rxns]],Table2[[model.rxns]:[JFYL14 - stddev]],10,FALSE)</f>
        <v>1.8222645675931601E-4</v>
      </c>
      <c r="G337" t="b">
        <f>ABS(Table1456[[#This Row],[JFYL14 flux]])&gt;Table1456[[#This Row],[JFYL14 stddev]]</f>
        <v>1</v>
      </c>
      <c r="H337">
        <v>0</v>
      </c>
    </row>
    <row r="338" spans="1:8" x14ac:dyDescent="0.25">
      <c r="A338" s="4">
        <v>152</v>
      </c>
      <c r="B338" t="str">
        <f>VLOOKUP(Table1456[[#This Row],[model.rxns]],Table2[],2,FALSE)</f>
        <v>adenylosuccinate lyase</v>
      </c>
      <c r="C338" s="2">
        <v>1.37242149231753</v>
      </c>
      <c r="D338">
        <f>VLOOKUP(Table1456[[#This Row],[model.rxns]],Table2[[model.rxns]:[JFYL18 - stddev]],7,FALSE)</f>
        <v>7.3795105862630196E-3</v>
      </c>
      <c r="E338">
        <f>VLOOKUP(Table1456[[#This Row],[model.rxns]],Table2[[model.rxns]:[JFYL14 - avg]],9,FALSE)</f>
        <v>1.0158067147903901E-2</v>
      </c>
      <c r="F338">
        <f>VLOOKUP(Table1456[[#This Row],[model.rxns]],Table2[[model.rxns]:[JFYL14 - stddev]],10,FALSE)</f>
        <v>1.22725690870597E-3</v>
      </c>
      <c r="G338" t="b">
        <f>ABS(Table1456[[#This Row],[JFYL14 flux]])&gt;Table1456[[#This Row],[JFYL14 stddev]]</f>
        <v>1</v>
      </c>
      <c r="H338">
        <v>0</v>
      </c>
    </row>
    <row r="339" spans="1:8" x14ac:dyDescent="0.25">
      <c r="A339" s="4">
        <v>153</v>
      </c>
      <c r="B339" t="str">
        <f>VLOOKUP(Table1456[[#This Row],[model.rxns]],Table2[],2,FALSE)</f>
        <v>adenylosuccinate synthase</v>
      </c>
      <c r="C339" s="2">
        <v>1.37242149231753</v>
      </c>
      <c r="D339">
        <f>VLOOKUP(Table1456[[#This Row],[model.rxns]],Table2[[model.rxns]:[JFYL18 - stddev]],7,FALSE)</f>
        <v>7.3795105862630196E-3</v>
      </c>
      <c r="E339">
        <f>VLOOKUP(Table1456[[#This Row],[model.rxns]],Table2[[model.rxns]:[JFYL14 - avg]],9,FALSE)</f>
        <v>1.0158067147903901E-2</v>
      </c>
      <c r="F339">
        <f>VLOOKUP(Table1456[[#This Row],[model.rxns]],Table2[[model.rxns]:[JFYL14 - stddev]],10,FALSE)</f>
        <v>1.22725690870597E-3</v>
      </c>
      <c r="G339" t="b">
        <f>ABS(Table1456[[#This Row],[JFYL14 flux]])&gt;Table1456[[#This Row],[JFYL14 stddev]]</f>
        <v>1</v>
      </c>
      <c r="H339">
        <v>0</v>
      </c>
    </row>
    <row r="340" spans="1:8" x14ac:dyDescent="0.25">
      <c r="A340" s="4">
        <v>558</v>
      </c>
      <c r="B340" t="str">
        <f>VLOOKUP(Table1456[[#This Row],[model.rxns]],Table2[],2,FALSE)</f>
        <v>hydroxymethylglutaryl CoA reductase</v>
      </c>
      <c r="C340" s="2">
        <v>1.3716488249796299</v>
      </c>
      <c r="D340">
        <f>VLOOKUP(Table1456[[#This Row],[model.rxns]],Table2[[model.rxns]:[JFYL18 - stddev]],7,FALSE)</f>
        <v>1.1703223346054401E-2</v>
      </c>
      <c r="E340">
        <f>VLOOKUP(Table1456[[#This Row],[model.rxns]],Table2[[model.rxns]:[JFYL14 - avg]],9,FALSE)</f>
        <v>1.60811658036768E-2</v>
      </c>
      <c r="F340">
        <f>VLOOKUP(Table1456[[#This Row],[model.rxns]],Table2[[model.rxns]:[JFYL14 - stddev]],10,FALSE)</f>
        <v>8.4877036295576797E-4</v>
      </c>
      <c r="G340" t="b">
        <f>ABS(Table1456[[#This Row],[JFYL14 flux]])&gt;Table1456[[#This Row],[JFYL14 stddev]]</f>
        <v>1</v>
      </c>
      <c r="H340">
        <v>0</v>
      </c>
    </row>
    <row r="341" spans="1:8" hidden="1" x14ac:dyDescent="0.25">
      <c r="A341" s="4">
        <v>310</v>
      </c>
      <c r="B341" t="str">
        <f>VLOOKUP(Table1456[[#This Row],[model.rxns]],Table2[],2,FALSE)</f>
        <v>cystathionine g-lyase</v>
      </c>
      <c r="C341" s="2">
        <v>1.3712737325641</v>
      </c>
      <c r="D341">
        <f>VLOOKUP(Table1456[[#This Row],[model.rxns]],Table2[[model.rxns]:[JFYL18 - stddev]],7,FALSE)</f>
        <v>3.0587742142861599E-4</v>
      </c>
      <c r="E341">
        <f>VLOOKUP(Table1456[[#This Row],[model.rxns]],Table2[[model.rxns]:[JFYL14 - avg]],9,FALSE)</f>
        <v>4.0258639881581303E-4</v>
      </c>
      <c r="F341">
        <f>VLOOKUP(Table1456[[#This Row],[model.rxns]],Table2[[model.rxns]:[JFYL14 - stddev]],10,FALSE)</f>
        <v>8.8901908010153999E-4</v>
      </c>
      <c r="G341" t="b">
        <f>ABS(Table1456[[#This Row],[JFYL14 flux]])&gt;Table1456[[#This Row],[JFYL14 stddev]]</f>
        <v>0</v>
      </c>
      <c r="H341">
        <v>6.5044827556001797E-13</v>
      </c>
    </row>
    <row r="342" spans="1:8" x14ac:dyDescent="0.25">
      <c r="A342" s="4">
        <v>679</v>
      </c>
      <c r="B342" t="str">
        <f>VLOOKUP(Table1456[[#This Row],[model.rxns]],Table2[],2,FALSE)</f>
        <v>L-asparaginase</v>
      </c>
      <c r="C342" s="2">
        <v>1.36970510537137</v>
      </c>
      <c r="D342">
        <f>VLOOKUP(Table1456[[#This Row],[model.rxns]],Table2[[model.rxns]:[JFYL18 - stddev]],7,FALSE)</f>
        <v>-1.1394023412975299E-2</v>
      </c>
      <c r="E342">
        <f>VLOOKUP(Table1456[[#This Row],[model.rxns]],Table2[[model.rxns]:[JFYL14 - avg]],9,FALSE)</f>
        <v>-1.5667592310859801E-2</v>
      </c>
      <c r="F342">
        <f>VLOOKUP(Table1456[[#This Row],[model.rxns]],Table2[[model.rxns]:[JFYL14 - stddev]],10,FALSE)</f>
        <v>2.7642654512365699E-3</v>
      </c>
      <c r="G342" t="b">
        <f>ABS(Table1456[[#This Row],[JFYL14 flux]])&gt;Table1456[[#This Row],[JFYL14 stddev]]</f>
        <v>1</v>
      </c>
      <c r="H342">
        <v>0</v>
      </c>
    </row>
    <row r="343" spans="1:8" x14ac:dyDescent="0.25">
      <c r="A343" s="4">
        <v>813</v>
      </c>
      <c r="B343" t="str">
        <f>VLOOKUP(Table1456[[#This Row],[model.rxns]],Table2[],2,FALSE)</f>
        <v>O-acetylhomoserine (thiol)-lyase</v>
      </c>
      <c r="C343" s="2">
        <v>1.3680237885017701</v>
      </c>
      <c r="D343">
        <f>VLOOKUP(Table1456[[#This Row],[model.rxns]],Table2[[model.rxns]:[JFYL18 - stddev]],7,FALSE)</f>
        <v>2.90731117601121E-3</v>
      </c>
      <c r="E343">
        <f>VLOOKUP(Table1456[[#This Row],[model.rxns]],Table2[[model.rxns]:[JFYL14 - avg]],9,FALSE)</f>
        <v>3.9784978307502699E-3</v>
      </c>
      <c r="F343">
        <f>VLOOKUP(Table1456[[#This Row],[model.rxns]],Table2[[model.rxns]:[JFYL14 - stddev]],10,FALSE)</f>
        <v>3.9891457794905699E-4</v>
      </c>
      <c r="G343" t="b">
        <f>ABS(Table1456[[#This Row],[JFYL14 flux]])&gt;Table1456[[#This Row],[JFYL14 stddev]]</f>
        <v>1</v>
      </c>
      <c r="H343">
        <v>0</v>
      </c>
    </row>
    <row r="344" spans="1:8" x14ac:dyDescent="0.25">
      <c r="A344" s="4">
        <v>488</v>
      </c>
      <c r="B344" t="str">
        <f>VLOOKUP(Table1456[[#This Row],[model.rxns]],Table2[],2,FALSE)</f>
        <v>glycerol kinase</v>
      </c>
      <c r="C344" s="2">
        <v>1.3665895111126101</v>
      </c>
      <c r="D344">
        <f>VLOOKUP(Table1456[[#This Row],[model.rxns]],Table2[[model.rxns]:[JFYL18 - stddev]],7,FALSE)</f>
        <v>1.3981078893837801E-4</v>
      </c>
      <c r="E344">
        <f>VLOOKUP(Table1456[[#This Row],[model.rxns]],Table2[[model.rxns]:[JFYL14 - avg]],9,FALSE)</f>
        <v>1.95931407043763E-4</v>
      </c>
      <c r="F344">
        <f>VLOOKUP(Table1456[[#This Row],[model.rxns]],Table2[[model.rxns]:[JFYL14 - stddev]],10,FALSE)</f>
        <v>5.5100697339159898E-5</v>
      </c>
      <c r="G344" t="b">
        <f>ABS(Table1456[[#This Row],[JFYL14 flux]])&gt;Table1456[[#This Row],[JFYL14 stddev]]</f>
        <v>1</v>
      </c>
      <c r="H344">
        <v>0</v>
      </c>
    </row>
    <row r="345" spans="1:8" x14ac:dyDescent="0.25">
      <c r="A345" s="4">
        <v>3597</v>
      </c>
      <c r="B345" t="str">
        <f>VLOOKUP(Table1456[[#This Row],[model.rxns]],Table2[],2,FALSE)</f>
        <v>glycerol transport, lipid particle-cytoplasm</v>
      </c>
      <c r="C345" s="2">
        <v>1.3665895111126101</v>
      </c>
      <c r="D345">
        <f>VLOOKUP(Table1456[[#This Row],[model.rxns]],Table2[[model.rxns]:[JFYL18 - stddev]],7,FALSE)</f>
        <v>1.3981078893837801E-4</v>
      </c>
      <c r="E345">
        <f>VLOOKUP(Table1456[[#This Row],[model.rxns]],Table2[[model.rxns]:[JFYL14 - avg]],9,FALSE)</f>
        <v>1.95931407043763E-4</v>
      </c>
      <c r="F345">
        <f>VLOOKUP(Table1456[[#This Row],[model.rxns]],Table2[[model.rxns]:[JFYL14 - stddev]],10,FALSE)</f>
        <v>5.5100697339159898E-5</v>
      </c>
      <c r="G345" t="b">
        <f>ABS(Table1456[[#This Row],[JFYL14 flux]])&gt;Table1456[[#This Row],[JFYL14 stddev]]</f>
        <v>1</v>
      </c>
      <c r="H345">
        <v>0</v>
      </c>
    </row>
    <row r="346" spans="1:8" x14ac:dyDescent="0.25">
      <c r="A346" s="4" t="s">
        <v>1676</v>
      </c>
      <c r="B346" t="str">
        <f>VLOOKUP(Table1456[[#This Row],[model.rxns]],Table2[],2,FALSE)</f>
        <v>DAG lipase, lipid particle</v>
      </c>
      <c r="C346" s="2">
        <v>1.3665895111126101</v>
      </c>
      <c r="D346">
        <f>VLOOKUP(Table1456[[#This Row],[model.rxns]],Table2[[model.rxns]:[JFYL18 - stddev]],7,FALSE)</f>
        <v>1.3981078893837801E-4</v>
      </c>
      <c r="E346">
        <f>VLOOKUP(Table1456[[#This Row],[model.rxns]],Table2[[model.rxns]:[JFYL14 - avg]],9,FALSE)</f>
        <v>1.95931407043763E-4</v>
      </c>
      <c r="F346">
        <f>VLOOKUP(Table1456[[#This Row],[model.rxns]],Table2[[model.rxns]:[JFYL14 - stddev]],10,FALSE)</f>
        <v>5.5100697339159898E-5</v>
      </c>
      <c r="G346" t="b">
        <f>ABS(Table1456[[#This Row],[JFYL14 flux]])&gt;Table1456[[#This Row],[JFYL14 stddev]]</f>
        <v>1</v>
      </c>
      <c r="H346">
        <v>0</v>
      </c>
    </row>
    <row r="347" spans="1:8" x14ac:dyDescent="0.25">
      <c r="A347" s="4" t="s">
        <v>1678</v>
      </c>
      <c r="B347" t="str">
        <f>VLOOKUP(Table1456[[#This Row],[model.rxns]],Table2[],2,FALSE)</f>
        <v>MAG lipase</v>
      </c>
      <c r="C347" s="2">
        <v>1.3665895111126101</v>
      </c>
      <c r="D347">
        <f>VLOOKUP(Table1456[[#This Row],[model.rxns]],Table2[[model.rxns]:[JFYL18 - stddev]],7,FALSE)</f>
        <v>1.3981078893837801E-4</v>
      </c>
      <c r="E347">
        <f>VLOOKUP(Table1456[[#This Row],[model.rxns]],Table2[[model.rxns]:[JFYL14 - avg]],9,FALSE)</f>
        <v>1.95931407043763E-4</v>
      </c>
      <c r="F347">
        <f>VLOOKUP(Table1456[[#This Row],[model.rxns]],Table2[[model.rxns]:[JFYL14 - stddev]],10,FALSE)</f>
        <v>5.5100697339159898E-5</v>
      </c>
      <c r="G347" t="b">
        <f>ABS(Table1456[[#This Row],[JFYL14 flux]])&gt;Table1456[[#This Row],[JFYL14 stddev]]</f>
        <v>1</v>
      </c>
      <c r="H347">
        <v>0</v>
      </c>
    </row>
    <row r="348" spans="1:8" x14ac:dyDescent="0.25">
      <c r="A348" s="4" t="s">
        <v>1691</v>
      </c>
      <c r="B348" t="str">
        <f>VLOOKUP(Table1456[[#This Row],[model.rxns]],Table2[],2,FALSE)</f>
        <v>diglyceride transport, cytoplasm-lipid particle</v>
      </c>
      <c r="C348" s="2">
        <v>1.3665895111126101</v>
      </c>
      <c r="D348">
        <f>VLOOKUP(Table1456[[#This Row],[model.rxns]],Table2[[model.rxns]:[JFYL18 - stddev]],7,FALSE)</f>
        <v>1.3981078893837801E-4</v>
      </c>
      <c r="E348">
        <f>VLOOKUP(Table1456[[#This Row],[model.rxns]],Table2[[model.rxns]:[JFYL14 - avg]],9,FALSE)</f>
        <v>1.95931407043763E-4</v>
      </c>
      <c r="F348">
        <f>VLOOKUP(Table1456[[#This Row],[model.rxns]],Table2[[model.rxns]:[JFYL14 - stddev]],10,FALSE)</f>
        <v>5.5100697339159898E-5</v>
      </c>
      <c r="G348" t="b">
        <f>ABS(Table1456[[#This Row],[JFYL14 flux]])&gt;Table1456[[#This Row],[JFYL14 stddev]]</f>
        <v>1</v>
      </c>
      <c r="H348">
        <v>0</v>
      </c>
    </row>
    <row r="349" spans="1:8" x14ac:dyDescent="0.25">
      <c r="A349" s="4">
        <v>569</v>
      </c>
      <c r="B349" t="str">
        <f>VLOOKUP(Table1456[[#This Row],[model.rxns]],Table2[],2,FALSE)</f>
        <v>inorganic diphosphatase</v>
      </c>
      <c r="C349" s="2">
        <v>1.35930886020143</v>
      </c>
      <c r="D349">
        <f>VLOOKUP(Table1456[[#This Row],[model.rxns]],Table2[[model.rxns]:[JFYL18 - stddev]],7,FALSE)</f>
        <v>0.189302448660226</v>
      </c>
      <c r="E349">
        <f>VLOOKUP(Table1456[[#This Row],[model.rxns]],Table2[[model.rxns]:[JFYL14 - avg]],9,FALSE)</f>
        <v>0.259530140715522</v>
      </c>
      <c r="F349">
        <f>VLOOKUP(Table1456[[#This Row],[model.rxns]],Table2[[model.rxns]:[JFYL14 - stddev]],10,FALSE)</f>
        <v>4.0351839971602001E-2</v>
      </c>
      <c r="G349" t="b">
        <f>ABS(Table1456[[#This Row],[JFYL14 flux]])&gt;Table1456[[#This Row],[JFYL14 stddev]]</f>
        <v>1</v>
      </c>
      <c r="H349">
        <v>0</v>
      </c>
    </row>
    <row r="350" spans="1:8" x14ac:dyDescent="0.25">
      <c r="A350" s="4">
        <v>103</v>
      </c>
      <c r="B350" t="str">
        <f>VLOOKUP(Table1456[[#This Row],[model.rxns]],Table2[],2,FALSE)</f>
        <v>acetyl-CoA C-acetyltransferase</v>
      </c>
      <c r="C350" s="2">
        <v>1.3579774653399601</v>
      </c>
      <c r="D350">
        <f>VLOOKUP(Table1456[[#This Row],[model.rxns]],Table2[[model.rxns]:[JFYL18 - stddev]],7,FALSE)</f>
        <v>2.46428475576203E-3</v>
      </c>
      <c r="E350">
        <f>VLOOKUP(Table1456[[#This Row],[model.rxns]],Table2[[model.rxns]:[JFYL14 - avg]],9,FALSE)</f>
        <v>3.1416755614957401E-3</v>
      </c>
      <c r="F350">
        <f>VLOOKUP(Table1456[[#This Row],[model.rxns]],Table2[[model.rxns]:[JFYL14 - stddev]],10,FALSE)</f>
        <v>2.32869602513203E-3</v>
      </c>
      <c r="G350" t="b">
        <f>ABS(Table1456[[#This Row],[JFYL14 flux]])&gt;Table1456[[#This Row],[JFYL14 stddev]]</f>
        <v>1</v>
      </c>
      <c r="H350">
        <v>4.1640836153009402E-82</v>
      </c>
    </row>
    <row r="351" spans="1:8" x14ac:dyDescent="0.25">
      <c r="A351" s="4">
        <v>559</v>
      </c>
      <c r="B351" t="str">
        <f>VLOOKUP(Table1456[[#This Row],[model.rxns]],Table2[],2,FALSE)</f>
        <v>hydroxymethylglutaryl CoA synthase</v>
      </c>
      <c r="C351" s="2">
        <v>1.3579774653399601</v>
      </c>
      <c r="D351">
        <f>VLOOKUP(Table1456[[#This Row],[model.rxns]],Table2[[model.rxns]:[JFYL18 - stddev]],7,FALSE)</f>
        <v>2.46428475576203E-3</v>
      </c>
      <c r="E351">
        <f>VLOOKUP(Table1456[[#This Row],[model.rxns]],Table2[[model.rxns]:[JFYL14 - avg]],9,FALSE)</f>
        <v>3.1416755614957401E-3</v>
      </c>
      <c r="F351">
        <f>VLOOKUP(Table1456[[#This Row],[model.rxns]],Table2[[model.rxns]:[JFYL14 - stddev]],10,FALSE)</f>
        <v>2.32869602513203E-3</v>
      </c>
      <c r="G351" t="b">
        <f>ABS(Table1456[[#This Row],[JFYL14 flux]])&gt;Table1456[[#This Row],[JFYL14 stddev]]</f>
        <v>1</v>
      </c>
      <c r="H351">
        <v>4.1640836153009402E-82</v>
      </c>
    </row>
    <row r="352" spans="1:8" x14ac:dyDescent="0.25">
      <c r="A352" s="4">
        <v>2032</v>
      </c>
      <c r="B352" t="str">
        <f>VLOOKUP(Table1456[[#This Row],[model.rxns]],Table2[],2,FALSE)</f>
        <v>pyrophosphate transport</v>
      </c>
      <c r="C352" s="2">
        <v>1.35740507020118</v>
      </c>
      <c r="D352">
        <f>VLOOKUP(Table1456[[#This Row],[model.rxns]],Table2[[model.rxns]:[JFYL18 - stddev]],7,FALSE)</f>
        <v>0.18887107456895499</v>
      </c>
      <c r="E352">
        <f>VLOOKUP(Table1456[[#This Row],[model.rxns]],Table2[[model.rxns]:[JFYL14 - avg]],9,FALSE)</f>
        <v>0.25849629889824</v>
      </c>
      <c r="F352">
        <f>VLOOKUP(Table1456[[#This Row],[model.rxns]],Table2[[model.rxns]:[JFYL14 - stddev]],10,FALSE)</f>
        <v>3.9516612053297401E-2</v>
      </c>
      <c r="G352" t="b">
        <f>ABS(Table1456[[#This Row],[JFYL14 flux]])&gt;Table1456[[#This Row],[JFYL14 stddev]]</f>
        <v>1</v>
      </c>
      <c r="H352">
        <v>0</v>
      </c>
    </row>
    <row r="353" spans="1:8" x14ac:dyDescent="0.25">
      <c r="A353" s="4">
        <v>148</v>
      </c>
      <c r="B353" t="str">
        <f>VLOOKUP(Table1456[[#This Row],[model.rxns]],Table2[],2,FALSE)</f>
        <v>adenylate kinase</v>
      </c>
      <c r="C353" s="2">
        <v>1.3546671774205601</v>
      </c>
      <c r="D353">
        <f>VLOOKUP(Table1456[[#This Row],[model.rxns]],Table2[[model.rxns]:[JFYL18 - stddev]],7,FALSE)</f>
        <v>5.4731200682078901E-2</v>
      </c>
      <c r="E353">
        <f>VLOOKUP(Table1456[[#This Row],[model.rxns]],Table2[[model.rxns]:[JFYL14 - avg]],9,FALSE)</f>
        <v>7.4591918134058494E-2</v>
      </c>
      <c r="F353">
        <f>VLOOKUP(Table1456[[#This Row],[model.rxns]],Table2[[model.rxns]:[JFYL14 - stddev]],10,FALSE)</f>
        <v>1.9566762843465799E-2</v>
      </c>
      <c r="G353" t="b">
        <f>ABS(Table1456[[#This Row],[JFYL14 flux]])&gt;Table1456[[#This Row],[JFYL14 stddev]]</f>
        <v>1</v>
      </c>
      <c r="H353">
        <v>0</v>
      </c>
    </row>
    <row r="354" spans="1:8" x14ac:dyDescent="0.25">
      <c r="A354" s="4">
        <v>973</v>
      </c>
      <c r="B354" t="str">
        <f>VLOOKUP(Table1456[[#This Row],[model.rxns]],Table2[],2,FALSE)</f>
        <v>ribonucleoside-triphosphate reductase (UTP)</v>
      </c>
      <c r="C354" s="2">
        <v>1.34715210527241</v>
      </c>
      <c r="D354">
        <f>VLOOKUP(Table1456[[#This Row],[model.rxns]],Table2[[model.rxns]:[JFYL18 - stddev]],7,FALSE)</f>
        <v>6.0050097425265805E-4</v>
      </c>
      <c r="E354">
        <f>VLOOKUP(Table1456[[#This Row],[model.rxns]],Table2[[model.rxns]:[JFYL14 - avg]],9,FALSE)</f>
        <v>8.3075748348785598E-4</v>
      </c>
      <c r="F354">
        <f>VLOOKUP(Table1456[[#This Row],[model.rxns]],Table2[[model.rxns]:[JFYL14 - stddev]],10,FALSE)</f>
        <v>2.0361623313708301E-4</v>
      </c>
      <c r="G354" t="b">
        <f>ABS(Table1456[[#This Row],[JFYL14 flux]])&gt;Table1456[[#This Row],[JFYL14 stddev]]</f>
        <v>1</v>
      </c>
      <c r="H354">
        <v>0</v>
      </c>
    </row>
    <row r="355" spans="1:8" x14ac:dyDescent="0.25">
      <c r="A355" s="4">
        <v>560</v>
      </c>
      <c r="B355" t="str">
        <f>VLOOKUP(Table1456[[#This Row],[model.rxns]],Table2[],2,FALSE)</f>
        <v>hydroxymethylglutaryl CoA synthase</v>
      </c>
      <c r="C355" s="2">
        <v>1.34495419824826</v>
      </c>
      <c r="D355">
        <f>VLOOKUP(Table1456[[#This Row],[model.rxns]],Table2[[model.rxns]:[JFYL18 - stddev]],7,FALSE)</f>
        <v>9.2015343558517707E-3</v>
      </c>
      <c r="E355">
        <f>VLOOKUP(Table1456[[#This Row],[model.rxns]],Table2[[model.rxns]:[JFYL14 - avg]],9,FALSE)</f>
        <v>1.2571914143541099E-2</v>
      </c>
      <c r="F355">
        <f>VLOOKUP(Table1456[[#This Row],[model.rxns]],Table2[[model.rxns]:[JFYL14 - stddev]],10,FALSE)</f>
        <v>2.9063673929350599E-3</v>
      </c>
      <c r="G355" t="b">
        <f>ABS(Table1456[[#This Row],[JFYL14 flux]])&gt;Table1456[[#This Row],[JFYL14 stddev]]</f>
        <v>1</v>
      </c>
      <c r="H355">
        <v>0</v>
      </c>
    </row>
    <row r="356" spans="1:8" hidden="1" x14ac:dyDescent="0.25">
      <c r="A356" s="4">
        <v>3520</v>
      </c>
      <c r="B356" t="str">
        <f>VLOOKUP(Table1456[[#This Row],[model.rxns]],Table2[],2,FALSE)</f>
        <v>oleoyl-CoA transport, cytoplasm-ER membrane</v>
      </c>
      <c r="C356" s="2">
        <v>1.3434130184530899</v>
      </c>
      <c r="D356">
        <f>VLOOKUP(Table1456[[#This Row],[model.rxns]],Table2[[model.rxns]:[JFYL18 - stddev]],7,FALSE)</f>
        <v>-1.21959560853325E-3</v>
      </c>
      <c r="E356">
        <f>VLOOKUP(Table1456[[#This Row],[model.rxns]],Table2[[model.rxns]:[JFYL14 - avg]],9,FALSE)</f>
        <v>-1.5154177756133401E-3</v>
      </c>
      <c r="F356">
        <f>VLOOKUP(Table1456[[#This Row],[model.rxns]],Table2[[model.rxns]:[JFYL14 - stddev]],10,FALSE)</f>
        <v>2.7332593099705501E-3</v>
      </c>
      <c r="G356" t="b">
        <f>ABS(Table1456[[#This Row],[JFYL14 flux]])&gt;Table1456[[#This Row],[JFYL14 stddev]]</f>
        <v>0</v>
      </c>
      <c r="H356">
        <v>2.0638848818810001E-20</v>
      </c>
    </row>
    <row r="357" spans="1:8" x14ac:dyDescent="0.25">
      <c r="A357" s="4">
        <v>142</v>
      </c>
      <c r="B357" t="str">
        <f>VLOOKUP(Table1456[[#This Row],[model.rxns]],Table2[],2,FALSE)</f>
        <v>adenosine kinase</v>
      </c>
      <c r="C357" s="2">
        <v>1.3394431435604599</v>
      </c>
      <c r="D357">
        <f>VLOOKUP(Table1456[[#This Row],[model.rxns]],Table2[[model.rxns]:[JFYL18 - stddev]],7,FALSE)</f>
        <v>6.1594084506662204E-3</v>
      </c>
      <c r="E357">
        <f>VLOOKUP(Table1456[[#This Row],[model.rxns]],Table2[[model.rxns]:[JFYL14 - avg]],9,FALSE)</f>
        <v>8.3224268820509296E-3</v>
      </c>
      <c r="F357">
        <f>VLOOKUP(Table1456[[#This Row],[model.rxns]],Table2[[model.rxns]:[JFYL14 - stddev]],10,FALSE)</f>
        <v>7.4909768596244904E-3</v>
      </c>
      <c r="G357" t="b">
        <f>ABS(Table1456[[#This Row],[JFYL14 flux]])&gt;Table1456[[#This Row],[JFYL14 stddev]]</f>
        <v>1</v>
      </c>
      <c r="H357">
        <v>3.1638057874936602E-54</v>
      </c>
    </row>
    <row r="358" spans="1:8" x14ac:dyDescent="0.25">
      <c r="A358" s="4">
        <v>104</v>
      </c>
      <c r="B358" t="str">
        <f>VLOOKUP(Table1456[[#This Row],[model.rxns]],Table2[],2,FALSE)</f>
        <v>acetyl-CoA C-acetyltransferase</v>
      </c>
      <c r="C358" s="2">
        <v>1.3385307608255399</v>
      </c>
      <c r="D358">
        <f>VLOOKUP(Table1456[[#This Row],[model.rxns]],Table2[[model.rxns]:[JFYL18 - stddev]],7,FALSE)</f>
        <v>9.0938831891467994E-3</v>
      </c>
      <c r="E358">
        <f>VLOOKUP(Table1456[[#This Row],[model.rxns]],Table2[[model.rxns]:[JFYL14 - avg]],9,FALSE)</f>
        <v>1.2383683997951899E-2</v>
      </c>
      <c r="F358">
        <f>VLOOKUP(Table1456[[#This Row],[model.rxns]],Table2[[model.rxns]:[JFYL14 - stddev]],10,FALSE)</f>
        <v>3.0165919895731399E-3</v>
      </c>
      <c r="G358" t="b">
        <f>ABS(Table1456[[#This Row],[JFYL14 flux]])&gt;Table1456[[#This Row],[JFYL14 stddev]]</f>
        <v>1</v>
      </c>
      <c r="H358">
        <v>0</v>
      </c>
    </row>
    <row r="359" spans="1:8" x14ac:dyDescent="0.25">
      <c r="A359" s="4">
        <v>3579</v>
      </c>
      <c r="B359" t="str">
        <f>VLOOKUP(Table1456[[#This Row],[model.rxns]],Table2[],2,FALSE)</f>
        <v>stearoyl-CoA transport, cytoplasm-lipid particle</v>
      </c>
      <c r="C359" s="2">
        <v>1.3218732400473201</v>
      </c>
      <c r="D359">
        <f>VLOOKUP(Table1456[[#This Row],[model.rxns]],Table2[[model.rxns]:[JFYL18 - stddev]],7,FALSE)</f>
        <v>2.11666821983458E-4</v>
      </c>
      <c r="E359">
        <f>VLOOKUP(Table1456[[#This Row],[model.rxns]],Table2[[model.rxns]:[JFYL14 - avg]],9,FALSE)</f>
        <v>3.13464576038348E-4</v>
      </c>
      <c r="F359">
        <f>VLOOKUP(Table1456[[#This Row],[model.rxns]],Table2[[model.rxns]:[JFYL14 - stddev]],10,FALSE)</f>
        <v>2.7672935183197601E-4</v>
      </c>
      <c r="G359" t="b">
        <f>ABS(Table1456[[#This Row],[JFYL14 flux]])&gt;Table1456[[#This Row],[JFYL14 stddev]]</f>
        <v>1</v>
      </c>
      <c r="H359">
        <v>1.2590457232593399E-99</v>
      </c>
    </row>
    <row r="360" spans="1:8" hidden="1" x14ac:dyDescent="0.25">
      <c r="A360" s="4">
        <v>3580</v>
      </c>
      <c r="B360" t="str">
        <f>VLOOKUP(Table1456[[#This Row],[model.rxns]],Table2[],2,FALSE)</f>
        <v>oleoyl-CoA transport, cytoplasm-lipid particle</v>
      </c>
      <c r="C360" s="2">
        <v>1.32042520959309</v>
      </c>
      <c r="D360">
        <f>VLOOKUP(Table1456[[#This Row],[model.rxns]],Table2[[model.rxns]:[JFYL18 - stddev]],7,FALSE)</f>
        <v>1.1433426301220499E-3</v>
      </c>
      <c r="E360">
        <f>VLOOKUP(Table1456[[#This Row],[model.rxns]],Table2[[model.rxns]:[JFYL14 - avg]],9,FALSE)</f>
        <v>1.4233795787158901E-3</v>
      </c>
      <c r="F360">
        <f>VLOOKUP(Table1456[[#This Row],[model.rxns]],Table2[[model.rxns]:[JFYL14 - stddev]],10,FALSE)</f>
        <v>2.9573915813505699E-3</v>
      </c>
      <c r="G360" t="b">
        <f>ABS(Table1456[[#This Row],[JFYL14 flux]])&gt;Table1456[[#This Row],[JFYL14 stddev]]</f>
        <v>0</v>
      </c>
      <c r="H360">
        <v>4.5790435923900597E-15</v>
      </c>
    </row>
    <row r="361" spans="1:8" hidden="1" x14ac:dyDescent="0.25">
      <c r="A361" s="4">
        <v>1063</v>
      </c>
      <c r="B361" t="str">
        <f>VLOOKUP(Table1456[[#This Row],[model.rxns]],Table2[],2,FALSE)</f>
        <v>tyrosine transaminase</v>
      </c>
      <c r="C361" s="2">
        <v>1.3171187568546101</v>
      </c>
      <c r="D361">
        <f>VLOOKUP(Table1456[[#This Row],[model.rxns]],Table2[[model.rxns]:[JFYL18 - stddev]],7,FALSE)</f>
        <v>4.0301879735946903E-3</v>
      </c>
      <c r="E361">
        <f>VLOOKUP(Table1456[[#This Row],[model.rxns]],Table2[[model.rxns]:[JFYL14 - avg]],9,FALSE)</f>
        <v>4.1936245236265804E-3</v>
      </c>
      <c r="F361">
        <f>VLOOKUP(Table1456[[#This Row],[model.rxns]],Table2[[model.rxns]:[JFYL14 - stddev]],10,FALSE)</f>
        <v>7.6891302879152296E-3</v>
      </c>
      <c r="G361" t="b">
        <f>ABS(Table1456[[#This Row],[JFYL14 flux]])&gt;Table1456[[#This Row],[JFYL14 stddev]]</f>
        <v>0</v>
      </c>
      <c r="H361">
        <v>2.75752566341944E-10</v>
      </c>
    </row>
    <row r="362" spans="1:8" x14ac:dyDescent="0.25">
      <c r="A362" s="4">
        <v>3577</v>
      </c>
      <c r="B362" t="str">
        <f>VLOOKUP(Table1456[[#This Row],[model.rxns]],Table2[],2,FALSE)</f>
        <v>palmitoyl-CoA transport, cytoplasm-lipid particle</v>
      </c>
      <c r="C362" s="2">
        <v>1.315204269076</v>
      </c>
      <c r="D362">
        <f>VLOOKUP(Table1456[[#This Row],[model.rxns]],Table2[[model.rxns]:[JFYL18 - stddev]],7,FALSE)</f>
        <v>1.1930469336366E-3</v>
      </c>
      <c r="E362">
        <f>VLOOKUP(Table1456[[#This Row],[model.rxns]],Table2[[model.rxns]:[JFYL14 - avg]],9,FALSE)</f>
        <v>1.6627032393452101E-3</v>
      </c>
      <c r="F362">
        <f>VLOOKUP(Table1456[[#This Row],[model.rxns]],Table2[[model.rxns]:[JFYL14 - stddev]],10,FALSE)</f>
        <v>6.0464732497050096E-4</v>
      </c>
      <c r="G362" t="b">
        <f>ABS(Table1456[[#This Row],[JFYL14 flux]])&gt;Table1456[[#This Row],[JFYL14 stddev]]</f>
        <v>1</v>
      </c>
      <c r="H362">
        <v>0</v>
      </c>
    </row>
    <row r="363" spans="1:8" x14ac:dyDescent="0.25">
      <c r="A363" s="4">
        <v>851</v>
      </c>
      <c r="B363" t="str">
        <f>VLOOKUP(Table1456[[#This Row],[model.rxns]],Table2[],2,FALSE)</f>
        <v>phenylalanine transaminase</v>
      </c>
      <c r="C363" s="2">
        <v>1.31223410441702</v>
      </c>
      <c r="D363">
        <f>VLOOKUP(Table1456[[#This Row],[model.rxns]],Table2[[model.rxns]:[JFYL18 - stddev]],7,FALSE)</f>
        <v>-6.4605213702322306E-2</v>
      </c>
      <c r="E363">
        <f>VLOOKUP(Table1456[[#This Row],[model.rxns]],Table2[[model.rxns]:[JFYL14 - avg]],9,FALSE)</f>
        <v>-7.1514781603598504E-2</v>
      </c>
      <c r="F363">
        <f>VLOOKUP(Table1456[[#This Row],[model.rxns]],Table2[[model.rxns]:[JFYL14 - stddev]],10,FALSE)</f>
        <v>1.37372532945242E-2</v>
      </c>
      <c r="G363" t="b">
        <f>ABS(Table1456[[#This Row],[JFYL14 flux]])&gt;Table1456[[#This Row],[JFYL14 stddev]]</f>
        <v>1</v>
      </c>
      <c r="H363">
        <v>0</v>
      </c>
    </row>
    <row r="364" spans="1:8" x14ac:dyDescent="0.25">
      <c r="A364" s="4" t="s">
        <v>1761</v>
      </c>
      <c r="B364" t="str">
        <f>VLOOKUP(Table1456[[#This Row],[model.rxns]],Table2[],2,FALSE)</f>
        <v>protein pseudoreaction</v>
      </c>
      <c r="C364" s="2">
        <v>1.3099662075732601</v>
      </c>
      <c r="D364">
        <f>VLOOKUP(Table1456[[#This Row],[model.rxns]],Table2[[model.rxns]:[JFYL18 - stddev]],7,FALSE)</f>
        <v>9.6312649908839601E-2</v>
      </c>
      <c r="E364">
        <f>VLOOKUP(Table1456[[#This Row],[model.rxns]],Table2[[model.rxns]:[JFYL14 - avg]],9,FALSE)</f>
        <v>0.12645044255689999</v>
      </c>
      <c r="F364">
        <f>VLOOKUP(Table1456[[#This Row],[model.rxns]],Table2[[model.rxns]:[JFYL14 - stddev]],10,FALSE)</f>
        <v>1.0783437926249601E-3</v>
      </c>
      <c r="G364" t="b">
        <f>ABS(Table1456[[#This Row],[JFYL14 flux]])&gt;Table1456[[#This Row],[JFYL14 stddev]]</f>
        <v>1</v>
      </c>
      <c r="H364">
        <v>0</v>
      </c>
    </row>
    <row r="365" spans="1:8" x14ac:dyDescent="0.25">
      <c r="A365" s="4">
        <v>2117</v>
      </c>
      <c r="B365" t="str">
        <f>VLOOKUP(Table1456[[#This Row],[model.rxns]],Table2[],2,FALSE)</f>
        <v>phenylalanine transaminase</v>
      </c>
      <c r="C365" s="2">
        <v>1.30574946796096</v>
      </c>
      <c r="D365">
        <f>VLOOKUP(Table1456[[#This Row],[model.rxns]],Table2[[model.rxns]:[JFYL18 - stddev]],7,FALSE)</f>
        <v>5.95631524691667E-2</v>
      </c>
      <c r="E365">
        <f>VLOOKUP(Table1456[[#This Row],[model.rxns]],Table2[[model.rxns]:[JFYL14 - avg]],9,FALSE)</f>
        <v>6.4563711247926703E-2</v>
      </c>
      <c r="F365">
        <f>VLOOKUP(Table1456[[#This Row],[model.rxns]],Table2[[model.rxns]:[JFYL14 - stddev]],10,FALSE)</f>
        <v>1.3738299006319401E-2</v>
      </c>
      <c r="G365" t="b">
        <f>ABS(Table1456[[#This Row],[JFYL14 flux]])&gt;Table1456[[#This Row],[JFYL14 stddev]]</f>
        <v>1</v>
      </c>
      <c r="H365">
        <v>0</v>
      </c>
    </row>
    <row r="366" spans="1:8" x14ac:dyDescent="0.25">
      <c r="A366" s="4">
        <v>916</v>
      </c>
      <c r="B366" t="str">
        <f>VLOOKUP(Table1456[[#This Row],[model.rxns]],Table2[],2,FALSE)</f>
        <v>phosphoribosylpyrophosphate synthetase</v>
      </c>
      <c r="C366" s="2">
        <v>1.29136565034489</v>
      </c>
      <c r="D366">
        <f>VLOOKUP(Table1456[[#This Row],[model.rxns]],Table2[[model.rxns]:[JFYL18 - stddev]],7,FALSE)</f>
        <v>2.5606927354708899E-2</v>
      </c>
      <c r="E366">
        <f>VLOOKUP(Table1456[[#This Row],[model.rxns]],Table2[[model.rxns]:[JFYL14 - avg]],9,FALSE)</f>
        <v>3.3347138929775103E-2</v>
      </c>
      <c r="F366">
        <f>VLOOKUP(Table1456[[#This Row],[model.rxns]],Table2[[model.rxns]:[JFYL14 - stddev]],10,FALSE)</f>
        <v>6.22945181996583E-3</v>
      </c>
      <c r="G366" t="b">
        <f>ABS(Table1456[[#This Row],[JFYL14 flux]])&gt;Table1456[[#This Row],[JFYL14 stddev]]</f>
        <v>1</v>
      </c>
      <c r="H366">
        <v>0</v>
      </c>
    </row>
    <row r="367" spans="1:8" x14ac:dyDescent="0.25">
      <c r="A367" s="4">
        <v>1832</v>
      </c>
      <c r="B367" t="str">
        <f>VLOOKUP(Table1456[[#This Row],[model.rxns]],Table2[],2,FALSE)</f>
        <v>H+ exchange</v>
      </c>
      <c r="C367" s="2">
        <v>1.25336193887051</v>
      </c>
      <c r="D367">
        <f>VLOOKUP(Table1456[[#This Row],[model.rxns]],Table2[[model.rxns]:[JFYL18 - stddev]],7,FALSE)</f>
        <v>-2.5264592627597899</v>
      </c>
      <c r="E367">
        <f>VLOOKUP(Table1456[[#This Row],[model.rxns]],Table2[[model.rxns]:[JFYL14 - avg]],9,FALSE)</f>
        <v>-3.15853575722742</v>
      </c>
      <c r="F367">
        <f>VLOOKUP(Table1456[[#This Row],[model.rxns]],Table2[[model.rxns]:[JFYL14 - stddev]],10,FALSE)</f>
        <v>3.6788246242957401E-2</v>
      </c>
      <c r="G367" t="b">
        <f>ABS(Table1456[[#This Row],[JFYL14 flux]])&gt;Table1456[[#This Row],[JFYL14 stddev]]</f>
        <v>1</v>
      </c>
      <c r="H367">
        <v>0</v>
      </c>
    </row>
    <row r="368" spans="1:8" hidden="1" x14ac:dyDescent="0.25">
      <c r="A368" s="4">
        <v>1980</v>
      </c>
      <c r="B368" t="str">
        <f>VLOOKUP(Table1456[[#This Row],[model.rxns]],Table2[],2,FALSE)</f>
        <v>O2 transport</v>
      </c>
      <c r="C368" s="2">
        <v>1.23237069345926</v>
      </c>
      <c r="D368">
        <f>VLOOKUP(Table1456[[#This Row],[model.rxns]],Table2[[model.rxns]:[JFYL18 - stddev]],7,FALSE)</f>
        <v>7.9957652825653701E-4</v>
      </c>
      <c r="E368">
        <f>VLOOKUP(Table1456[[#This Row],[model.rxns]],Table2[[model.rxns]:[JFYL14 - avg]],9,FALSE)</f>
        <v>9.1430277860152405E-4</v>
      </c>
      <c r="F368">
        <f>VLOOKUP(Table1456[[#This Row],[model.rxns]],Table2[[model.rxns]:[JFYL14 - stddev]],10,FALSE)</f>
        <v>2.6508001511271898E-3</v>
      </c>
      <c r="G368" t="b">
        <f>ABS(Table1456[[#This Row],[JFYL14 flux]])&gt;Table1456[[#This Row],[JFYL14 stddev]]</f>
        <v>0</v>
      </c>
      <c r="H368">
        <v>5.5986520450853196E-4</v>
      </c>
    </row>
    <row r="369" spans="1:8" hidden="1" x14ac:dyDescent="0.25">
      <c r="A369" s="4">
        <v>715</v>
      </c>
      <c r="B369" t="str">
        <f>VLOOKUP(Table1456[[#This Row],[model.rxns]],Table2[],2,FALSE)</f>
        <v>malate dehydrogenase, peroxisomal</v>
      </c>
      <c r="C369" s="2">
        <v>1.23028790266776</v>
      </c>
      <c r="D369">
        <f>VLOOKUP(Table1456[[#This Row],[model.rxns]],Table2[[model.rxns]:[JFYL18 - stddev]],7,FALSE)</f>
        <v>-1.7446911287579601E-3</v>
      </c>
      <c r="E369">
        <f>VLOOKUP(Table1456[[#This Row],[model.rxns]],Table2[[model.rxns]:[JFYL14 - avg]],9,FALSE)</f>
        <v>-1.9329956377130599E-3</v>
      </c>
      <c r="F369">
        <f>VLOOKUP(Table1456[[#This Row],[model.rxns]],Table2[[model.rxns]:[JFYL14 - stddev]],10,FALSE)</f>
        <v>5.4779415530261596E-3</v>
      </c>
      <c r="G369" t="b">
        <f>ABS(Table1456[[#This Row],[JFYL14 flux]])&gt;Table1456[[#This Row],[JFYL14 stddev]]</f>
        <v>0</v>
      </c>
      <c r="H369">
        <v>5.0217350576720401E-4</v>
      </c>
    </row>
    <row r="370" spans="1:8" hidden="1" x14ac:dyDescent="0.25">
      <c r="A370" s="4">
        <v>256</v>
      </c>
      <c r="B370" t="str">
        <f>VLOOKUP(Table1456[[#This Row],[model.rxns]],Table2[],2,FALSE)</f>
        <v>catalase</v>
      </c>
      <c r="C370" s="2">
        <v>1.2229268305369601</v>
      </c>
      <c r="D370">
        <f>VLOOKUP(Table1456[[#This Row],[model.rxns]],Table2[[model.rxns]:[JFYL18 - stddev]],7,FALSE)</f>
        <v>7.92156292576784E-4</v>
      </c>
      <c r="E370">
        <f>VLOOKUP(Table1456[[#This Row],[model.rxns]],Table2[[model.rxns]:[JFYL14 - avg]],9,FALSE)</f>
        <v>8.7181551535708498E-4</v>
      </c>
      <c r="F370">
        <f>VLOOKUP(Table1456[[#This Row],[model.rxns]],Table2[[model.rxns]:[JFYL14 - stddev]],10,FALSE)</f>
        <v>2.4987476037288902E-3</v>
      </c>
      <c r="G370" t="b">
        <f>ABS(Table1456[[#This Row],[JFYL14 flux]])&gt;Table1456[[#This Row],[JFYL14 stddev]]</f>
        <v>0</v>
      </c>
      <c r="H370">
        <v>8.2470207171628305E-4</v>
      </c>
    </row>
    <row r="371" spans="1:8" x14ac:dyDescent="0.25">
      <c r="A371" s="4" t="s">
        <v>1804</v>
      </c>
      <c r="B371" t="str">
        <f>VLOOKUP(Table1456[[#This Row],[model.rxns]],Table2[],2,FALSE)</f>
        <v>ATP-citrate lyase</v>
      </c>
      <c r="C371" s="2">
        <v>1.20894262602536</v>
      </c>
      <c r="D371">
        <f>VLOOKUP(Table1456[[#This Row],[model.rxns]],Table2[[model.rxns]:[JFYL18 - stddev]],7,FALSE)</f>
        <v>0.16620146521595899</v>
      </c>
      <c r="E371">
        <f>VLOOKUP(Table1456[[#This Row],[model.rxns]],Table2[[model.rxns]:[JFYL14 - avg]],9,FALSE)</f>
        <v>0.19412304955839799</v>
      </c>
      <c r="F371">
        <f>VLOOKUP(Table1456[[#This Row],[model.rxns]],Table2[[model.rxns]:[JFYL14 - stddev]],10,FALSE)</f>
        <v>2.0489065081375098E-2</v>
      </c>
      <c r="G371" t="b">
        <f>ABS(Table1456[[#This Row],[JFYL14 flux]])&gt;Table1456[[#This Row],[JFYL14 stddev]]</f>
        <v>1</v>
      </c>
      <c r="H371">
        <v>0</v>
      </c>
    </row>
    <row r="372" spans="1:8" x14ac:dyDescent="0.25">
      <c r="A372" s="4">
        <v>1761</v>
      </c>
      <c r="B372" t="str">
        <f>VLOOKUP(Table1456[[#This Row],[model.rxns]],Table2[],2,FALSE)</f>
        <v>ethanol exchange</v>
      </c>
      <c r="C372" s="2">
        <v>1.20358328850332</v>
      </c>
      <c r="D372">
        <f>VLOOKUP(Table1456[[#This Row],[model.rxns]],Table2[[model.rxns]:[JFYL18 - stddev]],7,FALSE)</f>
        <v>9.7532727126097094E-3</v>
      </c>
      <c r="E372">
        <f>VLOOKUP(Table1456[[#This Row],[model.rxns]],Table2[[model.rxns]:[JFYL14 - avg]],9,FALSE)</f>
        <v>1.1639744181705301E-2</v>
      </c>
      <c r="F372">
        <f>VLOOKUP(Table1456[[#This Row],[model.rxns]],Table2[[model.rxns]:[JFYL14 - stddev]],10,FALSE)</f>
        <v>1.7027353243518999E-4</v>
      </c>
      <c r="G372" t="b">
        <f>ABS(Table1456[[#This Row],[JFYL14 flux]])&gt;Table1456[[#This Row],[JFYL14 stddev]]</f>
        <v>1</v>
      </c>
      <c r="H372">
        <v>0</v>
      </c>
    </row>
    <row r="373" spans="1:8" x14ac:dyDescent="0.25">
      <c r="A373" s="4">
        <v>1762</v>
      </c>
      <c r="B373" t="str">
        <f>VLOOKUP(Table1456[[#This Row],[model.rxns]],Table2[],2,FALSE)</f>
        <v>ethanol transport</v>
      </c>
      <c r="C373" s="2">
        <v>1.20358328850332</v>
      </c>
      <c r="D373">
        <f>VLOOKUP(Table1456[[#This Row],[model.rxns]],Table2[[model.rxns]:[JFYL18 - stddev]],7,FALSE)</f>
        <v>9.7532727126097094E-3</v>
      </c>
      <c r="E373">
        <f>VLOOKUP(Table1456[[#This Row],[model.rxns]],Table2[[model.rxns]:[JFYL14 - avg]],9,FALSE)</f>
        <v>1.1639744181705301E-2</v>
      </c>
      <c r="F373">
        <f>VLOOKUP(Table1456[[#This Row],[model.rxns]],Table2[[model.rxns]:[JFYL14 - stddev]],10,FALSE)</f>
        <v>1.7027353243518999E-4</v>
      </c>
      <c r="G373" t="b">
        <f>ABS(Table1456[[#This Row],[JFYL14 flux]])&gt;Table1456[[#This Row],[JFYL14 stddev]]</f>
        <v>1</v>
      </c>
      <c r="H373">
        <v>0</v>
      </c>
    </row>
    <row r="374" spans="1:8" x14ac:dyDescent="0.25">
      <c r="A374" s="4">
        <v>959</v>
      </c>
      <c r="B374" t="str">
        <f>VLOOKUP(Table1456[[#This Row],[model.rxns]],Table2[],2,FALSE)</f>
        <v>pyruvate decarboxylase</v>
      </c>
      <c r="C374" s="2">
        <v>1.1978811235515201</v>
      </c>
      <c r="D374">
        <f>VLOOKUP(Table1456[[#This Row],[model.rxns]],Table2[[model.rxns]:[JFYL18 - stddev]],7,FALSE)</f>
        <v>9.6767063447672202E-3</v>
      </c>
      <c r="E374">
        <f>VLOOKUP(Table1456[[#This Row],[model.rxns]],Table2[[model.rxns]:[JFYL14 - avg]],9,FALSE)</f>
        <v>1.1459705955221E-2</v>
      </c>
      <c r="F374">
        <f>VLOOKUP(Table1456[[#This Row],[model.rxns]],Table2[[model.rxns]:[JFYL14 - stddev]],10,FALSE)</f>
        <v>1.98616025514228E-3</v>
      </c>
      <c r="G374" t="b">
        <f>ABS(Table1456[[#This Row],[JFYL14 flux]])&gt;Table1456[[#This Row],[JFYL14 stddev]]</f>
        <v>1</v>
      </c>
      <c r="H374">
        <v>0</v>
      </c>
    </row>
    <row r="375" spans="1:8" x14ac:dyDescent="0.25">
      <c r="A375" s="4">
        <v>156</v>
      </c>
      <c r="B375" t="str">
        <f>VLOOKUP(Table1456[[#This Row],[model.rxns]],Table2[],2,FALSE)</f>
        <v>alanine glyoxylate aminotransferase</v>
      </c>
      <c r="C375" s="2">
        <v>1.19688037554053</v>
      </c>
      <c r="D375">
        <f>VLOOKUP(Table1456[[#This Row],[model.rxns]],Table2[[model.rxns]:[JFYL18 - stddev]],7,FALSE)</f>
        <v>1.9212452894832099E-2</v>
      </c>
      <c r="E375">
        <f>VLOOKUP(Table1456[[#This Row],[model.rxns]],Table2[[model.rxns]:[JFYL14 - avg]],9,FALSE)</f>
        <v>2.37062181932036E-2</v>
      </c>
      <c r="F375">
        <f>VLOOKUP(Table1456[[#This Row],[model.rxns]],Table2[[model.rxns]:[JFYL14 - stddev]],10,FALSE)</f>
        <v>7.3544261745756697E-3</v>
      </c>
      <c r="G375" t="b">
        <f>ABS(Table1456[[#This Row],[JFYL14 flux]])&gt;Table1456[[#This Row],[JFYL14 stddev]]</f>
        <v>1</v>
      </c>
      <c r="H375">
        <v>4.12386976703169E-144</v>
      </c>
    </row>
    <row r="376" spans="1:8" x14ac:dyDescent="0.25">
      <c r="A376" s="4">
        <v>2096</v>
      </c>
      <c r="B376" t="str">
        <f>VLOOKUP(Table1456[[#This Row],[model.rxns]],Table2[],2,FALSE)</f>
        <v>water diffusion</v>
      </c>
      <c r="C376" s="2">
        <v>1.16207581627417</v>
      </c>
      <c r="D376">
        <f>VLOOKUP(Table1456[[#This Row],[model.rxns]],Table2[[model.rxns]:[JFYL18 - stddev]],7,FALSE)</f>
        <v>-9.1196862497681597</v>
      </c>
      <c r="E376">
        <f>VLOOKUP(Table1456[[#This Row],[model.rxns]],Table2[[model.rxns]:[JFYL14 - avg]],9,FALSE)</f>
        <v>-10.644990736509399</v>
      </c>
      <c r="F376">
        <f>VLOOKUP(Table1456[[#This Row],[model.rxns]],Table2[[model.rxns]:[JFYL14 - stddev]],10,FALSE)</f>
        <v>0.104513638613819</v>
      </c>
      <c r="G376" t="b">
        <f>ABS(Table1456[[#This Row],[JFYL14 flux]])&gt;Table1456[[#This Row],[JFYL14 stddev]]</f>
        <v>1</v>
      </c>
      <c r="H376">
        <v>0</v>
      </c>
    </row>
    <row r="377" spans="1:8" x14ac:dyDescent="0.25">
      <c r="A377" s="4">
        <v>2140</v>
      </c>
      <c r="B377" t="str">
        <f>VLOOKUP(Table1456[[#This Row],[model.rxns]],Table2[],2,FALSE)</f>
        <v>fatty-acyl-CoA synthase (n-C16:0CoA)</v>
      </c>
      <c r="C377" s="2">
        <v>1.15364851024983</v>
      </c>
      <c r="D377">
        <f>VLOOKUP(Table1456[[#This Row],[model.rxns]],Table2[[model.rxns]:[JFYL18 - stddev]],7,FALSE)</f>
        <v>1.77508548503981E-3</v>
      </c>
      <c r="E377">
        <f>VLOOKUP(Table1456[[#This Row],[model.rxns]],Table2[[model.rxns]:[JFYL14 - avg]],9,FALSE)</f>
        <v>2.0769305595440398E-3</v>
      </c>
      <c r="F377">
        <f>VLOOKUP(Table1456[[#This Row],[model.rxns]],Table2[[model.rxns]:[JFYL14 - stddev]],10,FALSE)</f>
        <v>7.7549979392282204E-4</v>
      </c>
      <c r="G377" t="b">
        <f>ABS(Table1456[[#This Row],[JFYL14 flux]])&gt;Table1456[[#This Row],[JFYL14 stddev]]</f>
        <v>1</v>
      </c>
      <c r="H377">
        <v>3.6239508588841297E-86</v>
      </c>
    </row>
    <row r="378" spans="1:8" x14ac:dyDescent="0.25">
      <c r="A378" s="4">
        <v>1672</v>
      </c>
      <c r="B378" t="str">
        <f>VLOOKUP(Table1456[[#This Row],[model.rxns]],Table2[],2,FALSE)</f>
        <v>carbon dioxide exchange</v>
      </c>
      <c r="C378" s="2">
        <v>1.1454201236177</v>
      </c>
      <c r="D378">
        <f>VLOOKUP(Table1456[[#This Row],[model.rxns]],Table2[[model.rxns]:[JFYL18 - stddev]],7,FALSE)</f>
        <v>2.0926348856108499</v>
      </c>
      <c r="E378">
        <f>VLOOKUP(Table1456[[#This Row],[model.rxns]],Table2[[model.rxns]:[JFYL14 - avg]],9,FALSE)</f>
        <v>2.4048469820342802</v>
      </c>
      <c r="F378">
        <f>VLOOKUP(Table1456[[#This Row],[model.rxns]],Table2[[model.rxns]:[JFYL14 - stddev]],10,FALSE)</f>
        <v>2.4593396272358899E-2</v>
      </c>
      <c r="G378" t="b">
        <f>ABS(Table1456[[#This Row],[JFYL14 flux]])&gt;Table1456[[#This Row],[JFYL14 stddev]]</f>
        <v>1</v>
      </c>
      <c r="H378">
        <v>0</v>
      </c>
    </row>
    <row r="379" spans="1:8" x14ac:dyDescent="0.25">
      <c r="A379" s="4">
        <v>1697</v>
      </c>
      <c r="B379" t="str">
        <f>VLOOKUP(Table1456[[#This Row],[model.rxns]],Table2[],2,FALSE)</f>
        <v>CO2 transport</v>
      </c>
      <c r="C379" s="2">
        <v>1.1454201236177</v>
      </c>
      <c r="D379">
        <f>VLOOKUP(Table1456[[#This Row],[model.rxns]],Table2[[model.rxns]:[JFYL18 - stddev]],7,FALSE)</f>
        <v>2.0926348856108499</v>
      </c>
      <c r="E379">
        <f>VLOOKUP(Table1456[[#This Row],[model.rxns]],Table2[[model.rxns]:[JFYL14 - avg]],9,FALSE)</f>
        <v>2.4048469820342802</v>
      </c>
      <c r="F379">
        <f>VLOOKUP(Table1456[[#This Row],[model.rxns]],Table2[[model.rxns]:[JFYL14 - stddev]],10,FALSE)</f>
        <v>2.4593396272358899E-2</v>
      </c>
      <c r="G379" t="b">
        <f>ABS(Table1456[[#This Row],[JFYL14 flux]])&gt;Table1456[[#This Row],[JFYL14 stddev]]</f>
        <v>1</v>
      </c>
      <c r="H379">
        <v>0</v>
      </c>
    </row>
    <row r="380" spans="1:8" x14ac:dyDescent="0.25">
      <c r="A380" s="4">
        <v>1824</v>
      </c>
      <c r="B380" t="str">
        <f>VLOOKUP(Table1456[[#This Row],[model.rxns]],Table2[],2,FALSE)</f>
        <v>H+ diffusion</v>
      </c>
      <c r="C380" s="2">
        <v>1.1330958417146499</v>
      </c>
      <c r="D380">
        <f>VLOOKUP(Table1456[[#This Row],[model.rxns]],Table2[[model.rxns]:[JFYL18 - stddev]],7,FALSE)</f>
        <v>2.7754365632678399</v>
      </c>
      <c r="E380">
        <f>VLOOKUP(Table1456[[#This Row],[model.rxns]],Table2[[model.rxns]:[JFYL14 - avg]],9,FALSE)</f>
        <v>3.1332273051191</v>
      </c>
      <c r="F380">
        <f>VLOOKUP(Table1456[[#This Row],[model.rxns]],Table2[[model.rxns]:[JFYL14 - stddev]],10,FALSE)</f>
        <v>0.15798778834034399</v>
      </c>
      <c r="G380" t="b">
        <f>ABS(Table1456[[#This Row],[JFYL14 flux]])&gt;Table1456[[#This Row],[JFYL14 stddev]]</f>
        <v>1</v>
      </c>
      <c r="H380">
        <v>0</v>
      </c>
    </row>
    <row r="381" spans="1:8" x14ac:dyDescent="0.25">
      <c r="A381" s="4" t="s">
        <v>1799</v>
      </c>
      <c r="B381" t="str">
        <f>VLOOKUP(Table1456[[#This Row],[model.rxns]],Table2[],2,FALSE)</f>
        <v>NADH dehydrogenase (complex I)</v>
      </c>
      <c r="C381" s="2">
        <v>1.12865689659705</v>
      </c>
      <c r="D381">
        <f>VLOOKUP(Table1456[[#This Row],[model.rxns]],Table2[[model.rxns]:[JFYL18 - stddev]],7,FALSE)</f>
        <v>3.8736531867538901</v>
      </c>
      <c r="E381">
        <f>VLOOKUP(Table1456[[#This Row],[model.rxns]],Table2[[model.rxns]:[JFYL14 - avg]],9,FALSE)</f>
        <v>4.3915804350212797</v>
      </c>
      <c r="F381">
        <f>VLOOKUP(Table1456[[#This Row],[model.rxns]],Table2[[model.rxns]:[JFYL14 - stddev]],10,FALSE)</f>
        <v>4.6575627566698197E-2</v>
      </c>
      <c r="G381" t="b">
        <f>ABS(Table1456[[#This Row],[JFYL14 flux]])&gt;Table1456[[#This Row],[JFYL14 stddev]]</f>
        <v>1</v>
      </c>
      <c r="H381">
        <v>0</v>
      </c>
    </row>
    <row r="382" spans="1:8" x14ac:dyDescent="0.25">
      <c r="A382" s="4">
        <v>226</v>
      </c>
      <c r="B382" t="str">
        <f>VLOOKUP(Table1456[[#This Row],[model.rxns]],Table2[],2,FALSE)</f>
        <v>ATP synthase</v>
      </c>
      <c r="C382" s="2">
        <v>1.1228308554911</v>
      </c>
      <c r="D382">
        <f>VLOOKUP(Table1456[[#This Row],[model.rxns]],Table2[[model.rxns]:[JFYL18 - stddev]],7,FALSE)</f>
        <v>6.2421717447686502</v>
      </c>
      <c r="E382">
        <f>VLOOKUP(Table1456[[#This Row],[model.rxns]],Table2[[model.rxns]:[JFYL14 - avg]],9,FALSE)</f>
        <v>7.0380568420222804</v>
      </c>
      <c r="F382">
        <f>VLOOKUP(Table1456[[#This Row],[model.rxns]],Table2[[model.rxns]:[JFYL14 - stddev]],10,FALSE)</f>
        <v>6.2705535401973905E-2</v>
      </c>
      <c r="G382" t="b">
        <f>ABS(Table1456[[#This Row],[JFYL14 flux]])&gt;Table1456[[#This Row],[JFYL14 stddev]]</f>
        <v>1</v>
      </c>
      <c r="H382">
        <v>0</v>
      </c>
    </row>
    <row r="383" spans="1:8" x14ac:dyDescent="0.25">
      <c r="A383" s="4" t="s">
        <v>1802</v>
      </c>
      <c r="B383" t="str">
        <f>VLOOKUP(Table1456[[#This Row],[model.rxns]],Table2[],2,FALSE)</f>
        <v>glycinamide ribonucleotide transformylase</v>
      </c>
      <c r="C383" s="2">
        <v>1.1096060835314201</v>
      </c>
      <c r="D383">
        <f>VLOOKUP(Table1456[[#This Row],[model.rxns]],Table2[[model.rxns]:[JFYL18 - stddev]],7,FALSE)</f>
        <v>7.3440348691928801E-3</v>
      </c>
      <c r="E383">
        <f>VLOOKUP(Table1456[[#This Row],[model.rxns]],Table2[[model.rxns]:[JFYL14 - avg]],9,FALSE)</f>
        <v>8.2012889287356797E-3</v>
      </c>
      <c r="F383">
        <f>VLOOKUP(Table1456[[#This Row],[model.rxns]],Table2[[model.rxns]:[JFYL14 - stddev]],10,FALSE)</f>
        <v>1.4653174152302001E-3</v>
      </c>
      <c r="G383" t="b">
        <f>ABS(Table1456[[#This Row],[JFYL14 flux]])&gt;Table1456[[#This Row],[JFYL14 stddev]]</f>
        <v>1</v>
      </c>
      <c r="H383">
        <v>1.4812360959319901E-175</v>
      </c>
    </row>
    <row r="384" spans="1:8" x14ac:dyDescent="0.25">
      <c r="A384" s="4">
        <v>1110</v>
      </c>
      <c r="B384" t="str">
        <f>VLOOKUP(Table1456[[#This Row],[model.rxns]],Table2[],2,FALSE)</f>
        <v>ADP/ATP transporter</v>
      </c>
      <c r="C384" s="2">
        <v>1.1052475360985701</v>
      </c>
      <c r="D384">
        <f>VLOOKUP(Table1456[[#This Row],[model.rxns]],Table2[[model.rxns]:[JFYL18 - stddev]],7,FALSE)</f>
        <v>6.5283853968418404</v>
      </c>
      <c r="E384">
        <f>VLOOKUP(Table1456[[#This Row],[model.rxns]],Table2[[model.rxns]:[JFYL14 - avg]],9,FALSE)</f>
        <v>7.2502598840121699</v>
      </c>
      <c r="F384">
        <f>VLOOKUP(Table1456[[#This Row],[model.rxns]],Table2[[model.rxns]:[JFYL14 - stddev]],10,FALSE)</f>
        <v>6.4566729801143696E-2</v>
      </c>
      <c r="G384" t="b">
        <f>ABS(Table1456[[#This Row],[JFYL14 flux]])&gt;Table1456[[#This Row],[JFYL14 stddev]]</f>
        <v>1</v>
      </c>
      <c r="H384">
        <v>0</v>
      </c>
    </row>
    <row r="385" spans="1:8" x14ac:dyDescent="0.25">
      <c r="A385" s="4">
        <v>1245</v>
      </c>
      <c r="B385" t="str">
        <f>VLOOKUP(Table1456[[#This Row],[model.rxns]],Table2[],2,FALSE)</f>
        <v>phosphate transport</v>
      </c>
      <c r="C385" s="2">
        <v>1.0721021397200901</v>
      </c>
      <c r="D385">
        <f>VLOOKUP(Table1456[[#This Row],[model.rxns]],Table2[[model.rxns]:[JFYL18 - stddev]],7,FALSE)</f>
        <v>6.2444702191874102</v>
      </c>
      <c r="E385">
        <f>VLOOKUP(Table1456[[#This Row],[model.rxns]],Table2[[model.rxns]:[JFYL14 - avg]],9,FALSE)</f>
        <v>6.7315285732963002</v>
      </c>
      <c r="F385">
        <f>VLOOKUP(Table1456[[#This Row],[model.rxns]],Table2[[model.rxns]:[JFYL14 - stddev]],10,FALSE)</f>
        <v>9.5264112861504102E-2</v>
      </c>
      <c r="G385" t="b">
        <f>ABS(Table1456[[#This Row],[JFYL14 flux]])&gt;Table1456[[#This Row],[JFYL14 stddev]]</f>
        <v>1</v>
      </c>
      <c r="H385">
        <v>0</v>
      </c>
    </row>
    <row r="386" spans="1:8" x14ac:dyDescent="0.25">
      <c r="A386" s="4">
        <v>1979</v>
      </c>
      <c r="B386" t="str">
        <f>VLOOKUP(Table1456[[#This Row],[model.rxns]],Table2[],2,FALSE)</f>
        <v>O2 transport</v>
      </c>
      <c r="C386" s="2">
        <v>1.0554423233605501</v>
      </c>
      <c r="D386">
        <f>VLOOKUP(Table1456[[#This Row],[model.rxns]],Table2[[model.rxns]:[JFYL18 - stddev]],7,FALSE)</f>
        <v>2.2574405353083802</v>
      </c>
      <c r="E386">
        <f>VLOOKUP(Table1456[[#This Row],[model.rxns]],Table2[[model.rxns]:[JFYL14 - avg]],9,FALSE)</f>
        <v>2.3912296342957302</v>
      </c>
      <c r="F386">
        <f>VLOOKUP(Table1456[[#This Row],[model.rxns]],Table2[[model.rxns]:[JFYL14 - stddev]],10,FALSE)</f>
        <v>2.4041895956606E-2</v>
      </c>
      <c r="G386" t="b">
        <f>ABS(Table1456[[#This Row],[JFYL14 flux]])&gt;Table1456[[#This Row],[JFYL14 stddev]]</f>
        <v>1</v>
      </c>
      <c r="H386">
        <v>0</v>
      </c>
    </row>
    <row r="387" spans="1:8" x14ac:dyDescent="0.25">
      <c r="A387" s="4">
        <v>1992</v>
      </c>
      <c r="B387" t="str">
        <f>VLOOKUP(Table1456[[#This Row],[model.rxns]],Table2[],2,FALSE)</f>
        <v>oxygen exchange</v>
      </c>
      <c r="C387" s="2">
        <v>1.0554423233605501</v>
      </c>
      <c r="D387">
        <f>VLOOKUP(Table1456[[#This Row],[model.rxns]],Table2[[model.rxns]:[JFYL18 - stddev]],7,FALSE)</f>
        <v>-2.2574405353083802</v>
      </c>
      <c r="E387">
        <f>VLOOKUP(Table1456[[#This Row],[model.rxns]],Table2[[model.rxns]:[JFYL14 - avg]],9,FALSE)</f>
        <v>-2.3912296342957302</v>
      </c>
      <c r="F387">
        <f>VLOOKUP(Table1456[[#This Row],[model.rxns]],Table2[[model.rxns]:[JFYL14 - stddev]],10,FALSE)</f>
        <v>2.4041895956606E-2</v>
      </c>
      <c r="G387" t="b">
        <f>ABS(Table1456[[#This Row],[JFYL14 flux]])&gt;Table1456[[#This Row],[JFYL14 stddev]]</f>
        <v>1</v>
      </c>
      <c r="H387">
        <v>0</v>
      </c>
    </row>
    <row r="388" spans="1:8" x14ac:dyDescent="0.25">
      <c r="A388" s="4">
        <v>438</v>
      </c>
      <c r="B388" t="str">
        <f>VLOOKUP(Table1456[[#This Row],[model.rxns]],Table2[],2,FALSE)</f>
        <v>ferrocytochrome-c:oxygen oxidoreductase</v>
      </c>
      <c r="C388" s="2">
        <v>1.0507275479518801</v>
      </c>
      <c r="D388">
        <f>VLOOKUP(Table1456[[#This Row],[model.rxns]],Table2[[model.rxns]:[JFYL18 - stddev]],7,FALSE)</f>
        <v>2.2187702037110202</v>
      </c>
      <c r="E388">
        <f>VLOOKUP(Table1456[[#This Row],[model.rxns]],Table2[[model.rxns]:[JFYL14 - avg]],9,FALSE)</f>
        <v>2.3398463083491499</v>
      </c>
      <c r="F388">
        <f>VLOOKUP(Table1456[[#This Row],[model.rxns]],Table2[[model.rxns]:[JFYL14 - stddev]],10,FALSE)</f>
        <v>2.43949812418497E-2</v>
      </c>
      <c r="G388" t="b">
        <f>ABS(Table1456[[#This Row],[JFYL14 flux]])&gt;Table1456[[#This Row],[JFYL14 stddev]]</f>
        <v>1</v>
      </c>
      <c r="H388">
        <v>0</v>
      </c>
    </row>
    <row r="389" spans="1:8" x14ac:dyDescent="0.25">
      <c r="A389" s="4">
        <v>439</v>
      </c>
      <c r="B389" t="str">
        <f>VLOOKUP(Table1456[[#This Row],[model.rxns]],Table2[],2,FALSE)</f>
        <v>ferrocytochrome-c:oxygen oxidoreductase</v>
      </c>
      <c r="C389" s="2">
        <v>1.0507275479518801</v>
      </c>
      <c r="D389">
        <f>VLOOKUP(Table1456[[#This Row],[model.rxns]],Table2[[model.rxns]:[JFYL18 - stddev]],7,FALSE)</f>
        <v>4.4375404074220297</v>
      </c>
      <c r="E389">
        <f>VLOOKUP(Table1456[[#This Row],[model.rxns]],Table2[[model.rxns]:[JFYL14 - avg]],9,FALSE)</f>
        <v>4.6796926166983104</v>
      </c>
      <c r="F389">
        <f>VLOOKUP(Table1456[[#This Row],[model.rxns]],Table2[[model.rxns]:[JFYL14 - stddev]],10,FALSE)</f>
        <v>4.8789962483699302E-2</v>
      </c>
      <c r="G389" t="b">
        <f>ABS(Table1456[[#This Row],[JFYL14 flux]])&gt;Table1456[[#This Row],[JFYL14 stddev]]</f>
        <v>1</v>
      </c>
      <c r="H389">
        <v>0</v>
      </c>
    </row>
    <row r="390" spans="1:8" x14ac:dyDescent="0.25">
      <c r="A390" s="4">
        <v>1978</v>
      </c>
      <c r="B390" t="str">
        <f>VLOOKUP(Table1456[[#This Row],[model.rxns]],Table2[],2,FALSE)</f>
        <v>O2 transport</v>
      </c>
      <c r="C390" s="2">
        <v>1.0507275479518801</v>
      </c>
      <c r="D390">
        <f>VLOOKUP(Table1456[[#This Row],[model.rxns]],Table2[[model.rxns]:[JFYL18 - stddev]],7,FALSE)</f>
        <v>2.2187702037110202</v>
      </c>
      <c r="E390">
        <f>VLOOKUP(Table1456[[#This Row],[model.rxns]],Table2[[model.rxns]:[JFYL14 - avg]],9,FALSE)</f>
        <v>2.3398463083491499</v>
      </c>
      <c r="F390">
        <f>VLOOKUP(Table1456[[#This Row],[model.rxns]],Table2[[model.rxns]:[JFYL14 - stddev]],10,FALSE)</f>
        <v>2.43949812418497E-2</v>
      </c>
      <c r="G390" t="b">
        <f>ABS(Table1456[[#This Row],[JFYL14 flux]])&gt;Table1456[[#This Row],[JFYL14 stddev]]</f>
        <v>1</v>
      </c>
      <c r="H390">
        <v>0</v>
      </c>
    </row>
    <row r="391" spans="1:8" x14ac:dyDescent="0.25">
      <c r="A391" s="4">
        <v>1277</v>
      </c>
      <c r="B391" t="str">
        <f>VLOOKUP(Table1456[[#This Row],[model.rxns]],Table2[],2,FALSE)</f>
        <v>water diffusion</v>
      </c>
      <c r="C391" s="2">
        <v>0.98819787421292204</v>
      </c>
      <c r="D391">
        <f>VLOOKUP(Table1456[[#This Row],[model.rxns]],Table2[[model.rxns]:[JFYL18 - stddev]],7,FALSE)</f>
        <v>-8.8489805167245699</v>
      </c>
      <c r="E391">
        <f>VLOOKUP(Table1456[[#This Row],[model.rxns]],Table2[[model.rxns]:[JFYL14 - avg]],9,FALSE)</f>
        <v>-8.7693483580879601</v>
      </c>
      <c r="F391">
        <f>VLOOKUP(Table1456[[#This Row],[model.rxns]],Table2[[model.rxns]:[JFYL14 - stddev]],10,FALSE)</f>
        <v>5.5907326919127497E-2</v>
      </c>
      <c r="G391" t="b">
        <f>ABS(Table1456[[#This Row],[JFYL14 flux]])&gt;Table1456[[#This Row],[JFYL14 stddev]]</f>
        <v>1</v>
      </c>
      <c r="H391">
        <v>0</v>
      </c>
    </row>
    <row r="392" spans="1:8" x14ac:dyDescent="0.25">
      <c r="A392" s="4">
        <v>2100</v>
      </c>
      <c r="B392" t="str">
        <f>VLOOKUP(Table1456[[#This Row],[model.rxns]],Table2[],2,FALSE)</f>
        <v>water exchange</v>
      </c>
      <c r="C392" s="2">
        <v>0.98819787421292204</v>
      </c>
      <c r="D392">
        <f>VLOOKUP(Table1456[[#This Row],[model.rxns]],Table2[[model.rxns]:[JFYL18 - stddev]],7,FALSE)</f>
        <v>8.8489805167245699</v>
      </c>
      <c r="E392">
        <f>VLOOKUP(Table1456[[#This Row],[model.rxns]],Table2[[model.rxns]:[JFYL14 - avg]],9,FALSE)</f>
        <v>8.7693483580879601</v>
      </c>
      <c r="F392">
        <f>VLOOKUP(Table1456[[#This Row],[model.rxns]],Table2[[model.rxns]:[JFYL14 - stddev]],10,FALSE)</f>
        <v>5.5907326919127497E-2</v>
      </c>
      <c r="G392" t="b">
        <f>ABS(Table1456[[#This Row],[JFYL14 flux]])&gt;Table1456[[#This Row],[JFYL14 stddev]]</f>
        <v>1</v>
      </c>
      <c r="H392">
        <v>0</v>
      </c>
    </row>
    <row r="393" spans="1:8" x14ac:dyDescent="0.25">
      <c r="A393" s="4">
        <v>670</v>
      </c>
      <c r="B393" t="str">
        <f>VLOOKUP(Table1456[[#This Row],[model.rxns]],Table2[],2,FALSE)</f>
        <v>kynureninase</v>
      </c>
      <c r="C393" s="2">
        <v>0.96937820273381703</v>
      </c>
      <c r="D393">
        <f>VLOOKUP(Table1456[[#This Row],[model.rxns]],Table2[[model.rxns]:[JFYL18 - stddev]],7,FALSE)</f>
        <v>5.76275959224694E-3</v>
      </c>
      <c r="E393">
        <f>VLOOKUP(Table1456[[#This Row],[model.rxns]],Table2[[model.rxns]:[JFYL14 - avg]],9,FALSE)</f>
        <v>5.7169942411496701E-3</v>
      </c>
      <c r="F393">
        <f>VLOOKUP(Table1456[[#This Row],[model.rxns]],Table2[[model.rxns]:[JFYL14 - stddev]],10,FALSE)</f>
        <v>9.1216844799106198E-4</v>
      </c>
      <c r="G393" t="b">
        <f>ABS(Table1456[[#This Row],[JFYL14 flux]])&gt;Table1456[[#This Row],[JFYL14 stddev]]</f>
        <v>1</v>
      </c>
      <c r="H393">
        <v>4.8622182796280899E-6</v>
      </c>
    </row>
    <row r="394" spans="1:8" x14ac:dyDescent="0.25">
      <c r="A394" s="4">
        <v>694</v>
      </c>
      <c r="B394" t="str">
        <f>VLOOKUP(Table1456[[#This Row],[model.rxns]],Table2[],2,FALSE)</f>
        <v>L-tryptophan:oxygen 2,3-oxidoreductase (decyclizing)</v>
      </c>
      <c r="C394" s="2">
        <v>0.96937820273381703</v>
      </c>
      <c r="D394">
        <f>VLOOKUP(Table1456[[#This Row],[model.rxns]],Table2[[model.rxns]:[JFYL18 - stddev]],7,FALSE)</f>
        <v>5.76275959224694E-3</v>
      </c>
      <c r="E394">
        <f>VLOOKUP(Table1456[[#This Row],[model.rxns]],Table2[[model.rxns]:[JFYL14 - avg]],9,FALSE)</f>
        <v>5.7169942411496701E-3</v>
      </c>
      <c r="F394">
        <f>VLOOKUP(Table1456[[#This Row],[model.rxns]],Table2[[model.rxns]:[JFYL14 - stddev]],10,FALSE)</f>
        <v>9.1216844799106198E-4</v>
      </c>
      <c r="G394" t="b">
        <f>ABS(Table1456[[#This Row],[JFYL14 flux]])&gt;Table1456[[#This Row],[JFYL14 stddev]]</f>
        <v>1</v>
      </c>
      <c r="H394">
        <v>4.8622182796280899E-6</v>
      </c>
    </row>
    <row r="395" spans="1:8" x14ac:dyDescent="0.25">
      <c r="A395" s="4">
        <v>762</v>
      </c>
      <c r="B395" t="str">
        <f>VLOOKUP(Table1456[[#This Row],[model.rxns]],Table2[],2,FALSE)</f>
        <v>N-formyl-L-kynurenine amidohydrolase</v>
      </c>
      <c r="C395" s="2">
        <v>0.96937820273381703</v>
      </c>
      <c r="D395">
        <f>VLOOKUP(Table1456[[#This Row],[model.rxns]],Table2[[model.rxns]:[JFYL18 - stddev]],7,FALSE)</f>
        <v>5.76275959224694E-3</v>
      </c>
      <c r="E395">
        <f>VLOOKUP(Table1456[[#This Row],[model.rxns]],Table2[[model.rxns]:[JFYL14 - avg]],9,FALSE)</f>
        <v>5.7169942411496701E-3</v>
      </c>
      <c r="F395">
        <f>VLOOKUP(Table1456[[#This Row],[model.rxns]],Table2[[model.rxns]:[JFYL14 - stddev]],10,FALSE)</f>
        <v>9.1216844799106198E-4</v>
      </c>
      <c r="G395" t="b">
        <f>ABS(Table1456[[#This Row],[JFYL14 flux]])&gt;Table1456[[#This Row],[JFYL14 stddev]]</f>
        <v>1</v>
      </c>
      <c r="H395">
        <v>4.8622182796280899E-6</v>
      </c>
    </row>
    <row r="396" spans="1:8" x14ac:dyDescent="0.25">
      <c r="A396" s="4" t="s">
        <v>1762</v>
      </c>
      <c r="B396" t="str">
        <f>VLOOKUP(Table1456[[#This Row],[model.rxns]],Table2[],2,FALSE)</f>
        <v>Non-growth associated maintenance (NGAM)</v>
      </c>
      <c r="C396" s="2">
        <v>0.944845953980745</v>
      </c>
      <c r="D396">
        <f>VLOOKUP(Table1456[[#This Row],[model.rxns]],Table2[[model.rxns]:[JFYL18 - stddev]],7,FALSE)</f>
        <v>5.2938913764509197</v>
      </c>
      <c r="E396">
        <f>VLOOKUP(Table1456[[#This Row],[model.rxns]],Table2[[model.rxns]:[JFYL14 - avg]],9,FALSE)</f>
        <v>5.0126959939481397</v>
      </c>
      <c r="F396">
        <f>VLOOKUP(Table1456[[#This Row],[model.rxns]],Table2[[model.rxns]:[JFYL14 - stddev]],10,FALSE)</f>
        <v>4.4866517378138598E-2</v>
      </c>
      <c r="G396" t="b">
        <f>ABS(Table1456[[#This Row],[JFYL14 flux]])&gt;Table1456[[#This Row],[JFYL14 stddev]]</f>
        <v>1</v>
      </c>
      <c r="H396">
        <v>0</v>
      </c>
    </row>
    <row r="397" spans="1:8" x14ac:dyDescent="0.25">
      <c r="A397" s="4">
        <v>662</v>
      </c>
      <c r="B397" t="str">
        <f>VLOOKUP(Table1456[[#This Row],[model.rxns]],Table2[],2,FALSE)</f>
        <v>isocitrate lyase</v>
      </c>
      <c r="C397" s="2">
        <v>0.87068504843175998</v>
      </c>
      <c r="D397">
        <f>VLOOKUP(Table1456[[#This Row],[model.rxns]],Table2[[model.rxns]:[JFYL18 - stddev]],7,FALSE)</f>
        <v>6.66929810871697E-2</v>
      </c>
      <c r="E397">
        <f>VLOOKUP(Table1456[[#This Row],[model.rxns]],Table2[[model.rxns]:[JFYL14 - avg]],9,FALSE)</f>
        <v>5.3302037719984298E-2</v>
      </c>
      <c r="F397">
        <f>VLOOKUP(Table1456[[#This Row],[model.rxns]],Table2[[model.rxns]:[JFYL14 - stddev]],10,FALSE)</f>
        <v>1.8622095700369001E-2</v>
      </c>
      <c r="G397" t="b">
        <f>ABS(Table1456[[#This Row],[JFYL14 flux]])&gt;Table1456[[#This Row],[JFYL14 stddev]]</f>
        <v>1</v>
      </c>
      <c r="H397">
        <v>8.8768577844690401E-160</v>
      </c>
    </row>
    <row r="398" spans="1:8" x14ac:dyDescent="0.25">
      <c r="A398" s="4">
        <v>1688</v>
      </c>
      <c r="B398" t="str">
        <f>VLOOKUP(Table1456[[#This Row],[model.rxns]],Table2[],2,FALSE)</f>
        <v>citrate/isocitrate antiport</v>
      </c>
      <c r="C398" s="2">
        <v>0.87068504843175998</v>
      </c>
      <c r="D398">
        <f>VLOOKUP(Table1456[[#This Row],[model.rxns]],Table2[[model.rxns]:[JFYL18 - stddev]],7,FALSE)</f>
        <v>-6.66929810871697E-2</v>
      </c>
      <c r="E398">
        <f>VLOOKUP(Table1456[[#This Row],[model.rxns]],Table2[[model.rxns]:[JFYL14 - avg]],9,FALSE)</f>
        <v>-5.3302037719984298E-2</v>
      </c>
      <c r="F398">
        <f>VLOOKUP(Table1456[[#This Row],[model.rxns]],Table2[[model.rxns]:[JFYL14 - stddev]],10,FALSE)</f>
        <v>1.8622095700369001E-2</v>
      </c>
      <c r="G398" t="b">
        <f>ABS(Table1456[[#This Row],[JFYL14 flux]])&gt;Table1456[[#This Row],[JFYL14 stddev]]</f>
        <v>1</v>
      </c>
      <c r="H398">
        <v>8.8768577844690401E-160</v>
      </c>
    </row>
    <row r="399" spans="1:8" x14ac:dyDescent="0.25">
      <c r="A399" s="4" t="s">
        <v>1909</v>
      </c>
      <c r="B399" t="str">
        <f>VLOOKUP(Table1456[[#This Row],[model.rxns]],Table2[],2,FALSE)</f>
        <v>succinate transport, peroxisome-cytoplasm</v>
      </c>
      <c r="C399" s="2">
        <v>0.87068504843175998</v>
      </c>
      <c r="D399">
        <f>VLOOKUP(Table1456[[#This Row],[model.rxns]],Table2[[model.rxns]:[JFYL18 - stddev]],7,FALSE)</f>
        <v>6.66929810871697E-2</v>
      </c>
      <c r="E399">
        <f>VLOOKUP(Table1456[[#This Row],[model.rxns]],Table2[[model.rxns]:[JFYL14 - avg]],9,FALSE)</f>
        <v>5.3302037719984298E-2</v>
      </c>
      <c r="F399">
        <f>VLOOKUP(Table1456[[#This Row],[model.rxns]],Table2[[model.rxns]:[JFYL14 - stddev]],10,FALSE)</f>
        <v>1.8622095700369001E-2</v>
      </c>
      <c r="G399" t="b">
        <f>ABS(Table1456[[#This Row],[JFYL14 flux]])&gt;Table1456[[#This Row],[JFYL14 stddev]]</f>
        <v>1</v>
      </c>
      <c r="H399">
        <v>8.8768577844690401E-160</v>
      </c>
    </row>
    <row r="400" spans="1:8" x14ac:dyDescent="0.25">
      <c r="A400" s="4">
        <v>1689</v>
      </c>
      <c r="B400" t="str">
        <f>VLOOKUP(Table1456[[#This Row],[model.rxns]],Table2[],2,FALSE)</f>
        <v>citrate/malate antiport</v>
      </c>
      <c r="C400" s="2">
        <v>0.87059841075298094</v>
      </c>
      <c r="D400">
        <f>VLOOKUP(Table1456[[#This Row],[model.rxns]],Table2[[model.rxns]:[JFYL18 - stddev]],7,FALSE)</f>
        <v>-6.6655560562800795E-2</v>
      </c>
      <c r="E400">
        <f>VLOOKUP(Table1456[[#This Row],[model.rxns]],Table2[[model.rxns]:[JFYL14 - avg]],9,FALSE)</f>
        <v>-5.32126094610154E-2</v>
      </c>
      <c r="F400">
        <f>VLOOKUP(Table1456[[#This Row],[model.rxns]],Table2[[model.rxns]:[JFYL14 - stddev]],10,FALSE)</f>
        <v>1.8706064505376201E-2</v>
      </c>
      <c r="G400" t="b">
        <f>ABS(Table1456[[#This Row],[JFYL14 flux]])&gt;Table1456[[#This Row],[JFYL14 stddev]]</f>
        <v>1</v>
      </c>
      <c r="H400">
        <v>1.9383958884012201E-158</v>
      </c>
    </row>
    <row r="401" spans="1:8" x14ac:dyDescent="0.25">
      <c r="A401" s="4">
        <v>957</v>
      </c>
      <c r="B401" t="str">
        <f>VLOOKUP(Table1456[[#This Row],[model.rxns]],Table2[],2,FALSE)</f>
        <v>pyrroline-5-carboxylate reductase</v>
      </c>
      <c r="C401" s="2">
        <v>0.86900935044805006</v>
      </c>
      <c r="D401">
        <f>VLOOKUP(Table1456[[#This Row],[model.rxns]],Table2[[model.rxns]:[JFYL18 - stddev]],7,FALSE)</f>
        <v>3.3667690672614298E-2</v>
      </c>
      <c r="E401">
        <f>VLOOKUP(Table1456[[#This Row],[model.rxns]],Table2[[model.rxns]:[JFYL14 - avg]],9,FALSE)</f>
        <v>2.10510445311918E-2</v>
      </c>
      <c r="F401">
        <f>VLOOKUP(Table1456[[#This Row],[model.rxns]],Table2[[model.rxns]:[JFYL14 - stddev]],10,FALSE)</f>
        <v>1.8893777849599599E-2</v>
      </c>
      <c r="G401" t="b">
        <f>ABS(Table1456[[#This Row],[JFYL14 flux]])&gt;Table1456[[#This Row],[JFYL14 stddev]]</f>
        <v>1</v>
      </c>
      <c r="H401">
        <v>1.51092085141474E-13</v>
      </c>
    </row>
    <row r="402" spans="1:8" x14ac:dyDescent="0.25">
      <c r="A402" s="4">
        <v>1887</v>
      </c>
      <c r="B402" t="str">
        <f>VLOOKUP(Table1456[[#This Row],[model.rxns]],Table2[],2,FALSE)</f>
        <v>L-glutamate 5-semialdehyde dehydratase</v>
      </c>
      <c r="C402" s="2">
        <v>0.86900935044805006</v>
      </c>
      <c r="D402">
        <f>VLOOKUP(Table1456[[#This Row],[model.rxns]],Table2[[model.rxns]:[JFYL18 - stddev]],7,FALSE)</f>
        <v>3.3667690672614298E-2</v>
      </c>
      <c r="E402">
        <f>VLOOKUP(Table1456[[#This Row],[model.rxns]],Table2[[model.rxns]:[JFYL14 - avg]],9,FALSE)</f>
        <v>2.10510445311918E-2</v>
      </c>
      <c r="F402">
        <f>VLOOKUP(Table1456[[#This Row],[model.rxns]],Table2[[model.rxns]:[JFYL14 - stddev]],10,FALSE)</f>
        <v>1.8893777849599599E-2</v>
      </c>
      <c r="G402" t="b">
        <f>ABS(Table1456[[#This Row],[JFYL14 flux]])&gt;Table1456[[#This Row],[JFYL14 stddev]]</f>
        <v>1</v>
      </c>
      <c r="H402">
        <v>1.51092085141474E-13</v>
      </c>
    </row>
    <row r="403" spans="1:8" x14ac:dyDescent="0.25">
      <c r="A403" s="4" t="s">
        <v>1839</v>
      </c>
      <c r="B403" t="str">
        <f>VLOOKUP(Table1456[[#This Row],[model.rxns]],Table2[],2,FALSE)</f>
        <v>L-Glutamate 5-semialdehyde:NAD+ oxidoreductase</v>
      </c>
      <c r="C403" s="2">
        <v>0.86647467939346101</v>
      </c>
      <c r="D403">
        <f>VLOOKUP(Table1456[[#This Row],[model.rxns]],Table2[[model.rxns]:[JFYL18 - stddev]],7,FALSE)</f>
        <v>-3.3624473171686799E-2</v>
      </c>
      <c r="E403">
        <f>VLOOKUP(Table1456[[#This Row],[model.rxns]],Table2[[model.rxns]:[JFYL14 - avg]],9,FALSE)</f>
        <v>-2.09137163045909E-2</v>
      </c>
      <c r="F403">
        <f>VLOOKUP(Table1456[[#This Row],[model.rxns]],Table2[[model.rxns]:[JFYL14 - stddev]],10,FALSE)</f>
        <v>1.89307659621578E-2</v>
      </c>
      <c r="G403" t="b">
        <f>ABS(Table1456[[#This Row],[JFYL14 flux]])&gt;Table1456[[#This Row],[JFYL14 stddev]]</f>
        <v>1</v>
      </c>
      <c r="H403">
        <v>5.3066634065215303E-14</v>
      </c>
    </row>
    <row r="404" spans="1:8" x14ac:dyDescent="0.25">
      <c r="A404" s="4">
        <v>218</v>
      </c>
      <c r="B404" t="str">
        <f>VLOOKUP(Table1456[[#This Row],[model.rxns]],Table2[],2,FALSE)</f>
        <v>aspartate transaminase</v>
      </c>
      <c r="C404" s="2">
        <v>0.86571273621906797</v>
      </c>
      <c r="D404">
        <f>VLOOKUP(Table1456[[#This Row],[model.rxns]],Table2[[model.rxns]:[JFYL18 - stddev]],7,FALSE)</f>
        <v>6.4889999926509498E-2</v>
      </c>
      <c r="E404">
        <f>VLOOKUP(Table1456[[#This Row],[model.rxns]],Table2[[model.rxns]:[JFYL14 - avg]],9,FALSE)</f>
        <v>5.1714698405422699E-2</v>
      </c>
      <c r="F404">
        <f>VLOOKUP(Table1456[[#This Row],[model.rxns]],Table2[[model.rxns]:[JFYL14 - stddev]],10,FALSE)</f>
        <v>1.9656457766835399E-2</v>
      </c>
      <c r="G404" t="b">
        <f>ABS(Table1456[[#This Row],[JFYL14 flux]])&gt;Table1456[[#This Row],[JFYL14 stddev]]</f>
        <v>1</v>
      </c>
      <c r="H404">
        <v>1.52369394603621E-143</v>
      </c>
    </row>
    <row r="405" spans="1:8" x14ac:dyDescent="0.25">
      <c r="A405" s="4">
        <v>1647</v>
      </c>
      <c r="B405" t="str">
        <f>VLOOKUP(Table1456[[#This Row],[model.rxns]],Table2[],2,FALSE)</f>
        <v>AKG transporter, peroxisome</v>
      </c>
      <c r="C405" s="2">
        <v>0.86571273621906797</v>
      </c>
      <c r="D405">
        <f>VLOOKUP(Table1456[[#This Row],[model.rxns]],Table2[[model.rxns]:[JFYL18 - stddev]],7,FALSE)</f>
        <v>6.4889999926509498E-2</v>
      </c>
      <c r="E405">
        <f>VLOOKUP(Table1456[[#This Row],[model.rxns]],Table2[[model.rxns]:[JFYL14 - avg]],9,FALSE)</f>
        <v>5.1714698405422699E-2</v>
      </c>
      <c r="F405">
        <f>VLOOKUP(Table1456[[#This Row],[model.rxns]],Table2[[model.rxns]:[JFYL14 - stddev]],10,FALSE)</f>
        <v>1.9656457766835399E-2</v>
      </c>
      <c r="G405" t="b">
        <f>ABS(Table1456[[#This Row],[JFYL14 flux]])&gt;Table1456[[#This Row],[JFYL14 stddev]]</f>
        <v>1</v>
      </c>
      <c r="H405">
        <v>1.52369394603621E-143</v>
      </c>
    </row>
    <row r="406" spans="1:8" x14ac:dyDescent="0.25">
      <c r="A406" s="4">
        <v>1659</v>
      </c>
      <c r="B406" t="str">
        <f>VLOOKUP(Table1456[[#This Row],[model.rxns]],Table2[],2,FALSE)</f>
        <v>aspartate-glutamate transporter</v>
      </c>
      <c r="C406" s="2">
        <v>0.86571273621906797</v>
      </c>
      <c r="D406">
        <f>VLOOKUP(Table1456[[#This Row],[model.rxns]],Table2[[model.rxns]:[JFYL18 - stddev]],7,FALSE)</f>
        <v>6.4889999926509498E-2</v>
      </c>
      <c r="E406">
        <f>VLOOKUP(Table1456[[#This Row],[model.rxns]],Table2[[model.rxns]:[JFYL14 - avg]],9,FALSE)</f>
        <v>5.1714698405422699E-2</v>
      </c>
      <c r="F406">
        <f>VLOOKUP(Table1456[[#This Row],[model.rxns]],Table2[[model.rxns]:[JFYL14 - stddev]],10,FALSE)</f>
        <v>1.9656457766835399E-2</v>
      </c>
      <c r="G406" t="b">
        <f>ABS(Table1456[[#This Row],[JFYL14 flux]])&gt;Table1456[[#This Row],[JFYL14 stddev]]</f>
        <v>1</v>
      </c>
      <c r="H406">
        <v>1.52369394603621E-143</v>
      </c>
    </row>
    <row r="407" spans="1:8" x14ac:dyDescent="0.25">
      <c r="A407" s="4">
        <v>1817</v>
      </c>
      <c r="B407" t="str">
        <f>VLOOKUP(Table1456[[#This Row],[model.rxns]],Table2[],2,FALSE)</f>
        <v>glyoxylate transport</v>
      </c>
      <c r="C407" s="2">
        <v>0.86571273621906797</v>
      </c>
      <c r="D407">
        <f>VLOOKUP(Table1456[[#This Row],[model.rxns]],Table2[[model.rxns]:[JFYL18 - stddev]],7,FALSE)</f>
        <v>-6.4889999926509498E-2</v>
      </c>
      <c r="E407">
        <f>VLOOKUP(Table1456[[#This Row],[model.rxns]],Table2[[model.rxns]:[JFYL14 - avg]],9,FALSE)</f>
        <v>-5.1714698405422699E-2</v>
      </c>
      <c r="F407">
        <f>VLOOKUP(Table1456[[#This Row],[model.rxns]],Table2[[model.rxns]:[JFYL14 - stddev]],10,FALSE)</f>
        <v>1.9656457766835399E-2</v>
      </c>
      <c r="G407" t="b">
        <f>ABS(Table1456[[#This Row],[JFYL14 flux]])&gt;Table1456[[#This Row],[JFYL14 stddev]]</f>
        <v>1</v>
      </c>
      <c r="H407">
        <v>1.52369394603621E-143</v>
      </c>
    </row>
    <row r="408" spans="1:8" x14ac:dyDescent="0.25">
      <c r="A408" s="4">
        <v>1930</v>
      </c>
      <c r="B408" t="str">
        <f>VLOOKUP(Table1456[[#This Row],[model.rxns]],Table2[],2,FALSE)</f>
        <v>malate/oxaloacetate shuttle</v>
      </c>
      <c r="C408" s="2">
        <v>0.85527864686142896</v>
      </c>
      <c r="D408">
        <f>VLOOKUP(Table1456[[#This Row],[model.rxns]],Table2[[model.rxns]:[JFYL18 - stddev]],7,FALSE)</f>
        <v>-6.3107888273382706E-2</v>
      </c>
      <c r="E408">
        <f>VLOOKUP(Table1456[[#This Row],[model.rxns]],Table2[[model.rxns]:[JFYL14 - avg]],9,FALSE)</f>
        <v>-4.9692274508740697E-2</v>
      </c>
      <c r="F408">
        <f>VLOOKUP(Table1456[[#This Row],[model.rxns]],Table2[[model.rxns]:[JFYL14 - stddev]],10,FALSE)</f>
        <v>2.2342001918536102E-2</v>
      </c>
      <c r="G408" t="b">
        <f>ABS(Table1456[[#This Row],[JFYL14 flux]])&gt;Table1456[[#This Row],[JFYL14 stddev]]</f>
        <v>1</v>
      </c>
      <c r="H408">
        <v>1.5291037438009999E-115</v>
      </c>
    </row>
    <row r="409" spans="1:8" x14ac:dyDescent="0.25">
      <c r="A409" s="4">
        <v>1115</v>
      </c>
      <c r="B409" t="str">
        <f>VLOOKUP(Table1456[[#This Row],[model.rxns]],Table2[],2,FALSE)</f>
        <v>ammonia transport</v>
      </c>
      <c r="C409" s="2">
        <v>0.84623182158583399</v>
      </c>
      <c r="D409">
        <f>VLOOKUP(Table1456[[#This Row],[model.rxns]],Table2[[model.rxns]:[JFYL18 - stddev]],7,FALSE)</f>
        <v>0.67883892365102005</v>
      </c>
      <c r="E409">
        <f>VLOOKUP(Table1456[[#This Row],[model.rxns]],Table2[[model.rxns]:[JFYL14 - avg]],9,FALSE)</f>
        <v>0.57370007676766499</v>
      </c>
      <c r="F409">
        <f>VLOOKUP(Table1456[[#This Row],[model.rxns]],Table2[[model.rxns]:[JFYL14 - stddev]],10,FALSE)</f>
        <v>8.06728255837455E-3</v>
      </c>
      <c r="G409" t="b">
        <f>ABS(Table1456[[#This Row],[JFYL14 flux]])&gt;Table1456[[#This Row],[JFYL14 stddev]]</f>
        <v>1</v>
      </c>
      <c r="H409">
        <v>0</v>
      </c>
    </row>
    <row r="410" spans="1:8" x14ac:dyDescent="0.25">
      <c r="A410" s="4">
        <v>1654</v>
      </c>
      <c r="B410" t="str">
        <f>VLOOKUP(Table1456[[#This Row],[model.rxns]],Table2[],2,FALSE)</f>
        <v>ammonium exchange</v>
      </c>
      <c r="C410" s="2">
        <v>0.84623182158583399</v>
      </c>
      <c r="D410">
        <f>VLOOKUP(Table1456[[#This Row],[model.rxns]],Table2[[model.rxns]:[JFYL18 - stddev]],7,FALSE)</f>
        <v>-0.67883892365102005</v>
      </c>
      <c r="E410">
        <f>VLOOKUP(Table1456[[#This Row],[model.rxns]],Table2[[model.rxns]:[JFYL14 - avg]],9,FALSE)</f>
        <v>-0.57370007676766499</v>
      </c>
      <c r="F410">
        <f>VLOOKUP(Table1456[[#This Row],[model.rxns]],Table2[[model.rxns]:[JFYL14 - stddev]],10,FALSE)</f>
        <v>8.06728255837455E-3</v>
      </c>
      <c r="G410" t="b">
        <f>ABS(Table1456[[#This Row],[JFYL14 flux]])&gt;Table1456[[#This Row],[JFYL14 stddev]]</f>
        <v>1</v>
      </c>
      <c r="H410">
        <v>0</v>
      </c>
    </row>
    <row r="411" spans="1:8" x14ac:dyDescent="0.25">
      <c r="A411" s="4">
        <v>1137</v>
      </c>
      <c r="B411" t="str">
        <f>VLOOKUP(Table1456[[#This Row],[model.rxns]],Table2[],2,FALSE)</f>
        <v>D-lactate transport</v>
      </c>
      <c r="C411" s="2">
        <v>0.82554732923670804</v>
      </c>
      <c r="D411">
        <f>VLOOKUP(Table1456[[#This Row],[model.rxns]],Table2[[model.rxns]:[JFYL18 - stddev]],7,FALSE)</f>
        <v>0.87498526689561595</v>
      </c>
      <c r="E411">
        <f>VLOOKUP(Table1456[[#This Row],[model.rxns]],Table2[[model.rxns]:[JFYL14 - avg]],9,FALSE)</f>
        <v>0.71194711158924395</v>
      </c>
      <c r="F411">
        <f>VLOOKUP(Table1456[[#This Row],[model.rxns]],Table2[[model.rxns]:[JFYL14 - stddev]],10,FALSE)</f>
        <v>0.184639022804299</v>
      </c>
      <c r="G411" t="b">
        <f>ABS(Table1456[[#This Row],[JFYL14 flux]])&gt;Table1456[[#This Row],[JFYL14 stddev]]</f>
        <v>1</v>
      </c>
      <c r="H411">
        <v>0</v>
      </c>
    </row>
    <row r="412" spans="1:8" x14ac:dyDescent="0.25">
      <c r="A412" s="4">
        <v>1138</v>
      </c>
      <c r="B412" t="str">
        <f>VLOOKUP(Table1456[[#This Row],[model.rxns]],Table2[],2,FALSE)</f>
        <v>D-lactate/pyruvate antiport</v>
      </c>
      <c r="C412" s="2">
        <v>0.82554732923670804</v>
      </c>
      <c r="D412">
        <f>VLOOKUP(Table1456[[#This Row],[model.rxns]],Table2[[model.rxns]:[JFYL18 - stddev]],7,FALSE)</f>
        <v>-0.87498526689561595</v>
      </c>
      <c r="E412">
        <f>VLOOKUP(Table1456[[#This Row],[model.rxns]],Table2[[model.rxns]:[JFYL14 - avg]],9,FALSE)</f>
        <v>-0.71194711158924395</v>
      </c>
      <c r="F412">
        <f>VLOOKUP(Table1456[[#This Row],[model.rxns]],Table2[[model.rxns]:[JFYL14 - stddev]],10,FALSE)</f>
        <v>0.184639022804299</v>
      </c>
      <c r="G412" t="b">
        <f>ABS(Table1456[[#This Row],[JFYL14 flux]])&gt;Table1456[[#This Row],[JFYL14 stddev]]</f>
        <v>1</v>
      </c>
      <c r="H412">
        <v>0</v>
      </c>
    </row>
    <row r="413" spans="1:8" x14ac:dyDescent="0.25">
      <c r="A413" s="4">
        <v>1254</v>
      </c>
      <c r="B413" t="str">
        <f>VLOOKUP(Table1456[[#This Row],[model.rxns]],Table2[],2,FALSE)</f>
        <v>pyruvate transport</v>
      </c>
      <c r="C413" s="2">
        <v>0.79066281275679196</v>
      </c>
      <c r="D413">
        <f>VLOOKUP(Table1456[[#This Row],[model.rxns]],Table2[[model.rxns]:[JFYL18 - stddev]],7,FALSE)</f>
        <v>-8.8863235893710101E-3</v>
      </c>
      <c r="E413">
        <f>VLOOKUP(Table1456[[#This Row],[model.rxns]],Table2[[model.rxns]:[JFYL14 - avg]],9,FALSE)</f>
        <v>-7.0319043183320303E-3</v>
      </c>
      <c r="F413">
        <f>VLOOKUP(Table1456[[#This Row],[model.rxns]],Table2[[model.rxns]:[JFYL14 - stddev]],10,FALSE)</f>
        <v>1.04394615321905E-4</v>
      </c>
      <c r="G413" t="b">
        <f>ABS(Table1456[[#This Row],[JFYL14 flux]])&gt;Table1456[[#This Row],[JFYL14 stddev]]</f>
        <v>1</v>
      </c>
      <c r="H413">
        <v>0</v>
      </c>
    </row>
    <row r="414" spans="1:8" x14ac:dyDescent="0.25">
      <c r="A414" s="4">
        <v>2033</v>
      </c>
      <c r="B414" t="str">
        <f>VLOOKUP(Table1456[[#This Row],[model.rxns]],Table2[],2,FALSE)</f>
        <v>pyruvate exchange</v>
      </c>
      <c r="C414" s="2">
        <v>0.79066281275679196</v>
      </c>
      <c r="D414">
        <f>VLOOKUP(Table1456[[#This Row],[model.rxns]],Table2[[model.rxns]:[JFYL18 - stddev]],7,FALSE)</f>
        <v>8.8863235893710101E-3</v>
      </c>
      <c r="E414">
        <f>VLOOKUP(Table1456[[#This Row],[model.rxns]],Table2[[model.rxns]:[JFYL14 - avg]],9,FALSE)</f>
        <v>7.0319043183320303E-3</v>
      </c>
      <c r="F414">
        <f>VLOOKUP(Table1456[[#This Row],[model.rxns]],Table2[[model.rxns]:[JFYL14 - stddev]],10,FALSE)</f>
        <v>1.04394615321905E-4</v>
      </c>
      <c r="G414" t="b">
        <f>ABS(Table1456[[#This Row],[JFYL14 flux]])&gt;Table1456[[#This Row],[JFYL14 stddev]]</f>
        <v>1</v>
      </c>
      <c r="H414">
        <v>0</v>
      </c>
    </row>
    <row r="415" spans="1:8" hidden="1" x14ac:dyDescent="0.25">
      <c r="A415" s="4">
        <v>2182</v>
      </c>
      <c r="B415" t="str">
        <f>VLOOKUP(Table1456[[#This Row],[model.rxns]],Table2[],2,FALSE)</f>
        <v>palmitoyl-CoA desaturase (n-C16:0CoA - n-C16:1CoA), ER membrane</v>
      </c>
      <c r="C415" s="2">
        <v>0.77631665438115904</v>
      </c>
      <c r="D415">
        <f>VLOOKUP(Table1456[[#This Row],[model.rxns]],Table2[[model.rxns]:[JFYL18 - stddev]],7,FALSE)</f>
        <v>5.2418035662625301E-4</v>
      </c>
      <c r="E415">
        <f>VLOOKUP(Table1456[[#This Row],[model.rxns]],Table2[[model.rxns]:[JFYL14 - avg]],9,FALSE)</f>
        <v>4.0163677370824599E-4</v>
      </c>
      <c r="F415">
        <f>VLOOKUP(Table1456[[#This Row],[model.rxns]],Table2[[model.rxns]:[JFYL14 - stddev]],10,FALSE)</f>
        <v>4.7562275353424898E-4</v>
      </c>
      <c r="G415" t="b">
        <f>ABS(Table1456[[#This Row],[JFYL14 flux]])&gt;Table1456[[#This Row],[JFYL14 stddev]]</f>
        <v>0</v>
      </c>
      <c r="H415">
        <v>3.7715534164805203E-37</v>
      </c>
    </row>
    <row r="416" spans="1:8" x14ac:dyDescent="0.25">
      <c r="A416" s="4">
        <v>486</v>
      </c>
      <c r="B416" t="str">
        <f>VLOOKUP(Table1456[[#This Row],[model.rxns]],Table2[],2,FALSE)</f>
        <v>glyceraldehyde-3-phosphate dehydrogenase</v>
      </c>
      <c r="C416" s="2">
        <v>0.76793447935840997</v>
      </c>
      <c r="D416">
        <f>VLOOKUP(Table1456[[#This Row],[model.rxns]],Table2[[model.rxns]:[JFYL18 - stddev]],7,FALSE)</f>
        <v>1.5559262786671799</v>
      </c>
      <c r="E416">
        <f>VLOOKUP(Table1456[[#This Row],[model.rxns]],Table2[[model.rxns]:[JFYL14 - avg]],9,FALSE)</f>
        <v>1.19730098984778</v>
      </c>
      <c r="F416">
        <f>VLOOKUP(Table1456[[#This Row],[model.rxns]],Table2[[model.rxns]:[JFYL14 - stddev]],10,FALSE)</f>
        <v>1.14325070575272E-2</v>
      </c>
      <c r="G416" t="b">
        <f>ABS(Table1456[[#This Row],[JFYL14 flux]])&gt;Table1456[[#This Row],[JFYL14 stddev]]</f>
        <v>1</v>
      </c>
      <c r="H416">
        <v>0</v>
      </c>
    </row>
    <row r="417" spans="1:8" x14ac:dyDescent="0.25">
      <c r="A417" s="4">
        <v>892</v>
      </c>
      <c r="B417" t="str">
        <f>VLOOKUP(Table1456[[#This Row],[model.rxns]],Table2[],2,FALSE)</f>
        <v>phosphoglycerate kinase</v>
      </c>
      <c r="C417" s="2">
        <v>0.76793447935840997</v>
      </c>
      <c r="D417">
        <f>VLOOKUP(Table1456[[#This Row],[model.rxns]],Table2[[model.rxns]:[JFYL18 - stddev]],7,FALSE)</f>
        <v>1.5559262786671799</v>
      </c>
      <c r="E417">
        <f>VLOOKUP(Table1456[[#This Row],[model.rxns]],Table2[[model.rxns]:[JFYL14 - avg]],9,FALSE)</f>
        <v>1.19730098984778</v>
      </c>
      <c r="F417">
        <f>VLOOKUP(Table1456[[#This Row],[model.rxns]],Table2[[model.rxns]:[JFYL14 - stddev]],10,FALSE)</f>
        <v>1.14325070575272E-2</v>
      </c>
      <c r="G417" t="b">
        <f>ABS(Table1456[[#This Row],[JFYL14 flux]])&gt;Table1456[[#This Row],[JFYL14 stddev]]</f>
        <v>1</v>
      </c>
      <c r="H417">
        <v>0</v>
      </c>
    </row>
    <row r="418" spans="1:8" x14ac:dyDescent="0.25">
      <c r="A418" s="4">
        <v>505</v>
      </c>
      <c r="B418" t="str">
        <f>VLOOKUP(Table1456[[#This Row],[model.rxns]],Table2[],2,FALSE)</f>
        <v>glycine-cleavage complex (lipoamide)</v>
      </c>
      <c r="C418" s="2">
        <v>0.74504027168989495</v>
      </c>
      <c r="D418">
        <f>VLOOKUP(Table1456[[#This Row],[model.rxns]],Table2[[model.rxns]:[JFYL18 - stddev]],7,FALSE)</f>
        <v>0.29407786740681902</v>
      </c>
      <c r="E418">
        <f>VLOOKUP(Table1456[[#This Row],[model.rxns]],Table2[[model.rxns]:[JFYL14 - avg]],9,FALSE)</f>
        <v>0.22359000194200301</v>
      </c>
      <c r="F418">
        <f>VLOOKUP(Table1456[[#This Row],[model.rxns]],Table2[[model.rxns]:[JFYL14 - stddev]],10,FALSE)</f>
        <v>1.9117220975553999E-2</v>
      </c>
      <c r="G418" t="b">
        <f>ABS(Table1456[[#This Row],[JFYL14 flux]])&gt;Table1456[[#This Row],[JFYL14 stddev]]</f>
        <v>1</v>
      </c>
      <c r="H418">
        <v>0</v>
      </c>
    </row>
    <row r="419" spans="1:8" x14ac:dyDescent="0.25">
      <c r="A419" s="4">
        <v>831</v>
      </c>
      <c r="B419" t="str">
        <f>VLOOKUP(Table1456[[#This Row],[model.rxns]],Table2[],2,FALSE)</f>
        <v>oxoglutarate dehydrogenase (dihydrolipoamide S-succinyltransferase)</v>
      </c>
      <c r="C419" s="2">
        <v>0.74504027168989495</v>
      </c>
      <c r="D419">
        <f>VLOOKUP(Table1456[[#This Row],[model.rxns]],Table2[[model.rxns]:[JFYL18 - stddev]],7,FALSE)</f>
        <v>0.29407786740681902</v>
      </c>
      <c r="E419">
        <f>VLOOKUP(Table1456[[#This Row],[model.rxns]],Table2[[model.rxns]:[JFYL14 - avg]],9,FALSE)</f>
        <v>0.22359000194200301</v>
      </c>
      <c r="F419">
        <f>VLOOKUP(Table1456[[#This Row],[model.rxns]],Table2[[model.rxns]:[JFYL14 - stddev]],10,FALSE)</f>
        <v>1.9117220975553999E-2</v>
      </c>
      <c r="G419" t="b">
        <f>ABS(Table1456[[#This Row],[JFYL14 flux]])&gt;Table1456[[#This Row],[JFYL14 stddev]]</f>
        <v>1</v>
      </c>
      <c r="H419">
        <v>0</v>
      </c>
    </row>
    <row r="420" spans="1:8" x14ac:dyDescent="0.25">
      <c r="A420" s="4">
        <v>832</v>
      </c>
      <c r="B420" t="str">
        <f>VLOOKUP(Table1456[[#This Row],[model.rxns]],Table2[],2,FALSE)</f>
        <v>oxoglutarate dehydrogenase (lipoamide)</v>
      </c>
      <c r="C420" s="2">
        <v>0.74504027168989495</v>
      </c>
      <c r="D420">
        <f>VLOOKUP(Table1456[[#This Row],[model.rxns]],Table2[[model.rxns]:[JFYL18 - stddev]],7,FALSE)</f>
        <v>0.29407786740681902</v>
      </c>
      <c r="E420">
        <f>VLOOKUP(Table1456[[#This Row],[model.rxns]],Table2[[model.rxns]:[JFYL14 - avg]],9,FALSE)</f>
        <v>0.22359000194200301</v>
      </c>
      <c r="F420">
        <f>VLOOKUP(Table1456[[#This Row],[model.rxns]],Table2[[model.rxns]:[JFYL14 - stddev]],10,FALSE)</f>
        <v>1.9117220975553999E-2</v>
      </c>
      <c r="G420" t="b">
        <f>ABS(Table1456[[#This Row],[JFYL14 flux]])&gt;Table1456[[#This Row],[JFYL14 stddev]]</f>
        <v>1</v>
      </c>
      <c r="H420">
        <v>0</v>
      </c>
    </row>
    <row r="421" spans="1:8" x14ac:dyDescent="0.25">
      <c r="A421" s="4">
        <v>1022</v>
      </c>
      <c r="B421" t="str">
        <f>VLOOKUP(Table1456[[#This Row],[model.rxns]],Table2[],2,FALSE)</f>
        <v>succinate-CoA ligase (ADP-forming)</v>
      </c>
      <c r="C421" s="2">
        <v>0.74413614101029402</v>
      </c>
      <c r="D421">
        <f>VLOOKUP(Table1456[[#This Row],[model.rxns]],Table2[[model.rxns]:[JFYL18 - stddev]],7,FALSE)</f>
        <v>0.29392988503053202</v>
      </c>
      <c r="E421">
        <f>VLOOKUP(Table1456[[#This Row],[model.rxns]],Table2[[model.rxns]:[JFYL14 - avg]],9,FALSE)</f>
        <v>0.223245938237361</v>
      </c>
      <c r="F421">
        <f>VLOOKUP(Table1456[[#This Row],[model.rxns]],Table2[[model.rxns]:[JFYL14 - stddev]],10,FALSE)</f>
        <v>1.9425688304702499E-2</v>
      </c>
      <c r="G421" t="b">
        <f>ABS(Table1456[[#This Row],[JFYL14 flux]])&gt;Table1456[[#This Row],[JFYL14 stddev]]</f>
        <v>1</v>
      </c>
      <c r="H421">
        <v>0</v>
      </c>
    </row>
    <row r="422" spans="1:8" x14ac:dyDescent="0.25">
      <c r="A422" s="4">
        <v>366</v>
      </c>
      <c r="B422" t="str">
        <f>VLOOKUP(Table1456[[#This Row],[model.rxns]],Table2[],2,FALSE)</f>
        <v>enolase</v>
      </c>
      <c r="C422" s="2">
        <v>0.74238875228581702</v>
      </c>
      <c r="D422">
        <f>VLOOKUP(Table1456[[#This Row],[model.rxns]],Table2[[model.rxns]:[JFYL18 - stddev]],7,FALSE)</f>
        <v>1.5088343305644301</v>
      </c>
      <c r="E422">
        <f>VLOOKUP(Table1456[[#This Row],[model.rxns]],Table2[[model.rxns]:[JFYL14 - avg]],9,FALSE)</f>
        <v>1.12247442152022</v>
      </c>
      <c r="F422">
        <f>VLOOKUP(Table1456[[#This Row],[model.rxns]],Table2[[model.rxns]:[JFYL14 - stddev]],10,FALSE)</f>
        <v>1.03249072659623E-2</v>
      </c>
      <c r="G422" t="b">
        <f>ABS(Table1456[[#This Row],[JFYL14 flux]])&gt;Table1456[[#This Row],[JFYL14 stddev]]</f>
        <v>1</v>
      </c>
      <c r="H422">
        <v>0</v>
      </c>
    </row>
    <row r="423" spans="1:8" x14ac:dyDescent="0.25">
      <c r="A423" s="4">
        <v>893</v>
      </c>
      <c r="B423" t="str">
        <f>VLOOKUP(Table1456[[#This Row],[model.rxns]],Table2[],2,FALSE)</f>
        <v>phosphoglycerate mutase</v>
      </c>
      <c r="C423" s="2">
        <v>0.74238875228581602</v>
      </c>
      <c r="D423">
        <f>VLOOKUP(Table1456[[#This Row],[model.rxns]],Table2[[model.rxns]:[JFYL18 - stddev]],7,FALSE)</f>
        <v>1.5088343305644301</v>
      </c>
      <c r="E423">
        <f>VLOOKUP(Table1456[[#This Row],[model.rxns]],Table2[[model.rxns]:[JFYL14 - avg]],9,FALSE)</f>
        <v>1.12247442152022</v>
      </c>
      <c r="F423">
        <f>VLOOKUP(Table1456[[#This Row],[model.rxns]],Table2[[model.rxns]:[JFYL14 - stddev]],10,FALSE)</f>
        <v>1.03249072659623E-2</v>
      </c>
      <c r="G423" t="b">
        <f>ABS(Table1456[[#This Row],[JFYL14 flux]])&gt;Table1456[[#This Row],[JFYL14 stddev]]</f>
        <v>1</v>
      </c>
      <c r="H423">
        <v>0</v>
      </c>
    </row>
    <row r="424" spans="1:8" x14ac:dyDescent="0.25">
      <c r="A424" s="4">
        <v>961</v>
      </c>
      <c r="B424" t="str">
        <f>VLOOKUP(Table1456[[#This Row],[model.rxns]],Table2[],2,FALSE)</f>
        <v>pyruvate dehydrogenase</v>
      </c>
      <c r="C424" s="2">
        <v>0.73728840799197304</v>
      </c>
      <c r="D424">
        <f>VLOOKUP(Table1456[[#This Row],[model.rxns]],Table2[[model.rxns]:[JFYL18 - stddev]],7,FALSE)</f>
        <v>0.99913250045529101</v>
      </c>
      <c r="E424">
        <f>VLOOKUP(Table1456[[#This Row],[model.rxns]],Table2[[model.rxns]:[JFYL14 - avg]],9,FALSE)</f>
        <v>0.73851862390614897</v>
      </c>
      <c r="F424">
        <f>VLOOKUP(Table1456[[#This Row],[model.rxns]],Table2[[model.rxns]:[JFYL14 - stddev]],10,FALSE)</f>
        <v>2.8091039666781899E-2</v>
      </c>
      <c r="G424" t="b">
        <f>ABS(Table1456[[#This Row],[JFYL14 flux]])&gt;Table1456[[#This Row],[JFYL14 stddev]]</f>
        <v>1</v>
      </c>
      <c r="H424">
        <v>0</v>
      </c>
    </row>
    <row r="425" spans="1:8" x14ac:dyDescent="0.25">
      <c r="A425" s="4">
        <v>962</v>
      </c>
      <c r="B425" t="str">
        <f>VLOOKUP(Table1456[[#This Row],[model.rxns]],Table2[],2,FALSE)</f>
        <v>pyruvate kinase</v>
      </c>
      <c r="C425" s="2">
        <v>0.73581911518663201</v>
      </c>
      <c r="D425">
        <f>VLOOKUP(Table1456[[#This Row],[model.rxns]],Table2[[model.rxns]:[JFYL18 - stddev]],7,FALSE)</f>
        <v>1.4936287546232401</v>
      </c>
      <c r="E425">
        <f>VLOOKUP(Table1456[[#This Row],[model.rxns]],Table2[[model.rxns]:[JFYL14 - avg]],9,FALSE)</f>
        <v>1.10130670405713</v>
      </c>
      <c r="F425">
        <f>VLOOKUP(Table1456[[#This Row],[model.rxns]],Table2[[model.rxns]:[JFYL14 - stddev]],10,FALSE)</f>
        <v>1.02636898084354E-2</v>
      </c>
      <c r="G425" t="b">
        <f>ABS(Table1456[[#This Row],[JFYL14 flux]])&gt;Table1456[[#This Row],[JFYL14 stddev]]</f>
        <v>1</v>
      </c>
      <c r="H425">
        <v>0</v>
      </c>
    </row>
    <row r="426" spans="1:8" x14ac:dyDescent="0.25">
      <c r="A426" s="4">
        <v>1686</v>
      </c>
      <c r="B426" t="str">
        <f>VLOOKUP(Table1456[[#This Row],[model.rxns]],Table2[],2,FALSE)</f>
        <v>citrate transport</v>
      </c>
      <c r="C426" s="2">
        <v>0.72376898648391597</v>
      </c>
      <c r="D426">
        <f>VLOOKUP(Table1456[[#This Row],[model.rxns]],Table2[[model.rxns]:[JFYL18 - stddev]],7,FALSE)</f>
        <v>-3.45759678505331E-3</v>
      </c>
      <c r="E426">
        <f>VLOOKUP(Table1456[[#This Row],[model.rxns]],Table2[[model.rxns]:[JFYL14 - avg]],9,FALSE)</f>
        <v>-2.5070343394493402E-3</v>
      </c>
      <c r="F426">
        <f>VLOOKUP(Table1456[[#This Row],[model.rxns]],Table2[[model.rxns]:[JFYL14 - stddev]],10,FALSE)</f>
        <v>4.1849652424657002E-5</v>
      </c>
      <c r="G426" t="b">
        <f>ABS(Table1456[[#This Row],[JFYL14 flux]])&gt;Table1456[[#This Row],[JFYL14 stddev]]</f>
        <v>1</v>
      </c>
      <c r="H426">
        <v>0</v>
      </c>
    </row>
    <row r="427" spans="1:8" x14ac:dyDescent="0.25">
      <c r="A427" s="4">
        <v>1687</v>
      </c>
      <c r="B427" t="str">
        <f>VLOOKUP(Table1456[[#This Row],[model.rxns]],Table2[],2,FALSE)</f>
        <v>citrate(3-) exchange</v>
      </c>
      <c r="C427" s="2">
        <v>0.72376898648391597</v>
      </c>
      <c r="D427">
        <f>VLOOKUP(Table1456[[#This Row],[model.rxns]],Table2[[model.rxns]:[JFYL18 - stddev]],7,FALSE)</f>
        <v>3.45759678505331E-3</v>
      </c>
      <c r="E427">
        <f>VLOOKUP(Table1456[[#This Row],[model.rxns]],Table2[[model.rxns]:[JFYL14 - avg]],9,FALSE)</f>
        <v>2.5070343394493402E-3</v>
      </c>
      <c r="F427">
        <f>VLOOKUP(Table1456[[#This Row],[model.rxns]],Table2[[model.rxns]:[JFYL14 - stddev]],10,FALSE)</f>
        <v>4.1849652424657002E-5</v>
      </c>
      <c r="G427" t="b">
        <f>ABS(Table1456[[#This Row],[JFYL14 flux]])&gt;Table1456[[#This Row],[JFYL14 stddev]]</f>
        <v>1</v>
      </c>
      <c r="H427">
        <v>0</v>
      </c>
    </row>
    <row r="428" spans="1:8" x14ac:dyDescent="0.25">
      <c r="A428" s="4">
        <v>716</v>
      </c>
      <c r="B428" t="str">
        <f>VLOOKUP(Table1456[[#This Row],[model.rxns]],Table2[],2,FALSE)</f>
        <v>malate synthase</v>
      </c>
      <c r="C428" s="2">
        <v>0.70509229443379196</v>
      </c>
      <c r="D428">
        <f>VLOOKUP(Table1456[[#This Row],[model.rxns]],Table2[[model.rxns]:[JFYL18 - stddev]],7,FALSE)</f>
        <v>4.5491745383962702E-2</v>
      </c>
      <c r="E428">
        <f>VLOOKUP(Table1456[[#This Row],[model.rxns]],Table2[[model.rxns]:[JFYL14 - avg]],9,FALSE)</f>
        <v>2.79979838433526E-2</v>
      </c>
      <c r="F428">
        <f>VLOOKUP(Table1456[[#This Row],[model.rxns]],Table2[[model.rxns]:[JFYL14 - stddev]],10,FALSE)</f>
        <v>1.9970636108979201E-2</v>
      </c>
      <c r="G428" t="b">
        <f>ABS(Table1456[[#This Row],[JFYL14 flux]])&gt;Table1456[[#This Row],[JFYL14 stddev]]</f>
        <v>1</v>
      </c>
      <c r="H428">
        <v>2.0516930016967502E-270</v>
      </c>
    </row>
    <row r="429" spans="1:8" x14ac:dyDescent="0.25">
      <c r="A429" s="4">
        <v>300</v>
      </c>
      <c r="B429" t="str">
        <f>VLOOKUP(Table1456[[#This Row],[model.rxns]],Table2[],2,FALSE)</f>
        <v>citrate synthase</v>
      </c>
      <c r="C429" s="2">
        <v>0.70071406355646504</v>
      </c>
      <c r="D429">
        <f>VLOOKUP(Table1456[[#This Row],[model.rxns]],Table2[[model.rxns]:[JFYL18 - stddev]],7,FALSE)</f>
        <v>0.94285342808792105</v>
      </c>
      <c r="E429">
        <f>VLOOKUP(Table1456[[#This Row],[model.rxns]],Table2[[model.rxns]:[JFYL14 - avg]],9,FALSE)</f>
        <v>0.66176646018162799</v>
      </c>
      <c r="F429">
        <f>VLOOKUP(Table1456[[#This Row],[model.rxns]],Table2[[model.rxns]:[JFYL14 - stddev]],10,FALSE)</f>
        <v>2.8796104567878501E-2</v>
      </c>
      <c r="G429" t="b">
        <f>ABS(Table1456[[#This Row],[JFYL14 flux]])&gt;Table1456[[#This Row],[JFYL14 stddev]]</f>
        <v>1</v>
      </c>
      <c r="H429">
        <v>0</v>
      </c>
    </row>
    <row r="430" spans="1:8" x14ac:dyDescent="0.25">
      <c r="A430" s="4">
        <v>1021</v>
      </c>
      <c r="B430" t="str">
        <f>VLOOKUP(Table1456[[#This Row],[model.rxns]],Table2[],2,FALSE)</f>
        <v>succinate dehydrogenase (ubiquinone-6)</v>
      </c>
      <c r="C430" s="2">
        <v>0.68251029223818005</v>
      </c>
      <c r="D430">
        <f>VLOOKUP(Table1456[[#This Row],[model.rxns]],Table2[[model.rxns]:[JFYL18 - stddev]],7,FALSE)</f>
        <v>0.40981649867814601</v>
      </c>
      <c r="E430">
        <f>VLOOKUP(Table1456[[#This Row],[model.rxns]],Table2[[model.rxns]:[JFYL14 - avg]],9,FALSE)</f>
        <v>0.27988960960346199</v>
      </c>
      <c r="F430">
        <f>VLOOKUP(Table1456[[#This Row],[model.rxns]],Table2[[model.rxns]:[JFYL14 - stddev]],10,FALSE)</f>
        <v>1.49144783894025E-2</v>
      </c>
      <c r="G430" t="b">
        <f>ABS(Table1456[[#This Row],[JFYL14 flux]])&gt;Table1456[[#This Row],[JFYL14 stddev]]</f>
        <v>1</v>
      </c>
      <c r="H430">
        <v>0</v>
      </c>
    </row>
    <row r="431" spans="1:8" x14ac:dyDescent="0.25">
      <c r="A431" s="4">
        <v>1696</v>
      </c>
      <c r="B431" t="str">
        <f>VLOOKUP(Table1456[[#This Row],[model.rxns]],Table2[],2,FALSE)</f>
        <v>CO2 transport</v>
      </c>
      <c r="C431" s="2">
        <v>0.65167366083741995</v>
      </c>
      <c r="D431">
        <f>VLOOKUP(Table1456[[#This Row],[model.rxns]],Table2[[model.rxns]:[JFYL18 - stddev]],7,FALSE)</f>
        <v>-2.1327581375021598</v>
      </c>
      <c r="E431">
        <f>VLOOKUP(Table1456[[#This Row],[model.rxns]],Table2[[model.rxns]:[JFYL14 - avg]],9,FALSE)</f>
        <v>-1.4099016286577</v>
      </c>
      <c r="F431">
        <f>VLOOKUP(Table1456[[#This Row],[model.rxns]],Table2[[model.rxns]:[JFYL14 - stddev]],10,FALSE)</f>
        <v>3.9621643666464798E-2</v>
      </c>
      <c r="G431" t="b">
        <f>ABS(Table1456[[#This Row],[JFYL14 flux]])&gt;Table1456[[#This Row],[JFYL14 stddev]]</f>
        <v>1</v>
      </c>
      <c r="H431">
        <v>0</v>
      </c>
    </row>
    <row r="432" spans="1:8" hidden="1" x14ac:dyDescent="0.25">
      <c r="A432" s="4">
        <v>3517</v>
      </c>
      <c r="B432" t="str">
        <f>VLOOKUP(Table1456[[#This Row],[model.rxns]],Table2[],2,FALSE)</f>
        <v>palmitoyl-CoA transport, cytoplasm-ER membrane</v>
      </c>
      <c r="C432" s="2">
        <v>0.61708772948466195</v>
      </c>
      <c r="D432">
        <f>VLOOKUP(Table1456[[#This Row],[model.rxns]],Table2[[model.rxns]:[JFYL18 - stddev]],7,FALSE)</f>
        <v>5.2138118261187995E-4</v>
      </c>
      <c r="E432">
        <f>VLOOKUP(Table1456[[#This Row],[model.rxns]],Table2[[model.rxns]:[JFYL14 - avg]],9,FALSE)</f>
        <v>3.1155393788040599E-4</v>
      </c>
      <c r="F432">
        <f>VLOOKUP(Table1456[[#This Row],[model.rxns]],Table2[[model.rxns]:[JFYL14 - stddev]],10,FALSE)</f>
        <v>9.7887535573436594E-4</v>
      </c>
      <c r="G432" t="b">
        <f>ABS(Table1456[[#This Row],[JFYL14 flux]])&gt;Table1456[[#This Row],[JFYL14 stddev]]</f>
        <v>0</v>
      </c>
      <c r="H432">
        <v>1.68373130007862E-19</v>
      </c>
    </row>
    <row r="433" spans="1:8" x14ac:dyDescent="0.25">
      <c r="A433" s="4">
        <v>302</v>
      </c>
      <c r="B433" t="str">
        <f>VLOOKUP(Table1456[[#This Row],[model.rxns]],Table2[],2,FALSE)</f>
        <v>citrate to cis-aconitate(3-)</v>
      </c>
      <c r="C433" s="2">
        <v>0.595496189353385</v>
      </c>
      <c r="D433">
        <f>VLOOKUP(Table1456[[#This Row],[model.rxns]],Table2[[model.rxns]:[JFYL18 - stddev]],7,FALSE)</f>
        <v>0.77323178661127201</v>
      </c>
      <c r="E433">
        <f>VLOOKUP(Table1456[[#This Row],[model.rxns]],Table2[[model.rxns]:[JFYL14 - avg]],9,FALSE)</f>
        <v>0.46522580454275198</v>
      </c>
      <c r="F433">
        <f>VLOOKUP(Table1456[[#This Row],[model.rxns]],Table2[[model.rxns]:[JFYL14 - stddev]],10,FALSE)</f>
        <v>1.46230202473011E-2</v>
      </c>
      <c r="G433" t="b">
        <f>ABS(Table1456[[#This Row],[JFYL14 flux]])&gt;Table1456[[#This Row],[JFYL14 stddev]]</f>
        <v>1</v>
      </c>
      <c r="H433">
        <v>0</v>
      </c>
    </row>
    <row r="434" spans="1:8" x14ac:dyDescent="0.25">
      <c r="A434" s="4">
        <v>451</v>
      </c>
      <c r="B434" t="str">
        <f>VLOOKUP(Table1456[[#This Row],[model.rxns]],Table2[],2,FALSE)</f>
        <v>fumarase</v>
      </c>
      <c r="C434" s="2">
        <v>0.57167341170973096</v>
      </c>
      <c r="D434">
        <f>VLOOKUP(Table1456[[#This Row],[model.rxns]],Table2[[model.rxns]:[JFYL18 - stddev]],7,FALSE)</f>
        <v>0.37537090925755501</v>
      </c>
      <c r="E434">
        <f>VLOOKUP(Table1456[[#This Row],[model.rxns]],Table2[[model.rxns]:[JFYL14 - avg]],9,FALSE)</f>
        <v>0.22435626502970701</v>
      </c>
      <c r="F434">
        <f>VLOOKUP(Table1456[[#This Row],[model.rxns]],Table2[[model.rxns]:[JFYL14 - stddev]],10,FALSE)</f>
        <v>1.9716523838491901E-2</v>
      </c>
      <c r="G434" t="b">
        <f>ABS(Table1456[[#This Row],[JFYL14 flux]])&gt;Table1456[[#This Row],[JFYL14 stddev]]</f>
        <v>1</v>
      </c>
      <c r="H434">
        <v>0</v>
      </c>
    </row>
    <row r="435" spans="1:8" x14ac:dyDescent="0.25">
      <c r="A435" s="4">
        <v>1054</v>
      </c>
      <c r="B435" t="str">
        <f>VLOOKUP(Table1456[[#This Row],[model.rxns]],Table2[],2,FALSE)</f>
        <v>triose-phosphate isomerase</v>
      </c>
      <c r="C435" s="2">
        <v>0.57156821198873298</v>
      </c>
      <c r="D435">
        <f>VLOOKUP(Table1456[[#This Row],[model.rxns]],Table2[[model.rxns]:[JFYL18 - stddev]],7,FALSE)</f>
        <v>0.71369289550051895</v>
      </c>
      <c r="E435">
        <f>VLOOKUP(Table1456[[#This Row],[model.rxns]],Table2[[model.rxns]:[JFYL14 - avg]],9,FALSE)</f>
        <v>0.40885510849439299</v>
      </c>
      <c r="F435">
        <f>VLOOKUP(Table1456[[#This Row],[model.rxns]],Table2[[model.rxns]:[JFYL14 - stddev]],10,FALSE)</f>
        <v>1.146681613765E-2</v>
      </c>
      <c r="G435" t="b">
        <f>ABS(Table1456[[#This Row],[JFYL14 flux]])&gt;Table1456[[#This Row],[JFYL14 stddev]]</f>
        <v>1</v>
      </c>
      <c r="H435">
        <v>0</v>
      </c>
    </row>
    <row r="436" spans="1:8" x14ac:dyDescent="0.25">
      <c r="A436" s="4">
        <v>958</v>
      </c>
      <c r="B436" t="str">
        <f>VLOOKUP(Table1456[[#This Row],[model.rxns]],Table2[],2,FALSE)</f>
        <v>pyruvate carboxylase</v>
      </c>
      <c r="C436" s="2">
        <v>0.55065139762298299</v>
      </c>
      <c r="D436">
        <f>VLOOKUP(Table1456[[#This Row],[model.rxns]],Table2[[model.rxns]:[JFYL18 - stddev]],7,FALSE)</f>
        <v>0.514857923470039</v>
      </c>
      <c r="E436">
        <f>VLOOKUP(Table1456[[#This Row],[model.rxns]],Table2[[model.rxns]:[JFYL14 - avg]],9,FALSE)</f>
        <v>0.29424720714539299</v>
      </c>
      <c r="F436">
        <f>VLOOKUP(Table1456[[#This Row],[model.rxns]],Table2[[model.rxns]:[JFYL14 - stddev]],10,FALSE)</f>
        <v>2.1221409953146701E-2</v>
      </c>
      <c r="G436" t="b">
        <f>ABS(Table1456[[#This Row],[JFYL14 flux]])&gt;Table1456[[#This Row],[JFYL14 stddev]]</f>
        <v>1</v>
      </c>
      <c r="H436">
        <v>0</v>
      </c>
    </row>
    <row r="437" spans="1:8" hidden="1" x14ac:dyDescent="0.25">
      <c r="A437" s="4">
        <v>445</v>
      </c>
      <c r="B437" t="str">
        <f>VLOOKUP(Table1456[[#This Row],[model.rxns]],Table2[],2,FALSE)</f>
        <v>formate dehydrogenase</v>
      </c>
      <c r="C437" s="2">
        <v>0.48686772335647799</v>
      </c>
      <c r="D437">
        <f>VLOOKUP(Table1456[[#This Row],[model.rxns]],Table2[[model.rxns]:[JFYL18 - stddev]],7,FALSE)</f>
        <v>2.6173295530532501E-4</v>
      </c>
      <c r="E437">
        <f>VLOOKUP(Table1456[[#This Row],[model.rxns]],Table2[[model.rxns]:[JFYL14 - avg]],9,FALSE)</f>
        <v>1.51325836028917E-4</v>
      </c>
      <c r="F437">
        <f>VLOOKUP(Table1456[[#This Row],[model.rxns]],Table2[[model.rxns]:[JFYL14 - stddev]],10,FALSE)</f>
        <v>1.00800913329881E-3</v>
      </c>
      <c r="G437" t="b">
        <f>ABS(Table1456[[#This Row],[JFYL14 flux]])&gt;Table1456[[#This Row],[JFYL14 stddev]]</f>
        <v>0</v>
      </c>
      <c r="H437">
        <v>4.2295483319164901E-8</v>
      </c>
    </row>
    <row r="438" spans="1:8" x14ac:dyDescent="0.25">
      <c r="A438" s="4">
        <v>280</v>
      </c>
      <c r="B438" t="str">
        <f>VLOOKUP(Table1456[[#This Row],[model.rxns]],Table2[],2,FALSE)</f>
        <v>cis-aconitate(3-) to isocitrate</v>
      </c>
      <c r="C438" s="2">
        <v>0.47371259476406802</v>
      </c>
      <c r="D438">
        <f>VLOOKUP(Table1456[[#This Row],[model.rxns]],Table2[[model.rxns]:[JFYL18 - stddev]],7,FALSE)</f>
        <v>0.77323178661127201</v>
      </c>
      <c r="E438">
        <f>VLOOKUP(Table1456[[#This Row],[model.rxns]],Table2[[model.rxns]:[JFYL14 - avg]],9,FALSE)</f>
        <v>0.37012193531762499</v>
      </c>
      <c r="F438">
        <f>VLOOKUP(Table1456[[#This Row],[model.rxns]],Table2[[model.rxns]:[JFYL14 - stddev]],10,FALSE)</f>
        <v>1.4258240777958E-2</v>
      </c>
      <c r="G438" t="b">
        <f>ABS(Table1456[[#This Row],[JFYL14 flux]])&gt;Table1456[[#This Row],[JFYL14 stddev]]</f>
        <v>1</v>
      </c>
      <c r="H438">
        <v>0</v>
      </c>
    </row>
    <row r="439" spans="1:8" x14ac:dyDescent="0.25">
      <c r="A439" s="4">
        <v>1128</v>
      </c>
      <c r="B439" t="str">
        <f>VLOOKUP(Table1456[[#This Row],[model.rxns]],Table2[],2,FALSE)</f>
        <v>citrate transport</v>
      </c>
      <c r="C439" s="2">
        <v>0.462607302297946</v>
      </c>
      <c r="D439">
        <f>VLOOKUP(Table1456[[#This Row],[model.rxns]],Table2[[model.rxns]:[JFYL18 - stddev]],7,FALSE)</f>
        <v>0.12503370639783401</v>
      </c>
      <c r="E439">
        <f>VLOOKUP(Table1456[[#This Row],[model.rxns]],Table2[[model.rxns]:[JFYL14 - avg]],9,FALSE)</f>
        <v>5.3471253908947601E-2</v>
      </c>
      <c r="F439">
        <f>VLOOKUP(Table1456[[#This Row],[model.rxns]],Table2[[model.rxns]:[JFYL14 - stddev]],10,FALSE)</f>
        <v>1.85046322844786E-2</v>
      </c>
      <c r="G439" t="b">
        <f>ABS(Table1456[[#This Row],[JFYL14 flux]])&gt;Table1456[[#This Row],[JFYL14 stddev]]</f>
        <v>1</v>
      </c>
      <c r="H439">
        <v>0</v>
      </c>
    </row>
    <row r="440" spans="1:8" x14ac:dyDescent="0.25">
      <c r="A440" s="4">
        <v>658</v>
      </c>
      <c r="B440" t="str">
        <f>VLOOKUP(Table1456[[#This Row],[model.rxns]],Table2[],2,FALSE)</f>
        <v>isocitrate dehydrogenase (NAD+)</v>
      </c>
      <c r="C440" s="2">
        <v>0.42390858788583102</v>
      </c>
      <c r="D440">
        <f>VLOOKUP(Table1456[[#This Row],[model.rxns]],Table2[[model.rxns]:[JFYL18 - stddev]],7,FALSE)</f>
        <v>0.61233087482793902</v>
      </c>
      <c r="E440">
        <f>VLOOKUP(Table1456[[#This Row],[model.rxns]],Table2[[model.rxns]:[JFYL14 - avg]],9,FALSE)</f>
        <v>0.267011259200573</v>
      </c>
      <c r="F440">
        <f>VLOOKUP(Table1456[[#This Row],[model.rxns]],Table2[[model.rxns]:[JFYL14 - stddev]],10,FALSE)</f>
        <v>1.45874615608271E-2</v>
      </c>
      <c r="G440" t="b">
        <f>ABS(Table1456[[#This Row],[JFYL14 flux]])&gt;Table1456[[#This Row],[JFYL14 stddev]]</f>
        <v>1</v>
      </c>
      <c r="H440">
        <v>0</v>
      </c>
    </row>
    <row r="441" spans="1:8" hidden="1" x14ac:dyDescent="0.25">
      <c r="A441" s="4">
        <v>1217</v>
      </c>
      <c r="B441" t="str">
        <f>VLOOKUP(Table1456[[#This Row],[model.rxns]],Table2[],2,FALSE)</f>
        <v>L-serine transport</v>
      </c>
      <c r="C441" s="2">
        <v>0.42195606813513398</v>
      </c>
      <c r="D441">
        <f>VLOOKUP(Table1456[[#This Row],[model.rxns]],Table2[[model.rxns]:[JFYL18 - stddev]],7,FALSE)</f>
        <v>-7.3478008097184195E-4</v>
      </c>
      <c r="E441">
        <f>VLOOKUP(Table1456[[#This Row],[model.rxns]],Table2[[model.rxns]:[JFYL14 - avg]],9,FALSE)</f>
        <v>-1.6716593139950799E-4</v>
      </c>
      <c r="F441">
        <f>VLOOKUP(Table1456[[#This Row],[model.rxns]],Table2[[model.rxns]:[JFYL14 - stddev]],10,FALSE)</f>
        <v>1.3613733056593599E-3</v>
      </c>
      <c r="G441" t="b">
        <f>ABS(Table1456[[#This Row],[JFYL14 flux]])&gt;Table1456[[#This Row],[JFYL14 stddev]]</f>
        <v>0</v>
      </c>
      <c r="H441">
        <v>5.0098800191769903E-4</v>
      </c>
    </row>
    <row r="442" spans="1:8" hidden="1" x14ac:dyDescent="0.25">
      <c r="A442" s="4">
        <v>1906</v>
      </c>
      <c r="B442" t="str">
        <f>VLOOKUP(Table1456[[#This Row],[model.rxns]],Table2[],2,FALSE)</f>
        <v>L-serine exchange</v>
      </c>
      <c r="C442" s="2">
        <v>0.42195606813513398</v>
      </c>
      <c r="D442">
        <f>VLOOKUP(Table1456[[#This Row],[model.rxns]],Table2[[model.rxns]:[JFYL18 - stddev]],7,FALSE)</f>
        <v>7.3478008097184195E-4</v>
      </c>
      <c r="E442">
        <f>VLOOKUP(Table1456[[#This Row],[model.rxns]],Table2[[model.rxns]:[JFYL14 - avg]],9,FALSE)</f>
        <v>1.6716593139950799E-4</v>
      </c>
      <c r="F442">
        <f>VLOOKUP(Table1456[[#This Row],[model.rxns]],Table2[[model.rxns]:[JFYL14 - stddev]],10,FALSE)</f>
        <v>1.3613733056593599E-3</v>
      </c>
      <c r="G442" t="b">
        <f>ABS(Table1456[[#This Row],[JFYL14 flux]])&gt;Table1456[[#This Row],[JFYL14 stddev]]</f>
        <v>0</v>
      </c>
      <c r="H442">
        <v>5.0098800191769903E-4</v>
      </c>
    </row>
    <row r="443" spans="1:8" hidden="1" x14ac:dyDescent="0.25">
      <c r="A443" s="4">
        <v>12</v>
      </c>
      <c r="B443" t="str">
        <f>VLOOKUP(Table1456[[#This Row],[model.rxns]],Table2[],2,FALSE)</f>
        <v>1-pyrroline-5-carboxylate dehydrogenase</v>
      </c>
      <c r="C443" s="2">
        <v>0.37108264491388299</v>
      </c>
      <c r="D443">
        <f>VLOOKUP(Table1456[[#This Row],[model.rxns]],Table2[[model.rxns]:[JFYL18 - stddev]],7,FALSE)</f>
        <v>2.10660487319052E-2</v>
      </c>
      <c r="E443">
        <f>VLOOKUP(Table1456[[#This Row],[model.rxns]],Table2[[model.rxns]:[JFYL14 - avg]],9,FALSE)</f>
        <v>3.6782091616317501E-3</v>
      </c>
      <c r="F443">
        <f>VLOOKUP(Table1456[[#This Row],[model.rxns]],Table2[[model.rxns]:[JFYL14 - stddev]],10,FALSE)</f>
        <v>1.8902023114556001E-2</v>
      </c>
      <c r="G443" t="b">
        <f>ABS(Table1456[[#This Row],[JFYL14 flux]])&gt;Table1456[[#This Row],[JFYL14 stddev]]</f>
        <v>0</v>
      </c>
      <c r="H443">
        <v>1.24013954339502E-72</v>
      </c>
    </row>
    <row r="444" spans="1:8" hidden="1" x14ac:dyDescent="0.25">
      <c r="A444" s="4">
        <v>940</v>
      </c>
      <c r="B444" t="str">
        <f>VLOOKUP(Table1456[[#This Row],[model.rxns]],Table2[],2,FALSE)</f>
        <v>proline oxidase (NAD)</v>
      </c>
      <c r="C444" s="2">
        <v>0.37108264491388299</v>
      </c>
      <c r="D444">
        <f>VLOOKUP(Table1456[[#This Row],[model.rxns]],Table2[[model.rxns]:[JFYL18 - stddev]],7,FALSE)</f>
        <v>2.10660487319052E-2</v>
      </c>
      <c r="E444">
        <f>VLOOKUP(Table1456[[#This Row],[model.rxns]],Table2[[model.rxns]:[JFYL14 - avg]],9,FALSE)</f>
        <v>3.6782091616317501E-3</v>
      </c>
      <c r="F444">
        <f>VLOOKUP(Table1456[[#This Row],[model.rxns]],Table2[[model.rxns]:[JFYL14 - stddev]],10,FALSE)</f>
        <v>1.8902023114556001E-2</v>
      </c>
      <c r="G444" t="b">
        <f>ABS(Table1456[[#This Row],[JFYL14 flux]])&gt;Table1456[[#This Row],[JFYL14 stddev]]</f>
        <v>0</v>
      </c>
      <c r="H444">
        <v>1.24013954339502E-72</v>
      </c>
    </row>
    <row r="445" spans="1:8" hidden="1" x14ac:dyDescent="0.25">
      <c r="A445" s="4">
        <v>1905</v>
      </c>
      <c r="B445" t="str">
        <f>VLOOKUP(Table1456[[#This Row],[model.rxns]],Table2[],2,FALSE)</f>
        <v>L-proline transport</v>
      </c>
      <c r="C445" s="2">
        <v>0.37108264491388299</v>
      </c>
      <c r="D445">
        <f>VLOOKUP(Table1456[[#This Row],[model.rxns]],Table2[[model.rxns]:[JFYL18 - stddev]],7,FALSE)</f>
        <v>2.10660487319052E-2</v>
      </c>
      <c r="E445">
        <f>VLOOKUP(Table1456[[#This Row],[model.rxns]],Table2[[model.rxns]:[JFYL14 - avg]],9,FALSE)</f>
        <v>3.6782091616317501E-3</v>
      </c>
      <c r="F445">
        <f>VLOOKUP(Table1456[[#This Row],[model.rxns]],Table2[[model.rxns]:[JFYL14 - stddev]],10,FALSE)</f>
        <v>1.8902023114556001E-2</v>
      </c>
      <c r="G445" t="b">
        <f>ABS(Table1456[[#This Row],[JFYL14 flux]])&gt;Table1456[[#This Row],[JFYL14 stddev]]</f>
        <v>0</v>
      </c>
      <c r="H445">
        <v>1.24013954339502E-72</v>
      </c>
    </row>
    <row r="446" spans="1:8" x14ac:dyDescent="0.25">
      <c r="A446" s="4">
        <v>718</v>
      </c>
      <c r="B446" t="str">
        <f>VLOOKUP(Table1456[[#This Row],[model.rxns]],Table2[],2,FALSE)</f>
        <v>malic enzyme (NAD)</v>
      </c>
      <c r="C446" s="2">
        <v>0.37001536411350699</v>
      </c>
      <c r="D446">
        <f>VLOOKUP(Table1456[[#This Row],[model.rxns]],Table2[[model.rxns]:[JFYL18 - stddev]],7,FALSE)</f>
        <v>0.13370450011458901</v>
      </c>
      <c r="E446">
        <f>VLOOKUP(Table1456[[#This Row],[model.rxns]],Table2[[model.rxns]:[JFYL14 - avg]],9,FALSE)</f>
        <v>5.1548449086032802E-2</v>
      </c>
      <c r="F446">
        <f>VLOOKUP(Table1456[[#This Row],[model.rxns]],Table2[[model.rxns]:[JFYL14 - stddev]],10,FALSE)</f>
        <v>1.5406823101474201E-2</v>
      </c>
      <c r="G446" t="b">
        <f>ABS(Table1456[[#This Row],[JFYL14 flux]])&gt;Table1456[[#This Row],[JFYL14 stddev]]</f>
        <v>1</v>
      </c>
      <c r="H446">
        <v>0</v>
      </c>
    </row>
    <row r="447" spans="1:8" hidden="1" x14ac:dyDescent="0.25">
      <c r="A447" s="4">
        <v>1173</v>
      </c>
      <c r="B447" t="str">
        <f>VLOOKUP(Table1456[[#This Row],[model.rxns]],Table2[],2,FALSE)</f>
        <v>glycine transport</v>
      </c>
      <c r="C447" s="2">
        <v>0.36082449146418599</v>
      </c>
      <c r="D447">
        <f>VLOOKUP(Table1456[[#This Row],[model.rxns]],Table2[[model.rxns]:[JFYL18 - stddev]],7,FALSE)</f>
        <v>-1.03491781079608E-3</v>
      </c>
      <c r="E447">
        <f>VLOOKUP(Table1456[[#This Row],[model.rxns]],Table2[[model.rxns]:[JFYL14 - avg]],9,FALSE)</f>
        <v>-5.7626307502169104E-4</v>
      </c>
      <c r="F447">
        <f>VLOOKUP(Table1456[[#This Row],[model.rxns]],Table2[[model.rxns]:[JFYL14 - stddev]],10,FALSE)</f>
        <v>5.8162718560933104E-3</v>
      </c>
      <c r="G447" t="b">
        <f>ABS(Table1456[[#This Row],[JFYL14 flux]])&gt;Table1456[[#This Row],[JFYL14 stddev]]</f>
        <v>0</v>
      </c>
      <c r="H447">
        <v>7.32044918015622E-11</v>
      </c>
    </row>
    <row r="448" spans="1:8" hidden="1" x14ac:dyDescent="0.25">
      <c r="A448" s="4">
        <v>1810</v>
      </c>
      <c r="B448" t="str">
        <f>VLOOKUP(Table1456[[#This Row],[model.rxns]],Table2[],2,FALSE)</f>
        <v>glycine exchange</v>
      </c>
      <c r="C448" s="2">
        <v>0.36082449146418599</v>
      </c>
      <c r="D448">
        <f>VLOOKUP(Table1456[[#This Row],[model.rxns]],Table2[[model.rxns]:[JFYL18 - stddev]],7,FALSE)</f>
        <v>1.03491781079608E-3</v>
      </c>
      <c r="E448">
        <f>VLOOKUP(Table1456[[#This Row],[model.rxns]],Table2[[model.rxns]:[JFYL14 - avg]],9,FALSE)</f>
        <v>5.7626307502169104E-4</v>
      </c>
      <c r="F448">
        <f>VLOOKUP(Table1456[[#This Row],[model.rxns]],Table2[[model.rxns]:[JFYL14 - stddev]],10,FALSE)</f>
        <v>5.8162718560933104E-3</v>
      </c>
      <c r="G448" t="b">
        <f>ABS(Table1456[[#This Row],[JFYL14 flux]])&gt;Table1456[[#This Row],[JFYL14 stddev]]</f>
        <v>0</v>
      </c>
      <c r="H448">
        <v>7.32044918015622E-11</v>
      </c>
    </row>
    <row r="449" spans="1:8" x14ac:dyDescent="0.25">
      <c r="A449" s="4">
        <v>886</v>
      </c>
      <c r="B449" t="str">
        <f>VLOOKUP(Table1456[[#This Row],[model.rxns]],Table2[],2,FALSE)</f>
        <v>phosphofructokinase</v>
      </c>
      <c r="C449" s="2">
        <v>0.35265558918743301</v>
      </c>
      <c r="D449">
        <f>VLOOKUP(Table1456[[#This Row],[model.rxns]],Table2[[model.rxns]:[JFYL18 - stddev]],7,FALSE)</f>
        <v>0.71406773137720803</v>
      </c>
      <c r="E449">
        <f>VLOOKUP(Table1456[[#This Row],[model.rxns]],Table2[[model.rxns]:[JFYL14 - avg]],9,FALSE)</f>
        <v>0.256961568448202</v>
      </c>
      <c r="F449">
        <f>VLOOKUP(Table1456[[#This Row],[model.rxns]],Table2[[model.rxns]:[JFYL14 - stddev]],10,FALSE)</f>
        <v>4.4976802983752097E-2</v>
      </c>
      <c r="G449" t="b">
        <f>ABS(Table1456[[#This Row],[JFYL14 flux]])&gt;Table1456[[#This Row],[JFYL14 stddev]]</f>
        <v>1</v>
      </c>
      <c r="H449">
        <v>0</v>
      </c>
    </row>
    <row r="450" spans="1:8" x14ac:dyDescent="0.25">
      <c r="A450" s="4">
        <v>450</v>
      </c>
      <c r="B450" t="str">
        <f>VLOOKUP(Table1456[[#This Row],[model.rxns]],Table2[],2,FALSE)</f>
        <v>fructose-bisphosphate aldolase</v>
      </c>
      <c r="C450" s="2">
        <v>0.35258963312581998</v>
      </c>
      <c r="D450">
        <f>VLOOKUP(Table1456[[#This Row],[model.rxns]],Table2[[model.rxns]:[JFYL18 - stddev]],7,FALSE)</f>
        <v>0.71406182356393799</v>
      </c>
      <c r="E450">
        <f>VLOOKUP(Table1456[[#This Row],[model.rxns]],Table2[[model.rxns]:[JFYL14 - avg]],9,FALSE)</f>
        <v>0.25693130663410202</v>
      </c>
      <c r="F450">
        <f>VLOOKUP(Table1456[[#This Row],[model.rxns]],Table2[[model.rxns]:[JFYL14 - stddev]],10,FALSE)</f>
        <v>4.5107382922620398E-2</v>
      </c>
      <c r="G450" t="b">
        <f>ABS(Table1456[[#This Row],[JFYL14 flux]])&gt;Table1456[[#This Row],[JFYL14 stddev]]</f>
        <v>1</v>
      </c>
      <c r="H450">
        <v>0</v>
      </c>
    </row>
    <row r="451" spans="1:8" hidden="1" x14ac:dyDescent="0.25">
      <c r="A451" s="4">
        <v>1183</v>
      </c>
      <c r="B451" t="str">
        <f>VLOOKUP(Table1456[[#This Row],[model.rxns]],Table2[],2,FALSE)</f>
        <v>L-alanine transport</v>
      </c>
      <c r="C451" s="2">
        <v>0.25953501967539599</v>
      </c>
      <c r="D451">
        <f>VLOOKUP(Table1456[[#This Row],[model.rxns]],Table2[[model.rxns]:[JFYL18 - stddev]],7,FALSE)</f>
        <v>-1.5080057491797499E-2</v>
      </c>
      <c r="E451">
        <f>VLOOKUP(Table1456[[#This Row],[model.rxns]],Table2[[model.rxns]:[JFYL14 - avg]],9,FALSE)</f>
        <v>-3.5647769223915002E-4</v>
      </c>
      <c r="F451">
        <f>VLOOKUP(Table1456[[#This Row],[model.rxns]],Table2[[model.rxns]:[JFYL14 - stddev]],10,FALSE)</f>
        <v>3.8758031090912501E-3</v>
      </c>
      <c r="G451" t="b">
        <f>ABS(Table1456[[#This Row],[JFYL14 flux]])&gt;Table1456[[#This Row],[JFYL14 stddev]]</f>
        <v>0</v>
      </c>
      <c r="H451">
        <v>4.1743503818418103E-17</v>
      </c>
    </row>
    <row r="452" spans="1:8" hidden="1" x14ac:dyDescent="0.25">
      <c r="A452" s="4">
        <v>1873</v>
      </c>
      <c r="B452" t="str">
        <f>VLOOKUP(Table1456[[#This Row],[model.rxns]],Table2[],2,FALSE)</f>
        <v>L-alanine exchange</v>
      </c>
      <c r="C452" s="2">
        <v>0.25953501967539599</v>
      </c>
      <c r="D452">
        <f>VLOOKUP(Table1456[[#This Row],[model.rxns]],Table2[[model.rxns]:[JFYL18 - stddev]],7,FALSE)</f>
        <v>1.5080057491797499E-2</v>
      </c>
      <c r="E452">
        <f>VLOOKUP(Table1456[[#This Row],[model.rxns]],Table2[[model.rxns]:[JFYL14 - avg]],9,FALSE)</f>
        <v>3.5647769223915002E-4</v>
      </c>
      <c r="F452">
        <f>VLOOKUP(Table1456[[#This Row],[model.rxns]],Table2[[model.rxns]:[JFYL14 - stddev]],10,FALSE)</f>
        <v>3.8758031090912501E-3</v>
      </c>
      <c r="G452" t="b">
        <f>ABS(Table1456[[#This Row],[JFYL14 flux]])&gt;Table1456[[#This Row],[JFYL14 stddev]]</f>
        <v>0</v>
      </c>
      <c r="H452">
        <v>4.1743503818418103E-17</v>
      </c>
    </row>
    <row r="453" spans="1:8" hidden="1" x14ac:dyDescent="0.25">
      <c r="A453" s="4">
        <v>472</v>
      </c>
      <c r="B453" t="str">
        <f>VLOOKUP(Table1456[[#This Row],[model.rxns]],Table2[],2,FALSE)</f>
        <v>glutamate synthase (NADH2)</v>
      </c>
      <c r="C453" s="2">
        <v>0.224480407768643</v>
      </c>
      <c r="D453">
        <f>VLOOKUP(Table1456[[#This Row],[model.rxns]],Table2[[model.rxns]:[JFYL18 - stddev]],7,FALSE)</f>
        <v>5.0415718541696496E-4</v>
      </c>
      <c r="E453">
        <f>VLOOKUP(Table1456[[#This Row],[model.rxns]],Table2[[model.rxns]:[JFYL14 - avg]],9,FALSE)</f>
        <v>2.4098215801218899E-4</v>
      </c>
      <c r="F453">
        <f>VLOOKUP(Table1456[[#This Row],[model.rxns]],Table2[[model.rxns]:[JFYL14 - stddev]],10,FALSE)</f>
        <v>5.8761385588044397E-3</v>
      </c>
      <c r="G453" t="b">
        <f>ABS(Table1456[[#This Row],[JFYL14 flux]])&gt;Table1456[[#This Row],[JFYL14 stddev]]</f>
        <v>0</v>
      </c>
      <c r="H453">
        <v>3.8315027904411598E-5</v>
      </c>
    </row>
    <row r="454" spans="1:8" hidden="1" x14ac:dyDescent="0.25">
      <c r="A454" s="4">
        <v>446</v>
      </c>
      <c r="B454" t="str">
        <f>VLOOKUP(Table1456[[#This Row],[model.rxns]],Table2[],2,FALSE)</f>
        <v>formate-tetrahydrofolate ligase</v>
      </c>
      <c r="C454" s="2">
        <v>0.22200945551099599</v>
      </c>
      <c r="D454">
        <f>VLOOKUP(Table1456[[#This Row],[model.rxns]],Table2[[model.rxns]:[JFYL18 - stddev]],7,FALSE)</f>
        <v>9.4249512734868898E-5</v>
      </c>
      <c r="E454">
        <f>VLOOKUP(Table1456[[#This Row],[model.rxns]],Table2[[model.rxns]:[JFYL14 - avg]],9,FALSE)</f>
        <v>3.5115521811499898E-5</v>
      </c>
      <c r="F454">
        <f>VLOOKUP(Table1456[[#This Row],[model.rxns]],Table2[[model.rxns]:[JFYL14 - stddev]],10,FALSE)</f>
        <v>4.7293008137448602E-4</v>
      </c>
      <c r="G454" t="b">
        <f>ABS(Table1456[[#This Row],[JFYL14 flux]])&gt;Table1456[[#This Row],[JFYL14 stddev]]</f>
        <v>0</v>
      </c>
      <c r="H454">
        <v>6.9965289897167298E-9</v>
      </c>
    </row>
    <row r="455" spans="1:8" hidden="1" x14ac:dyDescent="0.25">
      <c r="A455" s="4" t="s">
        <v>1869</v>
      </c>
      <c r="B455" t="str">
        <f>VLOOKUP(Table1456[[#This Row],[model.rxns]],Table2[],2,FALSE)</f>
        <v>erythrose kinase</v>
      </c>
      <c r="C455" s="2">
        <v>0.157739586762349</v>
      </c>
      <c r="D455">
        <f>VLOOKUP(Table1456[[#This Row],[model.rxns]],Table2[[model.rxns]:[JFYL18 - stddev]],7,FALSE)</f>
        <v>4.5318110389281603E-3</v>
      </c>
      <c r="E455">
        <f>VLOOKUP(Table1456[[#This Row],[model.rxns]],Table2[[model.rxns]:[JFYL14 - avg]],9,FALSE)</f>
        <v>3.0204004647941998E-4</v>
      </c>
      <c r="F455">
        <f>VLOOKUP(Table1456[[#This Row],[model.rxns]],Table2[[model.rxns]:[JFYL14 - stddev]],10,FALSE)</f>
        <v>3.26076153363909E-3</v>
      </c>
      <c r="G455" t="b">
        <f>ABS(Table1456[[#This Row],[JFYL14 flux]])&gt;Table1456[[#This Row],[JFYL14 stddev]]</f>
        <v>0</v>
      </c>
      <c r="H455">
        <v>3.2621268297196803E-86</v>
      </c>
    </row>
    <row r="456" spans="1:8" hidden="1" x14ac:dyDescent="0.25">
      <c r="A456" s="4" t="s">
        <v>1870</v>
      </c>
      <c r="B456" t="str">
        <f>VLOOKUP(Table1456[[#This Row],[model.rxns]],Table2[],2,FALSE)</f>
        <v>erythrose reductase</v>
      </c>
      <c r="C456" s="2">
        <v>0.157739586762349</v>
      </c>
      <c r="D456">
        <f>VLOOKUP(Table1456[[#This Row],[model.rxns]],Table2[[model.rxns]:[JFYL18 - stddev]],7,FALSE)</f>
        <v>4.5318110389281603E-3</v>
      </c>
      <c r="E456">
        <f>VLOOKUP(Table1456[[#This Row],[model.rxns]],Table2[[model.rxns]:[JFYL14 - avg]],9,FALSE)</f>
        <v>3.0204004647941998E-4</v>
      </c>
      <c r="F456">
        <f>VLOOKUP(Table1456[[#This Row],[model.rxns]],Table2[[model.rxns]:[JFYL14 - stddev]],10,FALSE)</f>
        <v>3.26076153363909E-3</v>
      </c>
      <c r="G456" t="b">
        <f>ABS(Table1456[[#This Row],[JFYL14 flux]])&gt;Table1456[[#This Row],[JFYL14 stddev]]</f>
        <v>0</v>
      </c>
      <c r="H456">
        <v>3.2621268297196803E-86</v>
      </c>
    </row>
    <row r="457" spans="1:8" hidden="1" x14ac:dyDescent="0.25">
      <c r="A457" s="4" t="s">
        <v>1871</v>
      </c>
      <c r="B457" t="str">
        <f>VLOOKUP(Table1456[[#This Row],[model.rxns]],Table2[],2,FALSE)</f>
        <v>erythritol transport extracellular</v>
      </c>
      <c r="C457" s="2">
        <v>0.157739586762349</v>
      </c>
      <c r="D457">
        <f>VLOOKUP(Table1456[[#This Row],[model.rxns]],Table2[[model.rxns]:[JFYL18 - stddev]],7,FALSE)</f>
        <v>4.5318110389281603E-3</v>
      </c>
      <c r="E457">
        <f>VLOOKUP(Table1456[[#This Row],[model.rxns]],Table2[[model.rxns]:[JFYL14 - avg]],9,FALSE)</f>
        <v>3.0204004647941998E-4</v>
      </c>
      <c r="F457">
        <f>VLOOKUP(Table1456[[#This Row],[model.rxns]],Table2[[model.rxns]:[JFYL14 - stddev]],10,FALSE)</f>
        <v>3.26076153363909E-3</v>
      </c>
      <c r="G457" t="b">
        <f>ABS(Table1456[[#This Row],[JFYL14 flux]])&gt;Table1456[[#This Row],[JFYL14 stddev]]</f>
        <v>0</v>
      </c>
      <c r="H457">
        <v>3.2621268297196803E-86</v>
      </c>
    </row>
    <row r="458" spans="1:8" hidden="1" x14ac:dyDescent="0.25">
      <c r="A458" s="4" t="s">
        <v>1874</v>
      </c>
      <c r="B458" t="str">
        <f>VLOOKUP(Table1456[[#This Row],[model.rxns]],Table2[],2,FALSE)</f>
        <v>EXC OUT m1826</v>
      </c>
      <c r="C458" s="2">
        <v>0.157739586762349</v>
      </c>
      <c r="D458">
        <f>VLOOKUP(Table1456[[#This Row],[model.rxns]],Table2[[model.rxns]:[JFYL18 - stddev]],7,FALSE)</f>
        <v>4.5318110389281603E-3</v>
      </c>
      <c r="E458">
        <f>VLOOKUP(Table1456[[#This Row],[model.rxns]],Table2[[model.rxns]:[JFYL14 - avg]],9,FALSE)</f>
        <v>3.0204004647941998E-4</v>
      </c>
      <c r="F458">
        <f>VLOOKUP(Table1456[[#This Row],[model.rxns]],Table2[[model.rxns]:[JFYL14 - stddev]],10,FALSE)</f>
        <v>3.26076153363909E-3</v>
      </c>
      <c r="G458" t="b">
        <f>ABS(Table1456[[#This Row],[JFYL14 flux]])&gt;Table1456[[#This Row],[JFYL14 stddev]]</f>
        <v>0</v>
      </c>
      <c r="H458">
        <v>3.2621268297196803E-86</v>
      </c>
    </row>
    <row r="459" spans="1:8" hidden="1" x14ac:dyDescent="0.25">
      <c r="A459" s="4">
        <v>2217</v>
      </c>
      <c r="B459" t="str">
        <f>VLOOKUP(Table1456[[#This Row],[model.rxns]],Table2[],2,FALSE)</f>
        <v>fatty-acid--CoA ligase (lignoceric acid), lipid particle</v>
      </c>
      <c r="C459" s="2">
        <v>0.152612692404624</v>
      </c>
      <c r="D459">
        <f>VLOOKUP(Table1456[[#This Row],[model.rxns]],Table2[[model.rxns]:[JFYL18 - stddev]],7,FALSE)</f>
        <v>2.6809462171672598E-4</v>
      </c>
      <c r="E459">
        <f>VLOOKUP(Table1456[[#This Row],[model.rxns]],Table2[[model.rxns]:[JFYL14 - avg]],9,FALSE)</f>
        <v>3.9993237480158699E-4</v>
      </c>
      <c r="F459">
        <f>VLOOKUP(Table1456[[#This Row],[model.rxns]],Table2[[model.rxns]:[JFYL14 - stddev]],10,FALSE)</f>
        <v>6.5313789073325502E-3</v>
      </c>
      <c r="G459" t="b">
        <f>ABS(Table1456[[#This Row],[JFYL14 flux]])&gt;Table1456[[#This Row],[JFYL14 stddev]]</f>
        <v>0</v>
      </c>
      <c r="H459">
        <v>6.2365140640311203E-4</v>
      </c>
    </row>
    <row r="460" spans="1:8" hidden="1" x14ac:dyDescent="0.25">
      <c r="A460" s="4">
        <v>3599</v>
      </c>
      <c r="B460" t="str">
        <f>VLOOKUP(Table1456[[#This Row],[model.rxns]],Table2[],2,FALSE)</f>
        <v>tetracosanoyl-CoA transport, lipid particle-cytoplasm</v>
      </c>
      <c r="C460" s="2">
        <v>0.152612692404624</v>
      </c>
      <c r="D460">
        <f>VLOOKUP(Table1456[[#This Row],[model.rxns]],Table2[[model.rxns]:[JFYL18 - stddev]],7,FALSE)</f>
        <v>2.6809462171672598E-4</v>
      </c>
      <c r="E460">
        <f>VLOOKUP(Table1456[[#This Row],[model.rxns]],Table2[[model.rxns]:[JFYL14 - avg]],9,FALSE)</f>
        <v>3.9993237480158699E-4</v>
      </c>
      <c r="F460">
        <f>VLOOKUP(Table1456[[#This Row],[model.rxns]],Table2[[model.rxns]:[JFYL14 - stddev]],10,FALSE)</f>
        <v>6.5313789073325502E-3</v>
      </c>
      <c r="G460" t="b">
        <f>ABS(Table1456[[#This Row],[JFYL14 flux]])&gt;Table1456[[#This Row],[JFYL14 stddev]]</f>
        <v>0</v>
      </c>
      <c r="H460">
        <v>6.2365140640311203E-4</v>
      </c>
    </row>
    <row r="461" spans="1:8" hidden="1" x14ac:dyDescent="0.25">
      <c r="A461" s="4">
        <v>3683</v>
      </c>
      <c r="B461" t="str">
        <f>VLOOKUP(Table1456[[#This Row],[model.rxns]],Table2[],2,FALSE)</f>
        <v>lignoceric acid transport, ER membrane-lipid particle</v>
      </c>
      <c r="C461" s="2">
        <v>0.152612692404624</v>
      </c>
      <c r="D461">
        <f>VLOOKUP(Table1456[[#This Row],[model.rxns]],Table2[[model.rxns]:[JFYL18 - stddev]],7,FALSE)</f>
        <v>2.6809462171672598E-4</v>
      </c>
      <c r="E461">
        <f>VLOOKUP(Table1456[[#This Row],[model.rxns]],Table2[[model.rxns]:[JFYL14 - avg]],9,FALSE)</f>
        <v>3.9993237480158699E-4</v>
      </c>
      <c r="F461">
        <f>VLOOKUP(Table1456[[#This Row],[model.rxns]],Table2[[model.rxns]:[JFYL14 - stddev]],10,FALSE)</f>
        <v>6.5313789073325502E-3</v>
      </c>
      <c r="G461" t="b">
        <f>ABS(Table1456[[#This Row],[JFYL14 flux]])&gt;Table1456[[#This Row],[JFYL14 stddev]]</f>
        <v>0</v>
      </c>
      <c r="H461">
        <v>6.2365140640311203E-4</v>
      </c>
    </row>
    <row r="462" spans="1:8" hidden="1" x14ac:dyDescent="0.25">
      <c r="A462" s="4">
        <v>1218</v>
      </c>
      <c r="B462" t="str">
        <f>VLOOKUP(Table1456[[#This Row],[model.rxns]],Table2[],2,FALSE)</f>
        <v>L-threonine transport</v>
      </c>
      <c r="C462" s="2">
        <v>0.140229182842358</v>
      </c>
      <c r="D462">
        <f>VLOOKUP(Table1456[[#This Row],[model.rxns]],Table2[[model.rxns]:[JFYL18 - stddev]],7,FALSE)</f>
        <v>-3.5622180193609002E-6</v>
      </c>
      <c r="E462">
        <f>VLOOKUP(Table1456[[#This Row],[model.rxns]],Table2[[model.rxns]:[JFYL14 - avg]],9,FALSE)</f>
        <v>-1.06671882550296E-5</v>
      </c>
      <c r="F462">
        <f>VLOOKUP(Table1456[[#This Row],[model.rxns]],Table2[[model.rxns]:[JFYL14 - stddev]],10,FALSE)</f>
        <v>3.6638170916762202E-4</v>
      </c>
      <c r="G462" t="b">
        <f>ABS(Table1456[[#This Row],[JFYL14 flux]])&gt;Table1456[[#This Row],[JFYL14 stddev]]</f>
        <v>0</v>
      </c>
      <c r="H462">
        <v>3.5150160521130397E-27</v>
      </c>
    </row>
    <row r="463" spans="1:8" hidden="1" x14ac:dyDescent="0.25">
      <c r="A463" s="4">
        <v>1911</v>
      </c>
      <c r="B463" t="str">
        <f>VLOOKUP(Table1456[[#This Row],[model.rxns]],Table2[],2,FALSE)</f>
        <v>L-threonine exchange</v>
      </c>
      <c r="C463" s="2">
        <v>0.140229182842358</v>
      </c>
      <c r="D463">
        <f>VLOOKUP(Table1456[[#This Row],[model.rxns]],Table2[[model.rxns]:[JFYL18 - stddev]],7,FALSE)</f>
        <v>3.5622180193609002E-6</v>
      </c>
      <c r="E463">
        <f>VLOOKUP(Table1456[[#This Row],[model.rxns]],Table2[[model.rxns]:[JFYL14 - avg]],9,FALSE)</f>
        <v>1.06671882550296E-5</v>
      </c>
      <c r="F463">
        <f>VLOOKUP(Table1456[[#This Row],[model.rxns]],Table2[[model.rxns]:[JFYL14 - stddev]],10,FALSE)</f>
        <v>3.6638170916762202E-4</v>
      </c>
      <c r="G463" t="b">
        <f>ABS(Table1456[[#This Row],[JFYL14 flux]])&gt;Table1456[[#This Row],[JFYL14 stddev]]</f>
        <v>0</v>
      </c>
      <c r="H463">
        <v>3.5150160521130397E-27</v>
      </c>
    </row>
    <row r="464" spans="1:8" hidden="1" x14ac:dyDescent="0.25">
      <c r="A464" s="4">
        <v>1085</v>
      </c>
      <c r="B464" t="str">
        <f>VLOOKUP(Table1456[[#This Row],[model.rxns]],Table2[],2,FALSE)</f>
        <v>V-ATPase, Golgi</v>
      </c>
      <c r="C464" s="2">
        <v>0.124488925822591</v>
      </c>
      <c r="D464">
        <f>VLOOKUP(Table1456[[#This Row],[model.rxns]],Table2[[model.rxns]:[JFYL18 - stddev]],7,FALSE)</f>
        <v>4.8690218622489904E-3</v>
      </c>
      <c r="E464">
        <f>VLOOKUP(Table1456[[#This Row],[model.rxns]],Table2[[model.rxns]:[JFYL14 - avg]],9,FALSE)</f>
        <v>1.1220558079558199E-3</v>
      </c>
      <c r="F464">
        <f>VLOOKUP(Table1456[[#This Row],[model.rxns]],Table2[[model.rxns]:[JFYL14 - stddev]],10,FALSE)</f>
        <v>1.8821837512841E-2</v>
      </c>
      <c r="G464" t="b">
        <f>ABS(Table1456[[#This Row],[JFYL14 flux]])&gt;Table1456[[#This Row],[JFYL14 stddev]]</f>
        <v>0</v>
      </c>
      <c r="H464">
        <v>1.3246616473267001E-76</v>
      </c>
    </row>
    <row r="465" spans="1:8" hidden="1" x14ac:dyDescent="0.25">
      <c r="A465" s="4">
        <v>1826</v>
      </c>
      <c r="B465" t="str">
        <f>VLOOKUP(Table1456[[#This Row],[model.rxns]],Table2[],2,FALSE)</f>
        <v>H+ diffusion</v>
      </c>
      <c r="C465" s="2">
        <v>0.124488925822591</v>
      </c>
      <c r="D465">
        <f>VLOOKUP(Table1456[[#This Row],[model.rxns]],Table2[[model.rxns]:[JFYL18 - stddev]],7,FALSE)</f>
        <v>-9.7380437244979808E-3</v>
      </c>
      <c r="E465">
        <f>VLOOKUP(Table1456[[#This Row],[model.rxns]],Table2[[model.rxns]:[JFYL14 - avg]],9,FALSE)</f>
        <v>-2.2441116159116299E-3</v>
      </c>
      <c r="F465">
        <f>VLOOKUP(Table1456[[#This Row],[model.rxns]],Table2[[model.rxns]:[JFYL14 - stddev]],10,FALSE)</f>
        <v>3.7643675025682E-2</v>
      </c>
      <c r="G465" t="b">
        <f>ABS(Table1456[[#This Row],[JFYL14 flux]])&gt;Table1456[[#This Row],[JFYL14 stddev]]</f>
        <v>0</v>
      </c>
      <c r="H465">
        <v>1.3246616473267001E-76</v>
      </c>
    </row>
    <row r="466" spans="1:8" hidden="1" x14ac:dyDescent="0.25">
      <c r="A466" s="4" t="s">
        <v>1885</v>
      </c>
      <c r="B466" t="str">
        <f>VLOOKUP(Table1456[[#This Row],[model.rxns]],Table2[],2,FALSE)</f>
        <v>FAD:ubiquinone oxidoreductase</v>
      </c>
      <c r="C466" s="2">
        <v>6.1851588216173398E-2</v>
      </c>
      <c r="D466">
        <f>VLOOKUP(Table1456[[#This Row],[model.rxns]],Table2[[model.rxns]:[JFYL18 - stddev]],7,FALSE)</f>
        <v>0.15405362543064699</v>
      </c>
      <c r="E466">
        <f>VLOOKUP(Table1456[[#This Row],[model.rxns]],Table2[[model.rxns]:[JFYL14 - avg]],9,FALSE)</f>
        <v>8.1964277154729301E-3</v>
      </c>
      <c r="F466">
        <f>VLOOKUP(Table1456[[#This Row],[model.rxns]],Table2[[model.rxns]:[JFYL14 - stddev]],10,FALSE)</f>
        <v>4.1217525701003899E-2</v>
      </c>
      <c r="G466" t="b">
        <f>ABS(Table1456[[#This Row],[JFYL14 flux]])&gt;Table1456[[#This Row],[JFYL14 stddev]]</f>
        <v>0</v>
      </c>
      <c r="H466">
        <v>0</v>
      </c>
    </row>
    <row r="467" spans="1:8" hidden="1" x14ac:dyDescent="0.25">
      <c r="A467" s="4">
        <v>491</v>
      </c>
      <c r="B467" t="str">
        <f>VLOOKUP(Table1456[[#This Row],[model.rxns]],Table2[],2,FALSE)</f>
        <v>glycerol-3-phosphate dehydrogenase (NAD)</v>
      </c>
      <c r="C467" s="2">
        <v>5.7967069739779102E-2</v>
      </c>
      <c r="D467">
        <f>VLOOKUP(Table1456[[#This Row],[model.rxns]],Table2[[model.rxns]:[JFYL18 - stddev]],7,FALSE)</f>
        <v>0.135964953104911</v>
      </c>
      <c r="E467">
        <f>VLOOKUP(Table1456[[#This Row],[model.rxns]],Table2[[model.rxns]:[JFYL14 - avg]],9,FALSE)</f>
        <v>8.0823783176697406E-3</v>
      </c>
      <c r="F467">
        <f>VLOOKUP(Table1456[[#This Row],[model.rxns]],Table2[[model.rxns]:[JFYL14 - stddev]],10,FALSE)</f>
        <v>3.4905918419203902E-2</v>
      </c>
      <c r="G467" t="b">
        <f>ABS(Table1456[[#This Row],[JFYL14 flux]])&gt;Table1456[[#This Row],[JFYL14 stddev]]</f>
        <v>0</v>
      </c>
      <c r="H467">
        <v>0</v>
      </c>
    </row>
    <row r="468" spans="1:8" hidden="1" x14ac:dyDescent="0.25">
      <c r="A468" s="4">
        <v>1226</v>
      </c>
      <c r="B468" t="str">
        <f>VLOOKUP(Table1456[[#This Row],[model.rxns]],Table2[],2,FALSE)</f>
        <v>malate transport</v>
      </c>
      <c r="C468" s="2">
        <v>4.9882761264064802E-2</v>
      </c>
      <c r="D468">
        <f>VLOOKUP(Table1456[[#This Row],[model.rxns]],Table2[[model.rxns]:[JFYL18 - stddev]],7,FALSE)</f>
        <v>1.38710252541704E-2</v>
      </c>
      <c r="E468">
        <f>VLOOKUP(Table1456[[#This Row],[model.rxns]],Table2[[model.rxns]:[JFYL14 - avg]],9,FALSE)</f>
        <v>7.0321620686823597E-4</v>
      </c>
      <c r="F468">
        <f>VLOOKUP(Table1456[[#This Row],[model.rxns]],Table2[[model.rxns]:[JFYL14 - stddev]],10,FALSE)</f>
        <v>7.9418175106094595E-3</v>
      </c>
      <c r="G468" t="b">
        <f>ABS(Table1456[[#This Row],[JFYL14 flux]])&gt;Table1456[[#This Row],[JFYL14 stddev]]</f>
        <v>0</v>
      </c>
      <c r="H468">
        <v>1.32318151289746E-103</v>
      </c>
    </row>
    <row r="469" spans="1:8" hidden="1" x14ac:dyDescent="0.25">
      <c r="A469" s="4">
        <v>490</v>
      </c>
      <c r="B469" t="str">
        <f>VLOOKUP(Table1456[[#This Row],[model.rxns]],Table2[],2,FALSE)</f>
        <v>glycerol-3-phosphate dehydrogenase (fad)</v>
      </c>
      <c r="C469" s="2">
        <v>3.0069558667569302E-2</v>
      </c>
      <c r="D469">
        <f>VLOOKUP(Table1456[[#This Row],[model.rxns]],Table2[[model.rxns]:[JFYL18 - stddev]],7,FALSE)</f>
        <v>0.13284252129759599</v>
      </c>
      <c r="E469">
        <f>VLOOKUP(Table1456[[#This Row],[model.rxns]],Table2[[model.rxns]:[JFYL14 - avg]],9,FALSE)</f>
        <v>3.9624123096119301E-3</v>
      </c>
      <c r="F469">
        <f>VLOOKUP(Table1456[[#This Row],[model.rxns]],Table2[[model.rxns]:[JFYL14 - stddev]],10,FALSE)</f>
        <v>3.6440848354414503E-2</v>
      </c>
      <c r="G469" t="b">
        <f>ABS(Table1456[[#This Row],[JFYL14 flux]])&gt;Table1456[[#This Row],[JFYL14 stddev]]</f>
        <v>0</v>
      </c>
      <c r="H469">
        <v>0</v>
      </c>
    </row>
    <row r="470" spans="1:8" hidden="1" x14ac:dyDescent="0.25">
      <c r="A470" s="4">
        <v>1809</v>
      </c>
      <c r="B470" t="str">
        <f>VLOOKUP(Table1456[[#This Row],[model.rxns]],Table2[],2,FALSE)</f>
        <v>glycerol-3-phosphate shuttle</v>
      </c>
      <c r="C470" s="2">
        <v>2.8527092092611599E-2</v>
      </c>
      <c r="D470">
        <f>VLOOKUP(Table1456[[#This Row],[model.rxns]],Table2[[model.rxns]:[JFYL18 - stddev]],7,FALSE)</f>
        <v>0.132823909798751</v>
      </c>
      <c r="E470">
        <f>VLOOKUP(Table1456[[#This Row],[model.rxns]],Table2[[model.rxns]:[JFYL14 - avg]],9,FALSE)</f>
        <v>3.7520831127347801E-3</v>
      </c>
      <c r="F470">
        <f>VLOOKUP(Table1456[[#This Row],[model.rxns]],Table2[[model.rxns]:[JFYL14 - stddev]],10,FALSE)</f>
        <v>3.4913376691484803E-2</v>
      </c>
      <c r="G470" t="b">
        <f>ABS(Table1456[[#This Row],[JFYL14 flux]])&gt;Table1456[[#This Row],[JFYL14 stddev]]</f>
        <v>0</v>
      </c>
      <c r="H470">
        <v>0</v>
      </c>
    </row>
    <row r="471" spans="1:8" hidden="1" x14ac:dyDescent="0.25">
      <c r="A471" s="4">
        <v>1746</v>
      </c>
      <c r="B471" t="str">
        <f>VLOOKUP(Table1456[[#This Row],[model.rxns]],Table2[],2,FALSE)</f>
        <v>dihydroxyacetone phosphate transport</v>
      </c>
      <c r="C471" s="2">
        <v>2.7802446892469201E-2</v>
      </c>
      <c r="D471">
        <f>VLOOKUP(Table1456[[#This Row],[model.rxns]],Table2[[model.rxns]:[JFYL18 - stddev]],7,FALSE)</f>
        <v>0.13274832559439501</v>
      </c>
      <c r="E471">
        <f>VLOOKUP(Table1456[[#This Row],[model.rxns]],Table2[[model.rxns]:[JFYL14 - avg]],9,FALSE)</f>
        <v>3.6478814549458401E-3</v>
      </c>
      <c r="F471">
        <f>VLOOKUP(Table1456[[#This Row],[model.rxns]],Table2[[model.rxns]:[JFYL14 - stddev]],10,FALSE)</f>
        <v>3.4913556624545997E-2</v>
      </c>
      <c r="G471" t="b">
        <f>ABS(Table1456[[#This Row],[JFYL14 flux]])&gt;Table1456[[#This Row],[JFYL14 stddev]]</f>
        <v>0</v>
      </c>
      <c r="H471">
        <v>0</v>
      </c>
    </row>
    <row r="472" spans="1:8" hidden="1" x14ac:dyDescent="0.25">
      <c r="A472" s="4">
        <v>68</v>
      </c>
      <c r="B472" t="str">
        <f>VLOOKUP(Table1456[[#This Row],[model.rxns]],Table2[],2,FALSE)</f>
        <v>4-aminobutyrate transaminase</v>
      </c>
      <c r="C472" s="2">
        <v>2.3153310958402399E-2</v>
      </c>
      <c r="D472">
        <f>VLOOKUP(Table1456[[#This Row],[model.rxns]],Table2[[model.rxns]:[JFYL18 - stddev]],7,FALSE)</f>
        <v>4.08355346759764E-2</v>
      </c>
      <c r="E472">
        <f>VLOOKUP(Table1456[[#This Row],[model.rxns]],Table2[[model.rxns]:[JFYL14 - avg]],9,FALSE)</f>
        <v>7.2027130320115003E-4</v>
      </c>
      <c r="F472">
        <f>VLOOKUP(Table1456[[#This Row],[model.rxns]],Table2[[model.rxns]:[JFYL14 - stddev]],10,FALSE)</f>
        <v>5.7361213161662003E-3</v>
      </c>
      <c r="G472" t="b">
        <f>ABS(Table1456[[#This Row],[JFYL14 flux]])&gt;Table1456[[#This Row],[JFYL14 stddev]]</f>
        <v>0</v>
      </c>
      <c r="H472">
        <v>0</v>
      </c>
    </row>
    <row r="473" spans="1:8" hidden="1" x14ac:dyDescent="0.25">
      <c r="A473" s="4">
        <v>469</v>
      </c>
      <c r="B473" t="str">
        <f>VLOOKUP(Table1456[[#This Row],[model.rxns]],Table2[],2,FALSE)</f>
        <v>glutamate decarboxylase</v>
      </c>
      <c r="C473" s="2">
        <v>2.3153310958402399E-2</v>
      </c>
      <c r="D473">
        <f>VLOOKUP(Table1456[[#This Row],[model.rxns]],Table2[[model.rxns]:[JFYL18 - stddev]],7,FALSE)</f>
        <v>4.08355346759764E-2</v>
      </c>
      <c r="E473">
        <f>VLOOKUP(Table1456[[#This Row],[model.rxns]],Table2[[model.rxns]:[JFYL14 - avg]],9,FALSE)</f>
        <v>7.2027130320115003E-4</v>
      </c>
      <c r="F473">
        <f>VLOOKUP(Table1456[[#This Row],[model.rxns]],Table2[[model.rxns]:[JFYL14 - stddev]],10,FALSE)</f>
        <v>5.7361213161662003E-3</v>
      </c>
      <c r="G473" t="b">
        <f>ABS(Table1456[[#This Row],[JFYL14 flux]])&gt;Table1456[[#This Row],[JFYL14 stddev]]</f>
        <v>0</v>
      </c>
      <c r="H473">
        <v>0</v>
      </c>
    </row>
    <row r="474" spans="1:8" hidden="1" x14ac:dyDescent="0.25">
      <c r="A474" s="4">
        <v>1023</v>
      </c>
      <c r="B474" t="str">
        <f>VLOOKUP(Table1456[[#This Row],[model.rxns]],Table2[],2,FALSE)</f>
        <v>succinate-semialdehyde dehydrogenase (NADP)</v>
      </c>
      <c r="C474" s="2">
        <v>2.3153310958402399E-2</v>
      </c>
      <c r="D474">
        <f>VLOOKUP(Table1456[[#This Row],[model.rxns]],Table2[[model.rxns]:[JFYL18 - stddev]],7,FALSE)</f>
        <v>4.08355346759764E-2</v>
      </c>
      <c r="E474">
        <f>VLOOKUP(Table1456[[#This Row],[model.rxns]],Table2[[model.rxns]:[JFYL14 - avg]],9,FALSE)</f>
        <v>7.2027130320115003E-4</v>
      </c>
      <c r="F474">
        <f>VLOOKUP(Table1456[[#This Row],[model.rxns]],Table2[[model.rxns]:[JFYL14 - stddev]],10,FALSE)</f>
        <v>5.7361213161662003E-3</v>
      </c>
      <c r="G474" t="b">
        <f>ABS(Table1456[[#This Row],[JFYL14 flux]])&gt;Table1456[[#This Row],[JFYL14 stddev]]</f>
        <v>0</v>
      </c>
      <c r="H474">
        <v>0</v>
      </c>
    </row>
    <row r="475" spans="1:8" hidden="1" x14ac:dyDescent="0.25">
      <c r="A475" s="4">
        <v>1829</v>
      </c>
      <c r="B475" t="str">
        <f>VLOOKUP(Table1456[[#This Row],[model.rxns]],Table2[],2,FALSE)</f>
        <v>H+ diffusion</v>
      </c>
      <c r="C475" s="2">
        <v>1.5972631823364399E-2</v>
      </c>
      <c r="D475">
        <f>VLOOKUP(Table1456[[#This Row],[model.rxns]],Table2[[model.rxns]:[JFYL18 - stddev]],7,FALSE)</f>
        <v>-0.57225947345359696</v>
      </c>
      <c r="E475">
        <f>VLOOKUP(Table1456[[#This Row],[model.rxns]],Table2[[model.rxns]:[JFYL14 - avg]],9,FALSE)</f>
        <v>-1.9831359689240099E-2</v>
      </c>
      <c r="F475">
        <f>VLOOKUP(Table1456[[#This Row],[model.rxns]],Table2[[model.rxns]:[JFYL14 - stddev]],10,FALSE)</f>
        <v>9.3354798039024994E-2</v>
      </c>
      <c r="G475" t="b">
        <f>ABS(Table1456[[#This Row],[JFYL14 flux]])&gt;Table1456[[#This Row],[JFYL14 stddev]]</f>
        <v>0</v>
      </c>
      <c r="H475">
        <v>0</v>
      </c>
    </row>
    <row r="476" spans="1:8" hidden="1" x14ac:dyDescent="0.25">
      <c r="A476" s="4">
        <v>1665</v>
      </c>
      <c r="B476" t="str">
        <f>VLOOKUP(Table1456[[#This Row],[model.rxns]],Table2[],2,FALSE)</f>
        <v>bicarbonate formation</v>
      </c>
      <c r="C476" s="2">
        <v>1.5925649351262401E-2</v>
      </c>
      <c r="D476">
        <f>VLOOKUP(Table1456[[#This Row],[model.rxns]],Table2[[model.rxns]:[JFYL18 - stddev]],7,FALSE)</f>
        <v>0.57223653215030501</v>
      </c>
      <c r="E476">
        <f>VLOOKUP(Table1456[[#This Row],[model.rxns]],Table2[[model.rxns]:[JFYL14 - avg]],9,FALSE)</f>
        <v>1.9817185834493801E-2</v>
      </c>
      <c r="F476">
        <f>VLOOKUP(Table1456[[#This Row],[model.rxns]],Table2[[model.rxns]:[JFYL14 - stddev]],10,FALSE)</f>
        <v>9.3351129601811994E-2</v>
      </c>
      <c r="G476" t="b">
        <f>ABS(Table1456[[#This Row],[JFYL14 flux]])&gt;Table1456[[#This Row],[JFYL14 stddev]]</f>
        <v>0</v>
      </c>
      <c r="H476">
        <v>0</v>
      </c>
    </row>
    <row r="477" spans="1:8" hidden="1" x14ac:dyDescent="0.25">
      <c r="A477" s="4">
        <v>1669</v>
      </c>
      <c r="B477" t="str">
        <f>VLOOKUP(Table1456[[#This Row],[model.rxns]],Table2[],2,FALSE)</f>
        <v>bicarbonate transport</v>
      </c>
      <c r="C477" s="2">
        <v>1.5925649351262401E-2</v>
      </c>
      <c r="D477">
        <f>VLOOKUP(Table1456[[#This Row],[model.rxns]],Table2[[model.rxns]:[JFYL18 - stddev]],7,FALSE)</f>
        <v>-0.57223653215030501</v>
      </c>
      <c r="E477">
        <f>VLOOKUP(Table1456[[#This Row],[model.rxns]],Table2[[model.rxns]:[JFYL14 - avg]],9,FALSE)</f>
        <v>-1.9817185834493801E-2</v>
      </c>
      <c r="F477">
        <f>VLOOKUP(Table1456[[#This Row],[model.rxns]],Table2[[model.rxns]:[JFYL14 - stddev]],10,FALSE)</f>
        <v>9.3351129601811994E-2</v>
      </c>
      <c r="G477" t="b">
        <f>ABS(Table1456[[#This Row],[JFYL14 flux]])&gt;Table1456[[#This Row],[JFYL14 stddev]]</f>
        <v>0</v>
      </c>
      <c r="H477">
        <v>0</v>
      </c>
    </row>
    <row r="478" spans="1:8" hidden="1" x14ac:dyDescent="0.25">
      <c r="A478" s="4">
        <v>1694</v>
      </c>
      <c r="B478" t="str">
        <f>VLOOKUP(Table1456[[#This Row],[model.rxns]],Table2[],2,FALSE)</f>
        <v>CO2 transport</v>
      </c>
      <c r="C478" s="2">
        <v>1.5925649351262401E-2</v>
      </c>
      <c r="D478">
        <f>VLOOKUP(Table1456[[#This Row],[model.rxns]],Table2[[model.rxns]:[JFYL18 - stddev]],7,FALSE)</f>
        <v>-0.57223653215030501</v>
      </c>
      <c r="E478">
        <f>VLOOKUP(Table1456[[#This Row],[model.rxns]],Table2[[model.rxns]:[JFYL14 - avg]],9,FALSE)</f>
        <v>-1.9817185834493801E-2</v>
      </c>
      <c r="F478">
        <f>VLOOKUP(Table1456[[#This Row],[model.rxns]],Table2[[model.rxns]:[JFYL14 - stddev]],10,FALSE)</f>
        <v>9.3351129601811994E-2</v>
      </c>
      <c r="G478" t="b">
        <f>ABS(Table1456[[#This Row],[JFYL14 flux]])&gt;Table1456[[#This Row],[JFYL14 stddev]]</f>
        <v>0</v>
      </c>
      <c r="H478">
        <v>0</v>
      </c>
    </row>
    <row r="479" spans="1:8" hidden="1" x14ac:dyDescent="0.25">
      <c r="A479" s="4">
        <v>2097</v>
      </c>
      <c r="B479" t="str">
        <f>VLOOKUP(Table1456[[#This Row],[model.rxns]],Table2[],2,FALSE)</f>
        <v>water diffusion</v>
      </c>
      <c r="C479" s="2">
        <v>1.5925649351262401E-2</v>
      </c>
      <c r="D479">
        <f>VLOOKUP(Table1456[[#This Row],[model.rxns]],Table2[[model.rxns]:[JFYL18 - stddev]],7,FALSE)</f>
        <v>0.57223653215030501</v>
      </c>
      <c r="E479">
        <f>VLOOKUP(Table1456[[#This Row],[model.rxns]],Table2[[model.rxns]:[JFYL14 - avg]],9,FALSE)</f>
        <v>1.9817185834493801E-2</v>
      </c>
      <c r="F479">
        <f>VLOOKUP(Table1456[[#This Row],[model.rxns]],Table2[[model.rxns]:[JFYL14 - stddev]],10,FALSE)</f>
        <v>9.3351129601811994E-2</v>
      </c>
      <c r="G479" t="b">
        <f>ABS(Table1456[[#This Row],[JFYL14 flux]])&gt;Table1456[[#This Row],[JFYL14 stddev]]</f>
        <v>0</v>
      </c>
      <c r="H479">
        <v>0</v>
      </c>
    </row>
    <row r="480" spans="1:8" hidden="1" x14ac:dyDescent="0.25">
      <c r="A480" s="4">
        <v>1751</v>
      </c>
      <c r="B480" t="str">
        <f>VLOOKUP(Table1456[[#This Row],[model.rxns]],Table2[],2,FALSE)</f>
        <v>dUDP diffusion</v>
      </c>
      <c r="C480" s="2">
        <v>1.12390584822485E-2</v>
      </c>
      <c r="D480">
        <f>VLOOKUP(Table1456[[#This Row],[model.rxns]],Table2[[model.rxns]:[JFYL18 - stddev]],7,FALSE)</f>
        <v>5.4008748820882598E-4</v>
      </c>
      <c r="E480">
        <f>VLOOKUP(Table1456[[#This Row],[model.rxns]],Table2[[model.rxns]:[JFYL14 - avg]],9,FALSE)</f>
        <v>1.39404374856447E-5</v>
      </c>
      <c r="F480">
        <f>VLOOKUP(Table1456[[#This Row],[model.rxns]],Table2[[model.rxns]:[JFYL14 - stddev]],10,FALSE)</f>
        <v>6.4334337138950703E-4</v>
      </c>
      <c r="G480" t="b">
        <f>ABS(Table1456[[#This Row],[JFYL14 flux]])&gt;Table1456[[#This Row],[JFYL14 stddev]]</f>
        <v>0</v>
      </c>
      <c r="H480">
        <v>0</v>
      </c>
    </row>
    <row r="481" spans="1:8" hidden="1" x14ac:dyDescent="0.25">
      <c r="A481" s="4">
        <v>1080</v>
      </c>
      <c r="B481" t="str">
        <f>VLOOKUP(Table1456[[#This Row],[model.rxns]],Table2[],2,FALSE)</f>
        <v>uridylate kinase (dUMP)</v>
      </c>
      <c r="C481" s="2">
        <v>1.12390584822485E-2</v>
      </c>
      <c r="D481">
        <f>VLOOKUP(Table1456[[#This Row],[model.rxns]],Table2[[model.rxns]:[JFYL18 - stddev]],7,FALSE)</f>
        <v>-5.4008748820882598E-4</v>
      </c>
      <c r="E481">
        <f>VLOOKUP(Table1456[[#This Row],[model.rxns]],Table2[[model.rxns]:[JFYL14 - avg]],9,FALSE)</f>
        <v>-1.39404374856447E-5</v>
      </c>
      <c r="F481">
        <f>VLOOKUP(Table1456[[#This Row],[model.rxns]],Table2[[model.rxns]:[JFYL14 - stddev]],10,FALSE)</f>
        <v>6.4334337138950703E-4</v>
      </c>
      <c r="G481" t="b">
        <f>ABS(Table1456[[#This Row],[JFYL14 flux]])&gt;Table1456[[#This Row],[JFYL14 stddev]]</f>
        <v>0</v>
      </c>
      <c r="H481">
        <v>0</v>
      </c>
    </row>
    <row r="482" spans="1:8" hidden="1" x14ac:dyDescent="0.25">
      <c r="A482" s="4">
        <v>1752</v>
      </c>
      <c r="B482" t="str">
        <f>VLOOKUP(Table1456[[#This Row],[model.rxns]],Table2[],2,FALSE)</f>
        <v>dUMP transport</v>
      </c>
      <c r="C482" s="2">
        <v>1.12390584822485E-2</v>
      </c>
      <c r="D482">
        <f>VLOOKUP(Table1456[[#This Row],[model.rxns]],Table2[[model.rxns]:[JFYL18 - stddev]],7,FALSE)</f>
        <v>-5.4008748820882598E-4</v>
      </c>
      <c r="E482">
        <f>VLOOKUP(Table1456[[#This Row],[model.rxns]],Table2[[model.rxns]:[JFYL14 - avg]],9,FALSE)</f>
        <v>-1.39404374856447E-5</v>
      </c>
      <c r="F482">
        <f>VLOOKUP(Table1456[[#This Row],[model.rxns]],Table2[[model.rxns]:[JFYL14 - stddev]],10,FALSE)</f>
        <v>6.4334337138950703E-4</v>
      </c>
      <c r="G482" t="b">
        <f>ABS(Table1456[[#This Row],[JFYL14 flux]])&gt;Table1456[[#This Row],[JFYL14 stddev]]</f>
        <v>0</v>
      </c>
      <c r="H482">
        <v>0</v>
      </c>
    </row>
    <row r="483" spans="1:8" hidden="1" x14ac:dyDescent="0.25">
      <c r="A483" s="4">
        <v>803</v>
      </c>
      <c r="B483" t="str">
        <f>VLOOKUP(Table1456[[#This Row],[model.rxns]],Table2[],2,FALSE)</f>
        <v>nucleoside diphosphate kinase</v>
      </c>
      <c r="C483" s="2">
        <v>9.7105771195987803E-3</v>
      </c>
      <c r="D483">
        <f>VLOOKUP(Table1456[[#This Row],[model.rxns]],Table2[[model.rxns]:[JFYL18 - stddev]],7,FALSE)</f>
        <v>-5.3324950548535102E-4</v>
      </c>
      <c r="E483">
        <f>VLOOKUP(Table1456[[#This Row],[model.rxns]],Table2[[model.rxns]:[JFYL14 - avg]],9,FALSE)</f>
        <v>-3.6018813155089201E-6</v>
      </c>
      <c r="F483">
        <f>VLOOKUP(Table1456[[#This Row],[model.rxns]],Table2[[model.rxns]:[JFYL14 - stddev]],10,FALSE)</f>
        <v>9.7761946684179102E-4</v>
      </c>
      <c r="G483" t="b">
        <f>ABS(Table1456[[#This Row],[JFYL14 flux]])&gt;Table1456[[#This Row],[JFYL14 stddev]]</f>
        <v>0</v>
      </c>
      <c r="H483">
        <v>4.5139928086820898E-173</v>
      </c>
    </row>
    <row r="484" spans="1:8" hidden="1" x14ac:dyDescent="0.25">
      <c r="A484" s="4">
        <v>1264</v>
      </c>
      <c r="B484" t="str">
        <f>VLOOKUP(Table1456[[#This Row],[model.rxns]],Table2[],2,FALSE)</f>
        <v>succinate transport</v>
      </c>
      <c r="C484" s="2">
        <v>4.7232780829629898E-3</v>
      </c>
      <c r="D484">
        <f>VLOOKUP(Table1456[[#This Row],[model.rxns]],Table2[[model.rxns]:[JFYL18 - stddev]],7,FALSE)</f>
        <v>8.1293041850735104E-2</v>
      </c>
      <c r="E484">
        <f>VLOOKUP(Table1456[[#This Row],[model.rxns]],Table2[[model.rxns]:[JFYL14 - avg]],9,FALSE)</f>
        <v>7.6626308770399705E-4</v>
      </c>
      <c r="F484">
        <f>VLOOKUP(Table1456[[#This Row],[model.rxns]],Table2[[model.rxns]:[JFYL14 - stddev]],10,FALSE)</f>
        <v>7.6815993088558999E-3</v>
      </c>
      <c r="G484" t="b">
        <f>ABS(Table1456[[#This Row],[JFYL14 flux]])&gt;Table1456[[#This Row],[JFYL14 stddev]]</f>
        <v>0</v>
      </c>
      <c r="H484">
        <v>0</v>
      </c>
    </row>
    <row r="485" spans="1:8" hidden="1" x14ac:dyDescent="0.25">
      <c r="A485" s="4" t="s">
        <v>1785</v>
      </c>
      <c r="B485" t="str">
        <f>VLOOKUP(Table1456[[#This Row],[model.rxns]],Table2[],2,FALSE)</f>
        <v>isocitrate transport</v>
      </c>
      <c r="C485" s="2">
        <v>2.38068970019062E-3</v>
      </c>
      <c r="D485">
        <f>VLOOKUP(Table1456[[#This Row],[model.rxns]],Table2[[model.rxns]:[JFYL18 - stddev]],7,FALSE)</f>
        <v>-5.8340725310664997E-2</v>
      </c>
      <c r="E485">
        <f>VLOOKUP(Table1456[[#This Row],[model.rxns]],Table2[[model.rxns]:[JFYL14 - avg]],9,FALSE)</f>
        <v>-1.69216188963316E-4</v>
      </c>
      <c r="F485">
        <f>VLOOKUP(Table1456[[#This Row],[model.rxns]],Table2[[model.rxns]:[JFYL14 - stddev]],10,FALSE)</f>
        <v>1.6295847684571899E-3</v>
      </c>
      <c r="G485" t="b">
        <f>ABS(Table1456[[#This Row],[JFYL14 flux]])&gt;Table1456[[#This Row],[JFYL14 stddev]]</f>
        <v>0</v>
      </c>
      <c r="H485">
        <v>0</v>
      </c>
    </row>
    <row r="486" spans="1:8" hidden="1" x14ac:dyDescent="0.25">
      <c r="A486" s="4" t="s">
        <v>1810</v>
      </c>
      <c r="B486" t="str">
        <f>VLOOKUP(Table1456[[#This Row],[model.rxns]],Table2[],2,FALSE)</f>
        <v>EXC OUT m1803</v>
      </c>
      <c r="C486" s="2">
        <v>2.38068970019062E-3</v>
      </c>
      <c r="D486">
        <f>VLOOKUP(Table1456[[#This Row],[model.rxns]],Table2[[model.rxns]:[JFYL18 - stddev]],7,FALSE)</f>
        <v>5.8340725310664997E-2</v>
      </c>
      <c r="E486">
        <f>VLOOKUP(Table1456[[#This Row],[model.rxns]],Table2[[model.rxns]:[JFYL14 - avg]],9,FALSE)</f>
        <v>1.69216188963316E-4</v>
      </c>
      <c r="F486">
        <f>VLOOKUP(Table1456[[#This Row],[model.rxns]],Table2[[model.rxns]:[JFYL14 - stddev]],10,FALSE)</f>
        <v>1.6295847684571899E-3</v>
      </c>
      <c r="G486" t="b">
        <f>ABS(Table1456[[#This Row],[JFYL14 flux]])&gt;Table1456[[#This Row],[JFYL14 stddev]]</f>
        <v>0</v>
      </c>
      <c r="H486">
        <v>0</v>
      </c>
    </row>
    <row r="487" spans="1:8" hidden="1" x14ac:dyDescent="0.25">
      <c r="A487" s="4">
        <v>1196</v>
      </c>
      <c r="B487" t="str">
        <f>VLOOKUP(Table1456[[#This Row],[model.rxns]],Table2[],2,FALSE)</f>
        <v>L-glutamate transport</v>
      </c>
      <c r="C487" s="2">
        <v>8.5146124080118203E-4</v>
      </c>
      <c r="D487">
        <f>VLOOKUP(Table1456[[#This Row],[model.rxns]],Table2[[model.rxns]:[JFYL18 - stddev]],7,FALSE)</f>
        <v>-0.24632323314044899</v>
      </c>
      <c r="E487">
        <f>VLOOKUP(Table1456[[#This Row],[model.rxns]],Table2[[model.rxns]:[JFYL14 - avg]],9,FALSE)</f>
        <v>-1.63165847979796E-4</v>
      </c>
      <c r="F487">
        <f>VLOOKUP(Table1456[[#This Row],[model.rxns]],Table2[[model.rxns]:[JFYL14 - stddev]],10,FALSE)</f>
        <v>2.0596857238662299E-3</v>
      </c>
      <c r="G487" t="b">
        <f>ABS(Table1456[[#This Row],[JFYL14 flux]])&gt;Table1456[[#This Row],[JFYL14 stddev]]</f>
        <v>0</v>
      </c>
      <c r="H487">
        <v>0</v>
      </c>
    </row>
    <row r="488" spans="1:8" hidden="1" x14ac:dyDescent="0.25">
      <c r="A488" s="4">
        <v>1889</v>
      </c>
      <c r="B488" t="str">
        <f>VLOOKUP(Table1456[[#This Row],[model.rxns]],Table2[],2,FALSE)</f>
        <v>L-glutamate exchange</v>
      </c>
      <c r="C488" s="2">
        <v>8.5146124080118203E-4</v>
      </c>
      <c r="D488">
        <f>VLOOKUP(Table1456[[#This Row],[model.rxns]],Table2[[model.rxns]:[JFYL18 - stddev]],7,FALSE)</f>
        <v>0.24632323314044899</v>
      </c>
      <c r="E488">
        <f>VLOOKUP(Table1456[[#This Row],[model.rxns]],Table2[[model.rxns]:[JFYL14 - avg]],9,FALSE)</f>
        <v>1.63165847979796E-4</v>
      </c>
      <c r="F488">
        <f>VLOOKUP(Table1456[[#This Row],[model.rxns]],Table2[[model.rxns]:[JFYL14 - stddev]],10,FALSE)</f>
        <v>2.0596857238662299E-3</v>
      </c>
      <c r="G488" t="b">
        <f>ABS(Table1456[[#This Row],[JFYL14 flux]])&gt;Table1456[[#This Row],[JFYL14 stddev]]</f>
        <v>0</v>
      </c>
      <c r="H488">
        <v>0</v>
      </c>
    </row>
    <row r="489" spans="1:8" hidden="1" x14ac:dyDescent="0.25">
      <c r="A489" s="4">
        <v>449</v>
      </c>
      <c r="B489" t="str">
        <f>VLOOKUP(Table1456[[#This Row],[model.rxns]],Table2[],2,FALSE)</f>
        <v>fructose-bisphosphatase</v>
      </c>
      <c r="C489" s="2">
        <v>0</v>
      </c>
      <c r="D489">
        <f>VLOOKUP(Table1456[[#This Row],[model.rxns]],Table2[[model.rxns]:[JFYL18 - stddev]],7,FALSE)</f>
        <v>5.9078132695217301E-6</v>
      </c>
      <c r="E489">
        <f>VLOOKUP(Table1456[[#This Row],[model.rxns]],Table2[[model.rxns]:[JFYL14 - avg]],9,FALSE)</f>
        <v>3.0261814099259699E-5</v>
      </c>
      <c r="F489">
        <f>VLOOKUP(Table1456[[#This Row],[model.rxns]],Table2[[model.rxns]:[JFYL14 - stddev]],10,FALSE)</f>
        <v>6.1739216526492796E-4</v>
      </c>
      <c r="G489" t="b">
        <f>ABS(Table1456[[#This Row],[JFYL14 flux]])&gt;Table1456[[#This Row],[JFYL14 stddev]]</f>
        <v>0</v>
      </c>
      <c r="H489">
        <v>2.1325295235668501E-4</v>
      </c>
    </row>
    <row r="490" spans="1:8" hidden="1" x14ac:dyDescent="0.25">
      <c r="A490" s="4">
        <v>721</v>
      </c>
      <c r="B490" t="str">
        <f>VLOOKUP(Table1456[[#This Row],[model.rxns]],Table2[],2,FALSE)</f>
        <v>malonyl-CoA-ACP transacylase</v>
      </c>
      <c r="C490" s="2">
        <v>0</v>
      </c>
      <c r="D490">
        <f>VLOOKUP(Table1456[[#This Row],[model.rxns]],Table2[[model.rxns]:[JFYL18 - stddev]],7,FALSE)</f>
        <v>7.6327832942979502E-21</v>
      </c>
      <c r="E490">
        <f>VLOOKUP(Table1456[[#This Row],[model.rxns]],Table2[[model.rxns]:[JFYL14 - avg]],9,FALSE)</f>
        <v>-6.9388939039072297E-20</v>
      </c>
      <c r="F490">
        <f>VLOOKUP(Table1456[[#This Row],[model.rxns]],Table2[[model.rxns]:[JFYL14 - stddev]],10,FALSE)</f>
        <v>1.52355171390788E-18</v>
      </c>
      <c r="G490" t="b">
        <f>ABS(Table1456[[#This Row],[JFYL14 flux]])&gt;Table1456[[#This Row],[JFYL14 stddev]]</f>
        <v>0</v>
      </c>
      <c r="H490">
        <v>9.7011970284874597E-4</v>
      </c>
    </row>
    <row r="491" spans="1:8" hidden="1" x14ac:dyDescent="0.25">
      <c r="A491" s="4">
        <v>815</v>
      </c>
      <c r="B491" t="str">
        <f>VLOOKUP(Table1456[[#This Row],[model.rxns]],Table2[],2,FALSE)</f>
        <v>O-succinylhomoserine lyase (L-cysteine)</v>
      </c>
      <c r="C491" s="2">
        <v>0</v>
      </c>
      <c r="D491">
        <f>VLOOKUP(Table1456[[#This Row],[model.rxns]],Table2[[model.rxns]:[JFYL18 - stddev]],7,FALSE)</f>
        <v>-3.0531133177191801E-20</v>
      </c>
      <c r="E491">
        <f>VLOOKUP(Table1456[[#This Row],[model.rxns]],Table2[[model.rxns]:[JFYL14 - avg]],9,FALSE)</f>
        <v>1.94289029309402E-20</v>
      </c>
      <c r="F491">
        <f>VLOOKUP(Table1456[[#This Row],[model.rxns]],Table2[[model.rxns]:[JFYL14 - stddev]],10,FALSE)</f>
        <v>5.8852287938236999E-19</v>
      </c>
      <c r="G491" t="b">
        <f>ABS(Table1456[[#This Row],[JFYL14 flux]])&gt;Table1456[[#This Row],[JFYL14 stddev]]</f>
        <v>0</v>
      </c>
      <c r="H491">
        <v>7.9226431027797794E-5</v>
      </c>
    </row>
    <row r="492" spans="1:8" hidden="1" x14ac:dyDescent="0.25">
      <c r="A492" s="4">
        <v>1644</v>
      </c>
      <c r="B492" t="str">
        <f>VLOOKUP(Table1456[[#This Row],[model.rxns]],Table2[],2,FALSE)</f>
        <v>ADP transport</v>
      </c>
      <c r="C492" s="2">
        <v>-6.67734438847052E-2</v>
      </c>
      <c r="D492">
        <f>VLOOKUP(Table1456[[#This Row],[model.rxns]],Table2[[model.rxns]:[JFYL18 - stddev]],7,FALSE)</f>
        <v>5.0350414801670804E-4</v>
      </c>
      <c r="E492">
        <f>VLOOKUP(Table1456[[#This Row],[model.rxns]],Table2[[model.rxns]:[JFYL14 - avg]],9,FALSE)</f>
        <v>-2.0483056147524601E-5</v>
      </c>
      <c r="F492">
        <f>VLOOKUP(Table1456[[#This Row],[model.rxns]],Table2[[model.rxns]:[JFYL14 - stddev]],10,FALSE)</f>
        <v>8.0000768841483202E-4</v>
      </c>
      <c r="G492" t="b">
        <f>ABS(Table1456[[#This Row],[JFYL14 flux]])&gt;Table1456[[#This Row],[JFYL14 stddev]]</f>
        <v>0</v>
      </c>
      <c r="H492">
        <v>1.33617117060008E-298</v>
      </c>
    </row>
    <row r="493" spans="1:8" hidden="1" x14ac:dyDescent="0.25">
      <c r="A493" s="4">
        <v>1660</v>
      </c>
      <c r="B493" t="str">
        <f>VLOOKUP(Table1456[[#This Row],[model.rxns]],Table2[],2,FALSE)</f>
        <v>ATP diffusion</v>
      </c>
      <c r="C493" s="2">
        <v>-6.67734438847052E-2</v>
      </c>
      <c r="D493">
        <f>VLOOKUP(Table1456[[#This Row],[model.rxns]],Table2[[model.rxns]:[JFYL18 - stddev]],7,FALSE)</f>
        <v>-5.0350414801670804E-4</v>
      </c>
      <c r="E493">
        <f>VLOOKUP(Table1456[[#This Row],[model.rxns]],Table2[[model.rxns]:[JFYL14 - avg]],9,FALSE)</f>
        <v>2.0483056147524601E-5</v>
      </c>
      <c r="F493">
        <f>VLOOKUP(Table1456[[#This Row],[model.rxns]],Table2[[model.rxns]:[JFYL14 - stddev]],10,FALSE)</f>
        <v>8.0000768841483202E-4</v>
      </c>
      <c r="G493" t="b">
        <f>ABS(Table1456[[#This Row],[JFYL14 flux]])&gt;Table1456[[#This Row],[JFYL14 stddev]]</f>
        <v>0</v>
      </c>
      <c r="H493">
        <v>1.33617117060008E-298</v>
      </c>
    </row>
    <row r="494" spans="1:8" hidden="1" x14ac:dyDescent="0.25">
      <c r="A494" s="4">
        <v>732</v>
      </c>
      <c r="B494" t="str">
        <f>VLOOKUP(Table1456[[#This Row],[model.rxns]],Table2[],2,FALSE)</f>
        <v>methylenetetrahydrofolate dehydrogenase (NADP)</v>
      </c>
      <c r="C494" s="2">
        <v>-0.26692028524518702</v>
      </c>
      <c r="D494">
        <f>VLOOKUP(Table1456[[#This Row],[model.rxns]],Table2[[model.rxns]:[JFYL18 - stddev]],7,FALSE)</f>
        <v>3.1560596766958102E-3</v>
      </c>
      <c r="E494">
        <f>VLOOKUP(Table1456[[#This Row],[model.rxns]],Table2[[model.rxns]:[JFYL14 - avg]],9,FALSE)</f>
        <v>-3.4234687163639998E-4</v>
      </c>
      <c r="F494">
        <f>VLOOKUP(Table1456[[#This Row],[model.rxns]],Table2[[model.rxns]:[JFYL14 - stddev]],10,FALSE)</f>
        <v>4.3488036371668896E-3</v>
      </c>
      <c r="G494" t="b">
        <f>ABS(Table1456[[#This Row],[JFYL14 flux]])&gt;Table1456[[#This Row],[JFYL14 stddev]]</f>
        <v>0</v>
      </c>
      <c r="H494">
        <v>5.1706475902159797E-132</v>
      </c>
    </row>
    <row r="495" spans="1:8" x14ac:dyDescent="0.25">
      <c r="A495" s="4">
        <v>467</v>
      </c>
      <c r="B495" t="str">
        <f>VLOOKUP(Table1456[[#This Row],[model.rxns]],Table2[],2,FALSE)</f>
        <v>glucose-6-phosphate isomerase</v>
      </c>
      <c r="C495" s="2">
        <v>-0.45357514381216402</v>
      </c>
      <c r="D495">
        <f>VLOOKUP(Table1456[[#This Row],[model.rxns]],Table2[[model.rxns]:[JFYL18 - stddev]],7,FALSE)</f>
        <v>0.53325091630549504</v>
      </c>
      <c r="E495">
        <f>VLOOKUP(Table1456[[#This Row],[model.rxns]],Table2[[model.rxns]:[JFYL14 - avg]],9,FALSE)</f>
        <v>-0.24318032391661301</v>
      </c>
      <c r="F495">
        <f>VLOOKUP(Table1456[[#This Row],[model.rxns]],Table2[[model.rxns]:[JFYL14 - stddev]],10,FALSE)</f>
        <v>3.5699969996390697E-2</v>
      </c>
      <c r="G495" t="b">
        <f>ABS(Table1456[[#This Row],[JFYL14 flux]])&gt;Table1456[[#This Row],[JFYL14 stddev]]</f>
        <v>1</v>
      </c>
      <c r="H495">
        <v>0</v>
      </c>
    </row>
    <row r="496" spans="1:8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9DF78-16E0-449D-B126-73E9AC9BF4DB}">
  <dimension ref="A1:H524"/>
  <sheetViews>
    <sheetView workbookViewId="0">
      <selection activeCell="H2" sqref="H2"/>
    </sheetView>
  </sheetViews>
  <sheetFormatPr defaultRowHeight="15" x14ac:dyDescent="0.25"/>
  <cols>
    <col min="1" max="1" width="17.85546875" style="4" customWidth="1"/>
    <col min="2" max="2" width="93.5703125" customWidth="1"/>
    <col min="3" max="3" width="13" bestFit="1" customWidth="1"/>
    <col min="4" max="5" width="12.42578125" bestFit="1" customWidth="1"/>
    <col min="6" max="6" width="14.42578125" bestFit="1" customWidth="1"/>
    <col min="7" max="8" width="11.85546875" bestFit="1" customWidth="1"/>
  </cols>
  <sheetData>
    <row r="1" spans="1:8" x14ac:dyDescent="0.25">
      <c r="A1" s="4" t="s">
        <v>1627</v>
      </c>
      <c r="B1" t="s">
        <v>0</v>
      </c>
      <c r="C1" t="s">
        <v>1625</v>
      </c>
      <c r="D1" t="s">
        <v>1896</v>
      </c>
      <c r="E1" t="s">
        <v>1898</v>
      </c>
      <c r="F1" t="s">
        <v>1918</v>
      </c>
      <c r="G1" t="s">
        <v>1913</v>
      </c>
      <c r="H1" t="s">
        <v>1912</v>
      </c>
    </row>
    <row r="2" spans="1:8" x14ac:dyDescent="0.25">
      <c r="A2" s="4">
        <v>470</v>
      </c>
      <c r="B2" t="str">
        <f>VLOOKUP(Table145[[#This Row],[model.rxns]],Table2[],2,FALSE)</f>
        <v>glutamate dehydrogenase (NAD)</v>
      </c>
      <c r="C2" s="2">
        <v>2947.3171576513</v>
      </c>
      <c r="D2">
        <f>VLOOKUP(Table145[[#This Row],[model.rxns]],Table2[[model.rxns]:[JFYL07 - avg]],7,FALSE)</f>
        <v>3.2597180808662701E-4</v>
      </c>
      <c r="E2">
        <f>VLOOKUP(Table145[[#This Row],[model.rxns]],Table2[[model.rxns]:[JFYL18 - avg]],11,FALSE)</f>
        <v>0.48077241374478202</v>
      </c>
      <c r="F2">
        <f>VLOOKUP(Table145[[#This Row],[model.rxns]],Table2[[model.rxns]:[JFYL18 - stddev]],12,FALSE)</f>
        <v>6.0694715945552501E-2</v>
      </c>
      <c r="G2" t="b">
        <f>ABS(Table145[[#This Row],[JFYL18 flux]])&gt;Table145[[#This Row],[JFYL18 stddev]]</f>
        <v>1</v>
      </c>
      <c r="H2">
        <v>0</v>
      </c>
    </row>
    <row r="3" spans="1:8" x14ac:dyDescent="0.25">
      <c r="A3" s="4">
        <v>1040</v>
      </c>
      <c r="B3" t="str">
        <f>VLOOKUP(Table145[[#This Row],[model.rxns]],Table2[],2,FALSE)</f>
        <v>threonine aldolase</v>
      </c>
      <c r="C3" s="2">
        <v>103.16806775958401</v>
      </c>
      <c r="D3">
        <f>VLOOKUP(Table145[[#This Row],[model.rxns]],Table2[[model.rxns]:[JFYL07 - avg]],7,FALSE)</f>
        <v>1.22643632005297E-4</v>
      </c>
      <c r="E3">
        <f>VLOOKUP(Table145[[#This Row],[model.rxns]],Table2[[model.rxns]:[JFYL18 - avg]],11,FALSE)</f>
        <v>1.4294252751363401E-2</v>
      </c>
      <c r="F3">
        <f>VLOOKUP(Table145[[#This Row],[model.rxns]],Table2[[model.rxns]:[JFYL18 - stddev]],12,FALSE)</f>
        <v>7.2528505564718097E-4</v>
      </c>
      <c r="G3" t="b">
        <f>ABS(Table145[[#This Row],[JFYL18 flux]])&gt;Table145[[#This Row],[JFYL18 stddev]]</f>
        <v>1</v>
      </c>
      <c r="H3">
        <v>0</v>
      </c>
    </row>
    <row r="4" spans="1:8" hidden="1" x14ac:dyDescent="0.25">
      <c r="A4" s="4">
        <v>1096</v>
      </c>
      <c r="B4" t="str">
        <f>VLOOKUP(Table145[[#This Row],[model.rxns]],Table2[],2,FALSE)</f>
        <v>(R)-mevalonate transport</v>
      </c>
      <c r="C4" s="2">
        <v>87.097431855770196</v>
      </c>
      <c r="D4">
        <f>VLOOKUP(Table145[[#This Row],[model.rxns]],Table2[[model.rxns]:[JFYL07 - avg]],7,FALSE)</f>
        <v>-7.9676876137765501E-5</v>
      </c>
      <c r="E4">
        <f>VLOOKUP(Table145[[#This Row],[model.rxns]],Table2[[model.rxns]:[JFYL18 - avg]],11,FALSE)</f>
        <v>-6.1574118974129502E-3</v>
      </c>
      <c r="F4">
        <f>VLOOKUP(Table145[[#This Row],[model.rxns]],Table2[[model.rxns]:[JFYL18 - stddev]],12,FALSE)</f>
        <v>5.2321734381995501E-3</v>
      </c>
      <c r="G4" t="b">
        <f>ABS(Table145[[#This Row],[JFYL18 flux]])&gt;Table145[[#This Row],[JFYL18 stddev]]</f>
        <v>1</v>
      </c>
      <c r="H4">
        <v>0</v>
      </c>
    </row>
    <row r="5" spans="1:8" hidden="1" x14ac:dyDescent="0.25">
      <c r="A5" s="4">
        <v>1547</v>
      </c>
      <c r="B5" t="str">
        <f>VLOOKUP(Table145[[#This Row],[model.rxns]],Table2[],2,FALSE)</f>
        <v>(R)-mevalonate exchange</v>
      </c>
      <c r="C5" s="2">
        <v>87.097431855770196</v>
      </c>
      <c r="D5">
        <f>VLOOKUP(Table145[[#This Row],[model.rxns]],Table2[[model.rxns]:[JFYL07 - avg]],7,FALSE)</f>
        <v>7.9676876137765501E-5</v>
      </c>
      <c r="E5">
        <f>VLOOKUP(Table145[[#This Row],[model.rxns]],Table2[[model.rxns]:[JFYL18 - avg]],11,FALSE)</f>
        <v>6.1574118974129502E-3</v>
      </c>
      <c r="F5">
        <f>VLOOKUP(Table145[[#This Row],[model.rxns]],Table2[[model.rxns]:[JFYL18 - stddev]],12,FALSE)</f>
        <v>5.2321734381995501E-3</v>
      </c>
      <c r="G5" t="b">
        <f>ABS(Table145[[#This Row],[JFYL18 flux]])&gt;Table145[[#This Row],[JFYL18 stddev]]</f>
        <v>1</v>
      </c>
      <c r="H5">
        <v>0</v>
      </c>
    </row>
    <row r="6" spans="1:8" hidden="1" x14ac:dyDescent="0.25">
      <c r="A6" s="4">
        <v>819</v>
      </c>
      <c r="B6" t="str">
        <f>VLOOKUP(Table145[[#This Row],[model.rxns]],Table2[],2,FALSE)</f>
        <v>ornithine transaminase</v>
      </c>
      <c r="C6" s="2">
        <v>84.851589734868398</v>
      </c>
      <c r="D6">
        <f>VLOOKUP(Table145[[#This Row],[model.rxns]],Table2[[model.rxns]:[JFYL07 - avg]],7,FALSE)</f>
        <v>2.2744297027252801E-5</v>
      </c>
      <c r="E6">
        <f>VLOOKUP(Table145[[#This Row],[model.rxns]],Table2[[model.rxns]:[JFYL18 - avg]],11,FALSE)</f>
        <v>2.3276164218653701E-3</v>
      </c>
      <c r="F6">
        <f>VLOOKUP(Table145[[#This Row],[model.rxns]],Table2[[model.rxns]:[JFYL18 - stddev]],12,FALSE)</f>
        <v>2.6306918418173499E-3</v>
      </c>
      <c r="G6" t="b">
        <f>ABS(Table145[[#This Row],[JFYL18 flux]])&gt;Table145[[#This Row],[JFYL18 stddev]]</f>
        <v>0</v>
      </c>
      <c r="H6">
        <v>0</v>
      </c>
    </row>
    <row r="7" spans="1:8" x14ac:dyDescent="0.25">
      <c r="A7" s="4">
        <v>990</v>
      </c>
      <c r="B7" t="str">
        <f>VLOOKUP(Table145[[#This Row],[model.rxns]],Table2[],2,FALSE)</f>
        <v>sedoheptulose 1,7-bisphosphate D-glyceraldehyde-3-phosphate-lyase</v>
      </c>
      <c r="C7" s="2">
        <v>63.993416116001001</v>
      </c>
      <c r="D7">
        <f>VLOOKUP(Table145[[#This Row],[model.rxns]],Table2[[model.rxns]:[JFYL07 - avg]],7,FALSE)</f>
        <v>2.8476994470995999E-3</v>
      </c>
      <c r="E7">
        <f>VLOOKUP(Table145[[#This Row],[model.rxns]],Table2[[model.rxns]:[JFYL18 - avg]],11,FALSE)</f>
        <v>6.9341710624971006E-2</v>
      </c>
      <c r="F7">
        <f>VLOOKUP(Table145[[#This Row],[model.rxns]],Table2[[model.rxns]:[JFYL18 - stddev]],12,FALSE)</f>
        <v>4.0161665734687102E-2</v>
      </c>
      <c r="G7" t="b">
        <f>ABS(Table145[[#This Row],[JFYL18 flux]])&gt;Table145[[#This Row],[JFYL18 stddev]]</f>
        <v>1</v>
      </c>
      <c r="H7">
        <v>0</v>
      </c>
    </row>
    <row r="8" spans="1:8" x14ac:dyDescent="0.25">
      <c r="A8" s="4">
        <v>887</v>
      </c>
      <c r="B8" t="str">
        <f>VLOOKUP(Table145[[#This Row],[model.rxns]],Table2[],2,FALSE)</f>
        <v>phosphofructokinase (s7p)</v>
      </c>
      <c r="C8" s="2">
        <v>63.993416116001001</v>
      </c>
      <c r="D8">
        <f>VLOOKUP(Table145[[#This Row],[model.rxns]],Table2[[model.rxns]:[JFYL07 - avg]],7,FALSE)</f>
        <v>2.9989411946783799E-3</v>
      </c>
      <c r="E8">
        <f>VLOOKUP(Table145[[#This Row],[model.rxns]],Table2[[model.rxns]:[JFYL18 - avg]],11,FALSE)</f>
        <v>6.9431197939598899E-2</v>
      </c>
      <c r="F8">
        <f>VLOOKUP(Table145[[#This Row],[model.rxns]],Table2[[model.rxns]:[JFYL18 - stddev]],12,FALSE)</f>
        <v>4.0549313428625298E-2</v>
      </c>
      <c r="G8" t="b">
        <f>ABS(Table145[[#This Row],[JFYL18 flux]])&gt;Table145[[#This Row],[JFYL18 stddev]]</f>
        <v>1</v>
      </c>
      <c r="H8">
        <v>0</v>
      </c>
    </row>
    <row r="9" spans="1:8" x14ac:dyDescent="0.25">
      <c r="A9" s="4">
        <v>1667</v>
      </c>
      <c r="B9" t="str">
        <f>VLOOKUP(Table145[[#This Row],[model.rxns]],Table2[],2,FALSE)</f>
        <v>bicarbonate formation</v>
      </c>
      <c r="C9" s="2">
        <v>46.059255496915</v>
      </c>
      <c r="D9">
        <f>VLOOKUP(Table145[[#This Row],[model.rxns]],Table2[[model.rxns]:[JFYL07 - avg]],7,FALSE)</f>
        <v>1.20176056994757E-2</v>
      </c>
      <c r="E9">
        <f>VLOOKUP(Table145[[#This Row],[model.rxns]],Table2[[model.rxns]:[JFYL18 - avg]],11,FALSE)</f>
        <v>0.449529367159132</v>
      </c>
      <c r="F9">
        <f>VLOOKUP(Table145[[#This Row],[model.rxns]],Table2[[model.rxns]:[JFYL18 - stddev]],12,FALSE)</f>
        <v>6.3685347179312096E-2</v>
      </c>
      <c r="G9" t="b">
        <f>ABS(Table145[[#This Row],[JFYL18 flux]])&gt;Table145[[#This Row],[JFYL18 stddev]]</f>
        <v>1</v>
      </c>
      <c r="H9">
        <v>0</v>
      </c>
    </row>
    <row r="10" spans="1:8" hidden="1" x14ac:dyDescent="0.25">
      <c r="A10" s="4">
        <v>1118</v>
      </c>
      <c r="B10" t="str">
        <f>VLOOKUP(Table145[[#This Row],[model.rxns]],Table2[],2,FALSE)</f>
        <v>aspartate-glutamate transporter</v>
      </c>
      <c r="C10" s="2">
        <v>42.100043746248197</v>
      </c>
      <c r="D10">
        <f>VLOOKUP(Table145[[#This Row],[model.rxns]],Table2[[model.rxns]:[JFYL07 - avg]],7,FALSE)</f>
        <v>6.8940596871370205E-2</v>
      </c>
      <c r="E10">
        <f>VLOOKUP(Table145[[#This Row],[model.rxns]],Table2[[model.rxns]:[JFYL18 - avg]],11,FALSE)</f>
        <v>1.5915493199305799</v>
      </c>
      <c r="F10">
        <f>VLOOKUP(Table145[[#This Row],[model.rxns]],Table2[[model.rxns]:[JFYL18 - stddev]],12,FALSE)</f>
        <v>0.244072261795999</v>
      </c>
      <c r="G10" t="b">
        <f>ABS(Table145[[#This Row],[JFYL18 flux]])&gt;Table145[[#This Row],[JFYL18 stddev]]</f>
        <v>1</v>
      </c>
      <c r="H10">
        <v>0</v>
      </c>
    </row>
    <row r="11" spans="1:8" x14ac:dyDescent="0.25">
      <c r="A11" s="4" t="s">
        <v>1815</v>
      </c>
      <c r="B11" t="str">
        <f>VLOOKUP(Table145[[#This Row],[model.rxns]],Table2[],2,FALSE)</f>
        <v>phosphoribosylglycinamide formyltransferase 1</v>
      </c>
      <c r="C11" s="2">
        <v>32.424685212174801</v>
      </c>
      <c r="D11">
        <f>VLOOKUP(Table145[[#This Row],[model.rxns]],Table2[[model.rxns]:[JFYL07 - avg]],7,FALSE)</f>
        <v>2.3807968623948999E-4</v>
      </c>
      <c r="E11">
        <f>VLOOKUP(Table145[[#This Row],[model.rxns]],Table2[[model.rxns]:[JFYL18 - avg]],11,FALSE)</f>
        <v>6.9546307685227297E-3</v>
      </c>
      <c r="F11">
        <f>VLOOKUP(Table145[[#This Row],[model.rxns]],Table2[[model.rxns]:[JFYL18 - stddev]],12,FALSE)</f>
        <v>7.4513057071833402E-4</v>
      </c>
      <c r="G11" t="b">
        <f>ABS(Table145[[#This Row],[JFYL18 flux]])&gt;Table145[[#This Row],[JFYL18 stddev]]</f>
        <v>1</v>
      </c>
      <c r="H11">
        <v>0</v>
      </c>
    </row>
    <row r="12" spans="1:8" hidden="1" x14ac:dyDescent="0.25">
      <c r="A12" s="4">
        <v>301</v>
      </c>
      <c r="B12" t="str">
        <f>VLOOKUP(Table145[[#This Row],[model.rxns]],Table2[],2,FALSE)</f>
        <v>citrate synthase, peroxisomal</v>
      </c>
      <c r="C12" s="2">
        <v>31.032700894155099</v>
      </c>
      <c r="D12">
        <f>VLOOKUP(Table145[[#This Row],[model.rxns]],Table2[[model.rxns]:[JFYL07 - avg]],7,FALSE)</f>
        <v>3.7420524368915501E-5</v>
      </c>
      <c r="E12">
        <f>VLOOKUP(Table145[[#This Row],[model.rxns]],Table2[[model.rxns]:[JFYL18 - avg]],11,FALSE)</f>
        <v>1.3746618928520201E-3</v>
      </c>
      <c r="F12">
        <f>VLOOKUP(Table145[[#This Row],[model.rxns]],Table2[[model.rxns]:[JFYL18 - stddev]],12,FALSE)</f>
        <v>5.0298316460293301E-3</v>
      </c>
      <c r="G12" t="b">
        <f>ABS(Table145[[#This Row],[JFYL18 flux]])&gt;Table145[[#This Row],[JFYL18 stddev]]</f>
        <v>0</v>
      </c>
      <c r="H12">
        <v>1.4237738793615299E-70</v>
      </c>
    </row>
    <row r="13" spans="1:8" hidden="1" x14ac:dyDescent="0.25">
      <c r="A13" s="4">
        <v>163</v>
      </c>
      <c r="B13" t="str">
        <f>VLOOKUP(Table145[[#This Row],[model.rxns]],Table2[],2,FALSE)</f>
        <v>alcohol dehydrogenase (ethanol to acetaldehyde)</v>
      </c>
      <c r="C13" s="2">
        <v>31.032700894155099</v>
      </c>
      <c r="D13">
        <f>VLOOKUP(Table145[[#This Row],[model.rxns]],Table2[[model.rxns]:[JFYL07 - avg]],7,FALSE)</f>
        <v>2.1087155679280802E-2</v>
      </c>
      <c r="E13">
        <f>VLOOKUP(Table145[[#This Row],[model.rxns]],Table2[[model.rxns]:[JFYL18 - avg]],11,FALSE)</f>
        <v>0.450697860942045</v>
      </c>
      <c r="F13">
        <f>VLOOKUP(Table145[[#This Row],[model.rxns]],Table2[[model.rxns]:[JFYL18 - stddev]],12,FALSE)</f>
        <v>5.7599535862372804</v>
      </c>
      <c r="G13" t="b">
        <f>ABS(Table145[[#This Row],[JFYL18 flux]])&gt;Table145[[#This Row],[JFYL18 stddev]]</f>
        <v>0</v>
      </c>
      <c r="H13">
        <v>1.16004440799228E-7</v>
      </c>
    </row>
    <row r="14" spans="1:8" x14ac:dyDescent="0.25">
      <c r="A14" s="4">
        <v>499</v>
      </c>
      <c r="B14" t="str">
        <f>VLOOKUP(Table145[[#This Row],[model.rxns]],Table2[],2,FALSE)</f>
        <v>glycinamide ribotide transformylase</v>
      </c>
      <c r="C14" s="2">
        <v>29.833525507017299</v>
      </c>
      <c r="D14">
        <f>VLOOKUP(Table145[[#This Row],[model.rxns]],Table2[[model.rxns]:[JFYL07 - avg]],7,FALSE)</f>
        <v>9.9431613658687901E-5</v>
      </c>
      <c r="E14">
        <f>VLOOKUP(Table145[[#This Row],[model.rxns]],Table2[[model.rxns]:[JFYL18 - avg]],11,FALSE)</f>
        <v>1.38068365673589E-3</v>
      </c>
      <c r="F14">
        <f>VLOOKUP(Table145[[#This Row],[model.rxns]],Table2[[model.rxns]:[JFYL18 - stddev]],12,FALSE)</f>
        <v>9.4138710703254398E-5</v>
      </c>
      <c r="G14" t="b">
        <f>ABS(Table145[[#This Row],[JFYL18 flux]])&gt;Table145[[#This Row],[JFYL18 stddev]]</f>
        <v>1</v>
      </c>
      <c r="H14">
        <v>0</v>
      </c>
    </row>
    <row r="15" spans="1:8" hidden="1" x14ac:dyDescent="0.25">
      <c r="A15" s="4">
        <v>3528</v>
      </c>
      <c r="B15" t="str">
        <f>VLOOKUP(Table145[[#This Row],[model.rxns]],Table2[],2,FALSE)</f>
        <v>coenzyme A transport, cytoplasm-ER membrane</v>
      </c>
      <c r="C15" s="2">
        <v>19.642879477000299</v>
      </c>
      <c r="D15">
        <f>VLOOKUP(Table145[[#This Row],[model.rxns]],Table2[[model.rxns]:[JFYL07 - avg]],7,FALSE)</f>
        <v>-1.40392361253943E-4</v>
      </c>
      <c r="E15">
        <f>VLOOKUP(Table145[[#This Row],[model.rxns]],Table2[[model.rxns]:[JFYL18 - avg]],11,FALSE)</f>
        <v>-5.1371319679775296E-4</v>
      </c>
      <c r="F15">
        <f>VLOOKUP(Table145[[#This Row],[model.rxns]],Table2[[model.rxns]:[JFYL18 - stddev]],12,FALSE)</f>
        <v>4.5511269904491003E-3</v>
      </c>
      <c r="G15" t="b">
        <f>ABS(Table145[[#This Row],[JFYL18 flux]])&gt;Table145[[#This Row],[JFYL18 stddev]]</f>
        <v>0</v>
      </c>
      <c r="H15">
        <v>2.4433719118413602E-13</v>
      </c>
    </row>
    <row r="16" spans="1:8" hidden="1" x14ac:dyDescent="0.25">
      <c r="A16" s="4">
        <v>2115</v>
      </c>
      <c r="B16" t="str">
        <f>VLOOKUP(Table145[[#This Row],[model.rxns]],Table2[],2,FALSE)</f>
        <v>alcohol dehydrogenase, (acetaldehyde to ethanol)</v>
      </c>
      <c r="C16" s="2">
        <v>17.0879973750055</v>
      </c>
      <c r="D16">
        <f>VLOOKUP(Table145[[#This Row],[model.rxns]],Table2[[model.rxns]:[JFYL07 - avg]],7,FALSE)</f>
        <v>3.0016623277276899E-2</v>
      </c>
      <c r="E16">
        <f>VLOOKUP(Table145[[#This Row],[model.rxns]],Table2[[model.rxns]:[JFYL18 - avg]],11,FALSE)</f>
        <v>0.46786390706483</v>
      </c>
      <c r="F16">
        <f>VLOOKUP(Table145[[#This Row],[model.rxns]],Table2[[model.rxns]:[JFYL18 - stddev]],12,FALSE)</f>
        <v>5.75997484369727</v>
      </c>
      <c r="G16" t="b">
        <f>ABS(Table145[[#This Row],[JFYL18 flux]])&gt;Table145[[#This Row],[JFYL18 stddev]]</f>
        <v>0</v>
      </c>
      <c r="H16">
        <v>6.7326865524617404E-8</v>
      </c>
    </row>
    <row r="17" spans="1:8" hidden="1" x14ac:dyDescent="0.25">
      <c r="A17" s="4">
        <v>1638</v>
      </c>
      <c r="B17" t="str">
        <f>VLOOKUP(Table145[[#This Row],[model.rxns]],Table2[],2,FALSE)</f>
        <v>acetylcarnitine transport</v>
      </c>
      <c r="C17" s="2">
        <v>13.28555928782</v>
      </c>
      <c r="D17">
        <f>VLOOKUP(Table145[[#This Row],[model.rxns]],Table2[[model.rxns]:[JFYL07 - avg]],7,FALSE)</f>
        <v>9.6985150419772904E-5</v>
      </c>
      <c r="E17">
        <f>VLOOKUP(Table145[[#This Row],[model.rxns]],Table2[[model.rxns]:[JFYL18 - avg]],11,FALSE)</f>
        <v>1.6023283112270999E-3</v>
      </c>
      <c r="F17">
        <f>VLOOKUP(Table145[[#This Row],[model.rxns]],Table2[[model.rxns]:[JFYL18 - stddev]],12,FALSE)</f>
        <v>4.8281450435237201E-3</v>
      </c>
      <c r="G17" t="b">
        <f>ABS(Table145[[#This Row],[JFYL18 flux]])&gt;Table145[[#This Row],[JFYL18 stddev]]</f>
        <v>0</v>
      </c>
      <c r="H17">
        <v>2.1572108180669499E-94</v>
      </c>
    </row>
    <row r="18" spans="1:8" hidden="1" x14ac:dyDescent="0.25">
      <c r="A18" s="4">
        <v>1673</v>
      </c>
      <c r="B18" t="str">
        <f>VLOOKUP(Table145[[#This Row],[model.rxns]],Table2[],2,FALSE)</f>
        <v>carnitine transport</v>
      </c>
      <c r="C18" s="2">
        <v>12.754212646355899</v>
      </c>
      <c r="D18">
        <f>VLOOKUP(Table145[[#This Row],[model.rxns]],Table2[[model.rxns]:[JFYL07 - avg]],7,FALSE)</f>
        <v>9.6985150419772904E-5</v>
      </c>
      <c r="E18">
        <f>VLOOKUP(Table145[[#This Row],[model.rxns]],Table2[[model.rxns]:[JFYL18 - avg]],11,FALSE)</f>
        <v>1.6023283112270999E-3</v>
      </c>
      <c r="F18">
        <f>VLOOKUP(Table145[[#This Row],[model.rxns]],Table2[[model.rxns]:[JFYL18 - stddev]],12,FALSE)</f>
        <v>4.8281450435237201E-3</v>
      </c>
      <c r="G18" t="b">
        <f>ABS(Table145[[#This Row],[JFYL18 flux]])&gt;Table145[[#This Row],[JFYL18 stddev]]</f>
        <v>0</v>
      </c>
      <c r="H18">
        <v>2.1572108180669499E-94</v>
      </c>
    </row>
    <row r="19" spans="1:8" hidden="1" x14ac:dyDescent="0.25">
      <c r="A19" s="4">
        <v>253</v>
      </c>
      <c r="B19" t="str">
        <f>VLOOKUP(Table145[[#This Row],[model.rxns]],Table2[],2,FALSE)</f>
        <v>carnitine O-acetyltransferase</v>
      </c>
      <c r="C19" s="2">
        <v>10.5640535963903</v>
      </c>
      <c r="D19">
        <f>VLOOKUP(Table145[[#This Row],[model.rxns]],Table2[[model.rxns]:[JFYL07 - avg]],7,FALSE)</f>
        <v>1.12016534993105E-4</v>
      </c>
      <c r="E19">
        <f>VLOOKUP(Table145[[#This Row],[model.rxns]],Table2[[model.rxns]:[JFYL18 - avg]],11,FALSE)</f>
        <v>1.6180412590727699E-3</v>
      </c>
      <c r="F19">
        <f>VLOOKUP(Table145[[#This Row],[model.rxns]],Table2[[model.rxns]:[JFYL18 - stddev]],12,FALSE)</f>
        <v>4.8602066342422002E-3</v>
      </c>
      <c r="G19" t="b">
        <f>ABS(Table145[[#This Row],[JFYL18 flux]])&gt;Table145[[#This Row],[JFYL18 stddev]]</f>
        <v>0</v>
      </c>
      <c r="H19">
        <v>9.6070761213975804E-91</v>
      </c>
    </row>
    <row r="20" spans="1:8" hidden="1" x14ac:dyDescent="0.25">
      <c r="A20" s="4">
        <v>189</v>
      </c>
      <c r="B20" t="str">
        <f>VLOOKUP(Table145[[#This Row],[model.rxns]],Table2[],2,FALSE)</f>
        <v>allantoate amidinohydrolase</v>
      </c>
      <c r="C20" s="2">
        <v>9.9227155994276508</v>
      </c>
      <c r="D20">
        <f>VLOOKUP(Table145[[#This Row],[model.rxns]],Table2[[model.rxns]:[JFYL07 - avg]],7,FALSE)</f>
        <v>1.3944409091569701E-5</v>
      </c>
      <c r="E20">
        <f>VLOOKUP(Table145[[#This Row],[model.rxns]],Table2[[model.rxns]:[JFYL18 - avg]],11,FALSE)</f>
        <v>9.8728580203801501E-5</v>
      </c>
      <c r="F20">
        <f>VLOOKUP(Table145[[#This Row],[model.rxns]],Table2[[model.rxns]:[JFYL18 - stddev]],12,FALSE)</f>
        <v>3.4255762091132399E-4</v>
      </c>
      <c r="G20" t="b">
        <f>ABS(Table145[[#This Row],[JFYL18 flux]])&gt;Table145[[#This Row],[JFYL18 stddev]]</f>
        <v>0</v>
      </c>
      <c r="H20">
        <v>3.8444440611859101E-70</v>
      </c>
    </row>
    <row r="21" spans="1:8" hidden="1" x14ac:dyDescent="0.25">
      <c r="A21" s="4" t="s">
        <v>1861</v>
      </c>
      <c r="B21" t="str">
        <f>VLOOKUP(Table145[[#This Row],[model.rxns]],Table2[],2,FALSE)</f>
        <v>xanthine dehydrogenase</v>
      </c>
      <c r="C21" s="2">
        <v>8.5517265579032902</v>
      </c>
      <c r="D21">
        <f>VLOOKUP(Table145[[#This Row],[model.rxns]],Table2[[model.rxns]:[JFYL07 - avg]],7,FALSE)</f>
        <v>1.3944409091569701E-5</v>
      </c>
      <c r="E21">
        <f>VLOOKUP(Table145[[#This Row],[model.rxns]],Table2[[model.rxns]:[JFYL18 - avg]],11,FALSE)</f>
        <v>9.8728580203801501E-5</v>
      </c>
      <c r="F21">
        <f>VLOOKUP(Table145[[#This Row],[model.rxns]],Table2[[model.rxns]:[JFYL18 - stddev]],12,FALSE)</f>
        <v>3.4255762091132399E-4</v>
      </c>
      <c r="G21" t="b">
        <f>ABS(Table145[[#This Row],[JFYL18 flux]])&gt;Table145[[#This Row],[JFYL18 stddev]]</f>
        <v>0</v>
      </c>
      <c r="H21">
        <v>3.8444440611859101E-70</v>
      </c>
    </row>
    <row r="22" spans="1:8" hidden="1" x14ac:dyDescent="0.25">
      <c r="A22" s="4" t="s">
        <v>1862</v>
      </c>
      <c r="B22" t="str">
        <f>VLOOKUP(Table145[[#This Row],[model.rxns]],Table2[],2,FALSE)</f>
        <v>urate oxidase</v>
      </c>
      <c r="C22" s="2">
        <v>7.9432588585280497</v>
      </c>
      <c r="D22">
        <f>VLOOKUP(Table145[[#This Row],[model.rxns]],Table2[[model.rxns]:[JFYL07 - avg]],7,FALSE)</f>
        <v>1.3944409091569701E-5</v>
      </c>
      <c r="E22">
        <f>VLOOKUP(Table145[[#This Row],[model.rxns]],Table2[[model.rxns]:[JFYL18 - avg]],11,FALSE)</f>
        <v>9.8728580203801501E-5</v>
      </c>
      <c r="F22">
        <f>VLOOKUP(Table145[[#This Row],[model.rxns]],Table2[[model.rxns]:[JFYL18 - stddev]],12,FALSE)</f>
        <v>3.4255762091132399E-4</v>
      </c>
      <c r="G22" t="b">
        <f>ABS(Table145[[#This Row],[JFYL18 flux]])&gt;Table145[[#This Row],[JFYL18 stddev]]</f>
        <v>0</v>
      </c>
      <c r="H22">
        <v>3.8444440611859101E-70</v>
      </c>
    </row>
    <row r="23" spans="1:8" hidden="1" x14ac:dyDescent="0.25">
      <c r="A23" s="4" t="s">
        <v>1863</v>
      </c>
      <c r="B23" t="str">
        <f>VLOOKUP(Table145[[#This Row],[model.rxns]],Table2[],2,FALSE)</f>
        <v>hydroxyisourate hydrolase</v>
      </c>
      <c r="C23" s="2">
        <v>7.1374648248250896</v>
      </c>
      <c r="D23">
        <f>VLOOKUP(Table145[[#This Row],[model.rxns]],Table2[[model.rxns]:[JFYL07 - avg]],7,FALSE)</f>
        <v>1.3944409091569701E-5</v>
      </c>
      <c r="E23">
        <f>VLOOKUP(Table145[[#This Row],[model.rxns]],Table2[[model.rxns]:[JFYL18 - avg]],11,FALSE)</f>
        <v>9.8728580203801501E-5</v>
      </c>
      <c r="F23">
        <f>VLOOKUP(Table145[[#This Row],[model.rxns]],Table2[[model.rxns]:[JFYL18 - stddev]],12,FALSE)</f>
        <v>3.4255762091132399E-4</v>
      </c>
      <c r="G23" t="b">
        <f>ABS(Table145[[#This Row],[JFYL18 flux]])&gt;Table145[[#This Row],[JFYL18 stddev]]</f>
        <v>0</v>
      </c>
      <c r="H23">
        <v>3.8444440611859101E-70</v>
      </c>
    </row>
    <row r="24" spans="1:8" hidden="1" x14ac:dyDescent="0.25">
      <c r="A24" s="4">
        <v>1076</v>
      </c>
      <c r="B24" t="str">
        <f>VLOOKUP(Table145[[#This Row],[model.rxns]],Table2[],2,FALSE)</f>
        <v>ureidoglycolate hydrolase</v>
      </c>
      <c r="C24" s="2">
        <v>7.1374648248250603</v>
      </c>
      <c r="D24">
        <f>VLOOKUP(Table145[[#This Row],[model.rxns]],Table2[[model.rxns]:[JFYL07 - avg]],7,FALSE)</f>
        <v>1.3944409091569701E-5</v>
      </c>
      <c r="E24">
        <f>VLOOKUP(Table145[[#This Row],[model.rxns]],Table2[[model.rxns]:[JFYL18 - avg]],11,FALSE)</f>
        <v>9.8728580203801501E-5</v>
      </c>
      <c r="F24">
        <f>VLOOKUP(Table145[[#This Row],[model.rxns]],Table2[[model.rxns]:[JFYL18 - stddev]],12,FALSE)</f>
        <v>3.4255762091132399E-4</v>
      </c>
      <c r="G24" t="b">
        <f>ABS(Table145[[#This Row],[JFYL18 flux]])&gt;Table145[[#This Row],[JFYL18 stddev]]</f>
        <v>0</v>
      </c>
      <c r="H24">
        <v>3.8444440611859101E-70</v>
      </c>
    </row>
    <row r="25" spans="1:8" hidden="1" x14ac:dyDescent="0.25">
      <c r="A25" s="4" t="s">
        <v>1864</v>
      </c>
      <c r="B25" t="str">
        <f>VLOOKUP(Table145[[#This Row],[model.rxns]],Table2[],2,FALSE)</f>
        <v>OHCU decarboxylase</v>
      </c>
      <c r="C25" s="2">
        <v>7.1374648248250603</v>
      </c>
      <c r="D25">
        <f>VLOOKUP(Table145[[#This Row],[model.rxns]],Table2[[model.rxns]:[JFYL07 - avg]],7,FALSE)</f>
        <v>1.3944409091569701E-5</v>
      </c>
      <c r="E25">
        <f>VLOOKUP(Table145[[#This Row],[model.rxns]],Table2[[model.rxns]:[JFYL18 - avg]],11,FALSE)</f>
        <v>9.8728580203801596E-5</v>
      </c>
      <c r="F25">
        <f>VLOOKUP(Table145[[#This Row],[model.rxns]],Table2[[model.rxns]:[JFYL18 - stddev]],12,FALSE)</f>
        <v>3.4255762091132502E-4</v>
      </c>
      <c r="G25" t="b">
        <f>ABS(Table145[[#This Row],[JFYL18 flux]])&gt;Table145[[#This Row],[JFYL18 stddev]]</f>
        <v>0</v>
      </c>
      <c r="H25">
        <v>3.8444440611859101E-70</v>
      </c>
    </row>
    <row r="26" spans="1:8" hidden="1" x14ac:dyDescent="0.25">
      <c r="A26" s="4">
        <v>190</v>
      </c>
      <c r="B26" t="str">
        <f>VLOOKUP(Table145[[#This Row],[model.rxns]],Table2[],2,FALSE)</f>
        <v>allantoinase</v>
      </c>
      <c r="C26" s="2">
        <v>7.1374648248250603</v>
      </c>
      <c r="D26">
        <f>VLOOKUP(Table145[[#This Row],[model.rxns]],Table2[[model.rxns]:[JFYL07 - avg]],7,FALSE)</f>
        <v>1.3944409091569701E-5</v>
      </c>
      <c r="E26">
        <f>VLOOKUP(Table145[[#This Row],[model.rxns]],Table2[[model.rxns]:[JFYL18 - avg]],11,FALSE)</f>
        <v>9.8728580203801501E-5</v>
      </c>
      <c r="F26">
        <f>VLOOKUP(Table145[[#This Row],[model.rxns]],Table2[[model.rxns]:[JFYL18 - stddev]],12,FALSE)</f>
        <v>3.4255762091132399E-4</v>
      </c>
      <c r="G26" t="b">
        <f>ABS(Table145[[#This Row],[JFYL18 flux]])&gt;Table145[[#This Row],[JFYL18 stddev]]</f>
        <v>0</v>
      </c>
      <c r="H26">
        <v>3.8444440611859101E-70</v>
      </c>
    </row>
    <row r="27" spans="1:8" hidden="1" x14ac:dyDescent="0.25">
      <c r="A27" s="4">
        <v>1217</v>
      </c>
      <c r="B27" t="str">
        <f>VLOOKUP(Table145[[#This Row],[model.rxns]],Table2[],2,FALSE)</f>
        <v>L-serine transport</v>
      </c>
      <c r="C27" s="2">
        <v>7.1374648248250603</v>
      </c>
      <c r="D27">
        <f>VLOOKUP(Table145[[#This Row],[model.rxns]],Table2[[model.rxns]:[JFYL07 - avg]],7,FALSE)</f>
        <v>-7.3478008097184195E-4</v>
      </c>
      <c r="E27">
        <f>VLOOKUP(Table145[[#This Row],[model.rxns]],Table2[[model.rxns]:[JFYL18 - avg]],11,FALSE)</f>
        <v>-3.76645813238412E-3</v>
      </c>
      <c r="F27">
        <f>VLOOKUP(Table145[[#This Row],[model.rxns]],Table2[[model.rxns]:[JFYL18 - stddev]],12,FALSE)</f>
        <v>2.22094630715584E-2</v>
      </c>
      <c r="G27" t="b">
        <f>ABS(Table145[[#This Row],[JFYL18 flux]])&gt;Table145[[#This Row],[JFYL18 stddev]]</f>
        <v>0</v>
      </c>
      <c r="H27">
        <v>1.18612027212585E-20</v>
      </c>
    </row>
    <row r="28" spans="1:8" hidden="1" x14ac:dyDescent="0.25">
      <c r="A28" s="4">
        <v>1906</v>
      </c>
      <c r="B28" t="str">
        <f>VLOOKUP(Table145[[#This Row],[model.rxns]],Table2[],2,FALSE)</f>
        <v>L-serine exchange</v>
      </c>
      <c r="C28" s="2">
        <v>7.1374648248250603</v>
      </c>
      <c r="D28">
        <f>VLOOKUP(Table145[[#This Row],[model.rxns]],Table2[[model.rxns]:[JFYL07 - avg]],7,FALSE)</f>
        <v>7.3478008097184195E-4</v>
      </c>
      <c r="E28">
        <f>VLOOKUP(Table145[[#This Row],[model.rxns]],Table2[[model.rxns]:[JFYL18 - avg]],11,FALSE)</f>
        <v>3.76645813238412E-3</v>
      </c>
      <c r="F28">
        <f>VLOOKUP(Table145[[#This Row],[model.rxns]],Table2[[model.rxns]:[JFYL18 - stddev]],12,FALSE)</f>
        <v>2.22094630715584E-2</v>
      </c>
      <c r="G28" t="b">
        <f>ABS(Table145[[#This Row],[JFYL18 flux]])&gt;Table145[[#This Row],[JFYL18 stddev]]</f>
        <v>0</v>
      </c>
      <c r="H28">
        <v>1.18612027212585E-20</v>
      </c>
    </row>
    <row r="29" spans="1:8" hidden="1" x14ac:dyDescent="0.25">
      <c r="A29" s="4">
        <v>952</v>
      </c>
      <c r="B29" t="str">
        <f>VLOOKUP(Table145[[#This Row],[model.rxns]],Table2[],2,FALSE)</f>
        <v>purine-nucleoside phosphorylase (xanthosine)</v>
      </c>
      <c r="C29" s="2">
        <v>7.1374648248250603</v>
      </c>
      <c r="D29">
        <f>VLOOKUP(Table145[[#This Row],[model.rxns]],Table2[[model.rxns]:[JFYL07 - avg]],7,FALSE)</f>
        <v>2.3773922698654401E-5</v>
      </c>
      <c r="E29">
        <f>VLOOKUP(Table145[[#This Row],[model.rxns]],Table2[[model.rxns]:[JFYL18 - avg]],11,FALSE)</f>
        <v>1.10686926722872E-4</v>
      </c>
      <c r="F29">
        <f>VLOOKUP(Table145[[#This Row],[model.rxns]],Table2[[model.rxns]:[JFYL18 - stddev]],12,FALSE)</f>
        <v>4.8776677626793702E-4</v>
      </c>
      <c r="G29" t="b">
        <f>ABS(Table145[[#This Row],[JFYL18 flux]])&gt;Table145[[#This Row],[JFYL18 stddev]]</f>
        <v>0</v>
      </c>
      <c r="H29">
        <v>4.4591042542363602E-31</v>
      </c>
    </row>
    <row r="30" spans="1:8" hidden="1" x14ac:dyDescent="0.25">
      <c r="A30" s="4">
        <v>1620</v>
      </c>
      <c r="B30" t="str">
        <f>VLOOKUP(Table145[[#This Row],[model.rxns]],Table2[],2,FALSE)</f>
        <v>5-nucleotidase (XMP)</v>
      </c>
      <c r="C30" s="2">
        <v>6.73239314961336</v>
      </c>
      <c r="D30">
        <f>VLOOKUP(Table145[[#This Row],[model.rxns]],Table2[[model.rxns]:[JFYL07 - avg]],7,FALSE)</f>
        <v>2.3773922698654401E-5</v>
      </c>
      <c r="E30">
        <f>VLOOKUP(Table145[[#This Row],[model.rxns]],Table2[[model.rxns]:[JFYL18 - avg]],11,FALSE)</f>
        <v>1.10686926722872E-4</v>
      </c>
      <c r="F30">
        <f>VLOOKUP(Table145[[#This Row],[model.rxns]],Table2[[model.rxns]:[JFYL18 - stddev]],12,FALSE)</f>
        <v>4.8776677626793599E-4</v>
      </c>
      <c r="G30" t="b">
        <f>ABS(Table145[[#This Row],[JFYL18 flux]])&gt;Table145[[#This Row],[JFYL18 stddev]]</f>
        <v>0</v>
      </c>
      <c r="H30">
        <v>4.4591042542363602E-31</v>
      </c>
    </row>
    <row r="31" spans="1:8" hidden="1" x14ac:dyDescent="0.25">
      <c r="A31" s="4">
        <v>1183</v>
      </c>
      <c r="B31" t="str">
        <f>VLOOKUP(Table145[[#This Row],[model.rxns]],Table2[],2,FALSE)</f>
        <v>L-alanine transport</v>
      </c>
      <c r="C31" s="2">
        <v>5.8864238024758002</v>
      </c>
      <c r="D31">
        <f>VLOOKUP(Table145[[#This Row],[model.rxns]],Table2[[model.rxns]:[JFYL07 - avg]],7,FALSE)</f>
        <v>-1.5080057491797499E-2</v>
      </c>
      <c r="E31">
        <f>VLOOKUP(Table145[[#This Row],[model.rxns]],Table2[[model.rxns]:[JFYL18 - avg]],11,FALSE)</f>
        <v>-1.50717932268169E-2</v>
      </c>
      <c r="F31">
        <f>VLOOKUP(Table145[[#This Row],[model.rxns]],Table2[[model.rxns]:[JFYL18 - stddev]],12,FALSE)</f>
        <v>2.28285221837915E-2</v>
      </c>
      <c r="G31" t="b">
        <f>ABS(Table145[[#This Row],[JFYL18 flux]])&gt;Table145[[#This Row],[JFYL18 stddev]]</f>
        <v>0</v>
      </c>
      <c r="H31">
        <v>1.0767514713206499E-243</v>
      </c>
    </row>
    <row r="32" spans="1:8" hidden="1" x14ac:dyDescent="0.25">
      <c r="A32" s="4">
        <v>1873</v>
      </c>
      <c r="B32" t="str">
        <f>VLOOKUP(Table145[[#This Row],[model.rxns]],Table2[],2,FALSE)</f>
        <v>L-alanine exchange</v>
      </c>
      <c r="C32" s="2">
        <v>5.8864238024758002</v>
      </c>
      <c r="D32">
        <f>VLOOKUP(Table145[[#This Row],[model.rxns]],Table2[[model.rxns]:[JFYL07 - avg]],7,FALSE)</f>
        <v>1.5080057491797499E-2</v>
      </c>
      <c r="E32">
        <f>VLOOKUP(Table145[[#This Row],[model.rxns]],Table2[[model.rxns]:[JFYL18 - avg]],11,FALSE)</f>
        <v>1.50717932268169E-2</v>
      </c>
      <c r="F32">
        <f>VLOOKUP(Table145[[#This Row],[model.rxns]],Table2[[model.rxns]:[JFYL18 - stddev]],12,FALSE)</f>
        <v>2.28285221837915E-2</v>
      </c>
      <c r="G32" t="b">
        <f>ABS(Table145[[#This Row],[JFYL18 flux]])&gt;Table145[[#This Row],[JFYL18 stddev]]</f>
        <v>0</v>
      </c>
      <c r="H32">
        <v>1.0767514713206499E-243</v>
      </c>
    </row>
    <row r="33" spans="1:8" hidden="1" x14ac:dyDescent="0.25">
      <c r="A33" s="4">
        <v>364</v>
      </c>
      <c r="B33" t="str">
        <f>VLOOKUP(Table145[[#This Row],[model.rxns]],Table2[],2,FALSE)</f>
        <v>dUTP diphosphatase</v>
      </c>
      <c r="C33" s="2">
        <v>5.0643192949910896</v>
      </c>
      <c r="D33">
        <f>VLOOKUP(Table145[[#This Row],[model.rxns]],Table2[[model.rxns]:[JFYL07 - avg]],7,FALSE)</f>
        <v>7.2603104160054303E-5</v>
      </c>
      <c r="E33">
        <f>VLOOKUP(Table145[[#This Row],[model.rxns]],Table2[[model.rxns]:[JFYL18 - avg]],11,FALSE)</f>
        <v>4.4560646808655002E-4</v>
      </c>
      <c r="F33">
        <f>VLOOKUP(Table145[[#This Row],[model.rxns]],Table2[[model.rxns]:[JFYL18 - stddev]],12,FALSE)</f>
        <v>9.4315383213709096E-4</v>
      </c>
      <c r="G33" t="b">
        <f>ABS(Table145[[#This Row],[JFYL18 flux]])&gt;Table145[[#This Row],[JFYL18 stddev]]</f>
        <v>0</v>
      </c>
      <c r="H33">
        <v>2.8972864031008999E-97</v>
      </c>
    </row>
    <row r="34" spans="1:8" hidden="1" x14ac:dyDescent="0.25">
      <c r="A34" s="4">
        <v>1273</v>
      </c>
      <c r="B34" t="str">
        <f>VLOOKUP(Table145[[#This Row],[model.rxns]],Table2[],2,FALSE)</f>
        <v>urea transport</v>
      </c>
      <c r="C34" s="2">
        <v>5.0643192949910896</v>
      </c>
      <c r="D34">
        <f>VLOOKUP(Table145[[#This Row],[model.rxns]],Table2[[model.rxns]:[JFYL07 - avg]],7,FALSE)</f>
        <v>-3.6955189627181898E-5</v>
      </c>
      <c r="E34">
        <f>VLOOKUP(Table145[[#This Row],[model.rxns]],Table2[[model.rxns]:[JFYL18 - avg]],11,FALSE)</f>
        <v>-1.9481089212615099E-4</v>
      </c>
      <c r="F34">
        <f>VLOOKUP(Table145[[#This Row],[model.rxns]],Table2[[model.rxns]:[JFYL18 - stddev]],12,FALSE)</f>
        <v>6.8094223029402303E-4</v>
      </c>
      <c r="G34" t="b">
        <f>ABS(Table145[[#This Row],[JFYL18 flux]])&gt;Table145[[#This Row],[JFYL18 stddev]]</f>
        <v>0</v>
      </c>
      <c r="H34">
        <v>3.2503999512346998E-54</v>
      </c>
    </row>
    <row r="35" spans="1:8" hidden="1" x14ac:dyDescent="0.25">
      <c r="A35" s="4">
        <v>2091</v>
      </c>
      <c r="B35" t="str">
        <f>VLOOKUP(Table145[[#This Row],[model.rxns]],Table2[],2,FALSE)</f>
        <v>urea exchange</v>
      </c>
      <c r="C35" s="2">
        <v>3.8447157604444002</v>
      </c>
      <c r="D35">
        <f>VLOOKUP(Table145[[#This Row],[model.rxns]],Table2[[model.rxns]:[JFYL07 - avg]],7,FALSE)</f>
        <v>3.6955189627181898E-5</v>
      </c>
      <c r="E35">
        <f>VLOOKUP(Table145[[#This Row],[model.rxns]],Table2[[model.rxns]:[JFYL18 - avg]],11,FALSE)</f>
        <v>1.9481089212615099E-4</v>
      </c>
      <c r="F35">
        <f>VLOOKUP(Table145[[#This Row],[model.rxns]],Table2[[model.rxns]:[JFYL18 - stddev]],12,FALSE)</f>
        <v>6.8094223029402303E-4</v>
      </c>
      <c r="G35" t="b">
        <f>ABS(Table145[[#This Row],[JFYL18 flux]])&gt;Table145[[#This Row],[JFYL18 stddev]]</f>
        <v>0</v>
      </c>
      <c r="H35">
        <v>3.2503999512346998E-54</v>
      </c>
    </row>
    <row r="36" spans="1:8" x14ac:dyDescent="0.25">
      <c r="A36" s="4">
        <v>445</v>
      </c>
      <c r="B36" t="str">
        <f>VLOOKUP(Table145[[#This Row],[model.rxns]],Table2[],2,FALSE)</f>
        <v>formate dehydrogenase</v>
      </c>
      <c r="C36" s="2">
        <v>3.8447157604444002</v>
      </c>
      <c r="D36">
        <f>VLOOKUP(Table145[[#This Row],[model.rxns]],Table2[[model.rxns]:[JFYL07 - avg]],7,FALSE)</f>
        <v>2.6173295530532501E-4</v>
      </c>
      <c r="E36">
        <f>VLOOKUP(Table145[[#This Row],[model.rxns]],Table2[[model.rxns]:[JFYL18 - avg]],11,FALSE)</f>
        <v>1.51300789456884E-3</v>
      </c>
      <c r="F36">
        <f>VLOOKUP(Table145[[#This Row],[model.rxns]],Table2[[model.rxns]:[JFYL18 - stddev]],12,FALSE)</f>
        <v>1.11967801579917E-3</v>
      </c>
      <c r="G36" t="b">
        <f>ABS(Table145[[#This Row],[JFYL18 flux]])&gt;Table145[[#This Row],[JFYL18 stddev]]</f>
        <v>1</v>
      </c>
      <c r="H36">
        <v>0</v>
      </c>
    </row>
    <row r="37" spans="1:8" hidden="1" x14ac:dyDescent="0.25">
      <c r="A37" s="4">
        <v>495</v>
      </c>
      <c r="B37" t="str">
        <f>VLOOKUP(Table145[[#This Row],[model.rxns]],Table2[],2,FALSE)</f>
        <v>glycerol-3-phosphate/dihydroxyacetone phosphate acyltransferase</v>
      </c>
      <c r="C37" s="2">
        <v>3.39202323267053</v>
      </c>
      <c r="D37">
        <f>VLOOKUP(Table145[[#This Row],[model.rxns]],Table2[[model.rxns]:[JFYL07 - avg]],7,FALSE)</f>
        <v>8.6928050872943396E-5</v>
      </c>
      <c r="E37">
        <f>VLOOKUP(Table145[[#This Row],[model.rxns]],Table2[[model.rxns]:[JFYL18 - avg]],11,FALSE)</f>
        <v>1.4544932271965701E-4</v>
      </c>
      <c r="F37">
        <f>VLOOKUP(Table145[[#This Row],[model.rxns]],Table2[[model.rxns]:[JFYL18 - stddev]],12,FALSE)</f>
        <v>7.2034959220341002E-4</v>
      </c>
      <c r="G37" t="b">
        <f>ABS(Table145[[#This Row],[JFYL18 flux]])&gt;Table145[[#This Row],[JFYL18 stddev]]</f>
        <v>0</v>
      </c>
      <c r="H37">
        <v>5.7984737113076596E-20</v>
      </c>
    </row>
    <row r="38" spans="1:8" hidden="1" x14ac:dyDescent="0.25">
      <c r="A38" s="4">
        <v>3534</v>
      </c>
      <c r="B38" t="str">
        <f>VLOOKUP(Table145[[#This Row],[model.rxns]],Table2[],2,FALSE)</f>
        <v>glycerol 3-phosphate transport, cytoplasm-ER membrane</v>
      </c>
      <c r="C38" s="2">
        <v>3.39202323267053</v>
      </c>
      <c r="D38">
        <f>VLOOKUP(Table145[[#This Row],[model.rxns]],Table2[[model.rxns]:[JFYL07 - avg]],7,FALSE)</f>
        <v>8.6928050872943396E-5</v>
      </c>
      <c r="E38">
        <f>VLOOKUP(Table145[[#This Row],[model.rxns]],Table2[[model.rxns]:[JFYL18 - avg]],11,FALSE)</f>
        <v>1.4544932271965701E-4</v>
      </c>
      <c r="F38">
        <f>VLOOKUP(Table145[[#This Row],[model.rxns]],Table2[[model.rxns]:[JFYL18 - stddev]],12,FALSE)</f>
        <v>7.2034959220341002E-4</v>
      </c>
      <c r="G38" t="b">
        <f>ABS(Table145[[#This Row],[JFYL18 flux]])&gt;Table145[[#This Row],[JFYL18 stddev]]</f>
        <v>0</v>
      </c>
      <c r="H38">
        <v>5.7984737113076596E-20</v>
      </c>
    </row>
    <row r="39" spans="1:8" hidden="1" x14ac:dyDescent="0.25">
      <c r="A39" s="4" t="s">
        <v>1756</v>
      </c>
      <c r="B39" t="str">
        <f>VLOOKUP(Table145[[#This Row],[model.rxns]],Table2[],2,FALSE)</f>
        <v>1-acyl-sn-gylcerol-3-phosphate acyltransferase</v>
      </c>
      <c r="C39" s="2">
        <v>3.1828202426808501</v>
      </c>
      <c r="D39">
        <f>VLOOKUP(Table145[[#This Row],[model.rxns]],Table2[[model.rxns]:[JFYL07 - avg]],7,FALSE)</f>
        <v>8.6928050872943396E-5</v>
      </c>
      <c r="E39">
        <f>VLOOKUP(Table145[[#This Row],[model.rxns]],Table2[[model.rxns]:[JFYL18 - avg]],11,FALSE)</f>
        <v>1.4544932271965701E-4</v>
      </c>
      <c r="F39">
        <f>VLOOKUP(Table145[[#This Row],[model.rxns]],Table2[[model.rxns]:[JFYL18 - stddev]],12,FALSE)</f>
        <v>7.2034959220341002E-4</v>
      </c>
      <c r="G39" t="b">
        <f>ABS(Table145[[#This Row],[JFYL18 flux]])&gt;Table145[[#This Row],[JFYL18 stddev]]</f>
        <v>0</v>
      </c>
      <c r="H39">
        <v>5.7984737113076596E-20</v>
      </c>
    </row>
    <row r="40" spans="1:8" hidden="1" x14ac:dyDescent="0.25">
      <c r="A40" s="4" t="s">
        <v>1763</v>
      </c>
      <c r="B40" t="str">
        <f>VLOOKUP(Table145[[#This Row],[model.rxns]],Table2[],2,FALSE)</f>
        <v>Acyl-CoAs pool</v>
      </c>
      <c r="C40" s="2">
        <v>3.1828202426808501</v>
      </c>
      <c r="D40">
        <f>VLOOKUP(Table145[[#This Row],[model.rxns]],Table2[[model.rxns]:[JFYL07 - avg]],7,FALSE)</f>
        <v>1.7385610174588701E-4</v>
      </c>
      <c r="E40">
        <f>VLOOKUP(Table145[[#This Row],[model.rxns]],Table2[[model.rxns]:[JFYL18 - avg]],11,FALSE)</f>
        <v>2.9089864543931299E-4</v>
      </c>
      <c r="F40">
        <f>VLOOKUP(Table145[[#This Row],[model.rxns]],Table2[[model.rxns]:[JFYL18 - stddev]],12,FALSE)</f>
        <v>1.44069918440682E-3</v>
      </c>
      <c r="G40" t="b">
        <f>ABS(Table145[[#This Row],[JFYL18 flux]])&gt;Table145[[#This Row],[JFYL18 stddev]]</f>
        <v>0</v>
      </c>
      <c r="H40">
        <v>5.7984737113076596E-20</v>
      </c>
    </row>
    <row r="41" spans="1:8" hidden="1" x14ac:dyDescent="0.25">
      <c r="A41" s="4">
        <v>2202</v>
      </c>
      <c r="B41" t="str">
        <f>VLOOKUP(Table145[[#This Row],[model.rxns]],Table2[],2,FALSE)</f>
        <v>fatty-acid--CoA ligase (hexadecanoate), lipid particle</v>
      </c>
      <c r="C41" s="2">
        <v>2.80188092825686</v>
      </c>
      <c r="D41">
        <f>VLOOKUP(Table145[[#This Row],[model.rxns]],Table2[[model.rxns]:[JFYL07 - avg]],7,FALSE)</f>
        <v>1.08017899716473E-4</v>
      </c>
      <c r="E41">
        <f>VLOOKUP(Table145[[#This Row],[model.rxns]],Table2[[model.rxns]:[JFYL18 - avg]],11,FALSE)</f>
        <v>5.7567939343754798E-5</v>
      </c>
      <c r="F41">
        <f>VLOOKUP(Table145[[#This Row],[model.rxns]],Table2[[model.rxns]:[JFYL18 - stddev]],12,FALSE)</f>
        <v>4.3341236948513898E-4</v>
      </c>
      <c r="G41" t="b">
        <f>ABS(Table145[[#This Row],[JFYL18 flux]])&gt;Table145[[#This Row],[JFYL18 stddev]]</f>
        <v>0</v>
      </c>
      <c r="H41">
        <v>1.44934924152875E-15</v>
      </c>
    </row>
    <row r="42" spans="1:8" hidden="1" x14ac:dyDescent="0.25">
      <c r="A42" s="4">
        <v>254</v>
      </c>
      <c r="B42" t="str">
        <f>VLOOKUP(Table145[[#This Row],[model.rxns]],Table2[],2,FALSE)</f>
        <v>carnitine O-acetyltransferase</v>
      </c>
      <c r="C42" s="2">
        <v>2.7843799732713301</v>
      </c>
      <c r="D42">
        <f>VLOOKUP(Table145[[#This Row],[model.rxns]],Table2[[model.rxns]:[JFYL07 - avg]],7,FALSE)</f>
        <v>2.3279855725709099E-4</v>
      </c>
      <c r="E42">
        <f>VLOOKUP(Table145[[#This Row],[model.rxns]],Table2[[model.rxns]:[JFYL18 - avg]],11,FALSE)</f>
        <v>4.4280548122490801E-4</v>
      </c>
      <c r="F42">
        <f>VLOOKUP(Table145[[#This Row],[model.rxns]],Table2[[model.rxns]:[JFYL18 - stddev]],12,FALSE)</f>
        <v>4.5394156437782397E-3</v>
      </c>
      <c r="G42" t="b">
        <f>ABS(Table145[[#This Row],[JFYL18 flux]])&gt;Table145[[#This Row],[JFYL18 stddev]]</f>
        <v>0</v>
      </c>
      <c r="H42">
        <v>4.7084625107096701E-6</v>
      </c>
    </row>
    <row r="43" spans="1:8" hidden="1" x14ac:dyDescent="0.25">
      <c r="A43" s="4">
        <v>1882</v>
      </c>
      <c r="B43" t="str">
        <f>VLOOKUP(Table145[[#This Row],[model.rxns]],Table2[],2,FALSE)</f>
        <v>L-carnitine transport</v>
      </c>
      <c r="C43" s="2">
        <v>2.7843799732713301</v>
      </c>
      <c r="D43">
        <f>VLOOKUP(Table145[[#This Row],[model.rxns]],Table2[[model.rxns]:[JFYL07 - avg]],7,FALSE)</f>
        <v>1.8299363836637501E-4</v>
      </c>
      <c r="E43">
        <f>VLOOKUP(Table145[[#This Row],[model.rxns]],Table2[[model.rxns]:[JFYL18 - avg]],11,FALSE)</f>
        <v>3.8039895132732502E-4</v>
      </c>
      <c r="F43">
        <f>VLOOKUP(Table145[[#This Row],[model.rxns]],Table2[[model.rxns]:[JFYL18 - stddev]],12,FALSE)</f>
        <v>4.0931883037547403E-3</v>
      </c>
      <c r="G43" t="b">
        <f>ABS(Table145[[#This Row],[JFYL18 flux]])&gt;Table145[[#This Row],[JFYL18 stddev]]</f>
        <v>0</v>
      </c>
      <c r="H43">
        <v>1.6755617008221399E-5</v>
      </c>
    </row>
    <row r="44" spans="1:8" hidden="1" x14ac:dyDescent="0.25">
      <c r="A44" s="4">
        <v>1976</v>
      </c>
      <c r="B44" t="str">
        <f>VLOOKUP(Table145[[#This Row],[model.rxns]],Table2[],2,FALSE)</f>
        <v>O-acetylcarnintine transport into mitochondria</v>
      </c>
      <c r="C44" s="2">
        <v>2.7382075142613398</v>
      </c>
      <c r="D44">
        <f>VLOOKUP(Table145[[#This Row],[model.rxns]],Table2[[model.rxns]:[JFYL07 - avg]],7,FALSE)</f>
        <v>1.8299363836637501E-4</v>
      </c>
      <c r="E44">
        <f>VLOOKUP(Table145[[#This Row],[model.rxns]],Table2[[model.rxns]:[JFYL18 - avg]],11,FALSE)</f>
        <v>3.8039895132732502E-4</v>
      </c>
      <c r="F44">
        <f>VLOOKUP(Table145[[#This Row],[model.rxns]],Table2[[model.rxns]:[JFYL18 - stddev]],12,FALSE)</f>
        <v>4.0931883037547403E-3</v>
      </c>
      <c r="G44" t="b">
        <f>ABS(Table145[[#This Row],[JFYL18 flux]])&gt;Table145[[#This Row],[JFYL18 stddev]]</f>
        <v>0</v>
      </c>
      <c r="H44">
        <v>1.6755617008221399E-5</v>
      </c>
    </row>
    <row r="45" spans="1:8" hidden="1" x14ac:dyDescent="0.25">
      <c r="A45" s="4">
        <v>568</v>
      </c>
      <c r="B45" t="str">
        <f>VLOOKUP(Table145[[#This Row],[model.rxns]],Table2[],2,FALSE)</f>
        <v>inorganic diphosphatase</v>
      </c>
      <c r="C45" s="2">
        <v>2.6687298995053799</v>
      </c>
      <c r="D45">
        <f>VLOOKUP(Table145[[#This Row],[model.rxns]],Table2[[model.rxns]:[JFYL07 - avg]],7,FALSE)</f>
        <v>2.5388905369980899E-3</v>
      </c>
      <c r="E45">
        <f>VLOOKUP(Table145[[#This Row],[model.rxns]],Table2[[model.rxns]:[JFYL18 - avg]],11,FALSE)</f>
        <v>2.45942197118872E-3</v>
      </c>
      <c r="F45">
        <f>VLOOKUP(Table145[[#This Row],[model.rxns]],Table2[[model.rxns]:[JFYL18 - stddev]],12,FALSE)</f>
        <v>2.3493403956113601E-2</v>
      </c>
      <c r="G45" t="b">
        <f>ABS(Table145[[#This Row],[JFYL18 flux]])&gt;Table145[[#This Row],[JFYL18 stddev]]</f>
        <v>0</v>
      </c>
      <c r="H45">
        <v>1.5845309597548299E-9</v>
      </c>
    </row>
    <row r="46" spans="1:8" hidden="1" x14ac:dyDescent="0.25">
      <c r="A46" s="4">
        <v>693</v>
      </c>
      <c r="B46" t="str">
        <f>VLOOKUP(Table145[[#This Row],[model.rxns]],Table2[],2,FALSE)</f>
        <v>L-threonine deaminase</v>
      </c>
      <c r="C46" s="2">
        <v>2.6687298995053799</v>
      </c>
      <c r="D46">
        <f>VLOOKUP(Table145[[#This Row],[model.rxns]],Table2[[model.rxns]:[JFYL07 - avg]],7,FALSE)</f>
        <v>1.84957435940502E-5</v>
      </c>
      <c r="E46">
        <f>VLOOKUP(Table145[[#This Row],[model.rxns]],Table2[[model.rxns]:[JFYL18 - avg]],11,FALSE)</f>
        <v>3.1785259581715601E-5</v>
      </c>
      <c r="F46">
        <f>VLOOKUP(Table145[[#This Row],[model.rxns]],Table2[[model.rxns]:[JFYL18 - stddev]],12,FALSE)</f>
        <v>4.5795813427940098E-4</v>
      </c>
      <c r="G46" t="b">
        <f>ABS(Table145[[#This Row],[JFYL18 flux]])&gt;Table145[[#This Row],[JFYL18 stddev]]</f>
        <v>0</v>
      </c>
      <c r="H46">
        <v>3.5600587153467297E-5</v>
      </c>
    </row>
    <row r="47" spans="1:8" hidden="1" x14ac:dyDescent="0.25">
      <c r="A47" s="4">
        <v>1965</v>
      </c>
      <c r="B47" t="str">
        <f>VLOOKUP(Table145[[#This Row],[model.rxns]],Table2[],2,FALSE)</f>
        <v>NH3 transport</v>
      </c>
      <c r="C47" s="2">
        <v>2.6518088612311201</v>
      </c>
      <c r="D47">
        <f>VLOOKUP(Table145[[#This Row],[model.rxns]],Table2[[model.rxns]:[JFYL07 - avg]],7,FALSE)</f>
        <v>-1.84957435940502E-5</v>
      </c>
      <c r="E47">
        <f>VLOOKUP(Table145[[#This Row],[model.rxns]],Table2[[model.rxns]:[JFYL18 - avg]],11,FALSE)</f>
        <v>-3.1785259581715601E-5</v>
      </c>
      <c r="F47">
        <f>VLOOKUP(Table145[[#This Row],[model.rxns]],Table2[[model.rxns]:[JFYL18 - stddev]],12,FALSE)</f>
        <v>4.5795813427940098E-4</v>
      </c>
      <c r="G47" t="b">
        <f>ABS(Table145[[#This Row],[JFYL18 flux]])&gt;Table145[[#This Row],[JFYL18 stddev]]</f>
        <v>0</v>
      </c>
      <c r="H47">
        <v>3.5600587153467297E-5</v>
      </c>
    </row>
    <row r="48" spans="1:8" hidden="1" x14ac:dyDescent="0.25">
      <c r="A48" s="4">
        <v>2072</v>
      </c>
      <c r="B48" t="str">
        <f>VLOOKUP(Table145[[#This Row],[model.rxns]],Table2[],2,FALSE)</f>
        <v>threonine transport</v>
      </c>
      <c r="C48" s="2">
        <v>2.6518088612311201</v>
      </c>
      <c r="D48">
        <f>VLOOKUP(Table145[[#This Row],[model.rxns]],Table2[[model.rxns]:[JFYL07 - avg]],7,FALSE)</f>
        <v>1.84957435940502E-5</v>
      </c>
      <c r="E48">
        <f>VLOOKUP(Table145[[#This Row],[model.rxns]],Table2[[model.rxns]:[JFYL18 - avg]],11,FALSE)</f>
        <v>3.1785259581715601E-5</v>
      </c>
      <c r="F48">
        <f>VLOOKUP(Table145[[#This Row],[model.rxns]],Table2[[model.rxns]:[JFYL18 - stddev]],12,FALSE)</f>
        <v>4.5795813427940098E-4</v>
      </c>
      <c r="G48" t="b">
        <f>ABS(Table145[[#This Row],[JFYL18 flux]])&gt;Table145[[#This Row],[JFYL18 stddev]]</f>
        <v>0</v>
      </c>
      <c r="H48">
        <v>3.5600587153467297E-5</v>
      </c>
    </row>
    <row r="49" spans="1:8" hidden="1" x14ac:dyDescent="0.25">
      <c r="A49" s="4">
        <v>174</v>
      </c>
      <c r="B49" t="str">
        <f>VLOOKUP(Table145[[#This Row],[model.rxns]],Table2[],2,FALSE)</f>
        <v>aldehyde dehydrogenase (acetylaldehyde, NAD)</v>
      </c>
      <c r="C49" s="2">
        <v>2.6222506180311602</v>
      </c>
      <c r="D49">
        <f>VLOOKUP(Table145[[#This Row],[model.rxns]],Table2[[model.rxns]:[JFYL07 - avg]],7,FALSE)</f>
        <v>4.6077264162812501E-5</v>
      </c>
      <c r="E49">
        <f>VLOOKUP(Table145[[#This Row],[model.rxns]],Table2[[model.rxns]:[JFYL18 - avg]],11,FALSE)</f>
        <v>1.09659164264886E-4</v>
      </c>
      <c r="F49">
        <f>VLOOKUP(Table145[[#This Row],[model.rxns]],Table2[[model.rxns]:[JFYL18 - stddev]],12,FALSE)</f>
        <v>1.15604144580541E-3</v>
      </c>
      <c r="G49" t="b">
        <f>ABS(Table145[[#This Row],[JFYL18 flux]])&gt;Table145[[#This Row],[JFYL18 stddev]]</f>
        <v>0</v>
      </c>
      <c r="H49">
        <v>1.04589579503522E-5</v>
      </c>
    </row>
    <row r="50" spans="1:8" hidden="1" x14ac:dyDescent="0.25">
      <c r="A50" s="4" t="s">
        <v>1785</v>
      </c>
      <c r="B50" t="str">
        <f>VLOOKUP(Table145[[#This Row],[model.rxns]],Table2[],2,FALSE)</f>
        <v>isocitrate transport</v>
      </c>
      <c r="C50" s="2">
        <v>2.45510806625667</v>
      </c>
      <c r="D50">
        <f>VLOOKUP(Table145[[#This Row],[model.rxns]],Table2[[model.rxns]:[JFYL07 - avg]],7,FALSE)</f>
        <v>-5.8340725310664997E-2</v>
      </c>
      <c r="E50">
        <f>VLOOKUP(Table145[[#This Row],[model.rxns]],Table2[[model.rxns]:[JFYL18 - avg]],11,FALSE)</f>
        <v>-0.15329398540035899</v>
      </c>
      <c r="F50">
        <f>VLOOKUP(Table145[[#This Row],[model.rxns]],Table2[[model.rxns]:[JFYL18 - stddev]],12,FALSE)</f>
        <v>1.7679530091290099E-2</v>
      </c>
      <c r="G50" t="b">
        <f>ABS(Table145[[#This Row],[JFYL18 flux]])&gt;Table145[[#This Row],[JFYL18 stddev]]</f>
        <v>1</v>
      </c>
      <c r="H50">
        <v>0</v>
      </c>
    </row>
    <row r="51" spans="1:8" x14ac:dyDescent="0.25">
      <c r="A51" s="4" t="s">
        <v>1810</v>
      </c>
      <c r="B51" t="str">
        <f>VLOOKUP(Table145[[#This Row],[model.rxns]],Table2[],2,FALSE)</f>
        <v>EXC OUT m1803</v>
      </c>
      <c r="C51" s="2">
        <v>2.45510806625667</v>
      </c>
      <c r="D51">
        <f>VLOOKUP(Table145[[#This Row],[model.rxns]],Table2[[model.rxns]:[JFYL07 - avg]],7,FALSE)</f>
        <v>5.8340725310664997E-2</v>
      </c>
      <c r="E51">
        <f>VLOOKUP(Table145[[#This Row],[model.rxns]],Table2[[model.rxns]:[JFYL18 - avg]],11,FALSE)</f>
        <v>0.15329398540035899</v>
      </c>
      <c r="F51">
        <f>VLOOKUP(Table145[[#This Row],[model.rxns]],Table2[[model.rxns]:[JFYL18 - stddev]],12,FALSE)</f>
        <v>1.7679530091290099E-2</v>
      </c>
      <c r="G51" t="b">
        <f>ABS(Table145[[#This Row],[JFYL18 flux]])&gt;Table145[[#This Row],[JFYL18 stddev]]</f>
        <v>1</v>
      </c>
      <c r="H51">
        <v>0</v>
      </c>
    </row>
    <row r="52" spans="1:8" hidden="1" x14ac:dyDescent="0.25">
      <c r="A52" s="4">
        <v>4039</v>
      </c>
      <c r="B52" t="str">
        <f>VLOOKUP(Table145[[#This Row],[model.rxns]],Table2[],2,FALSE)</f>
        <v>succinyl-CoA:acetate CoA transferase</v>
      </c>
      <c r="C52" s="2">
        <v>2.45510806625667</v>
      </c>
      <c r="D52">
        <f>VLOOKUP(Table145[[#This Row],[model.rxns]],Table2[[model.rxns]:[JFYL07 - avg]],7,FALSE)</f>
        <v>4.7849186871649897E-5</v>
      </c>
      <c r="E52">
        <f>VLOOKUP(Table145[[#This Row],[model.rxns]],Table2[[model.rxns]:[JFYL18 - avg]],11,FALSE)</f>
        <v>1.14297602420948E-4</v>
      </c>
      <c r="F52">
        <f>VLOOKUP(Table145[[#This Row],[model.rxns]],Table2[[model.rxns]:[JFYL18 - stddev]],12,FALSE)</f>
        <v>1.1736604973690301E-3</v>
      </c>
      <c r="G52" t="b">
        <f>ABS(Table145[[#This Row],[JFYL18 flux]])&gt;Table145[[#This Row],[JFYL18 stddev]]</f>
        <v>0</v>
      </c>
      <c r="H52">
        <v>1.0632304708899399E-5</v>
      </c>
    </row>
    <row r="53" spans="1:8" hidden="1" x14ac:dyDescent="0.25">
      <c r="A53" s="4">
        <v>1686</v>
      </c>
      <c r="B53" t="str">
        <f>VLOOKUP(Table145[[#This Row],[model.rxns]],Table2[],2,FALSE)</f>
        <v>citrate transport</v>
      </c>
      <c r="C53" s="2">
        <v>2.45510806625667</v>
      </c>
      <c r="D53">
        <f>VLOOKUP(Table145[[#This Row],[model.rxns]],Table2[[model.rxns]:[JFYL07 - avg]],7,FALSE)</f>
        <v>-3.45759678505331E-3</v>
      </c>
      <c r="E53">
        <f>VLOOKUP(Table145[[#This Row],[model.rxns]],Table2[[model.rxns]:[JFYL18 - avg]],11,FALSE)</f>
        <v>-9.2694102659128703E-3</v>
      </c>
      <c r="F53">
        <f>VLOOKUP(Table145[[#This Row],[model.rxns]],Table2[[model.rxns]:[JFYL18 - stddev]],12,FALSE)</f>
        <v>1.8925134126627E-4</v>
      </c>
      <c r="G53" t="b">
        <f>ABS(Table145[[#This Row],[JFYL18 flux]])&gt;Table145[[#This Row],[JFYL18 stddev]]</f>
        <v>1</v>
      </c>
      <c r="H53">
        <v>0</v>
      </c>
    </row>
    <row r="54" spans="1:8" hidden="1" x14ac:dyDescent="0.25">
      <c r="A54" s="4">
        <v>1687</v>
      </c>
      <c r="B54" t="str">
        <f>VLOOKUP(Table145[[#This Row],[model.rxns]],Table2[],2,FALSE)</f>
        <v>citrate(3-) exchange</v>
      </c>
      <c r="C54" s="2">
        <v>2.42508199607231</v>
      </c>
      <c r="D54">
        <f>VLOOKUP(Table145[[#This Row],[model.rxns]],Table2[[model.rxns]:[JFYL07 - avg]],7,FALSE)</f>
        <v>3.45759678505331E-3</v>
      </c>
      <c r="E54">
        <f>VLOOKUP(Table145[[#This Row],[model.rxns]],Table2[[model.rxns]:[JFYL18 - avg]],11,FALSE)</f>
        <v>9.2694102659128703E-3</v>
      </c>
      <c r="F54">
        <f>VLOOKUP(Table145[[#This Row],[model.rxns]],Table2[[model.rxns]:[JFYL18 - stddev]],12,FALSE)</f>
        <v>1.8925134126627E-4</v>
      </c>
      <c r="G54" t="b">
        <f>ABS(Table145[[#This Row],[JFYL18 flux]])&gt;Table145[[#This Row],[JFYL18 stddev]]</f>
        <v>1</v>
      </c>
      <c r="H54">
        <v>0</v>
      </c>
    </row>
    <row r="55" spans="1:8" hidden="1" x14ac:dyDescent="0.25">
      <c r="A55" s="4">
        <v>1572</v>
      </c>
      <c r="B55" t="str">
        <f>VLOOKUP(Table145[[#This Row],[model.rxns]],Table2[],2,FALSE)</f>
        <v>2-isopropylmalate exchange</v>
      </c>
      <c r="C55" s="2">
        <v>2.4182038427917298</v>
      </c>
      <c r="D55">
        <f>VLOOKUP(Table145[[#This Row],[model.rxns]],Table2[[model.rxns]:[JFYL07 - avg]],7,FALSE)</f>
        <v>3.43546639346474E-4</v>
      </c>
      <c r="E55">
        <f>VLOOKUP(Table145[[#This Row],[model.rxns]],Table2[[model.rxns]:[JFYL18 - avg]],11,FALSE)</f>
        <v>6.3890106516492498E-4</v>
      </c>
      <c r="F55">
        <f>VLOOKUP(Table145[[#This Row],[model.rxns]],Table2[[model.rxns]:[JFYL18 - stddev]],12,FALSE)</f>
        <v>7.7373285534050498E-4</v>
      </c>
      <c r="G55" t="b">
        <f>ABS(Table145[[#This Row],[JFYL18 flux]])&gt;Table145[[#This Row],[JFYL18 stddev]]</f>
        <v>0</v>
      </c>
      <c r="H55">
        <v>4.1251136668254103E-49</v>
      </c>
    </row>
    <row r="56" spans="1:8" hidden="1" x14ac:dyDescent="0.25">
      <c r="A56" s="4">
        <v>1573</v>
      </c>
      <c r="B56" t="str">
        <f>VLOOKUP(Table145[[#This Row],[model.rxns]],Table2[],2,FALSE)</f>
        <v>2-isopropylmalate transport</v>
      </c>
      <c r="C56" s="2">
        <v>2.3679172967180802</v>
      </c>
      <c r="D56">
        <f>VLOOKUP(Table145[[#This Row],[model.rxns]],Table2[[model.rxns]:[JFYL07 - avg]],7,FALSE)</f>
        <v>3.43546639346474E-4</v>
      </c>
      <c r="E56">
        <f>VLOOKUP(Table145[[#This Row],[model.rxns]],Table2[[model.rxns]:[JFYL18 - avg]],11,FALSE)</f>
        <v>6.3890106516492498E-4</v>
      </c>
      <c r="F56">
        <f>VLOOKUP(Table145[[#This Row],[model.rxns]],Table2[[model.rxns]:[JFYL18 - stddev]],12,FALSE)</f>
        <v>7.7373285534050498E-4</v>
      </c>
      <c r="G56" t="b">
        <f>ABS(Table145[[#This Row],[JFYL18 flux]])&gt;Table145[[#This Row],[JFYL18 stddev]]</f>
        <v>0</v>
      </c>
      <c r="H56">
        <v>4.1251136668254103E-49</v>
      </c>
    </row>
    <row r="57" spans="1:8" hidden="1" x14ac:dyDescent="0.25">
      <c r="A57" s="4">
        <v>2205</v>
      </c>
      <c r="B57" t="str">
        <f>VLOOKUP(Table145[[#This Row],[model.rxns]],Table2[],2,FALSE)</f>
        <v>fatty-acid--CoA ligase (octadecenoate), lipid particle</v>
      </c>
      <c r="C57" s="2">
        <v>2.3679172967180802</v>
      </c>
      <c r="D57">
        <f>VLOOKUP(Table145[[#This Row],[model.rxns]],Table2[[model.rxns]:[JFYL07 - avg]],7,FALSE)</f>
        <v>6.4647550007909598E-5</v>
      </c>
      <c r="E57">
        <f>VLOOKUP(Table145[[#This Row],[model.rxns]],Table2[[model.rxns]:[JFYL18 - avg]],11,FALSE)</f>
        <v>2.3269493320451901E-4</v>
      </c>
      <c r="F57">
        <f>VLOOKUP(Table145[[#This Row],[model.rxns]],Table2[[model.rxns]:[JFYL18 - stddev]],12,FALSE)</f>
        <v>2.8654740442636299E-3</v>
      </c>
      <c r="G57" t="b">
        <f>ABS(Table145[[#This Row],[JFYL18 flux]])&gt;Table145[[#This Row],[JFYL18 stddev]]</f>
        <v>0</v>
      </c>
      <c r="H57">
        <v>6.5356058923552503E-4</v>
      </c>
    </row>
    <row r="58" spans="1:8" hidden="1" x14ac:dyDescent="0.25">
      <c r="A58" s="4" t="s">
        <v>1821</v>
      </c>
      <c r="B58" t="str">
        <f>VLOOKUP(Table145[[#This Row],[model.rxns]],Table2[],2,FALSE)</f>
        <v>ribonucleotide reductase</v>
      </c>
      <c r="C58" s="2">
        <v>2.3679172967180802</v>
      </c>
      <c r="D58">
        <f>VLOOKUP(Table145[[#This Row],[model.rxns]],Table2[[model.rxns]:[JFYL07 - avg]],7,FALSE)</f>
        <v>1.63829862921816E-5</v>
      </c>
      <c r="E58">
        <f>VLOOKUP(Table145[[#This Row],[model.rxns]],Table2[[model.rxns]:[JFYL18 - avg]],11,FALSE)</f>
        <v>1.10467704979408E-5</v>
      </c>
      <c r="F58">
        <f>VLOOKUP(Table145[[#This Row],[model.rxns]],Table2[[model.rxns]:[JFYL18 - stddev]],12,FALSE)</f>
        <v>1.20980510098297E-4</v>
      </c>
      <c r="G58" t="b">
        <f>ABS(Table145[[#This Row],[JFYL18 flux]])&gt;Table145[[#This Row],[JFYL18 stddev]]</f>
        <v>0</v>
      </c>
      <c r="H58">
        <v>1.53094238050931E-10</v>
      </c>
    </row>
    <row r="59" spans="1:8" x14ac:dyDescent="0.25">
      <c r="A59" s="4">
        <v>731</v>
      </c>
      <c r="B59" t="str">
        <f>VLOOKUP(Table145[[#This Row],[model.rxns]],Table2[],2,FALSE)</f>
        <v>methylenetetrahydrofolate dehydrogenase (NAD)</v>
      </c>
      <c r="C59" s="2">
        <v>2.3679172967180802</v>
      </c>
      <c r="D59">
        <f>VLOOKUP(Table145[[#This Row],[model.rxns]],Table2[[model.rxns]:[JFYL07 - avg]],7,FALSE)</f>
        <v>8.05890222348132E-3</v>
      </c>
      <c r="E59">
        <f>VLOOKUP(Table145[[#This Row],[model.rxns]],Table2[[model.rxns]:[JFYL18 - avg]],11,FALSE)</f>
        <v>2.2755931516071599E-2</v>
      </c>
      <c r="F59">
        <f>VLOOKUP(Table145[[#This Row],[model.rxns]],Table2[[model.rxns]:[JFYL18 - stddev]],12,FALSE)</f>
        <v>8.7330342729440898E-3</v>
      </c>
      <c r="G59" t="b">
        <f>ABS(Table145[[#This Row],[JFYL18 flux]])&gt;Table145[[#This Row],[JFYL18 stddev]]</f>
        <v>1</v>
      </c>
      <c r="H59">
        <v>0</v>
      </c>
    </row>
    <row r="60" spans="1:8" hidden="1" x14ac:dyDescent="0.25">
      <c r="A60" s="4">
        <v>2132</v>
      </c>
      <c r="B60" t="str">
        <f>VLOOKUP(Table145[[#This Row],[model.rxns]],Table2[],2,FALSE)</f>
        <v>oxoglutarate/malate exchange</v>
      </c>
      <c r="C60" s="2">
        <v>2.3625424961311601</v>
      </c>
      <c r="D60">
        <f>VLOOKUP(Table145[[#This Row],[model.rxns]],Table2[[model.rxns]:[JFYL07 - avg]],7,FALSE)</f>
        <v>0.105125124131536</v>
      </c>
      <c r="E60">
        <f>VLOOKUP(Table145[[#This Row],[model.rxns]],Table2[[model.rxns]:[JFYL18 - avg]],11,FALSE)</f>
        <v>9.9306240813114594E-2</v>
      </c>
      <c r="F60">
        <f>VLOOKUP(Table145[[#This Row],[model.rxns]],Table2[[model.rxns]:[JFYL18 - stddev]],12,FALSE)</f>
        <v>0.41102632078982199</v>
      </c>
      <c r="G60" t="b">
        <f>ABS(Table145[[#This Row],[JFYL18 flux]])&gt;Table145[[#This Row],[JFYL18 stddev]]</f>
        <v>0</v>
      </c>
      <c r="H60">
        <v>1.19754898406306E-27</v>
      </c>
    </row>
    <row r="61" spans="1:8" hidden="1" x14ac:dyDescent="0.25">
      <c r="A61" s="4">
        <v>2119</v>
      </c>
      <c r="B61" t="str">
        <f>VLOOKUP(Table145[[#This Row],[model.rxns]],Table2[],2,FALSE)</f>
        <v>tyrosine transaminase</v>
      </c>
      <c r="C61" s="2">
        <v>2.3625424961311601</v>
      </c>
      <c r="D61">
        <f>VLOOKUP(Table145[[#This Row],[model.rxns]],Table2[[model.rxns]:[JFYL07 - avg]],7,FALSE)</f>
        <v>-1.5093710787148699E-3</v>
      </c>
      <c r="E61">
        <f>VLOOKUP(Table145[[#This Row],[model.rxns]],Table2[[model.rxns]:[JFYL18 - avg]],11,FALSE)</f>
        <v>-1.62653436863333E-3</v>
      </c>
      <c r="F61">
        <f>VLOOKUP(Table145[[#This Row],[model.rxns]],Table2[[model.rxns]:[JFYL18 - stddev]],12,FALSE)</f>
        <v>1.4273274745087199E-2</v>
      </c>
      <c r="G61" t="b">
        <f>ABS(Table145[[#This Row],[JFYL18 flux]])&gt;Table145[[#This Row],[JFYL18 stddev]]</f>
        <v>0</v>
      </c>
      <c r="H61">
        <v>6.3428583156121697E-6</v>
      </c>
    </row>
    <row r="62" spans="1:8" x14ac:dyDescent="0.25">
      <c r="A62" s="4">
        <v>104</v>
      </c>
      <c r="B62" t="str">
        <f>VLOOKUP(Table145[[#This Row],[model.rxns]],Table2[],2,FALSE)</f>
        <v>acetyl-CoA C-acetyltransferase</v>
      </c>
      <c r="C62" s="2">
        <v>2.3625424961311601</v>
      </c>
      <c r="D62">
        <f>VLOOKUP(Table145[[#This Row],[model.rxns]],Table2[[model.rxns]:[JFYL07 - avg]],7,FALSE)</f>
        <v>9.0938831891467994E-3</v>
      </c>
      <c r="E62">
        <f>VLOOKUP(Table145[[#This Row],[model.rxns]],Table2[[model.rxns]:[JFYL18 - avg]],11,FALSE)</f>
        <v>1.9925249824236699E-2</v>
      </c>
      <c r="F62">
        <f>VLOOKUP(Table145[[#This Row],[model.rxns]],Table2[[model.rxns]:[JFYL18 - stddev]],12,FALSE)</f>
        <v>5.3900951344413696E-3</v>
      </c>
      <c r="G62" t="b">
        <f>ABS(Table145[[#This Row],[JFYL18 flux]])&gt;Table145[[#This Row],[JFYL18 stddev]]</f>
        <v>1</v>
      </c>
      <c r="H62">
        <v>0</v>
      </c>
    </row>
    <row r="63" spans="1:8" hidden="1" x14ac:dyDescent="0.25">
      <c r="A63" s="4">
        <v>1129</v>
      </c>
      <c r="B63" t="str">
        <f>VLOOKUP(Table145[[#This Row],[model.rxns]],Table2[],2,FALSE)</f>
        <v>coenzyme A transport</v>
      </c>
      <c r="C63" s="2">
        <v>2.3333552087674301</v>
      </c>
      <c r="D63">
        <f>VLOOKUP(Table145[[#This Row],[model.rxns]],Table2[[model.rxns]:[JFYL07 - avg]],7,FALSE)</f>
        <v>9.2389385902924594E-3</v>
      </c>
      <c r="E63">
        <f>VLOOKUP(Table145[[#This Row],[model.rxns]],Table2[[model.rxns]:[JFYL18 - avg]],11,FALSE)</f>
        <v>2.0088882036961801E-2</v>
      </c>
      <c r="F63">
        <f>VLOOKUP(Table145[[#This Row],[model.rxns]],Table2[[model.rxns]:[JFYL18 - stddev]],12,FALSE)</f>
        <v>5.4707579378869596E-3</v>
      </c>
      <c r="G63" t="b">
        <f>ABS(Table145[[#This Row],[JFYL18 flux]])&gt;Table145[[#This Row],[JFYL18 stddev]]</f>
        <v>1</v>
      </c>
      <c r="H63">
        <v>0</v>
      </c>
    </row>
    <row r="64" spans="1:8" hidden="1" x14ac:dyDescent="0.25">
      <c r="A64" s="4">
        <v>1840</v>
      </c>
      <c r="B64" t="str">
        <f>VLOOKUP(Table145[[#This Row],[model.rxns]],Table2[],2,FALSE)</f>
        <v>hydroxymethylglutaryl-CoA transport</v>
      </c>
      <c r="C64" s="2">
        <v>2.2825243184985098</v>
      </c>
      <c r="D64">
        <f>VLOOKUP(Table145[[#This Row],[model.rxns]],Table2[[model.rxns]:[JFYL07 - avg]],7,FALSE)</f>
        <v>-9.2389385902924594E-3</v>
      </c>
      <c r="E64">
        <f>VLOOKUP(Table145[[#This Row],[model.rxns]],Table2[[model.rxns]:[JFYL18 - avg]],11,FALSE)</f>
        <v>-2.0088882036961801E-2</v>
      </c>
      <c r="F64">
        <f>VLOOKUP(Table145[[#This Row],[model.rxns]],Table2[[model.rxns]:[JFYL18 - stddev]],12,FALSE)</f>
        <v>5.4707579378868903E-3</v>
      </c>
      <c r="G64" t="b">
        <f>ABS(Table145[[#This Row],[JFYL18 flux]])&gt;Table145[[#This Row],[JFYL18 stddev]]</f>
        <v>1</v>
      </c>
      <c r="H64">
        <v>0</v>
      </c>
    </row>
    <row r="65" spans="1:8" hidden="1" x14ac:dyDescent="0.25">
      <c r="A65" s="4">
        <v>2242</v>
      </c>
      <c r="B65" t="str">
        <f>VLOOKUP(Table145[[#This Row],[model.rxns]],Table2[],2,FALSE)</f>
        <v>acyl-CoA oxidase (palmitoleoyl-CoA)</v>
      </c>
      <c r="C65" s="2">
        <v>2.2226278729342801</v>
      </c>
      <c r="D65">
        <f>VLOOKUP(Table145[[#This Row],[model.rxns]],Table2[[model.rxns]:[JFYL07 - avg]],7,FALSE)</f>
        <v>1.0029355726797901E-4</v>
      </c>
      <c r="E65">
        <f>VLOOKUP(Table145[[#This Row],[model.rxns]],Table2[[model.rxns]:[JFYL18 - avg]],11,FALSE)</f>
        <v>1.4474349177413199E-4</v>
      </c>
      <c r="F65">
        <f>VLOOKUP(Table145[[#This Row],[model.rxns]],Table2[[model.rxns]:[JFYL18 - stddev]],12,FALSE)</f>
        <v>7.3939147901238601E-4</v>
      </c>
      <c r="G65" t="b">
        <f>ABS(Table145[[#This Row],[JFYL18 flux]])&gt;Table145[[#This Row],[JFYL18 stddev]]</f>
        <v>0</v>
      </c>
      <c r="H65">
        <v>1.0693566915008401E-13</v>
      </c>
    </row>
    <row r="66" spans="1:8" hidden="1" x14ac:dyDescent="0.25">
      <c r="A66" s="4">
        <v>2243</v>
      </c>
      <c r="B66" t="str">
        <f>VLOOKUP(Table145[[#This Row],[model.rxns]],Table2[],2,FALSE)</f>
        <v>acyl-CoA oxidase (cis-tetradec-7-enoyl-CoA)</v>
      </c>
      <c r="C66" s="2">
        <v>2.2171403734953499</v>
      </c>
      <c r="D66">
        <f>VLOOKUP(Table145[[#This Row],[model.rxns]],Table2[[model.rxns]:[JFYL07 - avg]],7,FALSE)</f>
        <v>1.0029355726797901E-4</v>
      </c>
      <c r="E66">
        <f>VLOOKUP(Table145[[#This Row],[model.rxns]],Table2[[model.rxns]:[JFYL18 - avg]],11,FALSE)</f>
        <v>1.4474349177413199E-4</v>
      </c>
      <c r="F66">
        <f>VLOOKUP(Table145[[#This Row],[model.rxns]],Table2[[model.rxns]:[JFYL18 - stddev]],12,FALSE)</f>
        <v>7.3939147901238601E-4</v>
      </c>
      <c r="G66" t="b">
        <f>ABS(Table145[[#This Row],[JFYL18 flux]])&gt;Table145[[#This Row],[JFYL18 stddev]]</f>
        <v>0</v>
      </c>
      <c r="H66">
        <v>1.0693566915008401E-13</v>
      </c>
    </row>
    <row r="67" spans="1:8" hidden="1" x14ac:dyDescent="0.25">
      <c r="A67" s="4">
        <v>2244</v>
      </c>
      <c r="B67" t="str">
        <f>VLOOKUP(Table145[[#This Row],[model.rxns]],Table2[],2,FALSE)</f>
        <v>acyl-CoA oxidase (cis-dodec-5-enoyl-CoA)</v>
      </c>
      <c r="C67" s="2">
        <v>2.2171403734953499</v>
      </c>
      <c r="D67">
        <f>VLOOKUP(Table145[[#This Row],[model.rxns]],Table2[[model.rxns]:[JFYL07 - avg]],7,FALSE)</f>
        <v>1.0029355726797901E-4</v>
      </c>
      <c r="E67">
        <f>VLOOKUP(Table145[[#This Row],[model.rxns]],Table2[[model.rxns]:[JFYL18 - avg]],11,FALSE)</f>
        <v>1.4474349177413199E-4</v>
      </c>
      <c r="F67">
        <f>VLOOKUP(Table145[[#This Row],[model.rxns]],Table2[[model.rxns]:[JFYL18 - stddev]],12,FALSE)</f>
        <v>7.3939147901238601E-4</v>
      </c>
      <c r="G67" t="b">
        <f>ABS(Table145[[#This Row],[JFYL18 flux]])&gt;Table145[[#This Row],[JFYL18 stddev]]</f>
        <v>0</v>
      </c>
      <c r="H67">
        <v>1.0693566915008401E-13</v>
      </c>
    </row>
    <row r="68" spans="1:8" hidden="1" x14ac:dyDescent="0.25">
      <c r="A68" s="4">
        <v>2260</v>
      </c>
      <c r="B68" t="str">
        <f>VLOOKUP(Table145[[#This Row],[model.rxns]],Table2[],2,FALSE)</f>
        <v>2-enoyl-CoA hydratase (3-hydroxy-cis-hexadec-9-enoyl-CoA)</v>
      </c>
      <c r="C68" s="2">
        <v>2.2171403734953499</v>
      </c>
      <c r="D68">
        <f>VLOOKUP(Table145[[#This Row],[model.rxns]],Table2[[model.rxns]:[JFYL07 - avg]],7,FALSE)</f>
        <v>1.0029355726797901E-4</v>
      </c>
      <c r="E68">
        <f>VLOOKUP(Table145[[#This Row],[model.rxns]],Table2[[model.rxns]:[JFYL18 - avg]],11,FALSE)</f>
        <v>1.4474349177413199E-4</v>
      </c>
      <c r="F68">
        <f>VLOOKUP(Table145[[#This Row],[model.rxns]],Table2[[model.rxns]:[JFYL18 - stddev]],12,FALSE)</f>
        <v>7.3939147901238601E-4</v>
      </c>
      <c r="G68" t="b">
        <f>ABS(Table145[[#This Row],[JFYL18 flux]])&gt;Table145[[#This Row],[JFYL18 stddev]]</f>
        <v>0</v>
      </c>
      <c r="H68">
        <v>1.0693566915008401E-13</v>
      </c>
    </row>
    <row r="69" spans="1:8" hidden="1" x14ac:dyDescent="0.25">
      <c r="A69" s="4">
        <v>2261</v>
      </c>
      <c r="B69" t="str">
        <f>VLOOKUP(Table145[[#This Row],[model.rxns]],Table2[],2,FALSE)</f>
        <v>2-enoyl-CoA hydratase (3-hydroxy-cis-tetradec-7-enoyl-CoA)</v>
      </c>
      <c r="C69" s="2">
        <v>2.2171403734953499</v>
      </c>
      <c r="D69">
        <f>VLOOKUP(Table145[[#This Row],[model.rxns]],Table2[[model.rxns]:[JFYL07 - avg]],7,FALSE)</f>
        <v>1.0029355726797901E-4</v>
      </c>
      <c r="E69">
        <f>VLOOKUP(Table145[[#This Row],[model.rxns]],Table2[[model.rxns]:[JFYL18 - avg]],11,FALSE)</f>
        <v>1.4474349177413199E-4</v>
      </c>
      <c r="F69">
        <f>VLOOKUP(Table145[[#This Row],[model.rxns]],Table2[[model.rxns]:[JFYL18 - stddev]],12,FALSE)</f>
        <v>7.3939147901238601E-4</v>
      </c>
      <c r="G69" t="b">
        <f>ABS(Table145[[#This Row],[JFYL18 flux]])&gt;Table145[[#This Row],[JFYL18 stddev]]</f>
        <v>0</v>
      </c>
      <c r="H69">
        <v>1.0693566915008401E-13</v>
      </c>
    </row>
    <row r="70" spans="1:8" hidden="1" x14ac:dyDescent="0.25">
      <c r="A70" s="4">
        <v>2262</v>
      </c>
      <c r="B70" t="str">
        <f>VLOOKUP(Table145[[#This Row],[model.rxns]],Table2[],2,FALSE)</f>
        <v>2-enoyl-CoA hydratase (3-hydroxy-cis-dodec-5-enoyl-CoA)</v>
      </c>
      <c r="C70" s="2">
        <v>2.21603604026871</v>
      </c>
      <c r="D70">
        <f>VLOOKUP(Table145[[#This Row],[model.rxns]],Table2[[model.rxns]:[JFYL07 - avg]],7,FALSE)</f>
        <v>1.0029355726797901E-4</v>
      </c>
      <c r="E70">
        <f>VLOOKUP(Table145[[#This Row],[model.rxns]],Table2[[model.rxns]:[JFYL18 - avg]],11,FALSE)</f>
        <v>1.4474349177413199E-4</v>
      </c>
      <c r="F70">
        <f>VLOOKUP(Table145[[#This Row],[model.rxns]],Table2[[model.rxns]:[JFYL18 - stddev]],12,FALSE)</f>
        <v>7.3939147901238601E-4</v>
      </c>
      <c r="G70" t="b">
        <f>ABS(Table145[[#This Row],[JFYL18 flux]])&gt;Table145[[#This Row],[JFYL18 stddev]]</f>
        <v>0</v>
      </c>
      <c r="H70">
        <v>1.0693566915008401E-13</v>
      </c>
    </row>
    <row r="71" spans="1:8" hidden="1" x14ac:dyDescent="0.25">
      <c r="A71" s="4">
        <v>2277</v>
      </c>
      <c r="B71" t="str">
        <f>VLOOKUP(Table145[[#This Row],[model.rxns]],Table2[],2,FALSE)</f>
        <v>3-hydroxyacyl-CoA dehydrogenase (3-oxo-cis-hexadec-9-enoyl-CoA)</v>
      </c>
      <c r="C71" s="2">
        <v>2.21603604026871</v>
      </c>
      <c r="D71">
        <f>VLOOKUP(Table145[[#This Row],[model.rxns]],Table2[[model.rxns]:[JFYL07 - avg]],7,FALSE)</f>
        <v>1.0029355726797901E-4</v>
      </c>
      <c r="E71">
        <f>VLOOKUP(Table145[[#This Row],[model.rxns]],Table2[[model.rxns]:[JFYL18 - avg]],11,FALSE)</f>
        <v>1.4474349177413199E-4</v>
      </c>
      <c r="F71">
        <f>VLOOKUP(Table145[[#This Row],[model.rxns]],Table2[[model.rxns]:[JFYL18 - stddev]],12,FALSE)</f>
        <v>7.3939147901238601E-4</v>
      </c>
      <c r="G71" t="b">
        <f>ABS(Table145[[#This Row],[JFYL18 flux]])&gt;Table145[[#This Row],[JFYL18 stddev]]</f>
        <v>0</v>
      </c>
      <c r="H71">
        <v>1.0693566915008401E-13</v>
      </c>
    </row>
    <row r="72" spans="1:8" hidden="1" x14ac:dyDescent="0.25">
      <c r="A72" s="4">
        <v>2278</v>
      </c>
      <c r="B72" t="str">
        <f>VLOOKUP(Table145[[#This Row],[model.rxns]],Table2[],2,FALSE)</f>
        <v>3-hydroxyacyl-CoA dehydrogenase (3-oxo-cis-tetradec-7-enoyl-CoA)</v>
      </c>
      <c r="C72" s="2">
        <v>2.2131728260427002</v>
      </c>
      <c r="D72">
        <f>VLOOKUP(Table145[[#This Row],[model.rxns]],Table2[[model.rxns]:[JFYL07 - avg]],7,FALSE)</f>
        <v>1.0029355726797901E-4</v>
      </c>
      <c r="E72">
        <f>VLOOKUP(Table145[[#This Row],[model.rxns]],Table2[[model.rxns]:[JFYL18 - avg]],11,FALSE)</f>
        <v>1.4474349177413199E-4</v>
      </c>
      <c r="F72">
        <f>VLOOKUP(Table145[[#This Row],[model.rxns]],Table2[[model.rxns]:[JFYL18 - stddev]],12,FALSE)</f>
        <v>7.3939147901238601E-4</v>
      </c>
      <c r="G72" t="b">
        <f>ABS(Table145[[#This Row],[JFYL18 flux]])&gt;Table145[[#This Row],[JFYL18 stddev]]</f>
        <v>0</v>
      </c>
      <c r="H72">
        <v>1.0693566915008401E-13</v>
      </c>
    </row>
    <row r="73" spans="1:8" hidden="1" x14ac:dyDescent="0.25">
      <c r="A73" s="4">
        <v>2279</v>
      </c>
      <c r="B73" t="str">
        <f>VLOOKUP(Table145[[#This Row],[model.rxns]],Table2[],2,FALSE)</f>
        <v>3-hydroxyacyl-CoA dehydrogenase (3-oxo-cis-dodec-5-enoyl-CoA)</v>
      </c>
      <c r="C73" s="2">
        <v>2.13454780524832</v>
      </c>
      <c r="D73">
        <f>VLOOKUP(Table145[[#This Row],[model.rxns]],Table2[[model.rxns]:[JFYL07 - avg]],7,FALSE)</f>
        <v>1.0029355726797901E-4</v>
      </c>
      <c r="E73">
        <f>VLOOKUP(Table145[[#This Row],[model.rxns]],Table2[[model.rxns]:[JFYL18 - avg]],11,FALSE)</f>
        <v>1.4474349177413199E-4</v>
      </c>
      <c r="F73">
        <f>VLOOKUP(Table145[[#This Row],[model.rxns]],Table2[[model.rxns]:[JFYL18 - stddev]],12,FALSE)</f>
        <v>7.3939147901238601E-4</v>
      </c>
      <c r="G73" t="b">
        <f>ABS(Table145[[#This Row],[JFYL18 flux]])&gt;Table145[[#This Row],[JFYL18 stddev]]</f>
        <v>0</v>
      </c>
      <c r="H73">
        <v>1.0693566915008401E-13</v>
      </c>
    </row>
    <row r="74" spans="1:8" hidden="1" x14ac:dyDescent="0.25">
      <c r="A74" s="4">
        <v>2289</v>
      </c>
      <c r="B74" t="str">
        <f>VLOOKUP(Table145[[#This Row],[model.rxns]],Table2[],2,FALSE)</f>
        <v>acetyl-CoA C-acyltransferase (cis-tetradec-7-enoyl-CoA)</v>
      </c>
      <c r="C74" s="2">
        <v>1.97429650524566</v>
      </c>
      <c r="D74">
        <f>VLOOKUP(Table145[[#This Row],[model.rxns]],Table2[[model.rxns]:[JFYL07 - avg]],7,FALSE)</f>
        <v>1.0029355726797901E-4</v>
      </c>
      <c r="E74">
        <f>VLOOKUP(Table145[[#This Row],[model.rxns]],Table2[[model.rxns]:[JFYL18 - avg]],11,FALSE)</f>
        <v>1.4474349177413199E-4</v>
      </c>
      <c r="F74">
        <f>VLOOKUP(Table145[[#This Row],[model.rxns]],Table2[[model.rxns]:[JFYL18 - stddev]],12,FALSE)</f>
        <v>7.3939147901238601E-4</v>
      </c>
      <c r="G74" t="b">
        <f>ABS(Table145[[#This Row],[JFYL18 flux]])&gt;Table145[[#This Row],[JFYL18 stddev]]</f>
        <v>0</v>
      </c>
      <c r="H74">
        <v>1.0693566915008401E-13</v>
      </c>
    </row>
    <row r="75" spans="1:8" hidden="1" x14ac:dyDescent="0.25">
      <c r="A75" s="4">
        <v>2290</v>
      </c>
      <c r="B75" t="str">
        <f>VLOOKUP(Table145[[#This Row],[model.rxns]],Table2[],2,FALSE)</f>
        <v>acetyl-CoA C-acyltransferase (cis-dodec-5-enoyl-CoA)</v>
      </c>
      <c r="C75" s="2">
        <v>1.97429650524566</v>
      </c>
      <c r="D75">
        <f>VLOOKUP(Table145[[#This Row],[model.rxns]],Table2[[model.rxns]:[JFYL07 - avg]],7,FALSE)</f>
        <v>1.0029355726797901E-4</v>
      </c>
      <c r="E75">
        <f>VLOOKUP(Table145[[#This Row],[model.rxns]],Table2[[model.rxns]:[JFYL18 - avg]],11,FALSE)</f>
        <v>1.4474349177413199E-4</v>
      </c>
      <c r="F75">
        <f>VLOOKUP(Table145[[#This Row],[model.rxns]],Table2[[model.rxns]:[JFYL18 - stddev]],12,FALSE)</f>
        <v>7.3939147901238601E-4</v>
      </c>
      <c r="G75" t="b">
        <f>ABS(Table145[[#This Row],[JFYL18 flux]])&gt;Table145[[#This Row],[JFYL18 stddev]]</f>
        <v>0</v>
      </c>
      <c r="H75">
        <v>1.0693566915008401E-13</v>
      </c>
    </row>
    <row r="76" spans="1:8" hidden="1" x14ac:dyDescent="0.25">
      <c r="A76" s="4">
        <v>2291</v>
      </c>
      <c r="B76" t="str">
        <f>VLOOKUP(Table145[[#This Row],[model.rxns]],Table2[],2,FALSE)</f>
        <v>acetyl-CoA C-acyltransferase (cis-dec-3-enoyl-CoA)</v>
      </c>
      <c r="C76" s="2">
        <v>1.89407648871178</v>
      </c>
      <c r="D76">
        <f>VLOOKUP(Table145[[#This Row],[model.rxns]],Table2[[model.rxns]:[JFYL07 - avg]],7,FALSE)</f>
        <v>1.0029355726797901E-4</v>
      </c>
      <c r="E76">
        <f>VLOOKUP(Table145[[#This Row],[model.rxns]],Table2[[model.rxns]:[JFYL18 - avg]],11,FALSE)</f>
        <v>1.4474349177413199E-4</v>
      </c>
      <c r="F76">
        <f>VLOOKUP(Table145[[#This Row],[model.rxns]],Table2[[model.rxns]:[JFYL18 - stddev]],12,FALSE)</f>
        <v>7.3939147901238601E-4</v>
      </c>
      <c r="G76" t="b">
        <f>ABS(Table145[[#This Row],[JFYL18 flux]])&gt;Table145[[#This Row],[JFYL18 stddev]]</f>
        <v>0</v>
      </c>
      <c r="H76">
        <v>1.0693566915008401E-13</v>
      </c>
    </row>
    <row r="77" spans="1:8" hidden="1" x14ac:dyDescent="0.25">
      <c r="A77" s="4">
        <v>2295</v>
      </c>
      <c r="B77" t="str">
        <f>VLOOKUP(Table145[[#This Row],[model.rxns]],Table2[],2,FALSE)</f>
        <v>delta3,delta2-enoyl-CoA isomerase (cis-dec-3-enoyl-CoA)</v>
      </c>
      <c r="C77" s="2">
        <v>1.89407648871178</v>
      </c>
      <c r="D77">
        <f>VLOOKUP(Table145[[#This Row],[model.rxns]],Table2[[model.rxns]:[JFYL07 - avg]],7,FALSE)</f>
        <v>1.0029355726797901E-4</v>
      </c>
      <c r="E77">
        <f>VLOOKUP(Table145[[#This Row],[model.rxns]],Table2[[model.rxns]:[JFYL18 - avg]],11,FALSE)</f>
        <v>1.4474349177413199E-4</v>
      </c>
      <c r="F77">
        <f>VLOOKUP(Table145[[#This Row],[model.rxns]],Table2[[model.rxns]:[JFYL18 - stddev]],12,FALSE)</f>
        <v>7.3939147901238601E-4</v>
      </c>
      <c r="G77" t="b">
        <f>ABS(Table145[[#This Row],[JFYL18 flux]])&gt;Table145[[#This Row],[JFYL18 stddev]]</f>
        <v>0</v>
      </c>
      <c r="H77">
        <v>1.0693566915008401E-13</v>
      </c>
    </row>
    <row r="78" spans="1:8" x14ac:dyDescent="0.25">
      <c r="A78" s="4">
        <v>560</v>
      </c>
      <c r="B78" t="str">
        <f>VLOOKUP(Table145[[#This Row],[model.rxns]],Table2[],2,FALSE)</f>
        <v>hydroxymethylglutaryl CoA synthase</v>
      </c>
      <c r="C78" s="2">
        <v>1.89407648871178</v>
      </c>
      <c r="D78">
        <f>VLOOKUP(Table145[[#This Row],[model.rxns]],Table2[[model.rxns]:[JFYL07 - avg]],7,FALSE)</f>
        <v>9.2015343558517707E-3</v>
      </c>
      <c r="E78">
        <f>VLOOKUP(Table145[[#This Row],[model.rxns]],Table2[[model.rxns]:[JFYL18 - avg]],11,FALSE)</f>
        <v>1.9942883548888801E-2</v>
      </c>
      <c r="F78">
        <f>VLOOKUP(Table145[[#This Row],[model.rxns]],Table2[[model.rxns]:[JFYL18 - stddev]],12,FALSE)</f>
        <v>5.3831897055946296E-3</v>
      </c>
      <c r="G78" t="b">
        <f>ABS(Table145[[#This Row],[JFYL18 flux]])&gt;Table145[[#This Row],[JFYL18 stddev]]</f>
        <v>1</v>
      </c>
      <c r="H78">
        <v>0</v>
      </c>
    </row>
    <row r="79" spans="1:8" hidden="1" x14ac:dyDescent="0.25">
      <c r="A79" s="4">
        <v>3517</v>
      </c>
      <c r="B79" t="str">
        <f>VLOOKUP(Table145[[#This Row],[model.rxns]],Table2[],2,FALSE)</f>
        <v>palmitoyl-CoA transport, cytoplasm-ER membrane</v>
      </c>
      <c r="C79" s="2">
        <v>1.89407648871178</v>
      </c>
      <c r="D79">
        <f>VLOOKUP(Table145[[#This Row],[model.rxns]],Table2[[model.rxns]:[JFYL07 - avg]],7,FALSE)</f>
        <v>5.2138118261187995E-4</v>
      </c>
      <c r="E79">
        <f>VLOOKUP(Table145[[#This Row],[model.rxns]],Table2[[model.rxns]:[JFYL18 - avg]],11,FALSE)</f>
        <v>7.7119183976007697E-4</v>
      </c>
      <c r="F79">
        <f>VLOOKUP(Table145[[#This Row],[model.rxns]],Table2[[model.rxns]:[JFYL18 - stddev]],12,FALSE)</f>
        <v>9.7954984463640609E-4</v>
      </c>
      <c r="G79" t="b">
        <f>ABS(Table145[[#This Row],[JFYL18 flux]])&gt;Table145[[#This Row],[JFYL18 stddev]]</f>
        <v>0</v>
      </c>
      <c r="H79">
        <v>3.0092897601757999E-157</v>
      </c>
    </row>
    <row r="80" spans="1:8" hidden="1" x14ac:dyDescent="0.25">
      <c r="A80" s="4">
        <v>2222</v>
      </c>
      <c r="B80" t="str">
        <f>VLOOKUP(Table145[[#This Row],[model.rxns]],Table2[],2,FALSE)</f>
        <v>fatty acyl-CoA transport via ABC system (C16:1)</v>
      </c>
      <c r="C80" s="2">
        <v>1.89407648871178</v>
      </c>
      <c r="D80">
        <f>VLOOKUP(Table145[[#This Row],[model.rxns]],Table2[[model.rxns]:[JFYL07 - avg]],7,FALSE)</f>
        <v>1.23081291967343E-4</v>
      </c>
      <c r="E80">
        <f>VLOOKUP(Table145[[#This Row],[model.rxns]],Table2[[model.rxns]:[JFYL18 - avg]],11,FALSE)</f>
        <v>1.5817867700809501E-4</v>
      </c>
      <c r="F80">
        <f>VLOOKUP(Table145[[#This Row],[model.rxns]],Table2[[model.rxns]:[JFYL18 - stddev]],12,FALSE)</f>
        <v>8.2695264778651903E-4</v>
      </c>
      <c r="G80" t="b">
        <f>ABS(Table145[[#This Row],[JFYL18 flux]])&gt;Table145[[#This Row],[JFYL18 stddev]]</f>
        <v>0</v>
      </c>
      <c r="H80">
        <v>2.14246998183814E-12</v>
      </c>
    </row>
    <row r="81" spans="1:8" x14ac:dyDescent="0.25">
      <c r="A81" s="4">
        <v>216</v>
      </c>
      <c r="B81" t="str">
        <f>VLOOKUP(Table145[[#This Row],[model.rxns]],Table2[],2,FALSE)</f>
        <v>aspartate transaminase</v>
      </c>
      <c r="C81" s="2">
        <v>1.8785643486813399</v>
      </c>
      <c r="D81">
        <f>VLOOKUP(Table145[[#This Row],[model.rxns]],Table2[[model.rxns]:[JFYL07 - avg]],7,FALSE)</f>
        <v>0.71474094612917105</v>
      </c>
      <c r="E81">
        <f>VLOOKUP(Table145[[#This Row],[model.rxns]],Table2[[model.rxns]:[JFYL18 - avg]],11,FALSE)</f>
        <v>1.47221008297779</v>
      </c>
      <c r="F81">
        <f>VLOOKUP(Table145[[#This Row],[model.rxns]],Table2[[model.rxns]:[JFYL18 - stddev]],12,FALSE)</f>
        <v>4.7399432431571797E-2</v>
      </c>
      <c r="G81" t="b">
        <f>ABS(Table145[[#This Row],[JFYL18 flux]])&gt;Table145[[#This Row],[JFYL18 stddev]]</f>
        <v>1</v>
      </c>
      <c r="H81">
        <v>0</v>
      </c>
    </row>
    <row r="82" spans="1:8" x14ac:dyDescent="0.25">
      <c r="A82" s="4">
        <v>548</v>
      </c>
      <c r="B82" t="str">
        <f>VLOOKUP(Table145[[#This Row],[model.rxns]],Table2[],2,FALSE)</f>
        <v>homoserine kinase</v>
      </c>
      <c r="C82" s="2">
        <v>1.8785643486813399</v>
      </c>
      <c r="D82">
        <f>VLOOKUP(Table145[[#This Row],[model.rxns]],Table2[[model.rxns]:[JFYL07 - avg]],7,FALSE)</f>
        <v>1.82068671609656E-2</v>
      </c>
      <c r="E82">
        <f>VLOOKUP(Table145[[#This Row],[model.rxns]],Table2[[model.rxns]:[JFYL18 - avg]],11,FALSE)</f>
        <v>3.6181037268844703E-2</v>
      </c>
      <c r="F82">
        <f>VLOOKUP(Table145[[#This Row],[model.rxns]],Table2[[model.rxns]:[JFYL18 - stddev]],12,FALSE)</f>
        <v>1.04480222246783E-3</v>
      </c>
      <c r="G82" t="b">
        <f>ABS(Table145[[#This Row],[JFYL18 flux]])&gt;Table145[[#This Row],[JFYL18 stddev]]</f>
        <v>1</v>
      </c>
      <c r="H82">
        <v>0</v>
      </c>
    </row>
    <row r="83" spans="1:8" x14ac:dyDescent="0.25">
      <c r="A83" s="4">
        <v>1041</v>
      </c>
      <c r="B83" t="str">
        <f>VLOOKUP(Table145[[#This Row],[model.rxns]],Table2[],2,FALSE)</f>
        <v>threonine synthase</v>
      </c>
      <c r="C83" s="2">
        <v>1.8738379929158699</v>
      </c>
      <c r="D83">
        <f>VLOOKUP(Table145[[#This Row],[model.rxns]],Table2[[model.rxns]:[JFYL07 - avg]],7,FALSE)</f>
        <v>1.82068671609656E-2</v>
      </c>
      <c r="E83">
        <f>VLOOKUP(Table145[[#This Row],[model.rxns]],Table2[[model.rxns]:[JFYL18 - avg]],11,FALSE)</f>
        <v>3.6181037268844703E-2</v>
      </c>
      <c r="F83">
        <f>VLOOKUP(Table145[[#This Row],[model.rxns]],Table2[[model.rxns]:[JFYL18 - stddev]],12,FALSE)</f>
        <v>1.04480222246783E-3</v>
      </c>
      <c r="G83" t="b">
        <f>ABS(Table145[[#This Row],[JFYL18 flux]])&gt;Table145[[#This Row],[JFYL18 stddev]]</f>
        <v>1</v>
      </c>
      <c r="H83">
        <v>0</v>
      </c>
    </row>
    <row r="84" spans="1:8" hidden="1" x14ac:dyDescent="0.25">
      <c r="A84" s="4">
        <v>848</v>
      </c>
      <c r="B84" t="str">
        <f>VLOOKUP(Table145[[#This Row],[model.rxns]],Table2[],2,FALSE)</f>
        <v>peroxisomal acyl-CoA thioesterase</v>
      </c>
      <c r="C84" s="2">
        <v>1.86497087930461</v>
      </c>
      <c r="D84">
        <f>VLOOKUP(Table145[[#This Row],[model.rxns]],Table2[[model.rxns]:[JFYL07 - avg]],7,FALSE)</f>
        <v>3.3998003281958197E-5</v>
      </c>
      <c r="E84">
        <f>VLOOKUP(Table145[[#This Row],[model.rxns]],Table2[[model.rxns]:[JFYL18 - avg]],11,FALSE)</f>
        <v>6.2081209721602705E-5</v>
      </c>
      <c r="F84">
        <f>VLOOKUP(Table145[[#This Row],[model.rxns]],Table2[[model.rxns]:[JFYL18 - stddev]],12,FALSE)</f>
        <v>4.7475326877660602E-4</v>
      </c>
      <c r="G84" t="b">
        <f>ABS(Table145[[#This Row],[JFYL18 flux]])&gt;Table145[[#This Row],[JFYL18 stddev]]</f>
        <v>0</v>
      </c>
      <c r="H84">
        <v>5.7204013195637097E-4</v>
      </c>
    </row>
    <row r="85" spans="1:8" x14ac:dyDescent="0.25">
      <c r="A85" s="4">
        <v>217</v>
      </c>
      <c r="B85" t="str">
        <f>VLOOKUP(Table145[[#This Row],[model.rxns]],Table2[],2,FALSE)</f>
        <v>aspartate transaminase</v>
      </c>
      <c r="C85" s="2">
        <v>1.86497087930461</v>
      </c>
      <c r="D85">
        <f>VLOOKUP(Table145[[#This Row],[model.rxns]],Table2[[model.rxns]:[JFYL07 - avg]],7,FALSE)</f>
        <v>-0.85512403572138596</v>
      </c>
      <c r="E85">
        <f>VLOOKUP(Table145[[#This Row],[model.rxns]],Table2[[model.rxns]:[JFYL18 - avg]],11,FALSE)</f>
        <v>-1.57747745839471</v>
      </c>
      <c r="F85">
        <f>VLOOKUP(Table145[[#This Row],[model.rxns]],Table2[[model.rxns]:[JFYL18 - stddev]],12,FALSE)</f>
        <v>4.7801128904348303E-2</v>
      </c>
      <c r="G85" t="b">
        <f>ABS(Table145[[#This Row],[JFYL18 flux]])&gt;Table145[[#This Row],[JFYL18 stddev]]</f>
        <v>1</v>
      </c>
      <c r="H85">
        <v>0</v>
      </c>
    </row>
    <row r="86" spans="1:8" x14ac:dyDescent="0.25">
      <c r="A86" s="4">
        <v>215</v>
      </c>
      <c r="B86" t="str">
        <f>VLOOKUP(Table145[[#This Row],[model.rxns]],Table2[],2,FALSE)</f>
        <v>aspartate kinase</v>
      </c>
      <c r="C86" s="2">
        <v>1.86497087930461</v>
      </c>
      <c r="D86">
        <f>VLOOKUP(Table145[[#This Row],[model.rxns]],Table2[[model.rxns]:[JFYL07 - avg]],7,FALSE)</f>
        <v>2.1213698336919901E-2</v>
      </c>
      <c r="E86">
        <f>VLOOKUP(Table145[[#This Row],[model.rxns]],Table2[[model.rxns]:[JFYL18 - avg]],11,FALSE)</f>
        <v>3.9791324709500898E-2</v>
      </c>
      <c r="F86">
        <f>VLOOKUP(Table145[[#This Row],[model.rxns]],Table2[[model.rxns]:[JFYL18 - stddev]],12,FALSE)</f>
        <v>7.0917525345303605E-4</v>
      </c>
      <c r="G86" t="b">
        <f>ABS(Table145[[#This Row],[JFYL18 flux]])&gt;Table145[[#This Row],[JFYL18 stddev]]</f>
        <v>1</v>
      </c>
      <c r="H86">
        <v>0</v>
      </c>
    </row>
    <row r="87" spans="1:8" x14ac:dyDescent="0.25">
      <c r="A87" s="4">
        <v>219</v>
      </c>
      <c r="B87" t="str">
        <f>VLOOKUP(Table145[[#This Row],[model.rxns]],Table2[],2,FALSE)</f>
        <v>aspartate-semialdehyde dehydrogenase</v>
      </c>
      <c r="C87" s="2">
        <v>1.86210047920858</v>
      </c>
      <c r="D87">
        <f>VLOOKUP(Table145[[#This Row],[model.rxns]],Table2[[model.rxns]:[JFYL07 - avg]],7,FALSE)</f>
        <v>2.1213698336919901E-2</v>
      </c>
      <c r="E87">
        <f>VLOOKUP(Table145[[#This Row],[model.rxns]],Table2[[model.rxns]:[JFYL18 - avg]],11,FALSE)</f>
        <v>3.9791324709500898E-2</v>
      </c>
      <c r="F87">
        <f>VLOOKUP(Table145[[#This Row],[model.rxns]],Table2[[model.rxns]:[JFYL18 - stddev]],12,FALSE)</f>
        <v>7.0917525345303605E-4</v>
      </c>
      <c r="G87" t="b">
        <f>ABS(Table145[[#This Row],[JFYL18 flux]])&gt;Table145[[#This Row],[JFYL18 stddev]]</f>
        <v>1</v>
      </c>
      <c r="H87">
        <v>0</v>
      </c>
    </row>
    <row r="88" spans="1:8" x14ac:dyDescent="0.25">
      <c r="A88" s="4">
        <v>547</v>
      </c>
      <c r="B88" t="str">
        <f>VLOOKUP(Table145[[#This Row],[model.rxns]],Table2[],2,FALSE)</f>
        <v>homoserine dehydrogenase (NADP)</v>
      </c>
      <c r="C88" s="2">
        <v>1.86210047920858</v>
      </c>
      <c r="D88">
        <f>VLOOKUP(Table145[[#This Row],[model.rxns]],Table2[[model.rxns]:[JFYL07 - avg]],7,FALSE)</f>
        <v>2.1213698336919901E-2</v>
      </c>
      <c r="E88">
        <f>VLOOKUP(Table145[[#This Row],[model.rxns]],Table2[[model.rxns]:[JFYL18 - avg]],11,FALSE)</f>
        <v>3.9791324709500898E-2</v>
      </c>
      <c r="F88">
        <f>VLOOKUP(Table145[[#This Row],[model.rxns]],Table2[[model.rxns]:[JFYL18 - stddev]],12,FALSE)</f>
        <v>7.0917525345303605E-4</v>
      </c>
      <c r="G88" t="b">
        <f>ABS(Table145[[#This Row],[JFYL18 flux]])&gt;Table145[[#This Row],[JFYL18 stddev]]</f>
        <v>1</v>
      </c>
      <c r="H88">
        <v>0</v>
      </c>
    </row>
    <row r="89" spans="1:8" hidden="1" x14ac:dyDescent="0.25">
      <c r="A89" s="4">
        <v>1761</v>
      </c>
      <c r="B89" t="str">
        <f>VLOOKUP(Table145[[#This Row],[model.rxns]],Table2[],2,FALSE)</f>
        <v>ethanol exchange</v>
      </c>
      <c r="C89" s="2">
        <v>1.86210047920858</v>
      </c>
      <c r="D89">
        <f>VLOOKUP(Table145[[#This Row],[model.rxns]],Table2[[model.rxns]:[JFYL07 - avg]],7,FALSE)</f>
        <v>9.7532727126097094E-3</v>
      </c>
      <c r="E89">
        <f>VLOOKUP(Table145[[#This Row],[model.rxns]],Table2[[model.rxns]:[JFYL18 - avg]],11,FALSE)</f>
        <v>1.75304869612899E-2</v>
      </c>
      <c r="F89">
        <f>VLOOKUP(Table145[[#This Row],[model.rxns]],Table2[[model.rxns]:[JFYL18 - stddev]],12,FALSE)</f>
        <v>3.1866180421719802E-4</v>
      </c>
      <c r="G89" t="b">
        <f>ABS(Table145[[#This Row],[JFYL18 flux]])&gt;Table145[[#This Row],[JFYL18 stddev]]</f>
        <v>1</v>
      </c>
      <c r="H89">
        <v>0</v>
      </c>
    </row>
    <row r="90" spans="1:8" hidden="1" x14ac:dyDescent="0.25">
      <c r="A90" s="4">
        <v>1762</v>
      </c>
      <c r="B90" t="str">
        <f>VLOOKUP(Table145[[#This Row],[model.rxns]],Table2[],2,FALSE)</f>
        <v>ethanol transport</v>
      </c>
      <c r="C90" s="2">
        <v>1.86210047920858</v>
      </c>
      <c r="D90">
        <f>VLOOKUP(Table145[[#This Row],[model.rxns]],Table2[[model.rxns]:[JFYL07 - avg]],7,FALSE)</f>
        <v>9.7532727126097094E-3</v>
      </c>
      <c r="E90">
        <f>VLOOKUP(Table145[[#This Row],[model.rxns]],Table2[[model.rxns]:[JFYL18 - avg]],11,FALSE)</f>
        <v>1.75304869612899E-2</v>
      </c>
      <c r="F90">
        <f>VLOOKUP(Table145[[#This Row],[model.rxns]],Table2[[model.rxns]:[JFYL18 - stddev]],12,FALSE)</f>
        <v>3.1866180421719802E-4</v>
      </c>
      <c r="G90" t="b">
        <f>ABS(Table145[[#This Row],[JFYL18 flux]])&gt;Table145[[#This Row],[JFYL18 stddev]]</f>
        <v>1</v>
      </c>
      <c r="H90">
        <v>0</v>
      </c>
    </row>
    <row r="91" spans="1:8" hidden="1" x14ac:dyDescent="0.25">
      <c r="A91" s="4">
        <v>2236</v>
      </c>
      <c r="B91" t="str">
        <f>VLOOKUP(Table145[[#This Row],[model.rxns]],Table2[],2,FALSE)</f>
        <v>acyl-CoA oxidase (butanoyl-CoA)</v>
      </c>
      <c r="C91" s="2">
        <v>1.86210047920858</v>
      </c>
      <c r="D91">
        <f>VLOOKUP(Table145[[#This Row],[model.rxns]],Table2[[model.rxns]:[JFYL07 - avg]],7,FALSE)</f>
        <v>2.0772709126416701E-4</v>
      </c>
      <c r="E91">
        <f>VLOOKUP(Table145[[#This Row],[model.rxns]],Table2[[model.rxns]:[JFYL18 - avg]],11,FALSE)</f>
        <v>3.2663509848116997E-4</v>
      </c>
      <c r="F91">
        <f>VLOOKUP(Table145[[#This Row],[model.rxns]],Table2[[model.rxns]:[JFYL18 - stddev]],12,FALSE)</f>
        <v>1.0716428199205299E-3</v>
      </c>
      <c r="G91" t="b">
        <f>ABS(Table145[[#This Row],[JFYL18 flux]])&gt;Table145[[#This Row],[JFYL18 stddev]]</f>
        <v>0</v>
      </c>
      <c r="H91">
        <v>1.7730204609504E-16</v>
      </c>
    </row>
    <row r="92" spans="1:8" hidden="1" x14ac:dyDescent="0.25">
      <c r="A92" s="4">
        <v>2248</v>
      </c>
      <c r="B92" t="str">
        <f>VLOOKUP(Table145[[#This Row],[model.rxns]],Table2[],2,FALSE)</f>
        <v>2-enoyl-CoA hydratase (3-hydroxydecanoyl-CoA)</v>
      </c>
      <c r="C92" s="2">
        <v>1.86210047920858</v>
      </c>
      <c r="D92">
        <f>VLOOKUP(Table145[[#This Row],[model.rxns]],Table2[[model.rxns]:[JFYL07 - avg]],7,FALSE)</f>
        <v>2.0772709126416701E-4</v>
      </c>
      <c r="E92">
        <f>VLOOKUP(Table145[[#This Row],[model.rxns]],Table2[[model.rxns]:[JFYL18 - avg]],11,FALSE)</f>
        <v>3.2663509848116997E-4</v>
      </c>
      <c r="F92">
        <f>VLOOKUP(Table145[[#This Row],[model.rxns]],Table2[[model.rxns]:[JFYL18 - stddev]],12,FALSE)</f>
        <v>1.0716428199205299E-3</v>
      </c>
      <c r="G92" t="b">
        <f>ABS(Table145[[#This Row],[JFYL18 flux]])&gt;Table145[[#This Row],[JFYL18 stddev]]</f>
        <v>0</v>
      </c>
      <c r="H92">
        <v>1.7730204609504E-16</v>
      </c>
    </row>
    <row r="93" spans="1:8" hidden="1" x14ac:dyDescent="0.25">
      <c r="A93" s="4">
        <v>2254</v>
      </c>
      <c r="B93" t="str">
        <f>VLOOKUP(Table145[[#This Row],[model.rxns]],Table2[],2,FALSE)</f>
        <v>2-enoyl-CoA hydratase (3-hydroxybutanoyl-CoA)</v>
      </c>
      <c r="C93" s="2">
        <v>1.86210047920858</v>
      </c>
      <c r="D93">
        <f>VLOOKUP(Table145[[#This Row],[model.rxns]],Table2[[model.rxns]:[JFYL07 - avg]],7,FALSE)</f>
        <v>2.0772709126416701E-4</v>
      </c>
      <c r="E93">
        <f>VLOOKUP(Table145[[#This Row],[model.rxns]],Table2[[model.rxns]:[JFYL18 - avg]],11,FALSE)</f>
        <v>3.2663509848116997E-4</v>
      </c>
      <c r="F93">
        <f>VLOOKUP(Table145[[#This Row],[model.rxns]],Table2[[model.rxns]:[JFYL18 - stddev]],12,FALSE)</f>
        <v>1.0716428199205299E-3</v>
      </c>
      <c r="G93" t="b">
        <f>ABS(Table145[[#This Row],[JFYL18 flux]])&gt;Table145[[#This Row],[JFYL18 stddev]]</f>
        <v>0</v>
      </c>
      <c r="H93">
        <v>1.7730204609504E-16</v>
      </c>
    </row>
    <row r="94" spans="1:8" hidden="1" x14ac:dyDescent="0.25">
      <c r="A94" s="4">
        <v>2266</v>
      </c>
      <c r="B94" t="str">
        <f>VLOOKUP(Table145[[#This Row],[model.rxns]],Table2[],2,FALSE)</f>
        <v>3-hydroxyacyl-CoA dehydrogenase (3-oxodecanoyl-CoA)</v>
      </c>
      <c r="C94" s="2">
        <v>1.86210047920858</v>
      </c>
      <c r="D94">
        <f>VLOOKUP(Table145[[#This Row],[model.rxns]],Table2[[model.rxns]:[JFYL07 - avg]],7,FALSE)</f>
        <v>2.0772709126416701E-4</v>
      </c>
      <c r="E94">
        <f>VLOOKUP(Table145[[#This Row],[model.rxns]],Table2[[model.rxns]:[JFYL18 - avg]],11,FALSE)</f>
        <v>3.2663509848116997E-4</v>
      </c>
      <c r="F94">
        <f>VLOOKUP(Table145[[#This Row],[model.rxns]],Table2[[model.rxns]:[JFYL18 - stddev]],12,FALSE)</f>
        <v>1.0716428199205299E-3</v>
      </c>
      <c r="G94" t="b">
        <f>ABS(Table145[[#This Row],[JFYL18 flux]])&gt;Table145[[#This Row],[JFYL18 stddev]]</f>
        <v>0</v>
      </c>
      <c r="H94">
        <v>1.7730204609504E-16</v>
      </c>
    </row>
    <row r="95" spans="1:8" hidden="1" x14ac:dyDescent="0.25">
      <c r="A95" s="4">
        <v>2271</v>
      </c>
      <c r="B95" t="str">
        <f>VLOOKUP(Table145[[#This Row],[model.rxns]],Table2[],2,FALSE)</f>
        <v>3-hydroxyacyl-CoA dehydrogenase (3-oxobutanoyl-CoA)</v>
      </c>
      <c r="C95" s="2">
        <v>1.86210047920858</v>
      </c>
      <c r="D95">
        <f>VLOOKUP(Table145[[#This Row],[model.rxns]],Table2[[model.rxns]:[JFYL07 - avg]],7,FALSE)</f>
        <v>2.0772709126416701E-4</v>
      </c>
      <c r="E95">
        <f>VLOOKUP(Table145[[#This Row],[model.rxns]],Table2[[model.rxns]:[JFYL18 - avg]],11,FALSE)</f>
        <v>3.2663509848116997E-4</v>
      </c>
      <c r="F95">
        <f>VLOOKUP(Table145[[#This Row],[model.rxns]],Table2[[model.rxns]:[JFYL18 - stddev]],12,FALSE)</f>
        <v>1.0716428199205299E-3</v>
      </c>
      <c r="G95" t="b">
        <f>ABS(Table145[[#This Row],[JFYL18 flux]])&gt;Table145[[#This Row],[JFYL18 stddev]]</f>
        <v>0</v>
      </c>
      <c r="H95">
        <v>1.7730204609504E-16</v>
      </c>
    </row>
    <row r="96" spans="1:8" hidden="1" x14ac:dyDescent="0.25">
      <c r="A96" s="4">
        <v>2283</v>
      </c>
      <c r="B96" t="str">
        <f>VLOOKUP(Table145[[#This Row],[model.rxns]],Table2[],2,FALSE)</f>
        <v>acetyl-CoA C-acyltransferase (acetyl-CoA)</v>
      </c>
      <c r="C96" s="2">
        <v>1.86210047920858</v>
      </c>
      <c r="D96">
        <f>VLOOKUP(Table145[[#This Row],[model.rxns]],Table2[[model.rxns]:[JFYL07 - avg]],7,FALSE)</f>
        <v>2.0772709126416701E-4</v>
      </c>
      <c r="E96">
        <f>VLOOKUP(Table145[[#This Row],[model.rxns]],Table2[[model.rxns]:[JFYL18 - avg]],11,FALSE)</f>
        <v>3.2663509848116997E-4</v>
      </c>
      <c r="F96">
        <f>VLOOKUP(Table145[[#This Row],[model.rxns]],Table2[[model.rxns]:[JFYL18 - stddev]],12,FALSE)</f>
        <v>1.0716428199205299E-3</v>
      </c>
      <c r="G96" t="b">
        <f>ABS(Table145[[#This Row],[JFYL18 flux]])&gt;Table145[[#This Row],[JFYL18 stddev]]</f>
        <v>0</v>
      </c>
      <c r="H96">
        <v>1.7730204609504E-16</v>
      </c>
    </row>
    <row r="97" spans="1:8" hidden="1" x14ac:dyDescent="0.25">
      <c r="A97" s="4">
        <v>2284</v>
      </c>
      <c r="B97" t="str">
        <f>VLOOKUP(Table145[[#This Row],[model.rxns]],Table2[],2,FALSE)</f>
        <v>acetyl-CoA C-acyltransferase (butanoyl-CoA)</v>
      </c>
      <c r="C97" s="2">
        <v>1.86210047920858</v>
      </c>
      <c r="D97">
        <f>VLOOKUP(Table145[[#This Row],[model.rxns]],Table2[[model.rxns]:[JFYL07 - avg]],7,FALSE)</f>
        <v>2.0772709126416701E-4</v>
      </c>
      <c r="E97">
        <f>VLOOKUP(Table145[[#This Row],[model.rxns]],Table2[[model.rxns]:[JFYL18 - avg]],11,FALSE)</f>
        <v>3.2663509848116997E-4</v>
      </c>
      <c r="F97">
        <f>VLOOKUP(Table145[[#This Row],[model.rxns]],Table2[[model.rxns]:[JFYL18 - stddev]],12,FALSE)</f>
        <v>1.0716428199205299E-3</v>
      </c>
      <c r="G97" t="b">
        <f>ABS(Table145[[#This Row],[JFYL18 flux]])&gt;Table145[[#This Row],[JFYL18 stddev]]</f>
        <v>0</v>
      </c>
      <c r="H97">
        <v>1.7730204609504E-16</v>
      </c>
    </row>
    <row r="98" spans="1:8" hidden="1" x14ac:dyDescent="0.25">
      <c r="A98" s="4">
        <v>106</v>
      </c>
      <c r="B98" t="str">
        <f>VLOOKUP(Table145[[#This Row],[model.rxns]],Table2[],2,FALSE)</f>
        <v>acetyl-CoA C-acyltransferase (octanoyl-CoA)</v>
      </c>
      <c r="C98" s="2">
        <v>1.86210047920858</v>
      </c>
      <c r="D98">
        <f>VLOOKUP(Table145[[#This Row],[model.rxns]],Table2[[model.rxns]:[JFYL07 - avg]],7,FALSE)</f>
        <v>2.0772709126416701E-4</v>
      </c>
      <c r="E98">
        <f>VLOOKUP(Table145[[#This Row],[model.rxns]],Table2[[model.rxns]:[JFYL18 - avg]],11,FALSE)</f>
        <v>3.2663509848116997E-4</v>
      </c>
      <c r="F98">
        <f>VLOOKUP(Table145[[#This Row],[model.rxns]],Table2[[model.rxns]:[JFYL18 - stddev]],12,FALSE)</f>
        <v>1.0716428199205299E-3</v>
      </c>
      <c r="G98" t="b">
        <f>ABS(Table145[[#This Row],[JFYL18 flux]])&gt;Table145[[#This Row],[JFYL18 stddev]]</f>
        <v>0</v>
      </c>
      <c r="H98">
        <v>1.7730204609504E-16</v>
      </c>
    </row>
    <row r="99" spans="1:8" hidden="1" x14ac:dyDescent="0.25">
      <c r="A99" s="4">
        <v>2237</v>
      </c>
      <c r="B99" t="str">
        <f>VLOOKUP(Table145[[#This Row],[model.rxns]],Table2[],2,FALSE)</f>
        <v>acyl-CoA oxidase (hexanoyl-CoA)</v>
      </c>
      <c r="C99" s="2">
        <v>1.86210047920857</v>
      </c>
      <c r="D99">
        <f>VLOOKUP(Table145[[#This Row],[model.rxns]],Table2[[model.rxns]:[JFYL07 - avg]],7,FALSE)</f>
        <v>2.0772709126416701E-4</v>
      </c>
      <c r="E99">
        <f>VLOOKUP(Table145[[#This Row],[model.rxns]],Table2[[model.rxns]:[JFYL18 - avg]],11,FALSE)</f>
        <v>3.2663509848116997E-4</v>
      </c>
      <c r="F99">
        <f>VLOOKUP(Table145[[#This Row],[model.rxns]],Table2[[model.rxns]:[JFYL18 - stddev]],12,FALSE)</f>
        <v>1.0716428199205299E-3</v>
      </c>
      <c r="G99" t="b">
        <f>ABS(Table145[[#This Row],[JFYL18 flux]])&gt;Table145[[#This Row],[JFYL18 stddev]]</f>
        <v>0</v>
      </c>
      <c r="H99">
        <v>1.7730204609504E-16</v>
      </c>
    </row>
    <row r="100" spans="1:8" hidden="1" x14ac:dyDescent="0.25">
      <c r="A100" s="4">
        <v>2238</v>
      </c>
      <c r="B100" t="str">
        <f>VLOOKUP(Table145[[#This Row],[model.rxns]],Table2[],2,FALSE)</f>
        <v>acyl-CoA oxidase (octanoyl-CoA)</v>
      </c>
      <c r="C100" s="2">
        <v>1.86210047920857</v>
      </c>
      <c r="D100">
        <f>VLOOKUP(Table145[[#This Row],[model.rxns]],Table2[[model.rxns]:[JFYL07 - avg]],7,FALSE)</f>
        <v>2.0772709126416701E-4</v>
      </c>
      <c r="E100">
        <f>VLOOKUP(Table145[[#This Row],[model.rxns]],Table2[[model.rxns]:[JFYL18 - avg]],11,FALSE)</f>
        <v>3.2663509848116997E-4</v>
      </c>
      <c r="F100">
        <f>VLOOKUP(Table145[[#This Row],[model.rxns]],Table2[[model.rxns]:[JFYL18 - stddev]],12,FALSE)</f>
        <v>1.0716428199205299E-3</v>
      </c>
      <c r="G100" t="b">
        <f>ABS(Table145[[#This Row],[JFYL18 flux]])&gt;Table145[[#This Row],[JFYL18 stddev]]</f>
        <v>0</v>
      </c>
      <c r="H100">
        <v>1.7730204609504E-16</v>
      </c>
    </row>
    <row r="101" spans="1:8" hidden="1" x14ac:dyDescent="0.25">
      <c r="A101" s="4">
        <v>2255</v>
      </c>
      <c r="B101" t="str">
        <f>VLOOKUP(Table145[[#This Row],[model.rxns]],Table2[],2,FALSE)</f>
        <v>2-enoyl-CoA hydratase (3-hydroxyhexanoyl-CoA)</v>
      </c>
      <c r="C101" s="2">
        <v>1.86210047920857</v>
      </c>
      <c r="D101">
        <f>VLOOKUP(Table145[[#This Row],[model.rxns]],Table2[[model.rxns]:[JFYL07 - avg]],7,FALSE)</f>
        <v>2.0772709126416701E-4</v>
      </c>
      <c r="E101">
        <f>VLOOKUP(Table145[[#This Row],[model.rxns]],Table2[[model.rxns]:[JFYL18 - avg]],11,FALSE)</f>
        <v>3.2663509848116997E-4</v>
      </c>
      <c r="F101">
        <f>VLOOKUP(Table145[[#This Row],[model.rxns]],Table2[[model.rxns]:[JFYL18 - stddev]],12,FALSE)</f>
        <v>1.0716428199205299E-3</v>
      </c>
      <c r="G101" t="b">
        <f>ABS(Table145[[#This Row],[JFYL18 flux]])&gt;Table145[[#This Row],[JFYL18 stddev]]</f>
        <v>0</v>
      </c>
      <c r="H101">
        <v>1.7730204609504E-16</v>
      </c>
    </row>
    <row r="102" spans="1:8" hidden="1" x14ac:dyDescent="0.25">
      <c r="A102" s="4">
        <v>2256</v>
      </c>
      <c r="B102" t="str">
        <f>VLOOKUP(Table145[[#This Row],[model.rxns]],Table2[],2,FALSE)</f>
        <v>2-enoyl-CoA hydratase (3-hydroxyoctanoyl-CoA)</v>
      </c>
      <c r="C102" s="2">
        <v>1.8216899752750499</v>
      </c>
      <c r="D102">
        <f>VLOOKUP(Table145[[#This Row],[model.rxns]],Table2[[model.rxns]:[JFYL07 - avg]],7,FALSE)</f>
        <v>2.0772709126416701E-4</v>
      </c>
      <c r="E102">
        <f>VLOOKUP(Table145[[#This Row],[model.rxns]],Table2[[model.rxns]:[JFYL18 - avg]],11,FALSE)</f>
        <v>3.2663509848116997E-4</v>
      </c>
      <c r="F102">
        <f>VLOOKUP(Table145[[#This Row],[model.rxns]],Table2[[model.rxns]:[JFYL18 - stddev]],12,FALSE)</f>
        <v>1.0716428199205299E-3</v>
      </c>
      <c r="G102" t="b">
        <f>ABS(Table145[[#This Row],[JFYL18 flux]])&gt;Table145[[#This Row],[JFYL18 stddev]]</f>
        <v>0</v>
      </c>
      <c r="H102">
        <v>1.7730204609504E-16</v>
      </c>
    </row>
    <row r="103" spans="1:8" hidden="1" x14ac:dyDescent="0.25">
      <c r="A103" s="4">
        <v>2272</v>
      </c>
      <c r="B103" t="str">
        <f>VLOOKUP(Table145[[#This Row],[model.rxns]],Table2[],2,FALSE)</f>
        <v>3-hydroxyacyl-CoA dehydrogenase (3-oxohexanoyl-CoA)</v>
      </c>
      <c r="C103" s="2">
        <v>1.81197183410411</v>
      </c>
      <c r="D103">
        <f>VLOOKUP(Table145[[#This Row],[model.rxns]],Table2[[model.rxns]:[JFYL07 - avg]],7,FALSE)</f>
        <v>2.0772709126416701E-4</v>
      </c>
      <c r="E103">
        <f>VLOOKUP(Table145[[#This Row],[model.rxns]],Table2[[model.rxns]:[JFYL18 - avg]],11,FALSE)</f>
        <v>3.2663509848116997E-4</v>
      </c>
      <c r="F103">
        <f>VLOOKUP(Table145[[#This Row],[model.rxns]],Table2[[model.rxns]:[JFYL18 - stddev]],12,FALSE)</f>
        <v>1.0716428199205299E-3</v>
      </c>
      <c r="G103" t="b">
        <f>ABS(Table145[[#This Row],[JFYL18 flux]])&gt;Table145[[#This Row],[JFYL18 stddev]]</f>
        <v>0</v>
      </c>
      <c r="H103">
        <v>1.7730204609504E-16</v>
      </c>
    </row>
    <row r="104" spans="1:8" hidden="1" x14ac:dyDescent="0.25">
      <c r="A104" s="4">
        <v>2273</v>
      </c>
      <c r="B104" t="str">
        <f>VLOOKUP(Table145[[#This Row],[model.rxns]],Table2[],2,FALSE)</f>
        <v>3-hydroxyacyl-CoA dehydrogenase (3-oxooctanoyl-CoA)</v>
      </c>
      <c r="C104" s="2">
        <v>1.8098449502666301</v>
      </c>
      <c r="D104">
        <f>VLOOKUP(Table145[[#This Row],[model.rxns]],Table2[[model.rxns]:[JFYL07 - avg]],7,FALSE)</f>
        <v>2.0772709126416701E-4</v>
      </c>
      <c r="E104">
        <f>VLOOKUP(Table145[[#This Row],[model.rxns]],Table2[[model.rxns]:[JFYL18 - avg]],11,FALSE)</f>
        <v>3.2663509848116997E-4</v>
      </c>
      <c r="F104">
        <f>VLOOKUP(Table145[[#This Row],[model.rxns]],Table2[[model.rxns]:[JFYL18 - stddev]],12,FALSE)</f>
        <v>1.0716428199205299E-3</v>
      </c>
      <c r="G104" t="b">
        <f>ABS(Table145[[#This Row],[JFYL18 flux]])&gt;Table145[[#This Row],[JFYL18 stddev]]</f>
        <v>0</v>
      </c>
      <c r="H104">
        <v>1.7730204609504E-16</v>
      </c>
    </row>
    <row r="105" spans="1:8" hidden="1" x14ac:dyDescent="0.25">
      <c r="A105" s="4">
        <v>2285</v>
      </c>
      <c r="B105" t="str">
        <f>VLOOKUP(Table145[[#This Row],[model.rxns]],Table2[],2,FALSE)</f>
        <v>acetyl-CoA C-acyltransferase (hexanoyl-CoA)</v>
      </c>
      <c r="C105" s="2">
        <v>1.8098449502666301</v>
      </c>
      <c r="D105">
        <f>VLOOKUP(Table145[[#This Row],[model.rxns]],Table2[[model.rxns]:[JFYL07 - avg]],7,FALSE)</f>
        <v>2.0772709126416701E-4</v>
      </c>
      <c r="E105">
        <f>VLOOKUP(Table145[[#This Row],[model.rxns]],Table2[[model.rxns]:[JFYL18 - avg]],11,FALSE)</f>
        <v>3.2663509848116997E-4</v>
      </c>
      <c r="F105">
        <f>VLOOKUP(Table145[[#This Row],[model.rxns]],Table2[[model.rxns]:[JFYL18 - stddev]],12,FALSE)</f>
        <v>1.0716428199205299E-3</v>
      </c>
      <c r="G105" t="b">
        <f>ABS(Table145[[#This Row],[JFYL18 flux]])&gt;Table145[[#This Row],[JFYL18 stddev]]</f>
        <v>0</v>
      </c>
      <c r="H105">
        <v>1.7730204609504E-16</v>
      </c>
    </row>
    <row r="106" spans="1:8" x14ac:dyDescent="0.25">
      <c r="A106" s="4">
        <v>558</v>
      </c>
      <c r="B106" t="str">
        <f>VLOOKUP(Table145[[#This Row],[model.rxns]],Table2[],2,FALSE)</f>
        <v>hydroxymethylglutaryl CoA reductase</v>
      </c>
      <c r="C106" s="2">
        <v>1.79800299351686</v>
      </c>
      <c r="D106">
        <f>VLOOKUP(Table145[[#This Row],[model.rxns]],Table2[[model.rxns]:[JFYL07 - avg]],7,FALSE)</f>
        <v>1.1703223346054401E-2</v>
      </c>
      <c r="E106">
        <f>VLOOKUP(Table145[[#This Row],[model.rxns]],Table2[[model.rxns]:[JFYL18 - avg]],11,FALSE)</f>
        <v>2.0207181413069399E-2</v>
      </c>
      <c r="F106">
        <f>VLOOKUP(Table145[[#This Row],[model.rxns]],Table2[[model.rxns]:[JFYL18 - stddev]],12,FALSE)</f>
        <v>5.2705104559962902E-3</v>
      </c>
      <c r="G106" t="b">
        <f>ABS(Table145[[#This Row],[JFYL18 flux]])&gt;Table145[[#This Row],[JFYL18 stddev]]</f>
        <v>1</v>
      </c>
      <c r="H106">
        <v>0</v>
      </c>
    </row>
    <row r="107" spans="1:8" x14ac:dyDescent="0.25">
      <c r="A107" s="4">
        <v>2182</v>
      </c>
      <c r="B107" t="str">
        <f>VLOOKUP(Table145[[#This Row],[model.rxns]],Table2[],2,FALSE)</f>
        <v>palmitoyl-CoA desaturase (n-C16:0CoA - n-C16:1CoA), ER membrane</v>
      </c>
      <c r="C107" s="2">
        <v>1.7685912672378401</v>
      </c>
      <c r="D107">
        <f>VLOOKUP(Table145[[#This Row],[model.rxns]],Table2[[model.rxns]:[JFYL07 - avg]],7,FALSE)</f>
        <v>5.2418035662625301E-4</v>
      </c>
      <c r="E107">
        <f>VLOOKUP(Table145[[#This Row],[model.rxns]],Table2[[model.rxns]:[JFYL18 - avg]],11,FALSE)</f>
        <v>8.3010076086966996E-4</v>
      </c>
      <c r="F107">
        <f>VLOOKUP(Table145[[#This Row],[model.rxns]],Table2[[model.rxns]:[JFYL18 - stddev]],12,FALSE)</f>
        <v>7.3896771173440805E-4</v>
      </c>
      <c r="G107" t="b">
        <f>ABS(Table145[[#This Row],[JFYL18 flux]])&gt;Table145[[#This Row],[JFYL18 stddev]]</f>
        <v>1</v>
      </c>
      <c r="H107">
        <v>1.35699294016481E-165</v>
      </c>
    </row>
    <row r="108" spans="1:8" hidden="1" x14ac:dyDescent="0.25">
      <c r="A108" s="4">
        <v>715</v>
      </c>
      <c r="B108" t="str">
        <f>VLOOKUP(Table145[[#This Row],[model.rxns]],Table2[],2,FALSE)</f>
        <v>malate dehydrogenase, peroxisomal</v>
      </c>
      <c r="C108" s="2">
        <v>1.7647101952384701</v>
      </c>
      <c r="D108">
        <f>VLOOKUP(Table145[[#This Row],[model.rxns]],Table2[[model.rxns]:[JFYL07 - avg]],7,FALSE)</f>
        <v>-1.7446911287579601E-3</v>
      </c>
      <c r="E108">
        <f>VLOOKUP(Table145[[#This Row],[model.rxns]],Table2[[model.rxns]:[JFYL18 - avg]],11,FALSE)</f>
        <v>-2.6756167287315998E-3</v>
      </c>
      <c r="F108">
        <f>VLOOKUP(Table145[[#This Row],[model.rxns]],Table2[[model.rxns]:[JFYL18 - stddev]],12,FALSE)</f>
        <v>8.1149720137765804E-3</v>
      </c>
      <c r="G108" t="b">
        <f>ABS(Table145[[#This Row],[JFYL18 flux]])&gt;Table145[[#This Row],[JFYL18 stddev]]</f>
        <v>0</v>
      </c>
      <c r="H108">
        <v>2.7422547985553001E-15</v>
      </c>
    </row>
    <row r="109" spans="1:8" hidden="1" x14ac:dyDescent="0.25">
      <c r="A109" s="4">
        <v>1980</v>
      </c>
      <c r="B109" t="str">
        <f>VLOOKUP(Table145[[#This Row],[model.rxns]],Table2[],2,FALSE)</f>
        <v>O2 transport</v>
      </c>
      <c r="C109" s="2">
        <v>1.75946896991381</v>
      </c>
      <c r="D109">
        <f>VLOOKUP(Table145[[#This Row],[model.rxns]],Table2[[model.rxns]:[JFYL07 - avg]],7,FALSE)</f>
        <v>7.9957652825653701E-4</v>
      </c>
      <c r="E109">
        <f>VLOOKUP(Table145[[#This Row],[model.rxns]],Table2[[model.rxns]:[JFYL18 - avg]],11,FALSE)</f>
        <v>1.2582336904782001E-3</v>
      </c>
      <c r="F109">
        <f>VLOOKUP(Table145[[#This Row],[model.rxns]],Table2[[model.rxns]:[JFYL18 - stddev]],12,FALSE)</f>
        <v>3.8813161318664701E-3</v>
      </c>
      <c r="G109" t="b">
        <f>ABS(Table145[[#This Row],[JFYL18 flux]])&gt;Table145[[#This Row],[JFYL18 stddev]]</f>
        <v>0</v>
      </c>
      <c r="H109">
        <v>1.27345802671632E-14</v>
      </c>
    </row>
    <row r="110" spans="1:8" hidden="1" x14ac:dyDescent="0.25">
      <c r="A110" s="4">
        <v>256</v>
      </c>
      <c r="B110" t="str">
        <f>VLOOKUP(Table145[[#This Row],[model.rxns]],Table2[],2,FALSE)</f>
        <v>catalase</v>
      </c>
      <c r="C110" s="2">
        <v>1.7527244680081999</v>
      </c>
      <c r="D110">
        <f>VLOOKUP(Table145[[#This Row],[model.rxns]],Table2[[model.rxns]:[JFYL07 - avg]],7,FALSE)</f>
        <v>7.92156292576784E-4</v>
      </c>
      <c r="E110">
        <f>VLOOKUP(Table145[[#This Row],[model.rxns]],Table2[[model.rxns]:[JFYL18 - avg]],11,FALSE)</f>
        <v>1.1997622992897901E-3</v>
      </c>
      <c r="F110">
        <f>VLOOKUP(Table145[[#This Row],[model.rxns]],Table2[[model.rxns]:[JFYL18 - stddev]],12,FALSE)</f>
        <v>3.6638529172228402E-3</v>
      </c>
      <c r="G110" t="b">
        <f>ABS(Table145[[#This Row],[JFYL18 flux]])&gt;Table145[[#This Row],[JFYL18 stddev]]</f>
        <v>0</v>
      </c>
      <c r="H110">
        <v>1.56016330765925E-14</v>
      </c>
    </row>
    <row r="111" spans="1:8" x14ac:dyDescent="0.25">
      <c r="A111" s="4">
        <v>1050</v>
      </c>
      <c r="B111" t="str">
        <f>VLOOKUP(Table145[[#This Row],[model.rxns]],Table2[],2,FALSE)</f>
        <v>transketolase 2</v>
      </c>
      <c r="C111" s="2">
        <v>1.7497886274468999</v>
      </c>
      <c r="D111">
        <f>VLOOKUP(Table145[[#This Row],[model.rxns]],Table2[[model.rxns]:[JFYL07 - avg]],7,FALSE)</f>
        <v>0.119429570124163</v>
      </c>
      <c r="E111">
        <f>VLOOKUP(Table145[[#This Row],[model.rxns]],Table2[[model.rxns]:[JFYL18 - avg]],11,FALSE)</f>
        <v>0.19322987149058199</v>
      </c>
      <c r="F111">
        <f>VLOOKUP(Table145[[#This Row],[model.rxns]],Table2[[model.rxns]:[JFYL18 - stddev]],12,FALSE)</f>
        <v>8.6112683710573793E-3</v>
      </c>
      <c r="G111" t="b">
        <f>ABS(Table145[[#This Row],[JFYL18 flux]])&gt;Table145[[#This Row],[JFYL18 stddev]]</f>
        <v>1</v>
      </c>
      <c r="H111">
        <v>0</v>
      </c>
    </row>
    <row r="112" spans="1:8" x14ac:dyDescent="0.25">
      <c r="A112" s="4">
        <v>502</v>
      </c>
      <c r="B112" t="str">
        <f>VLOOKUP(Table145[[#This Row],[model.rxns]],Table2[],2,FALSE)</f>
        <v>glycine hydroxymethyltransferase</v>
      </c>
      <c r="C112" s="2">
        <v>1.7408763543014201</v>
      </c>
      <c r="D112">
        <f>VLOOKUP(Table145[[#This Row],[model.rxns]],Table2[[model.rxns]:[JFYL07 - avg]],7,FALSE)</f>
        <v>2.0320262144632801E-2</v>
      </c>
      <c r="E112">
        <f>VLOOKUP(Table145[[#This Row],[model.rxns]],Table2[[model.rxns]:[JFYL18 - avg]],11,FALSE)</f>
        <v>3.2676352503070299E-2</v>
      </c>
      <c r="F112">
        <f>VLOOKUP(Table145[[#This Row],[model.rxns]],Table2[[model.rxns]:[JFYL18 - stddev]],12,FALSE)</f>
        <v>1.00366005317302E-3</v>
      </c>
      <c r="G112" t="b">
        <f>ABS(Table145[[#This Row],[JFYL18 flux]])&gt;Table145[[#This Row],[JFYL18 stddev]]</f>
        <v>1</v>
      </c>
      <c r="H112">
        <v>0</v>
      </c>
    </row>
    <row r="113" spans="1:8" hidden="1" x14ac:dyDescent="0.25">
      <c r="A113" s="4">
        <v>121</v>
      </c>
      <c r="B113" t="str">
        <f>VLOOKUP(Table145[[#This Row],[model.rxns]],Table2[],2,FALSE)</f>
        <v>acyl-CoA oxidase (dodecanoyl-CoA)</v>
      </c>
      <c r="C113" s="2">
        <v>1.73895167921497</v>
      </c>
      <c r="D113">
        <f>VLOOKUP(Table145[[#This Row],[model.rxns]],Table2[[model.rxns]:[JFYL07 - avg]],7,FALSE)</f>
        <v>5.4768783339528302E-5</v>
      </c>
      <c r="E113">
        <f>VLOOKUP(Table145[[#This Row],[model.rxns]],Table2[[model.rxns]:[JFYL18 - avg]],11,FALSE)</f>
        <v>1.0901435951756999E-4</v>
      </c>
      <c r="F113">
        <f>VLOOKUP(Table145[[#This Row],[model.rxns]],Table2[[model.rxns]:[JFYL18 - stddev]],12,FALSE)</f>
        <v>6.0026458997162004E-4</v>
      </c>
      <c r="G113" t="b">
        <f>ABS(Table145[[#This Row],[JFYL18 flux]])&gt;Table145[[#This Row],[JFYL18 stddev]]</f>
        <v>0</v>
      </c>
      <c r="H113">
        <v>7.2564828827597299E-5</v>
      </c>
    </row>
    <row r="114" spans="1:8" hidden="1" x14ac:dyDescent="0.25">
      <c r="A114" s="4">
        <v>2268</v>
      </c>
      <c r="B114" t="str">
        <f>VLOOKUP(Table145[[#This Row],[model.rxns]],Table2[],2,FALSE)</f>
        <v>3-hydroxyacyl-CoA dehydrogenase (3-oxohexadecanoyl-CoA)</v>
      </c>
      <c r="C114" s="2">
        <v>1.73895167921497</v>
      </c>
      <c r="D114">
        <f>VLOOKUP(Table145[[#This Row],[model.rxns]],Table2[[model.rxns]:[JFYL07 - avg]],7,FALSE)</f>
        <v>7.6834563618213505E-5</v>
      </c>
      <c r="E114">
        <f>VLOOKUP(Table145[[#This Row],[model.rxns]],Table2[[model.rxns]:[JFYL18 - avg]],11,FALSE)</f>
        <v>1.5266727051608999E-4</v>
      </c>
      <c r="F114">
        <f>VLOOKUP(Table145[[#This Row],[model.rxns]],Table2[[model.rxns]:[JFYL18 - stddev]],12,FALSE)</f>
        <v>7.5813780539235002E-4</v>
      </c>
      <c r="G114" t="b">
        <f>ABS(Table145[[#This Row],[JFYL18 flux]])&gt;Table145[[#This Row],[JFYL18 stddev]]</f>
        <v>0</v>
      </c>
      <c r="H114">
        <v>4.8499957066203399E-5</v>
      </c>
    </row>
    <row r="115" spans="1:8" hidden="1" x14ac:dyDescent="0.25">
      <c r="A115" s="4">
        <v>102</v>
      </c>
      <c r="B115" t="str">
        <f>VLOOKUP(Table145[[#This Row],[model.rxns]],Table2[],2,FALSE)</f>
        <v>acetyl-CoA C-acyltransferase (myristoyl-CoA)</v>
      </c>
      <c r="C115" s="2">
        <v>1.73895167921497</v>
      </c>
      <c r="D115">
        <f>VLOOKUP(Table145[[#This Row],[model.rxns]],Table2[[model.rxns]:[JFYL07 - avg]],7,FALSE)</f>
        <v>7.6834563618213505E-5</v>
      </c>
      <c r="E115">
        <f>VLOOKUP(Table145[[#This Row],[model.rxns]],Table2[[model.rxns]:[JFYL18 - avg]],11,FALSE)</f>
        <v>1.5266727051608999E-4</v>
      </c>
      <c r="F115">
        <f>VLOOKUP(Table145[[#This Row],[model.rxns]],Table2[[model.rxns]:[JFYL18 - stddev]],12,FALSE)</f>
        <v>7.5813780539235002E-4</v>
      </c>
      <c r="G115" t="b">
        <f>ABS(Table145[[#This Row],[JFYL18 flux]])&gt;Table145[[#This Row],[JFYL18 stddev]]</f>
        <v>0</v>
      </c>
      <c r="H115">
        <v>4.8499957066203399E-5</v>
      </c>
    </row>
    <row r="116" spans="1:8" hidden="1" x14ac:dyDescent="0.25">
      <c r="A116" s="4">
        <v>123</v>
      </c>
      <c r="B116" t="str">
        <f>VLOOKUP(Table145[[#This Row],[model.rxns]],Table2[],2,FALSE)</f>
        <v>acyl-CoA oxidase (hexadecanoyl-CoA)</v>
      </c>
      <c r="C116" s="2">
        <v>1.73895167921497</v>
      </c>
      <c r="D116">
        <f>VLOOKUP(Table145[[#This Row],[model.rxns]],Table2[[model.rxns]:[JFYL07 - avg]],7,FALSE)</f>
        <v>7.6834563618213505E-5</v>
      </c>
      <c r="E116">
        <f>VLOOKUP(Table145[[#This Row],[model.rxns]],Table2[[model.rxns]:[JFYL18 - avg]],11,FALSE)</f>
        <v>1.5266727051608999E-4</v>
      </c>
      <c r="F116">
        <f>VLOOKUP(Table145[[#This Row],[model.rxns]],Table2[[model.rxns]:[JFYL18 - stddev]],12,FALSE)</f>
        <v>7.5813780539235002E-4</v>
      </c>
      <c r="G116" t="b">
        <f>ABS(Table145[[#This Row],[JFYL18 flux]])&gt;Table145[[#This Row],[JFYL18 stddev]]</f>
        <v>0</v>
      </c>
      <c r="H116">
        <v>4.8499957066203399E-5</v>
      </c>
    </row>
    <row r="117" spans="1:8" hidden="1" x14ac:dyDescent="0.25">
      <c r="A117" s="4">
        <v>2251</v>
      </c>
      <c r="B117" t="str">
        <f>VLOOKUP(Table145[[#This Row],[model.rxns]],Table2[],2,FALSE)</f>
        <v>2-enoyl-CoA hydratase (3-hydroxyhexadecanoyl-CoA)</v>
      </c>
      <c r="C117" s="2">
        <v>1.73895167921497</v>
      </c>
      <c r="D117">
        <f>VLOOKUP(Table145[[#This Row],[model.rxns]],Table2[[model.rxns]:[JFYL07 - avg]],7,FALSE)</f>
        <v>7.6834563618213505E-5</v>
      </c>
      <c r="E117">
        <f>VLOOKUP(Table145[[#This Row],[model.rxns]],Table2[[model.rxns]:[JFYL18 - avg]],11,FALSE)</f>
        <v>1.5266727051608999E-4</v>
      </c>
      <c r="F117">
        <f>VLOOKUP(Table145[[#This Row],[model.rxns]],Table2[[model.rxns]:[JFYL18 - stddev]],12,FALSE)</f>
        <v>7.5813780539235002E-4</v>
      </c>
      <c r="G117" t="b">
        <f>ABS(Table145[[#This Row],[JFYL18 flux]])&gt;Table145[[#This Row],[JFYL18 stddev]]</f>
        <v>0</v>
      </c>
      <c r="H117">
        <v>4.8499957066203399E-5</v>
      </c>
    </row>
    <row r="118" spans="1:8" x14ac:dyDescent="0.25">
      <c r="A118" s="4">
        <v>984</v>
      </c>
      <c r="B118" t="str">
        <f>VLOOKUP(Table145[[#This Row],[model.rxns]],Table2[],2,FALSE)</f>
        <v>ribulose 5-phosphate 3-epimerase</v>
      </c>
      <c r="C118" s="2">
        <v>1.73895167921497</v>
      </c>
      <c r="D118">
        <f>VLOOKUP(Table145[[#This Row],[model.rxns]],Table2[[model.rxns]:[JFYL07 - avg]],7,FALSE)</f>
        <v>0.25108535985449998</v>
      </c>
      <c r="E118">
        <f>VLOOKUP(Table145[[#This Row],[model.rxns]],Table2[[model.rxns]:[JFYL18 - avg]],11,FALSE)</f>
        <v>0.395854380415264</v>
      </c>
      <c r="F118">
        <f>VLOOKUP(Table145[[#This Row],[model.rxns]],Table2[[model.rxns]:[JFYL18 - stddev]],12,FALSE)</f>
        <v>1.7185725153569399E-2</v>
      </c>
      <c r="G118" t="b">
        <f>ABS(Table145[[#This Row],[JFYL18 flux]])&gt;Table145[[#This Row],[JFYL18 stddev]]</f>
        <v>1</v>
      </c>
      <c r="H118">
        <v>0</v>
      </c>
    </row>
    <row r="119" spans="1:8" hidden="1" x14ac:dyDescent="0.25">
      <c r="A119" s="4" t="s">
        <v>1879</v>
      </c>
      <c r="B119" t="str">
        <f>VLOOKUP(Table145[[#This Row],[model.rxns]],Table2[],2,FALSE)</f>
        <v>3-methylbutanoyl-CoA dehydrogenase;</v>
      </c>
      <c r="C119" s="2">
        <v>1.73895167921497</v>
      </c>
      <c r="D119">
        <f>VLOOKUP(Table145[[#This Row],[model.rxns]],Table2[[model.rxns]:[JFYL07 - avg]],7,FALSE)</f>
        <v>1.3753742385588501E-4</v>
      </c>
      <c r="E119">
        <f>VLOOKUP(Table145[[#This Row],[model.rxns]],Table2[[model.rxns]:[JFYL18 - avg]],11,FALSE)</f>
        <v>1.5834675477051E-4</v>
      </c>
      <c r="F119">
        <f>VLOOKUP(Table145[[#This Row],[model.rxns]],Table2[[model.rxns]:[JFYL18 - stddev]],12,FALSE)</f>
        <v>4.9524928256860503E-4</v>
      </c>
      <c r="G119" t="b">
        <f>ABS(Table145[[#This Row],[JFYL18 flux]])&gt;Table145[[#This Row],[JFYL18 stddev]]</f>
        <v>0</v>
      </c>
      <c r="H119">
        <v>2.39226217836792E-6</v>
      </c>
    </row>
    <row r="120" spans="1:8" hidden="1" x14ac:dyDescent="0.25">
      <c r="A120" s="4">
        <v>1664</v>
      </c>
      <c r="B120" t="str">
        <f>VLOOKUP(Table145[[#This Row],[model.rxns]],Table2[],2,FALSE)</f>
        <v>bicarbonate formation</v>
      </c>
      <c r="C120" s="2">
        <v>1.73895167921497</v>
      </c>
      <c r="D120">
        <f>VLOOKUP(Table145[[#This Row],[model.rxns]],Table2[[model.rxns]:[JFYL07 - avg]],7,FALSE)</f>
        <v>1.3753742385588501E-4</v>
      </c>
      <c r="E120">
        <f>VLOOKUP(Table145[[#This Row],[model.rxns]],Table2[[model.rxns]:[JFYL18 - avg]],11,FALSE)</f>
        <v>1.5834675477051E-4</v>
      </c>
      <c r="F120">
        <f>VLOOKUP(Table145[[#This Row],[model.rxns]],Table2[[model.rxns]:[JFYL18 - stddev]],12,FALSE)</f>
        <v>4.9524928256860503E-4</v>
      </c>
      <c r="G120" t="b">
        <f>ABS(Table145[[#This Row],[JFYL18 flux]])&gt;Table145[[#This Row],[JFYL18 stddev]]</f>
        <v>0</v>
      </c>
      <c r="H120">
        <v>2.39226217836792E-6</v>
      </c>
    </row>
    <row r="121" spans="1:8" hidden="1" x14ac:dyDescent="0.25">
      <c r="A121" s="4" t="s">
        <v>1876</v>
      </c>
      <c r="B121" t="str">
        <f>VLOOKUP(Table145[[#This Row],[model.rxns]],Table2[],2,FALSE)</f>
        <v>4-methyl-2-oxopentanoate dehydrogenase</v>
      </c>
      <c r="C121" s="2">
        <v>1.73895167921497</v>
      </c>
      <c r="D121">
        <f>VLOOKUP(Table145[[#This Row],[model.rxns]],Table2[[model.rxns]:[JFYL07 - avg]],7,FALSE)</f>
        <v>1.3753742385588501E-4</v>
      </c>
      <c r="E121">
        <f>VLOOKUP(Table145[[#This Row],[model.rxns]],Table2[[model.rxns]:[JFYL18 - avg]],11,FALSE)</f>
        <v>1.5834675477051E-4</v>
      </c>
      <c r="F121">
        <f>VLOOKUP(Table145[[#This Row],[model.rxns]],Table2[[model.rxns]:[JFYL18 - stddev]],12,FALSE)</f>
        <v>4.9524928256860503E-4</v>
      </c>
      <c r="G121" t="b">
        <f>ABS(Table145[[#This Row],[JFYL18 flux]])&gt;Table145[[#This Row],[JFYL18 stddev]]</f>
        <v>0</v>
      </c>
      <c r="H121">
        <v>2.39226217836792E-6</v>
      </c>
    </row>
    <row r="122" spans="1:8" hidden="1" x14ac:dyDescent="0.25">
      <c r="A122" s="4" t="s">
        <v>1880</v>
      </c>
      <c r="B122" t="str">
        <f>VLOOKUP(Table145[[#This Row],[model.rxns]],Table2[],2,FALSE)</f>
        <v>3-methylcrotonyl-CoA carboxylase</v>
      </c>
      <c r="C122" s="2">
        <v>1.73895167921497</v>
      </c>
      <c r="D122">
        <f>VLOOKUP(Table145[[#This Row],[model.rxns]],Table2[[model.rxns]:[JFYL07 - avg]],7,FALSE)</f>
        <v>1.3753742385588501E-4</v>
      </c>
      <c r="E122">
        <f>VLOOKUP(Table145[[#This Row],[model.rxns]],Table2[[model.rxns]:[JFYL18 - avg]],11,FALSE)</f>
        <v>1.5834675477051E-4</v>
      </c>
      <c r="F122">
        <f>VLOOKUP(Table145[[#This Row],[model.rxns]],Table2[[model.rxns]:[JFYL18 - stddev]],12,FALSE)</f>
        <v>4.9524928256860503E-4</v>
      </c>
      <c r="G122" t="b">
        <f>ABS(Table145[[#This Row],[JFYL18 flux]])&gt;Table145[[#This Row],[JFYL18 stddev]]</f>
        <v>0</v>
      </c>
      <c r="H122">
        <v>2.39226217836792E-6</v>
      </c>
    </row>
    <row r="123" spans="1:8" hidden="1" x14ac:dyDescent="0.25">
      <c r="A123" s="4" t="s">
        <v>1881</v>
      </c>
      <c r="B123" t="str">
        <f>VLOOKUP(Table145[[#This Row],[model.rxns]],Table2[],2,FALSE)</f>
        <v>3-methylglutaconyl-CoA dehydratase</v>
      </c>
      <c r="C123" s="2">
        <v>1.73895167921497</v>
      </c>
      <c r="D123">
        <f>VLOOKUP(Table145[[#This Row],[model.rxns]],Table2[[model.rxns]:[JFYL07 - avg]],7,FALSE)</f>
        <v>1.3753742385588501E-4</v>
      </c>
      <c r="E123">
        <f>VLOOKUP(Table145[[#This Row],[model.rxns]],Table2[[model.rxns]:[JFYL18 - avg]],11,FALSE)</f>
        <v>1.5834675477051E-4</v>
      </c>
      <c r="F123">
        <f>VLOOKUP(Table145[[#This Row],[model.rxns]],Table2[[model.rxns]:[JFYL18 - stddev]],12,FALSE)</f>
        <v>4.9524928256860503E-4</v>
      </c>
      <c r="G123" t="b">
        <f>ABS(Table145[[#This Row],[JFYL18 flux]])&gt;Table145[[#This Row],[JFYL18 stddev]]</f>
        <v>0</v>
      </c>
      <c r="H123">
        <v>2.39226217836792E-6</v>
      </c>
    </row>
    <row r="124" spans="1:8" x14ac:dyDescent="0.25">
      <c r="A124" s="4">
        <v>1049</v>
      </c>
      <c r="B124" t="str">
        <f>VLOOKUP(Table145[[#This Row],[model.rxns]],Table2[],2,FALSE)</f>
        <v>transketolase 1</v>
      </c>
      <c r="C124" s="2">
        <v>1.73895167921497</v>
      </c>
      <c r="D124">
        <f>VLOOKUP(Table145[[#This Row],[model.rxns]],Table2[[model.rxns]:[JFYL07 - avg]],7,FALSE)</f>
        <v>0.13165578973033701</v>
      </c>
      <c r="E124">
        <f>VLOOKUP(Table145[[#This Row],[model.rxns]],Table2[[model.rxns]:[JFYL18 - avg]],11,FALSE)</f>
        <v>0.20262450892468201</v>
      </c>
      <c r="F124">
        <f>VLOOKUP(Table145[[#This Row],[model.rxns]],Table2[[model.rxns]:[JFYL18 - stddev]],12,FALSE)</f>
        <v>8.6838903080138398E-3</v>
      </c>
      <c r="G124" t="b">
        <f>ABS(Table145[[#This Row],[JFYL18 flux]])&gt;Table145[[#This Row],[JFYL18 stddev]]</f>
        <v>1</v>
      </c>
      <c r="H124">
        <v>0</v>
      </c>
    </row>
    <row r="125" spans="1:8" x14ac:dyDescent="0.25">
      <c r="A125" s="4">
        <v>466</v>
      </c>
      <c r="B125" t="str">
        <f>VLOOKUP(Table145[[#This Row],[model.rxns]],Table2[],2,FALSE)</f>
        <v>glucose 6-phosphate dehydrogenase</v>
      </c>
      <c r="C125" s="2">
        <v>1.73895167921497</v>
      </c>
      <c r="D125">
        <f>VLOOKUP(Table145[[#This Row],[model.rxns]],Table2[[model.rxns]:[JFYL07 - avg]],7,FALSE)</f>
        <v>0.40798097813874801</v>
      </c>
      <c r="E125">
        <f>VLOOKUP(Table145[[#This Row],[model.rxns]],Table2[[model.rxns]:[JFYL18 - avg]],11,FALSE)</f>
        <v>0.62223293362596199</v>
      </c>
      <c r="F125">
        <f>VLOOKUP(Table145[[#This Row],[model.rxns]],Table2[[model.rxns]:[JFYL18 - stddev]],12,FALSE)</f>
        <v>2.57212765411216E-2</v>
      </c>
      <c r="G125" t="b">
        <f>ABS(Table145[[#This Row],[JFYL18 flux]])&gt;Table145[[#This Row],[JFYL18 stddev]]</f>
        <v>1</v>
      </c>
      <c r="H125">
        <v>0</v>
      </c>
    </row>
    <row r="126" spans="1:8" x14ac:dyDescent="0.25">
      <c r="A126" s="4">
        <v>889</v>
      </c>
      <c r="B126" t="str">
        <f>VLOOKUP(Table145[[#This Row],[model.rxns]],Table2[],2,FALSE)</f>
        <v>phosphogluconate dehydrogenase</v>
      </c>
      <c r="C126" s="2">
        <v>1.71775689178772</v>
      </c>
      <c r="D126">
        <f>VLOOKUP(Table145[[#This Row],[model.rxns]],Table2[[model.rxns]:[JFYL07 - avg]],7,FALSE)</f>
        <v>0.40798097813874801</v>
      </c>
      <c r="E126">
        <f>VLOOKUP(Table145[[#This Row],[model.rxns]],Table2[[model.rxns]:[JFYL18 - avg]],11,FALSE)</f>
        <v>0.62223293362596199</v>
      </c>
      <c r="F126">
        <f>VLOOKUP(Table145[[#This Row],[model.rxns]],Table2[[model.rxns]:[JFYL18 - stddev]],12,FALSE)</f>
        <v>2.57212765411216E-2</v>
      </c>
      <c r="G126" t="b">
        <f>ABS(Table145[[#This Row],[JFYL18 flux]])&gt;Table145[[#This Row],[JFYL18 stddev]]</f>
        <v>1</v>
      </c>
      <c r="H126">
        <v>0</v>
      </c>
    </row>
    <row r="127" spans="1:8" x14ac:dyDescent="0.25">
      <c r="A127" s="4">
        <v>91</v>
      </c>
      <c r="B127" t="str">
        <f>VLOOKUP(Table145[[#This Row],[model.rxns]],Table2[],2,FALSE)</f>
        <v>6-phosphogluconolactonase</v>
      </c>
      <c r="C127" s="2">
        <v>1.70036321003127</v>
      </c>
      <c r="D127">
        <f>VLOOKUP(Table145[[#This Row],[model.rxns]],Table2[[model.rxns]:[JFYL07 - avg]],7,FALSE)</f>
        <v>0.40798097813874801</v>
      </c>
      <c r="E127">
        <f>VLOOKUP(Table145[[#This Row],[model.rxns]],Table2[[model.rxns]:[JFYL18 - avg]],11,FALSE)</f>
        <v>0.62223293362596199</v>
      </c>
      <c r="F127">
        <f>VLOOKUP(Table145[[#This Row],[model.rxns]],Table2[[model.rxns]:[JFYL18 - stddev]],12,FALSE)</f>
        <v>2.57212765411215E-2</v>
      </c>
      <c r="G127" t="b">
        <f>ABS(Table145[[#This Row],[JFYL18 flux]])&gt;Table145[[#This Row],[JFYL18 stddev]]</f>
        <v>1</v>
      </c>
      <c r="H127">
        <v>0</v>
      </c>
    </row>
    <row r="128" spans="1:8" x14ac:dyDescent="0.25">
      <c r="A128" s="4">
        <v>471</v>
      </c>
      <c r="B128" t="str">
        <f>VLOOKUP(Table145[[#This Row],[model.rxns]],Table2[],2,FALSE)</f>
        <v>glutamate dehydrogenase (NADP)</v>
      </c>
      <c r="C128" s="2">
        <v>1.63774858906351</v>
      </c>
      <c r="D128">
        <f>VLOOKUP(Table145[[#This Row],[model.rxns]],Table2[[model.rxns]:[JFYL07 - avg]],7,FALSE)</f>
        <v>0.562474324219011</v>
      </c>
      <c r="E128">
        <f>VLOOKUP(Table145[[#This Row],[model.rxns]],Table2[[model.rxns]:[JFYL18 - avg]],11,FALSE)</f>
        <v>0.86147238247398195</v>
      </c>
      <c r="F128">
        <f>VLOOKUP(Table145[[#This Row],[model.rxns]],Table2[[model.rxns]:[JFYL18 - stddev]],12,FALSE)</f>
        <v>6.1228227148845203E-2</v>
      </c>
      <c r="G128" t="b">
        <f>ABS(Table145[[#This Row],[JFYL18 flux]])&gt;Table145[[#This Row],[JFYL18 stddev]]</f>
        <v>1</v>
      </c>
      <c r="H128">
        <v>0</v>
      </c>
    </row>
    <row r="129" spans="1:8" x14ac:dyDescent="0.25">
      <c r="A129" s="4">
        <v>115</v>
      </c>
      <c r="B129" t="str">
        <f>VLOOKUP(Table145[[#This Row],[model.rxns]],Table2[],2,FALSE)</f>
        <v>acetylglutamate kinase</v>
      </c>
      <c r="C129" s="2">
        <v>1.6286170507431199</v>
      </c>
      <c r="D129">
        <f>VLOOKUP(Table145[[#This Row],[model.rxns]],Table2[[model.rxns]:[JFYL07 - avg]],7,FALSE)</f>
        <v>7.6898575502880101E-3</v>
      </c>
      <c r="E129">
        <f>VLOOKUP(Table145[[#This Row],[model.rxns]],Table2[[model.rxns]:[JFYL18 - avg]],11,FALSE)</f>
        <v>1.1595112950373901E-2</v>
      </c>
      <c r="F129">
        <f>VLOOKUP(Table145[[#This Row],[model.rxns]],Table2[[model.rxns]:[JFYL18 - stddev]],12,FALSE)</f>
        <v>2.6659023867218802E-3</v>
      </c>
      <c r="G129" t="b">
        <f>ABS(Table145[[#This Row],[JFYL18 flux]])&gt;Table145[[#This Row],[JFYL18 stddev]]</f>
        <v>1</v>
      </c>
      <c r="H129">
        <v>0</v>
      </c>
    </row>
    <row r="130" spans="1:8" x14ac:dyDescent="0.25">
      <c r="A130" s="4">
        <v>118</v>
      </c>
      <c r="B130" t="str">
        <f>VLOOKUP(Table145[[#This Row],[model.rxns]],Table2[],2,FALSE)</f>
        <v>acteylornithine transaminase</v>
      </c>
      <c r="C130" s="2">
        <v>1.6101361227571001</v>
      </c>
      <c r="D130">
        <f>VLOOKUP(Table145[[#This Row],[model.rxns]],Table2[[model.rxns]:[JFYL07 - avg]],7,FALSE)</f>
        <v>7.6898575502880101E-3</v>
      </c>
      <c r="E130">
        <f>VLOOKUP(Table145[[#This Row],[model.rxns]],Table2[[model.rxns]:[JFYL18 - avg]],11,FALSE)</f>
        <v>1.1595112950373901E-2</v>
      </c>
      <c r="F130">
        <f>VLOOKUP(Table145[[#This Row],[model.rxns]],Table2[[model.rxns]:[JFYL18 - stddev]],12,FALSE)</f>
        <v>2.6659023867218802E-3</v>
      </c>
      <c r="G130" t="b">
        <f>ABS(Table145[[#This Row],[JFYL18 flux]])&gt;Table145[[#This Row],[JFYL18 stddev]]</f>
        <v>1</v>
      </c>
      <c r="H130">
        <v>0</v>
      </c>
    </row>
    <row r="131" spans="1:8" x14ac:dyDescent="0.25">
      <c r="A131" s="4">
        <v>759</v>
      </c>
      <c r="B131" t="str">
        <f>VLOOKUP(Table145[[#This Row],[model.rxns]],Table2[],2,FALSE)</f>
        <v>N-acetyl-g-glutamyl-phosphate reductase</v>
      </c>
      <c r="C131" s="2">
        <v>1.60258096262728</v>
      </c>
      <c r="D131">
        <f>VLOOKUP(Table145[[#This Row],[model.rxns]],Table2[[model.rxns]:[JFYL07 - avg]],7,FALSE)</f>
        <v>7.6898575502880101E-3</v>
      </c>
      <c r="E131">
        <f>VLOOKUP(Table145[[#This Row],[model.rxns]],Table2[[model.rxns]:[JFYL18 - avg]],11,FALSE)</f>
        <v>1.1595112950373901E-2</v>
      </c>
      <c r="F131">
        <f>VLOOKUP(Table145[[#This Row],[model.rxns]],Table2[[model.rxns]:[JFYL18 - stddev]],12,FALSE)</f>
        <v>2.6659023867218802E-3</v>
      </c>
      <c r="G131" t="b">
        <f>ABS(Table145[[#This Row],[JFYL18 flux]])&gt;Table145[[#This Row],[JFYL18 stddev]]</f>
        <v>1</v>
      </c>
      <c r="H131">
        <v>0</v>
      </c>
    </row>
    <row r="132" spans="1:8" x14ac:dyDescent="0.25">
      <c r="A132" s="4">
        <v>818</v>
      </c>
      <c r="B132" t="str">
        <f>VLOOKUP(Table145[[#This Row],[model.rxns]],Table2[],2,FALSE)</f>
        <v>ornithine transacetylase</v>
      </c>
      <c r="C132" s="2">
        <v>1.58047585481889</v>
      </c>
      <c r="D132">
        <f>VLOOKUP(Table145[[#This Row],[model.rxns]],Table2[[model.rxns]:[JFYL07 - avg]],7,FALSE)</f>
        <v>7.6898575502880101E-3</v>
      </c>
      <c r="E132">
        <f>VLOOKUP(Table145[[#This Row],[model.rxns]],Table2[[model.rxns]:[JFYL18 - avg]],11,FALSE)</f>
        <v>1.1595112950373901E-2</v>
      </c>
      <c r="F132">
        <f>VLOOKUP(Table145[[#This Row],[model.rxns]],Table2[[model.rxns]:[JFYL18 - stddev]],12,FALSE)</f>
        <v>2.6659023867218802E-3</v>
      </c>
      <c r="G132" t="b">
        <f>ABS(Table145[[#This Row],[JFYL18 flux]])&gt;Table145[[#This Row],[JFYL18 stddev]]</f>
        <v>1</v>
      </c>
      <c r="H132">
        <v>0</v>
      </c>
    </row>
    <row r="133" spans="1:8" hidden="1" x14ac:dyDescent="0.25">
      <c r="A133" s="4">
        <v>1237</v>
      </c>
      <c r="B133" t="str">
        <f>VLOOKUP(Table145[[#This Row],[model.rxns]],Table2[],2,FALSE)</f>
        <v>ornithine transport</v>
      </c>
      <c r="C133" s="2">
        <v>1.5785326476166399</v>
      </c>
      <c r="D133">
        <f>VLOOKUP(Table145[[#This Row],[model.rxns]],Table2[[model.rxns]:[JFYL07 - avg]],7,FALSE)</f>
        <v>7.6898575502880101E-3</v>
      </c>
      <c r="E133">
        <f>VLOOKUP(Table145[[#This Row],[model.rxns]],Table2[[model.rxns]:[JFYL18 - avg]],11,FALSE)</f>
        <v>1.1595112950373901E-2</v>
      </c>
      <c r="F133">
        <f>VLOOKUP(Table145[[#This Row],[model.rxns]],Table2[[model.rxns]:[JFYL18 - stddev]],12,FALSE)</f>
        <v>2.6659023867218802E-3</v>
      </c>
      <c r="G133" t="b">
        <f>ABS(Table145[[#This Row],[JFYL18 flux]])&gt;Table145[[#This Row],[JFYL18 stddev]]</f>
        <v>1</v>
      </c>
      <c r="H133">
        <v>0</v>
      </c>
    </row>
    <row r="134" spans="1:8" hidden="1" x14ac:dyDescent="0.25">
      <c r="A134" s="4">
        <v>1063</v>
      </c>
      <c r="B134" t="str">
        <f>VLOOKUP(Table145[[#This Row],[model.rxns]],Table2[],2,FALSE)</f>
        <v>tyrosine transaminase</v>
      </c>
      <c r="C134" s="2">
        <v>1.55205948914269</v>
      </c>
      <c r="D134">
        <f>VLOOKUP(Table145[[#This Row],[model.rxns]],Table2[[model.rxns]:[JFYL07 - avg]],7,FALSE)</f>
        <v>4.0301879735946903E-3</v>
      </c>
      <c r="E134">
        <f>VLOOKUP(Table145[[#This Row],[model.rxns]],Table2[[model.rxns]:[JFYL18 - avg]],11,FALSE)</f>
        <v>4.6735301610025797E-3</v>
      </c>
      <c r="F134">
        <f>VLOOKUP(Table145[[#This Row],[model.rxns]],Table2[[model.rxns]:[JFYL18 - stddev]],12,FALSE)</f>
        <v>1.4272518724815201E-2</v>
      </c>
      <c r="G134" t="b">
        <f>ABS(Table145[[#This Row],[JFYL18 flux]])&gt;Table145[[#This Row],[JFYL18 stddev]]</f>
        <v>0</v>
      </c>
      <c r="H134">
        <v>2.5266632249414301E-11</v>
      </c>
    </row>
    <row r="135" spans="1:8" hidden="1" x14ac:dyDescent="0.25">
      <c r="A135" s="4">
        <v>57</v>
      </c>
      <c r="B135" t="str">
        <f>VLOOKUP(Table145[[#This Row],[model.rxns]],Table2[],2,FALSE)</f>
        <v>3-hydroxyacyl-CoA dehydrogenase (3-oxotetradecanoyl-CoA)</v>
      </c>
      <c r="C135" s="2">
        <v>1.55205948914269</v>
      </c>
      <c r="D135">
        <f>VLOOKUP(Table145[[#This Row],[model.rxns]],Table2[[model.rxns]:[JFYL07 - avg]],7,FALSE)</f>
        <v>6.1041044930914404E-5</v>
      </c>
      <c r="E135">
        <f>VLOOKUP(Table145[[#This Row],[model.rxns]],Table2[[model.rxns]:[JFYL18 - avg]],11,FALSE)</f>
        <v>1.1584232804266999E-4</v>
      </c>
      <c r="F135">
        <f>VLOOKUP(Table145[[#This Row],[model.rxns]],Table2[[model.rxns]:[JFYL18 - stddev]],12,FALSE)</f>
        <v>6.1425165623247104E-4</v>
      </c>
      <c r="G135" t="b">
        <f>ABS(Table145[[#This Row],[JFYL18 flux]])&gt;Table145[[#This Row],[JFYL18 stddev]]</f>
        <v>0</v>
      </c>
      <c r="H135">
        <v>4.75490619690475E-4</v>
      </c>
    </row>
    <row r="136" spans="1:8" hidden="1" x14ac:dyDescent="0.25">
      <c r="A136" s="4">
        <v>105</v>
      </c>
      <c r="B136" t="str">
        <f>VLOOKUP(Table145[[#This Row],[model.rxns]],Table2[],2,FALSE)</f>
        <v>acetyl-CoA C-acyltransferase (lauroyl-CoA)</v>
      </c>
      <c r="C136" s="2">
        <v>1.55205948914269</v>
      </c>
      <c r="D136">
        <f>VLOOKUP(Table145[[#This Row],[model.rxns]],Table2[[model.rxns]:[JFYL07 - avg]],7,FALSE)</f>
        <v>6.1041044930914404E-5</v>
      </c>
      <c r="E136">
        <f>VLOOKUP(Table145[[#This Row],[model.rxns]],Table2[[model.rxns]:[JFYL18 - avg]],11,FALSE)</f>
        <v>1.1584232804266999E-4</v>
      </c>
      <c r="F136">
        <f>VLOOKUP(Table145[[#This Row],[model.rxns]],Table2[[model.rxns]:[JFYL18 - stddev]],12,FALSE)</f>
        <v>6.1425165623247104E-4</v>
      </c>
      <c r="G136" t="b">
        <f>ABS(Table145[[#This Row],[JFYL18 flux]])&gt;Table145[[#This Row],[JFYL18 stddev]]</f>
        <v>0</v>
      </c>
      <c r="H136">
        <v>4.75490619690475E-4</v>
      </c>
    </row>
    <row r="137" spans="1:8" hidden="1" x14ac:dyDescent="0.25">
      <c r="A137" s="4">
        <v>125</v>
      </c>
      <c r="B137" t="str">
        <f>VLOOKUP(Table145[[#This Row],[model.rxns]],Table2[],2,FALSE)</f>
        <v>acyl-CoA oxidase (tetradecanoyl-CoA)</v>
      </c>
      <c r="C137" s="2">
        <v>1.5411105250778301</v>
      </c>
      <c r="D137">
        <f>VLOOKUP(Table145[[#This Row],[model.rxns]],Table2[[model.rxns]:[JFYL07 - avg]],7,FALSE)</f>
        <v>6.1041044930914404E-5</v>
      </c>
      <c r="E137">
        <f>VLOOKUP(Table145[[#This Row],[model.rxns]],Table2[[model.rxns]:[JFYL18 - avg]],11,FALSE)</f>
        <v>1.1584232804266999E-4</v>
      </c>
      <c r="F137">
        <f>VLOOKUP(Table145[[#This Row],[model.rxns]],Table2[[model.rxns]:[JFYL18 - stddev]],12,FALSE)</f>
        <v>6.1425165623247104E-4</v>
      </c>
      <c r="G137" t="b">
        <f>ABS(Table145[[#This Row],[JFYL18 flux]])&gt;Table145[[#This Row],[JFYL18 stddev]]</f>
        <v>0</v>
      </c>
      <c r="H137">
        <v>4.75490619690475E-4</v>
      </c>
    </row>
    <row r="138" spans="1:8" hidden="1" x14ac:dyDescent="0.25">
      <c r="A138" s="4">
        <v>2250</v>
      </c>
      <c r="B138" t="str">
        <f>VLOOKUP(Table145[[#This Row],[model.rxns]],Table2[],2,FALSE)</f>
        <v>2-enoyl-CoA hydratase (3-hydroxytetradecanoyl-CoA)</v>
      </c>
      <c r="C138" s="2">
        <v>1.51879212095492</v>
      </c>
      <c r="D138">
        <f>VLOOKUP(Table145[[#This Row],[model.rxns]],Table2[[model.rxns]:[JFYL07 - avg]],7,FALSE)</f>
        <v>6.1041044930914404E-5</v>
      </c>
      <c r="E138">
        <f>VLOOKUP(Table145[[#This Row],[model.rxns]],Table2[[model.rxns]:[JFYL18 - avg]],11,FALSE)</f>
        <v>1.1584232804266999E-4</v>
      </c>
      <c r="F138">
        <f>VLOOKUP(Table145[[#This Row],[model.rxns]],Table2[[model.rxns]:[JFYL18 - stddev]],12,FALSE)</f>
        <v>6.1425165623247104E-4</v>
      </c>
      <c r="G138" t="b">
        <f>ABS(Table145[[#This Row],[JFYL18 flux]])&gt;Table145[[#This Row],[JFYL18 stddev]]</f>
        <v>0</v>
      </c>
      <c r="H138">
        <v>4.75490619690475E-4</v>
      </c>
    </row>
    <row r="139" spans="1:8" hidden="1" x14ac:dyDescent="0.25">
      <c r="A139" s="4">
        <v>3518</v>
      </c>
      <c r="B139" t="str">
        <f>VLOOKUP(Table145[[#This Row],[model.rxns]],Table2[],2,FALSE)</f>
        <v>palmitoleoyl-CoA transport, cytoplasm-ER membrane</v>
      </c>
      <c r="C139" s="2">
        <v>1.51879212095492</v>
      </c>
      <c r="D139">
        <f>VLOOKUP(Table145[[#This Row],[model.rxns]],Table2[[model.rxns]:[JFYL07 - avg]],7,FALSE)</f>
        <v>-4.7490999712106202E-4</v>
      </c>
      <c r="E139">
        <f>VLOOKUP(Table145[[#This Row],[model.rxns]],Table2[[model.rxns]:[JFYL18 - avg]],11,FALSE)</f>
        <v>-5.9069374836270903E-4</v>
      </c>
      <c r="F139">
        <f>VLOOKUP(Table145[[#This Row],[model.rxns]],Table2[[model.rxns]:[JFYL18 - stddev]],12,FALSE)</f>
        <v>2.9279024501701399E-3</v>
      </c>
      <c r="G139" t="b">
        <f>ABS(Table145[[#This Row],[JFYL18 flux]])&gt;Table145[[#This Row],[JFYL18 stddev]]</f>
        <v>0</v>
      </c>
      <c r="H139">
        <v>6.8767556986770495E-5</v>
      </c>
    </row>
    <row r="140" spans="1:8" x14ac:dyDescent="0.25">
      <c r="A140" s="4">
        <v>982</v>
      </c>
      <c r="B140" t="str">
        <f>VLOOKUP(Table145[[#This Row],[model.rxns]],Table2[],2,FALSE)</f>
        <v>ribose-5-phosphate isomerase</v>
      </c>
      <c r="C140" s="2">
        <v>1.51879212095492</v>
      </c>
      <c r="D140">
        <f>VLOOKUP(Table145[[#This Row],[model.rxns]],Table2[[model.rxns]:[JFYL07 - avg]],7,FALSE)</f>
        <v>0.156895618284247</v>
      </c>
      <c r="E140">
        <f>VLOOKUP(Table145[[#This Row],[model.rxns]],Table2[[model.rxns]:[JFYL18 - avg]],11,FALSE)</f>
        <v>0.226378553210699</v>
      </c>
      <c r="F140">
        <f>VLOOKUP(Table145[[#This Row],[model.rxns]],Table2[[model.rxns]:[JFYL18 - stddev]],12,FALSE)</f>
        <v>8.6194140351598999E-3</v>
      </c>
      <c r="G140" t="b">
        <f>ABS(Table145[[#This Row],[JFYL18 flux]])&gt;Table145[[#This Row],[JFYL18 stddev]]</f>
        <v>1</v>
      </c>
      <c r="H140">
        <v>0</v>
      </c>
    </row>
    <row r="141" spans="1:8" hidden="1" x14ac:dyDescent="0.25">
      <c r="A141" s="4">
        <v>107</v>
      </c>
      <c r="B141" t="str">
        <f>VLOOKUP(Table145[[#This Row],[model.rxns]],Table2[],2,FALSE)</f>
        <v>acetyl-CoA C-acyltransferase (decanoyl-CoA)</v>
      </c>
      <c r="C141" s="2">
        <v>1.51879212095492</v>
      </c>
      <c r="D141">
        <f>VLOOKUP(Table145[[#This Row],[model.rxns]],Table2[[model.rxns]:[JFYL07 - avg]],7,FALSE)</f>
        <v>1.0743353399618801E-4</v>
      </c>
      <c r="E141">
        <f>VLOOKUP(Table145[[#This Row],[model.rxns]],Table2[[model.rxns]:[JFYL18 - avg]],11,FALSE)</f>
        <v>1.8189160670703801E-4</v>
      </c>
      <c r="F141">
        <f>VLOOKUP(Table145[[#This Row],[model.rxns]],Table2[[model.rxns]:[JFYL18 - stddev]],12,FALSE)</f>
        <v>7.8033934130632403E-4</v>
      </c>
      <c r="G141" t="b">
        <f>ABS(Table145[[#This Row],[JFYL18 flux]])&gt;Table145[[#This Row],[JFYL18 stddev]]</f>
        <v>0</v>
      </c>
      <c r="H141">
        <v>7.9019276724550999E-5</v>
      </c>
    </row>
    <row r="142" spans="1:8" hidden="1" x14ac:dyDescent="0.25">
      <c r="A142" s="4">
        <v>120</v>
      </c>
      <c r="B142" t="str">
        <f>VLOOKUP(Table145[[#This Row],[model.rxns]],Table2[],2,FALSE)</f>
        <v>acyl-CoA oxidase (decanoyl-CoA)</v>
      </c>
      <c r="C142" s="2">
        <v>1.51879212095492</v>
      </c>
      <c r="D142">
        <f>VLOOKUP(Table145[[#This Row],[model.rxns]],Table2[[model.rxns]:[JFYL07 - avg]],7,FALSE)</f>
        <v>1.0743353399618801E-4</v>
      </c>
      <c r="E142">
        <f>VLOOKUP(Table145[[#This Row],[model.rxns]],Table2[[model.rxns]:[JFYL18 - avg]],11,FALSE)</f>
        <v>1.8189160670703801E-4</v>
      </c>
      <c r="F142">
        <f>VLOOKUP(Table145[[#This Row],[model.rxns]],Table2[[model.rxns]:[JFYL18 - stddev]],12,FALSE)</f>
        <v>7.8033934130632403E-4</v>
      </c>
      <c r="G142" t="b">
        <f>ABS(Table145[[#This Row],[JFYL18 flux]])&gt;Table145[[#This Row],[JFYL18 stddev]]</f>
        <v>0</v>
      </c>
      <c r="H142">
        <v>7.9019276724550999E-5</v>
      </c>
    </row>
    <row r="143" spans="1:8" hidden="1" x14ac:dyDescent="0.25">
      <c r="A143" s="4">
        <v>2249</v>
      </c>
      <c r="B143" t="str">
        <f>VLOOKUP(Table145[[#This Row],[model.rxns]],Table2[],2,FALSE)</f>
        <v>2-enoyl-CoA hydratase (3-hydroxydodecanoyl-CoA)</v>
      </c>
      <c r="C143" s="2">
        <v>1.47108060139462</v>
      </c>
      <c r="D143">
        <f>VLOOKUP(Table145[[#This Row],[model.rxns]],Table2[[model.rxns]:[JFYL07 - avg]],7,FALSE)</f>
        <v>1.0743353399618801E-4</v>
      </c>
      <c r="E143">
        <f>VLOOKUP(Table145[[#This Row],[model.rxns]],Table2[[model.rxns]:[JFYL18 - avg]],11,FALSE)</f>
        <v>1.8189160670703801E-4</v>
      </c>
      <c r="F143">
        <f>VLOOKUP(Table145[[#This Row],[model.rxns]],Table2[[model.rxns]:[JFYL18 - stddev]],12,FALSE)</f>
        <v>7.8033934130632403E-4</v>
      </c>
      <c r="G143" t="b">
        <f>ABS(Table145[[#This Row],[JFYL18 flux]])&gt;Table145[[#This Row],[JFYL18 stddev]]</f>
        <v>0</v>
      </c>
      <c r="H143">
        <v>7.9019276724550999E-5</v>
      </c>
    </row>
    <row r="144" spans="1:8" hidden="1" x14ac:dyDescent="0.25">
      <c r="A144" s="4">
        <v>2267</v>
      </c>
      <c r="B144" t="str">
        <f>VLOOKUP(Table145[[#This Row],[model.rxns]],Table2[],2,FALSE)</f>
        <v>3-hydroxyacyl-CoA dehydrogenase (3-oxododecanoyl-CoA)</v>
      </c>
      <c r="C144" s="2">
        <v>1.3637265105872001</v>
      </c>
      <c r="D144">
        <f>VLOOKUP(Table145[[#This Row],[model.rxns]],Table2[[model.rxns]:[JFYL07 - avg]],7,FALSE)</f>
        <v>1.0743353399618801E-4</v>
      </c>
      <c r="E144">
        <f>VLOOKUP(Table145[[#This Row],[model.rxns]],Table2[[model.rxns]:[JFYL18 - avg]],11,FALSE)</f>
        <v>1.8189160670703801E-4</v>
      </c>
      <c r="F144">
        <f>VLOOKUP(Table145[[#This Row],[model.rxns]],Table2[[model.rxns]:[JFYL18 - stddev]],12,FALSE)</f>
        <v>7.8033934130632403E-4</v>
      </c>
      <c r="G144" t="b">
        <f>ABS(Table145[[#This Row],[JFYL18 flux]])&gt;Table145[[#This Row],[JFYL18 stddev]]</f>
        <v>0</v>
      </c>
      <c r="H144">
        <v>7.9019276724550999E-5</v>
      </c>
    </row>
    <row r="145" spans="1:8" x14ac:dyDescent="0.25">
      <c r="A145" s="4">
        <v>1022</v>
      </c>
      <c r="B145" t="str">
        <f>VLOOKUP(Table145[[#This Row],[model.rxns]],Table2[],2,FALSE)</f>
        <v>succinate-CoA ligase (ADP-forming)</v>
      </c>
      <c r="C145" s="2">
        <v>1.35820219380106</v>
      </c>
      <c r="D145">
        <f>VLOOKUP(Table145[[#This Row],[model.rxns]],Table2[[model.rxns]:[JFYL07 - avg]],7,FALSE)</f>
        <v>0.29392988503053202</v>
      </c>
      <c r="E145">
        <f>VLOOKUP(Table145[[#This Row],[model.rxns]],Table2[[model.rxns]:[JFYL18 - avg]],11,FALSE)</f>
        <v>0.42966861559836</v>
      </c>
      <c r="F145">
        <f>VLOOKUP(Table145[[#This Row],[model.rxns]],Table2[[model.rxns]:[JFYL18 - stddev]],12,FALSE)</f>
        <v>9.2362868676622301E-3</v>
      </c>
      <c r="G145" t="b">
        <f>ABS(Table145[[#This Row],[JFYL18 flux]])&gt;Table145[[#This Row],[JFYL18 stddev]]</f>
        <v>1</v>
      </c>
      <c r="H145">
        <v>0</v>
      </c>
    </row>
    <row r="146" spans="1:8" x14ac:dyDescent="0.25">
      <c r="A146" s="4">
        <v>505</v>
      </c>
      <c r="B146" t="str">
        <f>VLOOKUP(Table145[[#This Row],[model.rxns]],Table2[],2,FALSE)</f>
        <v>glycine-cleavage complex (lipoamide)</v>
      </c>
      <c r="C146" s="2">
        <v>1.3505221494598201</v>
      </c>
      <c r="D146">
        <f>VLOOKUP(Table145[[#This Row],[model.rxns]],Table2[[model.rxns]:[JFYL07 - avg]],7,FALSE)</f>
        <v>0.29407786740681902</v>
      </c>
      <c r="E146">
        <f>VLOOKUP(Table145[[#This Row],[model.rxns]],Table2[[model.rxns]:[JFYL18 - avg]],11,FALSE)</f>
        <v>0.42979526146747898</v>
      </c>
      <c r="F146">
        <f>VLOOKUP(Table145[[#This Row],[model.rxns]],Table2[[model.rxns]:[JFYL18 - stddev]],12,FALSE)</f>
        <v>9.1303900807280895E-3</v>
      </c>
      <c r="G146" t="b">
        <f>ABS(Table145[[#This Row],[JFYL18 flux]])&gt;Table145[[#This Row],[JFYL18 stddev]]</f>
        <v>1</v>
      </c>
      <c r="H146">
        <v>0</v>
      </c>
    </row>
    <row r="147" spans="1:8" x14ac:dyDescent="0.25">
      <c r="A147" s="4">
        <v>831</v>
      </c>
      <c r="B147" t="str">
        <f>VLOOKUP(Table145[[#This Row],[model.rxns]],Table2[],2,FALSE)</f>
        <v>oxoglutarate dehydrogenase (dihydrolipoamide S-succinyltransferase)</v>
      </c>
      <c r="C147" s="2">
        <v>1.3389302223281101</v>
      </c>
      <c r="D147">
        <f>VLOOKUP(Table145[[#This Row],[model.rxns]],Table2[[model.rxns]:[JFYL07 - avg]],7,FALSE)</f>
        <v>0.29407786740681902</v>
      </c>
      <c r="E147">
        <f>VLOOKUP(Table145[[#This Row],[model.rxns]],Table2[[model.rxns]:[JFYL18 - avg]],11,FALSE)</f>
        <v>0.42979526146747898</v>
      </c>
      <c r="F147">
        <f>VLOOKUP(Table145[[#This Row],[model.rxns]],Table2[[model.rxns]:[JFYL18 - stddev]],12,FALSE)</f>
        <v>9.1303900807280895E-3</v>
      </c>
      <c r="G147" t="b">
        <f>ABS(Table145[[#This Row],[JFYL18 flux]])&gt;Table145[[#This Row],[JFYL18 stddev]]</f>
        <v>1</v>
      </c>
      <c r="H147">
        <v>0</v>
      </c>
    </row>
    <row r="148" spans="1:8" x14ac:dyDescent="0.25">
      <c r="A148" s="4">
        <v>832</v>
      </c>
      <c r="B148" t="str">
        <f>VLOOKUP(Table145[[#This Row],[model.rxns]],Table2[],2,FALSE)</f>
        <v>oxoglutarate dehydrogenase (lipoamide)</v>
      </c>
      <c r="C148" s="2">
        <v>1.3183571991266001</v>
      </c>
      <c r="D148">
        <f>VLOOKUP(Table145[[#This Row],[model.rxns]],Table2[[model.rxns]:[JFYL07 - avg]],7,FALSE)</f>
        <v>0.29407786740681902</v>
      </c>
      <c r="E148">
        <f>VLOOKUP(Table145[[#This Row],[model.rxns]],Table2[[model.rxns]:[JFYL18 - avg]],11,FALSE)</f>
        <v>0.42979526146747898</v>
      </c>
      <c r="F148">
        <f>VLOOKUP(Table145[[#This Row],[model.rxns]],Table2[[model.rxns]:[JFYL18 - stddev]],12,FALSE)</f>
        <v>9.1303900807280895E-3</v>
      </c>
      <c r="G148" t="b">
        <f>ABS(Table145[[#This Row],[JFYL18 flux]])&gt;Table145[[#This Row],[JFYL18 stddev]]</f>
        <v>1</v>
      </c>
      <c r="H148">
        <v>0</v>
      </c>
    </row>
    <row r="149" spans="1:8" hidden="1" x14ac:dyDescent="0.25">
      <c r="A149" s="4">
        <v>1700</v>
      </c>
      <c r="B149" t="str">
        <f>VLOOKUP(Table145[[#This Row],[model.rxns]],Table2[],2,FALSE)</f>
        <v>coenzyme A transport</v>
      </c>
      <c r="C149" s="2">
        <v>1.3088867206316099</v>
      </c>
      <c r="D149">
        <f>VLOOKUP(Table145[[#This Row],[model.rxns]],Table2[[model.rxns]:[JFYL07 - avg]],7,FALSE)</f>
        <v>4.9691889539257297E-4</v>
      </c>
      <c r="E149">
        <f>VLOOKUP(Table145[[#This Row],[model.rxns]],Table2[[model.rxns]:[JFYL18 - avg]],11,FALSE)</f>
        <v>6.52723954274193E-4</v>
      </c>
      <c r="F149">
        <f>VLOOKUP(Table145[[#This Row],[model.rxns]],Table2[[model.rxns]:[JFYL18 - stddev]],12,FALSE)</f>
        <v>1.60195943718843E-3</v>
      </c>
      <c r="G149" t="b">
        <f>ABS(Table145[[#This Row],[JFYL18 flux]])&gt;Table145[[#This Row],[JFYL18 stddev]]</f>
        <v>0</v>
      </c>
      <c r="H149">
        <v>2.9789535976999402E-9</v>
      </c>
    </row>
    <row r="150" spans="1:8" x14ac:dyDescent="0.25">
      <c r="A150" s="4">
        <v>714</v>
      </c>
      <c r="B150" t="str">
        <f>VLOOKUP(Table145[[#This Row],[model.rxns]],Table2[],2,FALSE)</f>
        <v>malate dehydrogenase, cytoplasmic</v>
      </c>
      <c r="C150" s="2">
        <v>1.30359090233509</v>
      </c>
      <c r="D150">
        <f>VLOOKUP(Table145[[#This Row],[model.rxns]],Table2[[model.rxns]:[JFYL07 - avg]],7,FALSE)</f>
        <v>-1.4579004401329201</v>
      </c>
      <c r="E150">
        <f>VLOOKUP(Table145[[#This Row],[model.rxns]],Table2[[model.rxns]:[JFYL18 - avg]],11,FALSE)</f>
        <v>-1.9743162295408601</v>
      </c>
      <c r="F150">
        <f>VLOOKUP(Table145[[#This Row],[model.rxns]],Table2[[model.rxns]:[JFYL18 - stddev]],12,FALSE)</f>
        <v>4.2485176480282598E-2</v>
      </c>
      <c r="G150" t="b">
        <f>ABS(Table145[[#This Row],[JFYL18 flux]])&gt;Table145[[#This Row],[JFYL18 stddev]]</f>
        <v>1</v>
      </c>
      <c r="H150">
        <v>0</v>
      </c>
    </row>
    <row r="151" spans="1:8" x14ac:dyDescent="0.25">
      <c r="A151" s="4">
        <v>725</v>
      </c>
      <c r="B151" t="str">
        <f>VLOOKUP(Table145[[#This Row],[model.rxns]],Table2[],2,FALSE)</f>
        <v>methenyltetrahydrofolate cyclohydrolase</v>
      </c>
      <c r="C151" s="2">
        <v>1.29384727408357</v>
      </c>
      <c r="D151">
        <f>VLOOKUP(Table145[[#This Row],[model.rxns]],Table2[[model.rxns]:[JFYL07 - avg]],7,FALSE)</f>
        <v>1.0976882213937699E-2</v>
      </c>
      <c r="E151">
        <f>VLOOKUP(Table145[[#This Row],[model.rxns]],Table2[[model.rxns]:[JFYL18 - avg]],11,FALSE)</f>
        <v>1.4715840458022499E-2</v>
      </c>
      <c r="F151">
        <f>VLOOKUP(Table145[[#This Row],[model.rxns]],Table2[[model.rxns]:[JFYL18 - stddev]],12,FALSE)</f>
        <v>3.85357163584548E-4</v>
      </c>
      <c r="G151" t="b">
        <f>ABS(Table145[[#This Row],[JFYL18 flux]])&gt;Table145[[#This Row],[JFYL18 stddev]]</f>
        <v>1</v>
      </c>
      <c r="H151">
        <v>0</v>
      </c>
    </row>
    <row r="152" spans="1:8" x14ac:dyDescent="0.25">
      <c r="A152" s="4">
        <v>713</v>
      </c>
      <c r="B152" t="str">
        <f>VLOOKUP(Table145[[#This Row],[model.rxns]],Table2[],2,FALSE)</f>
        <v>malate dehydrogenase</v>
      </c>
      <c r="C152" s="2">
        <v>1.29158183495544</v>
      </c>
      <c r="D152">
        <f>VLOOKUP(Table145[[#This Row],[model.rxns]],Table2[[model.rxns]:[JFYL07 - avg]],7,FALSE)</f>
        <v>1.79715292204699</v>
      </c>
      <c r="E152">
        <f>VLOOKUP(Table145[[#This Row],[model.rxns]],Table2[[model.rxns]:[JFYL18 - avg]],11,FALSE)</f>
        <v>2.3866749369965001</v>
      </c>
      <c r="F152">
        <f>VLOOKUP(Table145[[#This Row],[model.rxns]],Table2[[model.rxns]:[JFYL18 - stddev]],12,FALSE)</f>
        <v>3.9341805068096598E-2</v>
      </c>
      <c r="G152" t="b">
        <f>ABS(Table145[[#This Row],[JFYL18 flux]])&gt;Table145[[#This Row],[JFYL18 stddev]]</f>
        <v>1</v>
      </c>
      <c r="H152">
        <v>0</v>
      </c>
    </row>
    <row r="153" spans="1:8" hidden="1" x14ac:dyDescent="0.25">
      <c r="A153" s="4">
        <v>3538</v>
      </c>
      <c r="B153" t="str">
        <f>VLOOKUP(Table145[[#This Row],[model.rxns]],Table2[],2,FALSE)</f>
        <v>CTP transport, cytoplasm-ER membrane</v>
      </c>
      <c r="C153" s="2">
        <v>1.29158183495544</v>
      </c>
      <c r="D153">
        <f>VLOOKUP(Table145[[#This Row],[model.rxns]],Table2[[model.rxns]:[JFYL07 - avg]],7,FALSE)</f>
        <v>3.2941666606659801E-3</v>
      </c>
      <c r="E153">
        <f>VLOOKUP(Table145[[#This Row],[model.rxns]],Table2[[model.rxns]:[JFYL18 - avg]],11,FALSE)</f>
        <v>3.89820976373512E-3</v>
      </c>
      <c r="F153">
        <f>VLOOKUP(Table145[[#This Row],[model.rxns]],Table2[[model.rxns]:[JFYL18 - stddev]],12,FALSE)</f>
        <v>6.4619881110560499E-3</v>
      </c>
      <c r="G153" t="b">
        <f>ABS(Table145[[#This Row],[JFYL18 flux]])&gt;Table145[[#This Row],[JFYL18 stddev]]</f>
        <v>0</v>
      </c>
      <c r="H153">
        <v>8.1022155500287096E-10</v>
      </c>
    </row>
    <row r="154" spans="1:8" hidden="1" x14ac:dyDescent="0.25">
      <c r="A154" s="4">
        <v>1128</v>
      </c>
      <c r="B154" t="str">
        <f>VLOOKUP(Table145[[#This Row],[model.rxns]],Table2[],2,FALSE)</f>
        <v>citrate transport</v>
      </c>
      <c r="C154" s="2">
        <v>1.29158183495544</v>
      </c>
      <c r="D154">
        <f>VLOOKUP(Table145[[#This Row],[model.rxns]],Table2[[model.rxns]:[JFYL07 - avg]],7,FALSE)</f>
        <v>0.12503370639783401</v>
      </c>
      <c r="E154">
        <f>VLOOKUP(Table145[[#This Row],[model.rxns]],Table2[[model.rxns]:[JFYL18 - avg]],11,FALSE)</f>
        <v>0.15329398540035899</v>
      </c>
      <c r="F154">
        <f>VLOOKUP(Table145[[#This Row],[model.rxns]],Table2[[model.rxns]:[JFYL18 - stddev]],12,FALSE)</f>
        <v>1.7679530091290099E-2</v>
      </c>
      <c r="G154" t="b">
        <f>ABS(Table145[[#This Row],[JFYL18 flux]])&gt;Table145[[#This Row],[JFYL18 stddev]]</f>
        <v>1</v>
      </c>
      <c r="H154">
        <v>0</v>
      </c>
    </row>
    <row r="155" spans="1:8" hidden="1" x14ac:dyDescent="0.25">
      <c r="A155" s="4">
        <v>1112</v>
      </c>
      <c r="B155" t="str">
        <f>VLOOKUP(Table145[[#This Row],[model.rxns]],Table2[],2,FALSE)</f>
        <v>AKG transporter, mitochonrial</v>
      </c>
      <c r="C155" s="2">
        <v>1.28875577113686</v>
      </c>
      <c r="D155">
        <f>VLOOKUP(Table145[[#This Row],[model.rxns]],Table2[[model.rxns]:[JFYL07 - avg]],7,FALSE)</f>
        <v>-1.1251984960343</v>
      </c>
      <c r="E155">
        <f>VLOOKUP(Table145[[#This Row],[model.rxns]],Table2[[model.rxns]:[JFYL18 - avg]],11,FALSE)</f>
        <v>-1.58682091912861</v>
      </c>
      <c r="F155">
        <f>VLOOKUP(Table145[[#This Row],[model.rxns]],Table2[[model.rxns]:[JFYL18 - stddev]],12,FALSE)</f>
        <v>0.41687068245834902</v>
      </c>
      <c r="G155" t="b">
        <f>ABS(Table145[[#This Row],[JFYL18 flux]])&gt;Table145[[#This Row],[JFYL18 stddev]]</f>
        <v>1</v>
      </c>
      <c r="H155">
        <v>0</v>
      </c>
    </row>
    <row r="156" spans="1:8" x14ac:dyDescent="0.25">
      <c r="A156" s="4">
        <v>891</v>
      </c>
      <c r="B156" t="str">
        <f>VLOOKUP(Table145[[#This Row],[model.rxns]],Table2[],2,FALSE)</f>
        <v>phosphoglycerate dehydrogenase</v>
      </c>
      <c r="C156" s="2">
        <v>1.2857693676552699</v>
      </c>
      <c r="D156">
        <f>VLOOKUP(Table145[[#This Row],[model.rxns]],Table2[[model.rxns]:[JFYL07 - avg]],7,FALSE)</f>
        <v>4.7091948102765298E-2</v>
      </c>
      <c r="E156">
        <f>VLOOKUP(Table145[[#This Row],[model.rxns]],Table2[[model.rxns]:[JFYL18 - avg]],11,FALSE)</f>
        <v>6.1263201153476103E-2</v>
      </c>
      <c r="F156">
        <f>VLOOKUP(Table145[[#This Row],[model.rxns]],Table2[[model.rxns]:[JFYL18 - stddev]],12,FALSE)</f>
        <v>2.26674079060664E-2</v>
      </c>
      <c r="G156" t="b">
        <f>ABS(Table145[[#This Row],[JFYL18 flux]])&gt;Table145[[#This Row],[JFYL18 stddev]]</f>
        <v>1</v>
      </c>
      <c r="H156">
        <v>0</v>
      </c>
    </row>
    <row r="157" spans="1:8" x14ac:dyDescent="0.25">
      <c r="A157" s="4">
        <v>917</v>
      </c>
      <c r="B157" t="str">
        <f>VLOOKUP(Table145[[#This Row],[model.rxns]],Table2[],2,FALSE)</f>
        <v>phosphoserine phosphatase (L-serine)</v>
      </c>
      <c r="C157" s="2">
        <v>1.2846652637859799</v>
      </c>
      <c r="D157">
        <f>VLOOKUP(Table145[[#This Row],[model.rxns]],Table2[[model.rxns]:[JFYL07 - avg]],7,FALSE)</f>
        <v>4.7091948102765298E-2</v>
      </c>
      <c r="E157">
        <f>VLOOKUP(Table145[[#This Row],[model.rxns]],Table2[[model.rxns]:[JFYL18 - avg]],11,FALSE)</f>
        <v>6.1263201153476103E-2</v>
      </c>
      <c r="F157">
        <f>VLOOKUP(Table145[[#This Row],[model.rxns]],Table2[[model.rxns]:[JFYL18 - stddev]],12,FALSE)</f>
        <v>2.26674079060664E-2</v>
      </c>
      <c r="G157" t="b">
        <f>ABS(Table145[[#This Row],[JFYL18 flux]])&gt;Table145[[#This Row],[JFYL18 stddev]]</f>
        <v>1</v>
      </c>
      <c r="H157">
        <v>0</v>
      </c>
    </row>
    <row r="158" spans="1:8" x14ac:dyDescent="0.25">
      <c r="A158" s="4">
        <v>918</v>
      </c>
      <c r="B158" t="str">
        <f>VLOOKUP(Table145[[#This Row],[model.rxns]],Table2[],2,FALSE)</f>
        <v>phosphoserine transaminase</v>
      </c>
      <c r="C158" s="2">
        <v>1.27130437170814</v>
      </c>
      <c r="D158">
        <f>VLOOKUP(Table145[[#This Row],[model.rxns]],Table2[[model.rxns]:[JFYL07 - avg]],7,FALSE)</f>
        <v>4.7091948102765298E-2</v>
      </c>
      <c r="E158">
        <f>VLOOKUP(Table145[[#This Row],[model.rxns]],Table2[[model.rxns]:[JFYL18 - avg]],11,FALSE)</f>
        <v>6.1263201153476103E-2</v>
      </c>
      <c r="F158">
        <f>VLOOKUP(Table145[[#This Row],[model.rxns]],Table2[[model.rxns]:[JFYL18 - stddev]],12,FALSE)</f>
        <v>2.26674079060664E-2</v>
      </c>
      <c r="G158" t="b">
        <f>ABS(Table145[[#This Row],[JFYL18 flux]])&gt;Table145[[#This Row],[JFYL18 stddev]]</f>
        <v>1</v>
      </c>
      <c r="H158">
        <v>0</v>
      </c>
    </row>
    <row r="159" spans="1:8" x14ac:dyDescent="0.25">
      <c r="A159" s="4">
        <v>2131</v>
      </c>
      <c r="B159" t="str">
        <f>VLOOKUP(Table145[[#This Row],[model.rxns]],Table2[],2,FALSE)</f>
        <v>isocitrate dehydrogenase</v>
      </c>
      <c r="C159" s="2">
        <v>1.26945278000832</v>
      </c>
      <c r="D159">
        <f>VLOOKUP(Table145[[#This Row],[model.rxns]],Table2[[model.rxns]:[JFYL07 - avg]],7,FALSE)</f>
        <v>3.5867205385500499E-2</v>
      </c>
      <c r="E159">
        <f>VLOOKUP(Table145[[#This Row],[model.rxns]],Table2[[model.rxns]:[JFYL18 - avg]],11,FALSE)</f>
        <v>4.6156048200819602E-2</v>
      </c>
      <c r="F159">
        <f>VLOOKUP(Table145[[#This Row],[model.rxns]],Table2[[model.rxns]:[JFYL18 - stddev]],12,FALSE)</f>
        <v>3.4851830681112798E-3</v>
      </c>
      <c r="G159" t="b">
        <f>ABS(Table145[[#This Row],[JFYL18 flux]])&gt;Table145[[#This Row],[JFYL18 stddev]]</f>
        <v>1</v>
      </c>
      <c r="H159">
        <v>0</v>
      </c>
    </row>
    <row r="160" spans="1:8" x14ac:dyDescent="0.25">
      <c r="A160" s="4" t="s">
        <v>1761</v>
      </c>
      <c r="B160" t="str">
        <f>VLOOKUP(Table145[[#This Row],[model.rxns]],Table2[],2,FALSE)</f>
        <v>protein pseudoreaction</v>
      </c>
      <c r="C160" s="2">
        <v>1.26945278000832</v>
      </c>
      <c r="D160">
        <f>VLOOKUP(Table145[[#This Row],[model.rxns]],Table2[[model.rxns]:[JFYL07 - avg]],7,FALSE)</f>
        <v>9.6312649908839601E-2</v>
      </c>
      <c r="E160">
        <f>VLOOKUP(Table145[[#This Row],[model.rxns]],Table2[[model.rxns]:[JFYL18 - avg]],11,FALSE)</f>
        <v>0.124350266132867</v>
      </c>
      <c r="F160">
        <f>VLOOKUP(Table145[[#This Row],[model.rxns]],Table2[[model.rxns]:[JFYL18 - stddev]],12,FALSE)</f>
        <v>1.2522522398289201E-3</v>
      </c>
      <c r="G160" t="b">
        <f>ABS(Table145[[#This Row],[JFYL18 flux]])&gt;Table145[[#This Row],[JFYL18 stddev]]</f>
        <v>1</v>
      </c>
      <c r="H160">
        <v>0</v>
      </c>
    </row>
    <row r="161" spans="1:8" hidden="1" x14ac:dyDescent="0.25">
      <c r="A161" s="4">
        <v>3531</v>
      </c>
      <c r="B161" t="str">
        <f>VLOOKUP(Table145[[#This Row],[model.rxns]],Table2[],2,FALSE)</f>
        <v>O2 transport, cytoplasm-ER membrane</v>
      </c>
      <c r="C161" s="2">
        <v>1.26945278000832</v>
      </c>
      <c r="D161">
        <f>VLOOKUP(Table145[[#This Row],[model.rxns]],Table2[[model.rxns]:[JFYL07 - avg]],7,FALSE)</f>
        <v>8.6293163833947705E-3</v>
      </c>
      <c r="E161">
        <f>VLOOKUP(Table145[[#This Row],[model.rxns]],Table2[[model.rxns]:[JFYL18 - avg]],11,FALSE)</f>
        <v>1.09933615056066E-2</v>
      </c>
      <c r="F161">
        <f>VLOOKUP(Table145[[#This Row],[model.rxns]],Table2[[model.rxns]:[JFYL18 - stddev]],12,FALSE)</f>
        <v>8.8646173372577595E-4</v>
      </c>
      <c r="G161" t="b">
        <f>ABS(Table145[[#This Row],[JFYL18 flux]])&gt;Table145[[#This Row],[JFYL18 stddev]]</f>
        <v>1</v>
      </c>
      <c r="H161">
        <v>0</v>
      </c>
    </row>
    <row r="162" spans="1:8" hidden="1" x14ac:dyDescent="0.25">
      <c r="A162" s="4">
        <v>3532</v>
      </c>
      <c r="B162" t="str">
        <f>VLOOKUP(Table145[[#This Row],[model.rxns]],Table2[],2,FALSE)</f>
        <v>NADH transport, cytoplasm-ER membrane</v>
      </c>
      <c r="C162" s="2">
        <v>1.2693235428499099</v>
      </c>
      <c r="D162">
        <f>VLOOKUP(Table145[[#This Row],[model.rxns]],Table2[[model.rxns]:[JFYL07 - avg]],7,FALSE)</f>
        <v>8.6293163833947705E-3</v>
      </c>
      <c r="E162">
        <f>VLOOKUP(Table145[[#This Row],[model.rxns]],Table2[[model.rxns]:[JFYL18 - avg]],11,FALSE)</f>
        <v>1.09933615056066E-2</v>
      </c>
      <c r="F162">
        <f>VLOOKUP(Table145[[#This Row],[model.rxns]],Table2[[model.rxns]:[JFYL18 - stddev]],12,FALSE)</f>
        <v>8.8646173372577595E-4</v>
      </c>
      <c r="G162" t="b">
        <f>ABS(Table145[[#This Row],[JFYL18 flux]])&gt;Table145[[#This Row],[JFYL18 stddev]]</f>
        <v>1</v>
      </c>
      <c r="H162">
        <v>0</v>
      </c>
    </row>
    <row r="163" spans="1:8" hidden="1" x14ac:dyDescent="0.25">
      <c r="A163" s="4">
        <v>3533</v>
      </c>
      <c r="B163" t="str">
        <f>VLOOKUP(Table145[[#This Row],[model.rxns]],Table2[],2,FALSE)</f>
        <v>NAD transport, cytoplasm-ER membrane</v>
      </c>
      <c r="C163" s="2">
        <v>1.2661903166922199</v>
      </c>
      <c r="D163">
        <f>VLOOKUP(Table145[[#This Row],[model.rxns]],Table2[[model.rxns]:[JFYL07 - avg]],7,FALSE)</f>
        <v>-8.6293163833947705E-3</v>
      </c>
      <c r="E163">
        <f>VLOOKUP(Table145[[#This Row],[model.rxns]],Table2[[model.rxns]:[JFYL18 - avg]],11,FALSE)</f>
        <v>-1.09933615056066E-2</v>
      </c>
      <c r="F163">
        <f>VLOOKUP(Table145[[#This Row],[model.rxns]],Table2[[model.rxns]:[JFYL18 - stddev]],12,FALSE)</f>
        <v>8.8646173372577595E-4</v>
      </c>
      <c r="G163" t="b">
        <f>ABS(Table145[[#This Row],[JFYL18 flux]])&gt;Table145[[#This Row],[JFYL18 stddev]]</f>
        <v>1</v>
      </c>
      <c r="H163">
        <v>0</v>
      </c>
    </row>
    <row r="164" spans="1:8" hidden="1" x14ac:dyDescent="0.25">
      <c r="A164" s="4">
        <v>1832</v>
      </c>
      <c r="B164" t="str">
        <f>VLOOKUP(Table145[[#This Row],[model.rxns]],Table2[],2,FALSE)</f>
        <v>H+ exchange</v>
      </c>
      <c r="C164" s="2">
        <v>1.25126781665827</v>
      </c>
      <c r="D164">
        <f>VLOOKUP(Table145[[#This Row],[model.rxns]],Table2[[model.rxns]:[JFYL07 - avg]],7,FALSE)</f>
        <v>-2.5264592627597899</v>
      </c>
      <c r="E164">
        <f>VLOOKUP(Table145[[#This Row],[model.rxns]],Table2[[model.rxns]:[JFYL18 - avg]],11,FALSE)</f>
        <v>-3.21711638790911</v>
      </c>
      <c r="F164">
        <f>VLOOKUP(Table145[[#This Row],[model.rxns]],Table2[[model.rxns]:[JFYL18 - stddev]],12,FALSE)</f>
        <v>5.5885701990364703E-2</v>
      </c>
      <c r="G164" t="b">
        <f>ABS(Table145[[#This Row],[JFYL18 flux]])&gt;Table145[[#This Row],[JFYL18 stddev]]</f>
        <v>1</v>
      </c>
      <c r="H164">
        <v>0</v>
      </c>
    </row>
    <row r="165" spans="1:8" x14ac:dyDescent="0.25">
      <c r="A165" s="4">
        <v>2183</v>
      </c>
      <c r="B165" t="str">
        <f>VLOOKUP(Table145[[#This Row],[model.rxns]],Table2[],2,FALSE)</f>
        <v>stearoyl-CoA desaturase (n-C18:0CoA - n-C18:1CoA), ER membrane</v>
      </c>
      <c r="C165" s="2">
        <v>1.23827787661054</v>
      </c>
      <c r="D165">
        <f>VLOOKUP(Table145[[#This Row],[model.rxns]],Table2[[model.rxns]:[JFYL07 - avg]],7,FALSE)</f>
        <v>4.6932900913942404E-3</v>
      </c>
      <c r="E165">
        <f>VLOOKUP(Table145[[#This Row],[model.rxns]],Table2[[model.rxns]:[JFYL18 - avg]],11,FALSE)</f>
        <v>5.9702105359760796E-3</v>
      </c>
      <c r="F165">
        <f>VLOOKUP(Table145[[#This Row],[model.rxns]],Table2[[model.rxns]:[JFYL18 - stddev]],12,FALSE)</f>
        <v>5.1482074852508104E-4</v>
      </c>
      <c r="G165" t="b">
        <f>ABS(Table145[[#This Row],[JFYL18 flux]])&gt;Table145[[#This Row],[JFYL18 stddev]]</f>
        <v>1</v>
      </c>
      <c r="H165">
        <v>0</v>
      </c>
    </row>
    <row r="166" spans="1:8" hidden="1" x14ac:dyDescent="0.25">
      <c r="A166" s="4">
        <v>3519</v>
      </c>
      <c r="B166" t="str">
        <f>VLOOKUP(Table145[[#This Row],[model.rxns]],Table2[],2,FALSE)</f>
        <v>stearoyl-CoA transport, cytoplasm-ER membrane</v>
      </c>
      <c r="C166" s="2">
        <v>1.23730637324893</v>
      </c>
      <c r="D166">
        <f>VLOOKUP(Table145[[#This Row],[model.rxns]],Table2[[model.rxns]:[JFYL07 - avg]],7,FALSE)</f>
        <v>4.7351834694928296E-3</v>
      </c>
      <c r="E166">
        <f>VLOOKUP(Table145[[#This Row],[model.rxns]],Table2[[model.rxns]:[JFYL18 - avg]],11,FALSE)</f>
        <v>5.9790401829971796E-3</v>
      </c>
      <c r="F166">
        <f>VLOOKUP(Table145[[#This Row],[model.rxns]],Table2[[model.rxns]:[JFYL18 - stddev]],12,FALSE)</f>
        <v>6.0034173117063403E-4</v>
      </c>
      <c r="G166" t="b">
        <f>ABS(Table145[[#This Row],[JFYL18 flux]])&gt;Table145[[#This Row],[JFYL18 stddev]]</f>
        <v>1</v>
      </c>
      <c r="H166">
        <v>0</v>
      </c>
    </row>
    <row r="167" spans="1:8" hidden="1" x14ac:dyDescent="0.25">
      <c r="A167" s="4">
        <v>3525</v>
      </c>
      <c r="B167" t="str">
        <f>VLOOKUP(Table145[[#This Row],[model.rxns]],Table2[],2,FALSE)</f>
        <v>H+ transport, cytoplasm-ER membrane</v>
      </c>
      <c r="C167" s="2">
        <v>1.23658476971034</v>
      </c>
      <c r="D167">
        <f>VLOOKUP(Table145[[#This Row],[model.rxns]],Table2[[model.rxns]:[JFYL07 - avg]],7,FALSE)</f>
        <v>4.5290647654650804E-3</v>
      </c>
      <c r="E167">
        <f>VLOOKUP(Table145[[#This Row],[model.rxns]],Table2[[model.rxns]:[JFYL18 - avg]],11,FALSE)</f>
        <v>6.1649635046415099E-3</v>
      </c>
      <c r="F167">
        <f>VLOOKUP(Table145[[#This Row],[model.rxns]],Table2[[model.rxns]:[JFYL18 - stddev]],12,FALSE)</f>
        <v>6.9506120616551204E-3</v>
      </c>
      <c r="G167" t="b">
        <f>ABS(Table145[[#This Row],[JFYL18 flux]])&gt;Table145[[#This Row],[JFYL18 stddev]]</f>
        <v>0</v>
      </c>
      <c r="H167">
        <v>2.3559096110172E-12</v>
      </c>
    </row>
    <row r="168" spans="1:8" hidden="1" x14ac:dyDescent="0.25">
      <c r="A168" s="4">
        <v>3526</v>
      </c>
      <c r="B168" t="str">
        <f>VLOOKUP(Table145[[#This Row],[model.rxns]],Table2[],2,FALSE)</f>
        <v>H2O transport, cytoplasm-ER membrane</v>
      </c>
      <c r="C168" s="2">
        <v>1.23658476971034</v>
      </c>
      <c r="D168">
        <f>VLOOKUP(Table145[[#This Row],[model.rxns]],Table2[[model.rxns]:[JFYL07 - avg]],7,FALSE)</f>
        <v>-1.68262562559078E-2</v>
      </c>
      <c r="E168">
        <f>VLOOKUP(Table145[[#This Row],[model.rxns]],Table2[[model.rxns]:[JFYL18 - avg]],11,FALSE)</f>
        <v>-2.1725319615923399E-2</v>
      </c>
      <c r="F168">
        <f>VLOOKUP(Table145[[#This Row],[model.rxns]],Table2[[model.rxns]:[JFYL18 - stddev]],12,FALSE)</f>
        <v>5.2370829220464701E-3</v>
      </c>
      <c r="G168" t="b">
        <f>ABS(Table145[[#This Row],[JFYL18 flux]])&gt;Table145[[#This Row],[JFYL18 stddev]]</f>
        <v>1</v>
      </c>
      <c r="H168">
        <v>7.2137031716360802E-179</v>
      </c>
    </row>
    <row r="169" spans="1:8" hidden="1" x14ac:dyDescent="0.25">
      <c r="A169" s="4">
        <v>1126</v>
      </c>
      <c r="B169" t="str">
        <f>VLOOKUP(Table145[[#This Row],[model.rxns]],Table2[],2,FALSE)</f>
        <v>citrate transport</v>
      </c>
      <c r="C169" s="2">
        <v>1.2360235355571501</v>
      </c>
      <c r="D169">
        <f>VLOOKUP(Table145[[#This Row],[model.rxns]],Table2[[model.rxns]:[JFYL07 - avg]],7,FALSE)</f>
        <v>-1.41985384390878</v>
      </c>
      <c r="E169">
        <f>VLOOKUP(Table145[[#This Row],[model.rxns]],Table2[[model.rxns]:[JFYL18 - avg]],11,FALSE)</f>
        <v>-1.88476440562935</v>
      </c>
      <c r="F169">
        <f>VLOOKUP(Table145[[#This Row],[model.rxns]],Table2[[model.rxns]:[JFYL18 - stddev]],12,FALSE)</f>
        <v>0.417618994353599</v>
      </c>
      <c r="G169" t="b">
        <f>ABS(Table145[[#This Row],[JFYL18 flux]])&gt;Table145[[#This Row],[JFYL18 stddev]]</f>
        <v>1</v>
      </c>
      <c r="H169">
        <v>0</v>
      </c>
    </row>
    <row r="170" spans="1:8" x14ac:dyDescent="0.25">
      <c r="A170" s="4">
        <v>795</v>
      </c>
      <c r="B170" t="str">
        <f>VLOOKUP(Table145[[#This Row],[model.rxns]],Table2[],2,FALSE)</f>
        <v>nucleoside diphosphate kinase</v>
      </c>
      <c r="C170" s="2">
        <v>1.2241429635538701</v>
      </c>
      <c r="D170">
        <f>VLOOKUP(Table145[[#This Row],[model.rxns]],Table2[[model.rxns]:[JFYL07 - avg]],7,FALSE)</f>
        <v>1.09157310719795E-2</v>
      </c>
      <c r="E170">
        <f>VLOOKUP(Table145[[#This Row],[model.rxns]],Table2[[model.rxns]:[JFYL18 - avg]],11,FALSE)</f>
        <v>1.3305513733982401E-2</v>
      </c>
      <c r="F170">
        <f>VLOOKUP(Table145[[#This Row],[model.rxns]],Table2[[model.rxns]:[JFYL18 - stddev]],12,FALSE)</f>
        <v>9.9117162068877909E-3</v>
      </c>
      <c r="G170" t="b">
        <f>ABS(Table145[[#This Row],[JFYL18 flux]])&gt;Table145[[#This Row],[JFYL18 stddev]]</f>
        <v>1</v>
      </c>
      <c r="H170">
        <v>8.4875702530935498E-38</v>
      </c>
    </row>
    <row r="171" spans="1:8" x14ac:dyDescent="0.25">
      <c r="A171" s="4">
        <v>112</v>
      </c>
      <c r="B171" t="str">
        <f>VLOOKUP(Table145[[#This Row],[model.rxns]],Table2[],2,FALSE)</f>
        <v>acetyl-CoA synthetase</v>
      </c>
      <c r="C171" s="2">
        <v>1.2241429635538701</v>
      </c>
      <c r="D171">
        <f>VLOOKUP(Table145[[#This Row],[model.rxns]],Table2[[model.rxns]:[JFYL07 - avg]],7,FALSE)</f>
        <v>3.1930265918738402E-3</v>
      </c>
      <c r="E171">
        <f>VLOOKUP(Table145[[#This Row],[model.rxns]],Table2[[model.rxns]:[JFYL18 - avg]],11,FALSE)</f>
        <v>3.8562978619065299E-3</v>
      </c>
      <c r="F171">
        <f>VLOOKUP(Table145[[#This Row],[model.rxns]],Table2[[model.rxns]:[JFYL18 - stddev]],12,FALSE)</f>
        <v>3.7841995558201402E-3</v>
      </c>
      <c r="G171" t="b">
        <f>ABS(Table145[[#This Row],[JFYL18 flux]])&gt;Table145[[#This Row],[JFYL18 stddev]]</f>
        <v>1</v>
      </c>
      <c r="H171">
        <v>2.3738936079908001E-40</v>
      </c>
    </row>
    <row r="172" spans="1:8" x14ac:dyDescent="0.25">
      <c r="A172" s="4">
        <v>25</v>
      </c>
      <c r="B172" t="str">
        <f>VLOOKUP(Table145[[#This Row],[model.rxns]],Table2[],2,FALSE)</f>
        <v>2-isopropylmalate synthase</v>
      </c>
      <c r="C172" s="2">
        <v>1.22283326682885</v>
      </c>
      <c r="D172">
        <f>VLOOKUP(Table145[[#This Row],[model.rxns]],Table2[[model.rxns]:[JFYL07 - avg]],7,FALSE)</f>
        <v>1.2360957298483299E-2</v>
      </c>
      <c r="E172">
        <f>VLOOKUP(Table145[[#This Row],[model.rxns]],Table2[[model.rxns]:[JFYL18 - avg]],11,FALSE)</f>
        <v>1.51568484062794E-2</v>
      </c>
      <c r="F172">
        <f>VLOOKUP(Table145[[#This Row],[model.rxns]],Table2[[model.rxns]:[JFYL18 - stddev]],12,FALSE)</f>
        <v>8.2194387472470402E-4</v>
      </c>
      <c r="G172" t="b">
        <f>ABS(Table145[[#This Row],[JFYL18 flux]])&gt;Table145[[#This Row],[JFYL18 stddev]]</f>
        <v>1</v>
      </c>
      <c r="H172">
        <v>0</v>
      </c>
    </row>
    <row r="173" spans="1:8" hidden="1" x14ac:dyDescent="0.25">
      <c r="A173" s="4">
        <v>1574</v>
      </c>
      <c r="B173" t="str">
        <f>VLOOKUP(Table145[[#This Row],[model.rxns]],Table2[],2,FALSE)</f>
        <v>2-isopropylmalate transport</v>
      </c>
      <c r="C173" s="2">
        <v>1.22242916506594</v>
      </c>
      <c r="D173">
        <f>VLOOKUP(Table145[[#This Row],[model.rxns]],Table2[[model.rxns]:[JFYL07 - avg]],7,FALSE)</f>
        <v>-1.2360957298483299E-2</v>
      </c>
      <c r="E173">
        <f>VLOOKUP(Table145[[#This Row],[model.rxns]],Table2[[model.rxns]:[JFYL18 - avg]],11,FALSE)</f>
        <v>-1.51568484062794E-2</v>
      </c>
      <c r="F173">
        <f>VLOOKUP(Table145[[#This Row],[model.rxns]],Table2[[model.rxns]:[JFYL18 - stddev]],12,FALSE)</f>
        <v>8.2194387472470402E-4</v>
      </c>
      <c r="G173" t="b">
        <f>ABS(Table145[[#This Row],[JFYL18 flux]])&gt;Table145[[#This Row],[JFYL18 stddev]]</f>
        <v>1</v>
      </c>
      <c r="H173">
        <v>0</v>
      </c>
    </row>
    <row r="174" spans="1:8" x14ac:dyDescent="0.25">
      <c r="A174" s="4">
        <v>2141</v>
      </c>
      <c r="B174" t="str">
        <f>VLOOKUP(Table145[[#This Row],[model.rxns]],Table2[],2,FALSE)</f>
        <v>fatty-acyl-CoA synthase (n-C18:0CoA)</v>
      </c>
      <c r="C174" s="2">
        <v>1.2216517367806301</v>
      </c>
      <c r="D174">
        <f>VLOOKUP(Table145[[#This Row],[model.rxns]],Table2[[model.rxns]:[JFYL07 - avg]],7,FALSE)</f>
        <v>5.0945779909763499E-3</v>
      </c>
      <c r="E174">
        <f>VLOOKUP(Table145[[#This Row],[model.rxns]],Table2[[model.rxns]:[JFYL18 - avg]],11,FALSE)</f>
        <v>6.3318160140771202E-3</v>
      </c>
      <c r="F174">
        <f>VLOOKUP(Table145[[#This Row],[model.rxns]],Table2[[model.rxns]:[JFYL18 - stddev]],12,FALSE)</f>
        <v>9.4996519680662296E-4</v>
      </c>
      <c r="G174" t="b">
        <f>ABS(Table145[[#This Row],[JFYL18 flux]])&gt;Table145[[#This Row],[JFYL18 stddev]]</f>
        <v>1</v>
      </c>
      <c r="H174">
        <v>0</v>
      </c>
    </row>
    <row r="175" spans="1:8" hidden="1" x14ac:dyDescent="0.25">
      <c r="A175" s="4">
        <v>974</v>
      </c>
      <c r="B175" t="str">
        <f>VLOOKUP(Table145[[#This Row],[model.rxns]],Table2[],2,FALSE)</f>
        <v>ribonucleotide reductase</v>
      </c>
      <c r="C175" s="2">
        <v>1.22116425756683</v>
      </c>
      <c r="D175">
        <f>VLOOKUP(Table145[[#This Row],[model.rxns]],Table2[[model.rxns]:[JFYL07 - avg]],7,FALSE)</f>
        <v>6.7881781928699696E-5</v>
      </c>
      <c r="E175">
        <f>VLOOKUP(Table145[[#This Row],[model.rxns]],Table2[[model.rxns]:[JFYL18 - avg]],11,FALSE)</f>
        <v>7.1764066870601598E-5</v>
      </c>
      <c r="F175">
        <f>VLOOKUP(Table145[[#This Row],[model.rxns]],Table2[[model.rxns]:[JFYL18 - stddev]],12,FALSE)</f>
        <v>1.2696570590792599E-4</v>
      </c>
      <c r="G175" t="b">
        <f>ABS(Table145[[#This Row],[JFYL18 flux]])&gt;Table145[[#This Row],[JFYL18 stddev]]</f>
        <v>0</v>
      </c>
      <c r="H175">
        <v>2.91962206517424E-8</v>
      </c>
    </row>
    <row r="176" spans="1:8" x14ac:dyDescent="0.25">
      <c r="A176" s="4">
        <v>565</v>
      </c>
      <c r="B176" t="str">
        <f>VLOOKUP(Table145[[#This Row],[model.rxns]],Table2[],2,FALSE)</f>
        <v>IMP dehydrogenase</v>
      </c>
      <c r="C176" s="2">
        <v>1.2209048345906699</v>
      </c>
      <c r="D176">
        <f>VLOOKUP(Table145[[#This Row],[model.rxns]],Table2[[model.rxns]:[JFYL07 - avg]],7,FALSE)</f>
        <v>3.68366808845774E-3</v>
      </c>
      <c r="E176">
        <f>VLOOKUP(Table145[[#This Row],[model.rxns]],Table2[[model.rxns]:[JFYL18 - avg]],11,FALSE)</f>
        <v>4.5344464750251201E-3</v>
      </c>
      <c r="F176">
        <f>VLOOKUP(Table145[[#This Row],[model.rxns]],Table2[[model.rxns]:[JFYL18 - stddev]],12,FALSE)</f>
        <v>3.4296883691675099E-4</v>
      </c>
      <c r="G176" t="b">
        <f>ABS(Table145[[#This Row],[JFYL18 flux]])&gt;Table145[[#This Row],[JFYL18 stddev]]</f>
        <v>1</v>
      </c>
      <c r="H176">
        <v>0</v>
      </c>
    </row>
    <row r="177" spans="1:8" x14ac:dyDescent="0.25">
      <c r="A177" s="4" t="s">
        <v>1779</v>
      </c>
      <c r="B177" t="str">
        <f>VLOOKUP(Table145[[#This Row],[model.rxns]],Table2[],2,FALSE)</f>
        <v>oleoyl-CoA desaturase (n-C18:1CoA - n-C18:2CoA), ER membrane</v>
      </c>
      <c r="C177" s="2">
        <v>1.2209048345906699</v>
      </c>
      <c r="D177">
        <f>VLOOKUP(Table145[[#This Row],[model.rxns]],Table2[[model.rxns]:[JFYL07 - avg]],7,FALSE)</f>
        <v>3.4118459353741902E-3</v>
      </c>
      <c r="E177">
        <f>VLOOKUP(Table145[[#This Row],[model.rxns]],Table2[[model.rxns]:[JFYL18 - avg]],11,FALSE)</f>
        <v>4.1930502087606401E-3</v>
      </c>
      <c r="F177">
        <f>VLOOKUP(Table145[[#This Row],[model.rxns]],Table2[[model.rxns]:[JFYL18 - stddev]],12,FALSE)</f>
        <v>4.2225535006295399E-5</v>
      </c>
      <c r="G177" t="b">
        <f>ABS(Table145[[#This Row],[JFYL18 flux]])&gt;Table145[[#This Row],[JFYL18 stddev]]</f>
        <v>1</v>
      </c>
      <c r="H177">
        <v>0</v>
      </c>
    </row>
    <row r="178" spans="1:8" hidden="1" x14ac:dyDescent="0.25">
      <c r="A178" s="4">
        <v>310</v>
      </c>
      <c r="B178" t="str">
        <f>VLOOKUP(Table145[[#This Row],[model.rxns]],Table2[],2,FALSE)</f>
        <v>cystathionine g-lyase</v>
      </c>
      <c r="C178" s="2">
        <v>1.2209048345906699</v>
      </c>
      <c r="D178">
        <f>VLOOKUP(Table145[[#This Row],[model.rxns]],Table2[[model.rxns]:[JFYL07 - avg]],7,FALSE)</f>
        <v>3.0587742142861599E-4</v>
      </c>
      <c r="E178">
        <f>VLOOKUP(Table145[[#This Row],[model.rxns]],Table2[[model.rxns]:[JFYL18 - avg]],11,FALSE)</f>
        <v>3.4555419400906698E-4</v>
      </c>
      <c r="F178">
        <f>VLOOKUP(Table145[[#This Row],[model.rxns]],Table2[[model.rxns]:[JFYL18 - stddev]],12,FALSE)</f>
        <v>7.2310170242015001E-4</v>
      </c>
      <c r="G178" t="b">
        <f>ABS(Table145[[#This Row],[JFYL18 flux]])&gt;Table145[[#This Row],[JFYL18 stddev]]</f>
        <v>0</v>
      </c>
      <c r="H178">
        <v>4.3362577003149402E-6</v>
      </c>
    </row>
    <row r="179" spans="1:8" x14ac:dyDescent="0.25">
      <c r="A179" s="4">
        <v>96</v>
      </c>
      <c r="B179" t="str">
        <f>VLOOKUP(Table145[[#This Row],[model.rxns]],Table2[],2,FALSE)</f>
        <v>acetohydroxy acid isomeroreductase</v>
      </c>
      <c r="C179" s="2">
        <v>1.2171865438874401</v>
      </c>
      <c r="D179">
        <f>VLOOKUP(Table145[[#This Row],[model.rxns]],Table2[[model.rxns]:[JFYL07 - avg]],7,FALSE)</f>
        <v>2.29108709394985E-2</v>
      </c>
      <c r="E179">
        <f>VLOOKUP(Table145[[#This Row],[model.rxns]],Table2[[model.rxns]:[JFYL18 - avg]],11,FALSE)</f>
        <v>2.79088822962953E-2</v>
      </c>
      <c r="F179">
        <f>VLOOKUP(Table145[[#This Row],[model.rxns]],Table2[[model.rxns]:[JFYL18 - stddev]],12,FALSE)</f>
        <v>8.6037336215724603E-4</v>
      </c>
      <c r="G179" t="b">
        <f>ABS(Table145[[#This Row],[JFYL18 flux]])&gt;Table145[[#This Row],[JFYL18 stddev]]</f>
        <v>1</v>
      </c>
      <c r="H179">
        <v>0</v>
      </c>
    </row>
    <row r="180" spans="1:8" x14ac:dyDescent="0.25">
      <c r="A180" s="4">
        <v>97</v>
      </c>
      <c r="B180" t="str">
        <f>VLOOKUP(Table145[[#This Row],[model.rxns]],Table2[],2,FALSE)</f>
        <v>acetolactate synthase</v>
      </c>
      <c r="C180" s="2">
        <v>1.2158091899712999</v>
      </c>
      <c r="D180">
        <f>VLOOKUP(Table145[[#This Row],[model.rxns]],Table2[[model.rxns]:[JFYL07 - avg]],7,FALSE)</f>
        <v>2.29108709394985E-2</v>
      </c>
      <c r="E180">
        <f>VLOOKUP(Table145[[#This Row],[model.rxns]],Table2[[model.rxns]:[JFYL18 - avg]],11,FALSE)</f>
        <v>2.79088822962953E-2</v>
      </c>
      <c r="F180">
        <f>VLOOKUP(Table145[[#This Row],[model.rxns]],Table2[[model.rxns]:[JFYL18 - stddev]],12,FALSE)</f>
        <v>8.6037336215724603E-4</v>
      </c>
      <c r="G180" t="b">
        <f>ABS(Table145[[#This Row],[JFYL18 flux]])&gt;Table145[[#This Row],[JFYL18 stddev]]</f>
        <v>1</v>
      </c>
      <c r="H180">
        <v>0</v>
      </c>
    </row>
    <row r="181" spans="1:8" x14ac:dyDescent="0.25">
      <c r="A181" s="4">
        <v>352</v>
      </c>
      <c r="B181" t="str">
        <f>VLOOKUP(Table145[[#This Row],[model.rxns]],Table2[],2,FALSE)</f>
        <v>dihydroxy-acid dehydratase (2,3-dihydroxy-3-methylbutanoate)</v>
      </c>
      <c r="C181" s="2">
        <v>1.2158091899712999</v>
      </c>
      <c r="D181">
        <f>VLOOKUP(Table145[[#This Row],[model.rxns]],Table2[[model.rxns]:[JFYL07 - avg]],7,FALSE)</f>
        <v>2.29108709394985E-2</v>
      </c>
      <c r="E181">
        <f>VLOOKUP(Table145[[#This Row],[model.rxns]],Table2[[model.rxns]:[JFYL18 - avg]],11,FALSE)</f>
        <v>2.79088822962953E-2</v>
      </c>
      <c r="F181">
        <f>VLOOKUP(Table145[[#This Row],[model.rxns]],Table2[[model.rxns]:[JFYL18 - stddev]],12,FALSE)</f>
        <v>8.6037336215724701E-4</v>
      </c>
      <c r="G181" t="b">
        <f>ABS(Table145[[#This Row],[JFYL18 flux]])&gt;Table145[[#This Row],[JFYL18 stddev]]</f>
        <v>1</v>
      </c>
      <c r="H181">
        <v>0</v>
      </c>
    </row>
    <row r="182" spans="1:8" x14ac:dyDescent="0.25">
      <c r="A182" s="4">
        <v>109</v>
      </c>
      <c r="B182" t="str">
        <f>VLOOKUP(Table145[[#This Row],[model.rxns]],Table2[],2,FALSE)</f>
        <v>acetyl-CoA carboxylase</v>
      </c>
      <c r="C182" s="2">
        <v>1.2158091899712999</v>
      </c>
      <c r="D182">
        <f>VLOOKUP(Table145[[#This Row],[model.rxns]],Table2[[model.rxns]:[JFYL07 - avg]],7,FALSE)</f>
        <v>5.3301456187795498E-2</v>
      </c>
      <c r="E182">
        <f>VLOOKUP(Table145[[#This Row],[model.rxns]],Table2[[model.rxns]:[JFYL18 - avg]],11,FALSE)</f>
        <v>6.5089491195941901E-2</v>
      </c>
      <c r="F182">
        <f>VLOOKUP(Table145[[#This Row],[model.rxns]],Table2[[model.rxns]:[JFYL18 - stddev]],12,FALSE)</f>
        <v>8.7712928646291599E-3</v>
      </c>
      <c r="G182" t="b">
        <f>ABS(Table145[[#This Row],[JFYL18 flux]])&gt;Table145[[#This Row],[JFYL18 stddev]]</f>
        <v>1</v>
      </c>
      <c r="H182">
        <v>0</v>
      </c>
    </row>
    <row r="183" spans="1:8" x14ac:dyDescent="0.25">
      <c r="A183" s="4">
        <v>79</v>
      </c>
      <c r="B183" t="str">
        <f>VLOOKUP(Table145[[#This Row],[model.rxns]],Table2[],2,FALSE)</f>
        <v>5-phosphoribosylformyl glycinamidine synthetase</v>
      </c>
      <c r="C183" s="2">
        <v>1.2149505515899099</v>
      </c>
      <c r="D183">
        <f>VLOOKUP(Table145[[#This Row],[model.rxns]],Table2[[model.rxns]:[JFYL07 - avg]],7,FALSE)</f>
        <v>7.6815461690910598E-3</v>
      </c>
      <c r="E183">
        <f>VLOOKUP(Table145[[#This Row],[model.rxns]],Table2[[model.rxns]:[JFYL18 - avg]],11,FALSE)</f>
        <v>9.3668155831654505E-3</v>
      </c>
      <c r="F183">
        <f>VLOOKUP(Table145[[#This Row],[model.rxns]],Table2[[model.rxns]:[JFYL18 - stddev]],12,FALSE)</f>
        <v>3.4996665581193699E-4</v>
      </c>
      <c r="G183" t="b">
        <f>ABS(Table145[[#This Row],[JFYL18 flux]])&gt;Table145[[#This Row],[JFYL18 stddev]]</f>
        <v>1</v>
      </c>
      <c r="H183">
        <v>0</v>
      </c>
    </row>
    <row r="184" spans="1:8" x14ac:dyDescent="0.25">
      <c r="A184" s="4">
        <v>151</v>
      </c>
      <c r="B184" t="str">
        <f>VLOOKUP(Table145[[#This Row],[model.rxns]],Table2[],2,FALSE)</f>
        <v>adenylosuccinate lyase (AICAR)</v>
      </c>
      <c r="C184" s="2">
        <v>1.2135009866886699</v>
      </c>
      <c r="D184">
        <f>VLOOKUP(Table145[[#This Row],[model.rxns]],Table2[[model.rxns]:[JFYL07 - avg]],7,FALSE)</f>
        <v>7.6815461690910598E-3</v>
      </c>
      <c r="E184">
        <f>VLOOKUP(Table145[[#This Row],[model.rxns]],Table2[[model.rxns]:[JFYL18 - avg]],11,FALSE)</f>
        <v>9.3668155831654505E-3</v>
      </c>
      <c r="F184">
        <f>VLOOKUP(Table145[[#This Row],[model.rxns]],Table2[[model.rxns]:[JFYL18 - stddev]],12,FALSE)</f>
        <v>3.4996665581193699E-4</v>
      </c>
      <c r="G184" t="b">
        <f>ABS(Table145[[#This Row],[JFYL18 flux]])&gt;Table145[[#This Row],[JFYL18 stddev]]</f>
        <v>1</v>
      </c>
      <c r="H184">
        <v>0</v>
      </c>
    </row>
    <row r="185" spans="1:8" x14ac:dyDescent="0.25">
      <c r="A185" s="4">
        <v>855</v>
      </c>
      <c r="B185" t="str">
        <f>VLOOKUP(Table145[[#This Row],[model.rxns]],Table2[],2,FALSE)</f>
        <v>phopshoribosylaminoimidazole synthetase</v>
      </c>
      <c r="C185" s="2">
        <v>1.2121585630903799</v>
      </c>
      <c r="D185">
        <f>VLOOKUP(Table145[[#This Row],[model.rxns]],Table2[[model.rxns]:[JFYL07 - avg]],7,FALSE)</f>
        <v>7.6815461690910598E-3</v>
      </c>
      <c r="E185">
        <f>VLOOKUP(Table145[[#This Row],[model.rxns]],Table2[[model.rxns]:[JFYL18 - avg]],11,FALSE)</f>
        <v>9.3668155831654505E-3</v>
      </c>
      <c r="F185">
        <f>VLOOKUP(Table145[[#This Row],[model.rxns]],Table2[[model.rxns]:[JFYL18 - stddev]],12,FALSE)</f>
        <v>3.4996665581193699E-4</v>
      </c>
      <c r="G185" t="b">
        <f>ABS(Table145[[#This Row],[JFYL18 flux]])&gt;Table145[[#This Row],[JFYL18 stddev]]</f>
        <v>1</v>
      </c>
      <c r="H185">
        <v>0</v>
      </c>
    </row>
    <row r="186" spans="1:8" x14ac:dyDescent="0.25">
      <c r="A186" s="4">
        <v>908</v>
      </c>
      <c r="B186" t="str">
        <f>VLOOKUP(Table145[[#This Row],[model.rxns]],Table2[],2,FALSE)</f>
        <v>phosphoribosyl amino imidazolesuccinocarbozamide synthetase</v>
      </c>
      <c r="C186" s="2">
        <v>1.2121585630903799</v>
      </c>
      <c r="D186">
        <f>VLOOKUP(Table145[[#This Row],[model.rxns]],Table2[[model.rxns]:[JFYL07 - avg]],7,FALSE)</f>
        <v>7.6815461690910598E-3</v>
      </c>
      <c r="E186">
        <f>VLOOKUP(Table145[[#This Row],[model.rxns]],Table2[[model.rxns]:[JFYL18 - avg]],11,FALSE)</f>
        <v>9.3668155831654505E-3</v>
      </c>
      <c r="F186">
        <f>VLOOKUP(Table145[[#This Row],[model.rxns]],Table2[[model.rxns]:[JFYL18 - stddev]],12,FALSE)</f>
        <v>3.4996665581193699E-4</v>
      </c>
      <c r="G186" t="b">
        <f>ABS(Table145[[#This Row],[JFYL18 flux]])&gt;Table145[[#This Row],[JFYL18 stddev]]</f>
        <v>1</v>
      </c>
      <c r="H186">
        <v>0</v>
      </c>
    </row>
    <row r="187" spans="1:8" x14ac:dyDescent="0.25">
      <c r="A187" s="4">
        <v>911</v>
      </c>
      <c r="B187" t="str">
        <f>VLOOKUP(Table145[[#This Row],[model.rxns]],Table2[],2,FALSE)</f>
        <v>phosphoribosylaminoimidazole-carboxylase</v>
      </c>
      <c r="C187" s="2">
        <v>1.2121585630903799</v>
      </c>
      <c r="D187">
        <f>VLOOKUP(Table145[[#This Row],[model.rxns]],Table2[[model.rxns]:[JFYL07 - avg]],7,FALSE)</f>
        <v>7.6815461690910598E-3</v>
      </c>
      <c r="E187">
        <f>VLOOKUP(Table145[[#This Row],[model.rxns]],Table2[[model.rxns]:[JFYL18 - avg]],11,FALSE)</f>
        <v>9.3668155831654505E-3</v>
      </c>
      <c r="F187">
        <f>VLOOKUP(Table145[[#This Row],[model.rxns]],Table2[[model.rxns]:[JFYL18 - stddev]],12,FALSE)</f>
        <v>3.4996665581193699E-4</v>
      </c>
      <c r="G187" t="b">
        <f>ABS(Table145[[#This Row],[JFYL18 flux]])&gt;Table145[[#This Row],[JFYL18 stddev]]</f>
        <v>1</v>
      </c>
      <c r="H187">
        <v>0</v>
      </c>
    </row>
    <row r="188" spans="1:8" x14ac:dyDescent="0.25">
      <c r="A188" s="4">
        <v>914</v>
      </c>
      <c r="B188" t="str">
        <f>VLOOKUP(Table145[[#This Row],[model.rxns]],Table2[],2,FALSE)</f>
        <v>phosphoribosylglycinamidine synthetase</v>
      </c>
      <c r="C188" s="2">
        <v>1.2121585630903799</v>
      </c>
      <c r="D188">
        <f>VLOOKUP(Table145[[#This Row],[model.rxns]],Table2[[model.rxns]:[JFYL07 - avg]],7,FALSE)</f>
        <v>7.6815461690910598E-3</v>
      </c>
      <c r="E188">
        <f>VLOOKUP(Table145[[#This Row],[model.rxns]],Table2[[model.rxns]:[JFYL18 - avg]],11,FALSE)</f>
        <v>9.3668155831654505E-3</v>
      </c>
      <c r="F188">
        <f>VLOOKUP(Table145[[#This Row],[model.rxns]],Table2[[model.rxns]:[JFYL18 - stddev]],12,FALSE)</f>
        <v>3.4996665581193699E-4</v>
      </c>
      <c r="G188" t="b">
        <f>ABS(Table145[[#This Row],[JFYL18 flux]])&gt;Table145[[#This Row],[JFYL18 stddev]]</f>
        <v>1</v>
      </c>
      <c r="H188">
        <v>0</v>
      </c>
    </row>
    <row r="189" spans="1:8" x14ac:dyDescent="0.25">
      <c r="A189" s="4">
        <v>915</v>
      </c>
      <c r="B189" t="str">
        <f>VLOOKUP(Table145[[#This Row],[model.rxns]],Table2[],2,FALSE)</f>
        <v>phosphoribosylpyrophosphate amidotransferase</v>
      </c>
      <c r="C189" s="2">
        <v>1.2121585630903799</v>
      </c>
      <c r="D189">
        <f>VLOOKUP(Table145[[#This Row],[model.rxns]],Table2[[model.rxns]:[JFYL07 - avg]],7,FALSE)</f>
        <v>7.6815461690910598E-3</v>
      </c>
      <c r="E189">
        <f>VLOOKUP(Table145[[#This Row],[model.rxns]],Table2[[model.rxns]:[JFYL18 - avg]],11,FALSE)</f>
        <v>9.3668155831654505E-3</v>
      </c>
      <c r="F189">
        <f>VLOOKUP(Table145[[#This Row],[model.rxns]],Table2[[model.rxns]:[JFYL18 - stddev]],12,FALSE)</f>
        <v>3.4996665581193699E-4</v>
      </c>
      <c r="G189" t="b">
        <f>ABS(Table145[[#This Row],[JFYL18 flux]])&gt;Table145[[#This Row],[JFYL18 stddev]]</f>
        <v>1</v>
      </c>
      <c r="H189">
        <v>0</v>
      </c>
    </row>
    <row r="190" spans="1:8" x14ac:dyDescent="0.25">
      <c r="A190" s="4">
        <v>570</v>
      </c>
      <c r="B190" t="str">
        <f>VLOOKUP(Table145[[#This Row],[model.rxns]],Table2[],2,FALSE)</f>
        <v>inosine monophosphate cyclohydrolase</v>
      </c>
      <c r="C190" s="2">
        <v>1.2121585630903799</v>
      </c>
      <c r="D190">
        <f>VLOOKUP(Table145[[#This Row],[model.rxns]],Table2[[model.rxns]:[JFYL07 - avg]],7,FALSE)</f>
        <v>1.0971700113013801E-2</v>
      </c>
      <c r="E190">
        <f>VLOOKUP(Table145[[#This Row],[model.rxns]],Table2[[model.rxns]:[JFYL18 - avg]],11,FALSE)</f>
        <v>1.33437348285666E-2</v>
      </c>
      <c r="F190">
        <f>VLOOKUP(Table145[[#This Row],[model.rxns]],Table2[[model.rxns]:[JFYL18 - stddev]],12,FALSE)</f>
        <v>3.6058307544799002E-4</v>
      </c>
      <c r="G190" t="b">
        <f>ABS(Table145[[#This Row],[JFYL18 flux]])&gt;Table145[[#This Row],[JFYL18 stddev]]</f>
        <v>1</v>
      </c>
      <c r="H190">
        <v>0</v>
      </c>
    </row>
    <row r="191" spans="1:8" x14ac:dyDescent="0.25">
      <c r="A191" s="4">
        <v>912</v>
      </c>
      <c r="B191" t="str">
        <f>VLOOKUP(Table145[[#This Row],[model.rxns]],Table2[],2,FALSE)</f>
        <v>phosphoribosylaminoimidazolecarboxamide formyltransferase</v>
      </c>
      <c r="C191" s="2">
        <v>1.2121585630903799</v>
      </c>
      <c r="D191">
        <f>VLOOKUP(Table145[[#This Row],[model.rxns]],Table2[[model.rxns]:[JFYL07 - avg]],7,FALSE)</f>
        <v>1.0971700113013801E-2</v>
      </c>
      <c r="E191">
        <f>VLOOKUP(Table145[[#This Row],[model.rxns]],Table2[[model.rxns]:[JFYL18 - avg]],11,FALSE)</f>
        <v>1.33437348285666E-2</v>
      </c>
      <c r="F191">
        <f>VLOOKUP(Table145[[#This Row],[model.rxns]],Table2[[model.rxns]:[JFYL18 - stddev]],12,FALSE)</f>
        <v>3.6058307544799002E-4</v>
      </c>
      <c r="G191" t="b">
        <f>ABS(Table145[[#This Row],[JFYL18 flux]])&gt;Table145[[#This Row],[JFYL18 stddev]]</f>
        <v>1</v>
      </c>
      <c r="H191">
        <v>0</v>
      </c>
    </row>
    <row r="192" spans="1:8" hidden="1" x14ac:dyDescent="0.25">
      <c r="A192" s="4">
        <v>142</v>
      </c>
      <c r="B192" t="str">
        <f>VLOOKUP(Table145[[#This Row],[model.rxns]],Table2[],2,FALSE)</f>
        <v>adenosine kinase</v>
      </c>
      <c r="C192" s="2">
        <v>1.21178778840206</v>
      </c>
      <c r="D192">
        <f>VLOOKUP(Table145[[#This Row],[model.rxns]],Table2[[model.rxns]:[JFYL07 - avg]],7,FALSE)</f>
        <v>6.1594084506662204E-3</v>
      </c>
      <c r="E192">
        <f>VLOOKUP(Table145[[#This Row],[model.rxns]],Table2[[model.rxns]:[JFYL18 - avg]],11,FALSE)</f>
        <v>7.4689919970756203E-3</v>
      </c>
      <c r="F192">
        <f>VLOOKUP(Table145[[#This Row],[model.rxns]],Table2[[model.rxns]:[JFYL18 - stddev]],12,FALSE)</f>
        <v>8.0680605348045602E-3</v>
      </c>
      <c r="G192" t="b">
        <f>ABS(Table145[[#This Row],[JFYL18 flux]])&gt;Table145[[#This Row],[JFYL18 stddev]]</f>
        <v>0</v>
      </c>
      <c r="H192">
        <v>4.99342135381224E-19</v>
      </c>
    </row>
    <row r="193" spans="1:8" hidden="1" x14ac:dyDescent="0.25">
      <c r="A193" s="4">
        <v>3580</v>
      </c>
      <c r="B193" t="str">
        <f>VLOOKUP(Table145[[#This Row],[model.rxns]],Table2[],2,FALSE)</f>
        <v>oleoyl-CoA transport, cytoplasm-lipid particle</v>
      </c>
      <c r="C193" s="2">
        <v>1.21178778840206</v>
      </c>
      <c r="D193">
        <f>VLOOKUP(Table145[[#This Row],[model.rxns]],Table2[[model.rxns]:[JFYL07 - avg]],7,FALSE)</f>
        <v>1.1433426301220499E-3</v>
      </c>
      <c r="E193">
        <f>VLOOKUP(Table145[[#This Row],[model.rxns]],Table2[[model.rxns]:[JFYL18 - avg]],11,FALSE)</f>
        <v>1.43652721208837E-3</v>
      </c>
      <c r="F193">
        <f>VLOOKUP(Table145[[#This Row],[model.rxns]],Table2[[model.rxns]:[JFYL18 - stddev]],12,FALSE)</f>
        <v>2.88407904131752E-3</v>
      </c>
      <c r="G193" t="b">
        <f>ABS(Table145[[#This Row],[JFYL18 flux]])&gt;Table145[[#This Row],[JFYL18 stddev]]</f>
        <v>0</v>
      </c>
      <c r="H193">
        <v>5.2661919297063701E-5</v>
      </c>
    </row>
    <row r="194" spans="1:8" x14ac:dyDescent="0.25">
      <c r="A194" s="4">
        <v>23</v>
      </c>
      <c r="B194" t="str">
        <f>VLOOKUP(Table145[[#This Row],[model.rxns]],Table2[],2,FALSE)</f>
        <v>2-isopropylmalate hydratase</v>
      </c>
      <c r="C194" s="2">
        <v>1.21178778840206</v>
      </c>
      <c r="D194">
        <f>VLOOKUP(Table145[[#This Row],[model.rxns]],Table2[[model.rxns]:[JFYL07 - avg]],7,FALSE)</f>
        <v>-1.2017410659136901E-2</v>
      </c>
      <c r="E194">
        <f>VLOOKUP(Table145[[#This Row],[model.rxns]],Table2[[model.rxns]:[JFYL18 - avg]],11,FALSE)</f>
        <v>-1.4517947341114499E-2</v>
      </c>
      <c r="F194">
        <f>VLOOKUP(Table145[[#This Row],[model.rxns]],Table2[[model.rxns]:[JFYL18 - stddev]],12,FALSE)</f>
        <v>5.0295291944984599E-4</v>
      </c>
      <c r="G194" t="b">
        <f>ABS(Table145[[#This Row],[JFYL18 flux]])&gt;Table145[[#This Row],[JFYL18 stddev]]</f>
        <v>1</v>
      </c>
      <c r="H194">
        <v>0</v>
      </c>
    </row>
    <row r="195" spans="1:8" x14ac:dyDescent="0.25">
      <c r="A195" s="4">
        <v>30</v>
      </c>
      <c r="B195" t="str">
        <f>VLOOKUP(Table145[[#This Row],[model.rxns]],Table2[],2,FALSE)</f>
        <v>2-oxo-4-methyl-3-carboxypentanoate decarboxylation</v>
      </c>
      <c r="C195" s="2">
        <v>1.21178778840206</v>
      </c>
      <c r="D195">
        <f>VLOOKUP(Table145[[#This Row],[model.rxns]],Table2[[model.rxns]:[JFYL07 - avg]],7,FALSE)</f>
        <v>1.2017410659136901E-2</v>
      </c>
      <c r="E195">
        <f>VLOOKUP(Table145[[#This Row],[model.rxns]],Table2[[model.rxns]:[JFYL18 - avg]],11,FALSE)</f>
        <v>1.4517947341114499E-2</v>
      </c>
      <c r="F195">
        <f>VLOOKUP(Table145[[#This Row],[model.rxns]],Table2[[model.rxns]:[JFYL18 - stddev]],12,FALSE)</f>
        <v>5.0295291944984599E-4</v>
      </c>
      <c r="G195" t="b">
        <f>ABS(Table145[[#This Row],[JFYL18 flux]])&gt;Table145[[#This Row],[JFYL18 stddev]]</f>
        <v>1</v>
      </c>
      <c r="H195">
        <v>0</v>
      </c>
    </row>
    <row r="196" spans="1:8" x14ac:dyDescent="0.25">
      <c r="A196" s="4">
        <v>60</v>
      </c>
      <c r="B196" t="str">
        <f>VLOOKUP(Table145[[#This Row],[model.rxns]],Table2[],2,FALSE)</f>
        <v>3-isopropylmalate dehydratase</v>
      </c>
      <c r="C196" s="2">
        <v>1.21178778840206</v>
      </c>
      <c r="D196">
        <f>VLOOKUP(Table145[[#This Row],[model.rxns]],Table2[[model.rxns]:[JFYL07 - avg]],7,FALSE)</f>
        <v>-1.2017410659136901E-2</v>
      </c>
      <c r="E196">
        <f>VLOOKUP(Table145[[#This Row],[model.rxns]],Table2[[model.rxns]:[JFYL18 - avg]],11,FALSE)</f>
        <v>-1.4517947341114499E-2</v>
      </c>
      <c r="F196">
        <f>VLOOKUP(Table145[[#This Row],[model.rxns]],Table2[[model.rxns]:[JFYL18 - stddev]],12,FALSE)</f>
        <v>5.0295291944984599E-4</v>
      </c>
      <c r="G196" t="b">
        <f>ABS(Table145[[#This Row],[JFYL18 flux]])&gt;Table145[[#This Row],[JFYL18 stddev]]</f>
        <v>1</v>
      </c>
      <c r="H196">
        <v>0</v>
      </c>
    </row>
    <row r="197" spans="1:8" x14ac:dyDescent="0.25">
      <c r="A197" s="4">
        <v>61</v>
      </c>
      <c r="B197" t="str">
        <f>VLOOKUP(Table145[[#This Row],[model.rxns]],Table2[],2,FALSE)</f>
        <v>3-isopropylmalate dehydrogenase</v>
      </c>
      <c r="C197" s="2">
        <v>1.2093215872077501</v>
      </c>
      <c r="D197">
        <f>VLOOKUP(Table145[[#This Row],[model.rxns]],Table2[[model.rxns]:[JFYL07 - avg]],7,FALSE)</f>
        <v>1.2017410659136901E-2</v>
      </c>
      <c r="E197">
        <f>VLOOKUP(Table145[[#This Row],[model.rxns]],Table2[[model.rxns]:[JFYL18 - avg]],11,FALSE)</f>
        <v>1.4517947341114499E-2</v>
      </c>
      <c r="F197">
        <f>VLOOKUP(Table145[[#This Row],[model.rxns]],Table2[[model.rxns]:[JFYL18 - stddev]],12,FALSE)</f>
        <v>5.0295291944984599E-4</v>
      </c>
      <c r="G197" t="b">
        <f>ABS(Table145[[#This Row],[JFYL18 flux]])&gt;Table145[[#This Row],[JFYL18 stddev]]</f>
        <v>1</v>
      </c>
      <c r="H197">
        <v>0</v>
      </c>
    </row>
    <row r="198" spans="1:8" hidden="1" x14ac:dyDescent="0.25">
      <c r="A198" s="4">
        <v>1595</v>
      </c>
      <c r="B198" t="str">
        <f>VLOOKUP(Table145[[#This Row],[model.rxns]],Table2[],2,FALSE)</f>
        <v>3-carboxy-4-methyl-2-oxopentanoate transport</v>
      </c>
      <c r="C198" s="2">
        <v>1.2093215872077501</v>
      </c>
      <c r="D198">
        <f>VLOOKUP(Table145[[#This Row],[model.rxns]],Table2[[model.rxns]:[JFYL07 - avg]],7,FALSE)</f>
        <v>1.2017410659136901E-2</v>
      </c>
      <c r="E198">
        <f>VLOOKUP(Table145[[#This Row],[model.rxns]],Table2[[model.rxns]:[JFYL18 - avg]],11,FALSE)</f>
        <v>1.4517947341114499E-2</v>
      </c>
      <c r="F198">
        <f>VLOOKUP(Table145[[#This Row],[model.rxns]],Table2[[model.rxns]:[JFYL18 - stddev]],12,FALSE)</f>
        <v>5.0295291944984599E-4</v>
      </c>
      <c r="G198" t="b">
        <f>ABS(Table145[[#This Row],[JFYL18 flux]])&gt;Table145[[#This Row],[JFYL18 stddev]]</f>
        <v>1</v>
      </c>
      <c r="H198">
        <v>0</v>
      </c>
    </row>
    <row r="199" spans="1:8" x14ac:dyDescent="0.25">
      <c r="A199" s="4">
        <v>1084</v>
      </c>
      <c r="B199" t="str">
        <f>VLOOKUP(Table145[[#This Row],[model.rxns]],Table2[],2,FALSE)</f>
        <v>UTP-glucose-1-phosphate uridylyltransferase</v>
      </c>
      <c r="C199" s="2">
        <v>1.2083306343637901</v>
      </c>
      <c r="D199">
        <f>VLOOKUP(Table145[[#This Row],[model.rxns]],Table2[[model.rxns]:[JFYL07 - avg]],7,FALSE)</f>
        <v>5.8037247483026397E-2</v>
      </c>
      <c r="E199">
        <f>VLOOKUP(Table145[[#This Row],[model.rxns]],Table2[[model.rxns]:[JFYL18 - avg]],11,FALSE)</f>
        <v>7.0149500082198599E-2</v>
      </c>
      <c r="F199">
        <f>VLOOKUP(Table145[[#This Row],[model.rxns]],Table2[[model.rxns]:[JFYL18 - stddev]],12,FALSE)</f>
        <v>6.6081677614356496E-3</v>
      </c>
      <c r="G199" t="b">
        <f>ABS(Table145[[#This Row],[JFYL18 flux]])&gt;Table145[[#This Row],[JFYL18 stddev]]</f>
        <v>1</v>
      </c>
      <c r="H199">
        <v>0</v>
      </c>
    </row>
    <row r="200" spans="1:8" x14ac:dyDescent="0.25">
      <c r="A200" s="4">
        <v>679</v>
      </c>
      <c r="B200" t="str">
        <f>VLOOKUP(Table145[[#This Row],[model.rxns]],Table2[],2,FALSE)</f>
        <v>L-asparaginase</v>
      </c>
      <c r="C200" s="2">
        <v>1.2064529644534201</v>
      </c>
      <c r="D200">
        <f>VLOOKUP(Table145[[#This Row],[model.rxns]],Table2[[model.rxns]:[JFYL07 - avg]],7,FALSE)</f>
        <v>-1.1394023412975299E-2</v>
      </c>
      <c r="E200">
        <f>VLOOKUP(Table145[[#This Row],[model.rxns]],Table2[[model.rxns]:[JFYL18 - avg]],11,FALSE)</f>
        <v>-1.38436944902363E-2</v>
      </c>
      <c r="F200">
        <f>VLOOKUP(Table145[[#This Row],[model.rxns]],Table2[[model.rxns]:[JFYL18 - stddev]],12,FALSE)</f>
        <v>3.3889758613861402E-3</v>
      </c>
      <c r="G200" t="b">
        <f>ABS(Table145[[#This Row],[JFYL18 flux]])&gt;Table145[[#This Row],[JFYL18 stddev]]</f>
        <v>1</v>
      </c>
      <c r="H200">
        <v>2.4584253670168401E-264</v>
      </c>
    </row>
    <row r="201" spans="1:8" x14ac:dyDescent="0.25">
      <c r="A201" s="4">
        <v>978</v>
      </c>
      <c r="B201" t="str">
        <f>VLOOKUP(Table145[[#This Row],[model.rxns]],Table2[],2,FALSE)</f>
        <v>ribonucleotide reductase</v>
      </c>
      <c r="C201" s="2">
        <v>1.2064529644534201</v>
      </c>
      <c r="D201">
        <f>VLOOKUP(Table145[[#This Row],[model.rxns]],Table2[[model.rxns]:[JFYL07 - avg]],7,FALSE)</f>
        <v>5.7560785110645496E-4</v>
      </c>
      <c r="E201">
        <f>VLOOKUP(Table145[[#This Row],[model.rxns]],Table2[[model.rxns]:[JFYL18 - avg]],11,FALSE)</f>
        <v>6.9916438174311504E-4</v>
      </c>
      <c r="F201">
        <f>VLOOKUP(Table145[[#This Row],[model.rxns]],Table2[[model.rxns]:[JFYL18 - stddev]],12,FALSE)</f>
        <v>1.7085125456602001E-4</v>
      </c>
      <c r="G201" t="b">
        <f>ABS(Table145[[#This Row],[JFYL18 flux]])&gt;Table145[[#This Row],[JFYL18 stddev]]</f>
        <v>1</v>
      </c>
      <c r="H201">
        <v>0</v>
      </c>
    </row>
    <row r="202" spans="1:8" x14ac:dyDescent="0.25">
      <c r="A202" s="4">
        <v>811</v>
      </c>
      <c r="B202" t="str">
        <f>VLOOKUP(Table145[[#This Row],[model.rxns]],Table2[],2,FALSE)</f>
        <v>nucleoside-diphosphate kinase (ATP:UDP)</v>
      </c>
      <c r="C202" s="2">
        <v>1.2060995423519001</v>
      </c>
      <c r="D202">
        <f>VLOOKUP(Table145[[#This Row],[model.rxns]],Table2[[model.rxns]:[JFYL07 - avg]],7,FALSE)</f>
        <v>0.116516256672234</v>
      </c>
      <c r="E202">
        <f>VLOOKUP(Table145[[#This Row],[model.rxns]],Table2[[model.rxns]:[JFYL18 - avg]],11,FALSE)</f>
        <v>0.14090774118705299</v>
      </c>
      <c r="F202">
        <f>VLOOKUP(Table145[[#This Row],[model.rxns]],Table2[[model.rxns]:[JFYL18 - stddev]],12,FALSE)</f>
        <v>8.5213270721685094E-3</v>
      </c>
      <c r="G202" t="b">
        <f>ABS(Table145[[#This Row],[JFYL18 flux]])&gt;Table145[[#This Row],[JFYL18 stddev]]</f>
        <v>1</v>
      </c>
      <c r="H202">
        <v>0</v>
      </c>
    </row>
    <row r="203" spans="1:8" x14ac:dyDescent="0.25">
      <c r="A203" s="4">
        <v>1729</v>
      </c>
      <c r="B203" t="str">
        <f>VLOOKUP(Table145[[#This Row],[model.rxns]],Table2[],2,FALSE)</f>
        <v>deoxyadenylate kinase</v>
      </c>
      <c r="C203" s="2">
        <v>1.2052971494665501</v>
      </c>
      <c r="D203">
        <f>VLOOKUP(Table145[[#This Row],[model.rxns]],Table2[[model.rxns]:[JFYL07 - avg]],7,FALSE)</f>
        <v>-6.2669454428102402E-4</v>
      </c>
      <c r="E203">
        <f>VLOOKUP(Table145[[#This Row],[model.rxns]],Table2[[model.rxns]:[JFYL18 - avg]],11,FALSE)</f>
        <v>-7.5234983649962199E-4</v>
      </c>
      <c r="F203">
        <f>VLOOKUP(Table145[[#This Row],[model.rxns]],Table2[[model.rxns]:[JFYL18 - stddev]],12,FALSE)</f>
        <v>1.10613887949509E-4</v>
      </c>
      <c r="G203" t="b">
        <f>ABS(Table145[[#This Row],[JFYL18 flux]])&gt;Table145[[#This Row],[JFYL18 stddev]]</f>
        <v>1</v>
      </c>
      <c r="H203">
        <v>0</v>
      </c>
    </row>
    <row r="204" spans="1:8" x14ac:dyDescent="0.25">
      <c r="A204" s="4">
        <v>549</v>
      </c>
      <c r="B204" t="str">
        <f>VLOOKUP(Table145[[#This Row],[model.rxns]],Table2[],2,FALSE)</f>
        <v>homoserine O-trans-acetylase</v>
      </c>
      <c r="C204" s="2">
        <v>1.2049386345822399</v>
      </c>
      <c r="D204">
        <f>VLOOKUP(Table145[[#This Row],[model.rxns]],Table2[[model.rxns]:[JFYL07 - avg]],7,FALSE)</f>
        <v>3.0068311759541698E-3</v>
      </c>
      <c r="E204">
        <f>VLOOKUP(Table145[[#This Row],[model.rxns]],Table2[[model.rxns]:[JFYL18 - avg]],11,FALSE)</f>
        <v>3.6102874406560401E-3</v>
      </c>
      <c r="F204">
        <f>VLOOKUP(Table145[[#This Row],[model.rxns]],Table2[[model.rxns]:[JFYL18 - stddev]],12,FALSE)</f>
        <v>7.2405510385344205E-4</v>
      </c>
      <c r="G204" t="b">
        <f>ABS(Table145[[#This Row],[JFYL18 flux]])&gt;Table145[[#This Row],[JFYL18 stddev]]</f>
        <v>1</v>
      </c>
      <c r="H204">
        <v>0</v>
      </c>
    </row>
    <row r="205" spans="1:8" x14ac:dyDescent="0.25">
      <c r="A205" s="4">
        <v>476</v>
      </c>
      <c r="B205" t="str">
        <f>VLOOKUP(Table145[[#This Row],[model.rxns]],Table2[],2,FALSE)</f>
        <v>glutamine synthetase</v>
      </c>
      <c r="C205" s="2">
        <v>1.2047332029844899</v>
      </c>
      <c r="D205">
        <f>VLOOKUP(Table145[[#This Row],[model.rxns]],Table2[[model.rxns]:[JFYL07 - avg]],7,FALSE)</f>
        <v>0.107364235918692</v>
      </c>
      <c r="E205">
        <f>VLOOKUP(Table145[[#This Row],[model.rxns]],Table2[[model.rxns]:[JFYL18 - avg]],11,FALSE)</f>
        <v>0.12975518822134699</v>
      </c>
      <c r="F205">
        <f>VLOOKUP(Table145[[#This Row],[model.rxns]],Table2[[model.rxns]:[JFYL18 - stddev]],12,FALSE)</f>
        <v>9.2596911250404194E-3</v>
      </c>
      <c r="G205" t="b">
        <f>ABS(Table145[[#This Row],[JFYL18 flux]])&gt;Table145[[#This Row],[JFYL18 stddev]]</f>
        <v>1</v>
      </c>
      <c r="H205">
        <v>0</v>
      </c>
    </row>
    <row r="206" spans="1:8" x14ac:dyDescent="0.25">
      <c r="A206" s="4">
        <v>760</v>
      </c>
      <c r="B206" t="str">
        <f>VLOOKUP(Table145[[#This Row],[model.rxns]],Table2[],2,FALSE)</f>
        <v>N-acetylglucosamine-6-phosphate synthase</v>
      </c>
      <c r="C206" s="2">
        <v>1.2037082786930899</v>
      </c>
      <c r="D206">
        <f>VLOOKUP(Table145[[#This Row],[model.rxns]],Table2[[model.rxns]:[JFYL07 - avg]],7,FALSE)</f>
        <v>5.3195734656978903E-2</v>
      </c>
      <c r="E206">
        <f>VLOOKUP(Table145[[#This Row],[model.rxns]],Table2[[model.rxns]:[JFYL18 - avg]],11,FALSE)</f>
        <v>6.4319232321706193E-2</v>
      </c>
      <c r="F206">
        <f>VLOOKUP(Table145[[#This Row],[model.rxns]],Table2[[model.rxns]:[JFYL18 - stddev]],12,FALSE)</f>
        <v>3.6278532508953899E-3</v>
      </c>
      <c r="G206" t="b">
        <f>ABS(Table145[[#This Row],[JFYL18 flux]])&gt;Table145[[#This Row],[JFYL18 stddev]]</f>
        <v>1</v>
      </c>
      <c r="H206">
        <v>0</v>
      </c>
    </row>
    <row r="207" spans="1:8" x14ac:dyDescent="0.25">
      <c r="A207" s="4">
        <v>477</v>
      </c>
      <c r="B207" t="str">
        <f>VLOOKUP(Table145[[#This Row],[model.rxns]],Table2[],2,FALSE)</f>
        <v>glutamine-fructose-6-phosphate transaminase</v>
      </c>
      <c r="C207" s="2">
        <v>1.2037082786930899</v>
      </c>
      <c r="D207">
        <f>VLOOKUP(Table145[[#This Row],[model.rxns]],Table2[[model.rxns]:[JFYL07 - avg]],7,FALSE)</f>
        <v>5.3128702038245601E-2</v>
      </c>
      <c r="E207">
        <f>VLOOKUP(Table145[[#This Row],[model.rxns]],Table2[[model.rxns]:[JFYL18 - avg]],11,FALSE)</f>
        <v>6.4310679476546201E-2</v>
      </c>
      <c r="F207">
        <f>VLOOKUP(Table145[[#This Row],[model.rxns]],Table2[[model.rxns]:[JFYL18 - stddev]],12,FALSE)</f>
        <v>4.8978441785854998E-3</v>
      </c>
      <c r="G207" t="b">
        <f>ABS(Table145[[#This Row],[JFYL18 flux]])&gt;Table145[[#This Row],[JFYL18 stddev]]</f>
        <v>1</v>
      </c>
      <c r="H207">
        <v>0</v>
      </c>
    </row>
    <row r="208" spans="1:8" x14ac:dyDescent="0.25">
      <c r="A208" s="4">
        <v>144</v>
      </c>
      <c r="B208" t="str">
        <f>VLOOKUP(Table145[[#This Row],[model.rxns]],Table2[],2,FALSE)</f>
        <v>adenosylhomocysteinase</v>
      </c>
      <c r="C208" s="2">
        <v>1.2037082786930899</v>
      </c>
      <c r="D208">
        <f>VLOOKUP(Table145[[#This Row],[model.rxns]],Table2[[model.rxns]:[JFYL07 - avg]],7,FALSE)</f>
        <v>5.77662522890074E-3</v>
      </c>
      <c r="E208">
        <f>VLOOKUP(Table145[[#This Row],[model.rxns]],Table2[[model.rxns]:[JFYL18 - avg]],11,FALSE)</f>
        <v>6.9803823695961898E-3</v>
      </c>
      <c r="F208">
        <f>VLOOKUP(Table145[[#This Row],[model.rxns]],Table2[[model.rxns]:[JFYL18 - stddev]],12,FALSE)</f>
        <v>1.0262420967944601E-4</v>
      </c>
      <c r="G208" t="b">
        <f>ABS(Table145[[#This Row],[JFYL18 flux]])&gt;Table145[[#This Row],[JFYL18 stddev]]</f>
        <v>1</v>
      </c>
      <c r="H208">
        <v>0</v>
      </c>
    </row>
    <row r="209" spans="1:8" x14ac:dyDescent="0.25">
      <c r="A209" s="4">
        <v>726</v>
      </c>
      <c r="B209" t="str">
        <f>VLOOKUP(Table145[[#This Row],[model.rxns]],Table2[],2,FALSE)</f>
        <v>methionine adenosyltransferase</v>
      </c>
      <c r="C209" s="2">
        <v>1.2037082786930899</v>
      </c>
      <c r="D209">
        <f>VLOOKUP(Table145[[#This Row],[model.rxns]],Table2[[model.rxns]:[JFYL07 - avg]],7,FALSE)</f>
        <v>5.77662522890074E-3</v>
      </c>
      <c r="E209">
        <f>VLOOKUP(Table145[[#This Row],[model.rxns]],Table2[[model.rxns]:[JFYL18 - avg]],11,FALSE)</f>
        <v>6.9803823695961898E-3</v>
      </c>
      <c r="F209">
        <f>VLOOKUP(Table145[[#This Row],[model.rxns]],Table2[[model.rxns]:[JFYL18 - stddev]],12,FALSE)</f>
        <v>1.0262420967944601E-4</v>
      </c>
      <c r="G209" t="b">
        <f>ABS(Table145[[#This Row],[JFYL18 flux]])&gt;Table145[[#This Row],[JFYL18 stddev]]</f>
        <v>1</v>
      </c>
      <c r="H209">
        <v>0</v>
      </c>
    </row>
    <row r="210" spans="1:8" x14ac:dyDescent="0.25">
      <c r="A210" s="4">
        <v>888</v>
      </c>
      <c r="B210" t="str">
        <f>VLOOKUP(Table145[[#This Row],[model.rxns]],Table2[],2,FALSE)</f>
        <v>phosphoglucomutase</v>
      </c>
      <c r="C210" s="2">
        <v>1.2036248485505101</v>
      </c>
      <c r="D210">
        <f>VLOOKUP(Table145[[#This Row],[model.rxns]],Table2[[model.rxns]:[JFYL07 - avg]],7,FALSE)</f>
        <v>5.8092187387969001E-2</v>
      </c>
      <c r="E210">
        <f>VLOOKUP(Table145[[#This Row],[model.rxns]],Table2[[model.rxns]:[JFYL18 - avg]],11,FALSE)</f>
        <v>7.0205356340078504E-2</v>
      </c>
      <c r="F210">
        <f>VLOOKUP(Table145[[#This Row],[model.rxns]],Table2[[model.rxns]:[JFYL18 - stddev]],12,FALSE)</f>
        <v>1.2483872135688799E-3</v>
      </c>
      <c r="G210" t="b">
        <f>ABS(Table145[[#This Row],[JFYL18 flux]])&gt;Table145[[#This Row],[JFYL18 stddev]]</f>
        <v>1</v>
      </c>
      <c r="H210">
        <v>0</v>
      </c>
    </row>
    <row r="211" spans="1:8" x14ac:dyDescent="0.25">
      <c r="A211" s="4">
        <v>757</v>
      </c>
      <c r="B211" t="str">
        <f>VLOOKUP(Table145[[#This Row],[model.rxns]],Table2[],2,FALSE)</f>
        <v>myo-inositol 1-phosphatase</v>
      </c>
      <c r="C211" s="2">
        <v>1.2034232290987701</v>
      </c>
      <c r="D211">
        <f>VLOOKUP(Table145[[#This Row],[model.rxns]],Table2[[model.rxns]:[JFYL07 - avg]],7,FALSE)</f>
        <v>3.2315941876297899E-4</v>
      </c>
      <c r="E211">
        <f>VLOOKUP(Table145[[#This Row],[model.rxns]],Table2[[model.rxns]:[JFYL18 - avg]],11,FALSE)</f>
        <v>3.9061362750482999E-4</v>
      </c>
      <c r="F211">
        <f>VLOOKUP(Table145[[#This Row],[model.rxns]],Table2[[model.rxns]:[JFYL18 - stddev]],12,FALSE)</f>
        <v>3.9336207726966502E-6</v>
      </c>
      <c r="G211" t="b">
        <f>ABS(Table145[[#This Row],[JFYL18 flux]])&gt;Table145[[#This Row],[JFYL18 stddev]]</f>
        <v>1</v>
      </c>
      <c r="H211">
        <v>0</v>
      </c>
    </row>
    <row r="212" spans="1:8" x14ac:dyDescent="0.25">
      <c r="A212" s="4">
        <v>758</v>
      </c>
      <c r="B212" t="str">
        <f>VLOOKUP(Table145[[#This Row],[model.rxns]],Table2[],2,FALSE)</f>
        <v>myo-inositol-1-phosphate synthase</v>
      </c>
      <c r="C212" s="2">
        <v>1.2032194257072599</v>
      </c>
      <c r="D212">
        <f>VLOOKUP(Table145[[#This Row],[model.rxns]],Table2[[model.rxns]:[JFYL07 - avg]],7,FALSE)</f>
        <v>3.2315941876297899E-4</v>
      </c>
      <c r="E212">
        <f>VLOOKUP(Table145[[#This Row],[model.rxns]],Table2[[model.rxns]:[JFYL18 - avg]],11,FALSE)</f>
        <v>3.9061362750482999E-4</v>
      </c>
      <c r="F212">
        <f>VLOOKUP(Table145[[#This Row],[model.rxns]],Table2[[model.rxns]:[JFYL18 - stddev]],12,FALSE)</f>
        <v>3.93362077269664E-6</v>
      </c>
      <c r="G212" t="b">
        <f>ABS(Table145[[#This Row],[JFYL18 flux]])&gt;Table145[[#This Row],[JFYL18 stddev]]</f>
        <v>1</v>
      </c>
      <c r="H212">
        <v>0</v>
      </c>
    </row>
    <row r="213" spans="1:8" hidden="1" x14ac:dyDescent="0.25">
      <c r="A213" s="4">
        <v>3546</v>
      </c>
      <c r="B213" t="str">
        <f>VLOOKUP(Table145[[#This Row],[model.rxns]],Table2[],2,FALSE)</f>
        <v>myo-inositol transport, cytoplasm-ER membrane</v>
      </c>
      <c r="C213" s="2">
        <v>1.20310873772944</v>
      </c>
      <c r="D213">
        <f>VLOOKUP(Table145[[#This Row],[model.rxns]],Table2[[model.rxns]:[JFYL07 - avg]],7,FALSE)</f>
        <v>3.2315941876297899E-4</v>
      </c>
      <c r="E213">
        <f>VLOOKUP(Table145[[#This Row],[model.rxns]],Table2[[model.rxns]:[JFYL18 - avg]],11,FALSE)</f>
        <v>3.9061362750482999E-4</v>
      </c>
      <c r="F213">
        <f>VLOOKUP(Table145[[#This Row],[model.rxns]],Table2[[model.rxns]:[JFYL18 - stddev]],12,FALSE)</f>
        <v>3.9336207726966502E-6</v>
      </c>
      <c r="G213" t="b">
        <f>ABS(Table145[[#This Row],[JFYL18 flux]])&gt;Table145[[#This Row],[JFYL18 stddev]]</f>
        <v>1</v>
      </c>
      <c r="H213">
        <v>0</v>
      </c>
    </row>
    <row r="214" spans="1:8" x14ac:dyDescent="0.25">
      <c r="A214" s="4" t="s">
        <v>1752</v>
      </c>
      <c r="B214" t="str">
        <f>VLOOKUP(Table145[[#This Row],[model.rxns]],Table2[],2,FALSE)</f>
        <v>phosphatidylinositol synthase</v>
      </c>
      <c r="C214" s="2">
        <v>1.20289728547076</v>
      </c>
      <c r="D214">
        <f>VLOOKUP(Table145[[#This Row],[model.rxns]],Table2[[model.rxns]:[JFYL07 - avg]],7,FALSE)</f>
        <v>3.2315941876297899E-4</v>
      </c>
      <c r="E214">
        <f>VLOOKUP(Table145[[#This Row],[model.rxns]],Table2[[model.rxns]:[JFYL18 - avg]],11,FALSE)</f>
        <v>3.9061362750482999E-4</v>
      </c>
      <c r="F214">
        <f>VLOOKUP(Table145[[#This Row],[model.rxns]],Table2[[model.rxns]:[JFYL18 - stddev]],12,FALSE)</f>
        <v>3.9336207726966603E-6</v>
      </c>
      <c r="G214" t="b">
        <f>ABS(Table145[[#This Row],[JFYL18 flux]])&gt;Table145[[#This Row],[JFYL18 stddev]]</f>
        <v>1</v>
      </c>
      <c r="H214">
        <v>0</v>
      </c>
    </row>
    <row r="215" spans="1:8" x14ac:dyDescent="0.25">
      <c r="A215" s="4">
        <v>257</v>
      </c>
      <c r="B215" t="str">
        <f>VLOOKUP(Table145[[#This Row],[model.rxns]],Table2[],2,FALSE)</f>
        <v>CDP-diacylglycerol synthase</v>
      </c>
      <c r="C215" s="2">
        <v>1.20280221628229</v>
      </c>
      <c r="D215">
        <f>VLOOKUP(Table145[[#This Row],[model.rxns]],Table2[[model.rxns]:[JFYL07 - avg]],7,FALSE)</f>
        <v>2.6847597102901701E-3</v>
      </c>
      <c r="E215">
        <f>VLOOKUP(Table145[[#This Row],[model.rxns]],Table2[[model.rxns]:[JFYL18 - avg]],11,FALSE)</f>
        <v>3.2451589873920199E-3</v>
      </c>
      <c r="F215">
        <f>VLOOKUP(Table145[[#This Row],[model.rxns]],Table2[[model.rxns]:[JFYL18 - stddev]],12,FALSE)</f>
        <v>3.2679926926898901E-5</v>
      </c>
      <c r="G215" t="b">
        <f>ABS(Table145[[#This Row],[JFYL18 flux]])&gt;Table145[[#This Row],[JFYL18 stddev]]</f>
        <v>1</v>
      </c>
      <c r="H215">
        <v>0</v>
      </c>
    </row>
    <row r="216" spans="1:8" hidden="1" x14ac:dyDescent="0.25">
      <c r="A216" s="4">
        <v>3547</v>
      </c>
      <c r="B216" t="str">
        <f>VLOOKUP(Table145[[#This Row],[model.rxns]],Table2[],2,FALSE)</f>
        <v>S-adenosyl-L-methionine transport, cytoplasm-ER membrane</v>
      </c>
      <c r="C216" s="2">
        <v>1.20280221628229</v>
      </c>
      <c r="D216">
        <f>VLOOKUP(Table145[[#This Row],[model.rxns]],Table2[[model.rxns]:[JFYL07 - avg]],7,FALSE)</f>
        <v>3.8348999626008199E-3</v>
      </c>
      <c r="E216">
        <f>VLOOKUP(Table145[[#This Row],[model.rxns]],Table2[[model.rxns]:[JFYL18 - avg]],11,FALSE)</f>
        <v>4.6353720267141999E-3</v>
      </c>
      <c r="F216">
        <f>VLOOKUP(Table145[[#This Row],[model.rxns]],Table2[[model.rxns]:[JFYL18 - stddev]],12,FALSE)</f>
        <v>4.6679875993918203E-5</v>
      </c>
      <c r="G216" t="b">
        <f>ABS(Table145[[#This Row],[JFYL18 flux]])&gt;Table145[[#This Row],[JFYL18 stddev]]</f>
        <v>1</v>
      </c>
      <c r="H216">
        <v>0</v>
      </c>
    </row>
    <row r="217" spans="1:8" hidden="1" x14ac:dyDescent="0.25">
      <c r="A217" s="4">
        <v>3548</v>
      </c>
      <c r="B217" t="str">
        <f>VLOOKUP(Table145[[#This Row],[model.rxns]],Table2[],2,FALSE)</f>
        <v>S-adenosyl-L-homocysteine transport, cytoplasm-ER membrane</v>
      </c>
      <c r="C217" s="2">
        <v>1.20269960018342</v>
      </c>
      <c r="D217">
        <f>VLOOKUP(Table145[[#This Row],[model.rxns]],Table2[[model.rxns]:[JFYL07 - avg]],7,FALSE)</f>
        <v>-3.8348999626008199E-3</v>
      </c>
      <c r="E217">
        <f>VLOOKUP(Table145[[#This Row],[model.rxns]],Table2[[model.rxns]:[JFYL18 - avg]],11,FALSE)</f>
        <v>-4.6353720267141999E-3</v>
      </c>
      <c r="F217">
        <f>VLOOKUP(Table145[[#This Row],[model.rxns]],Table2[[model.rxns]:[JFYL18 - stddev]],12,FALSE)</f>
        <v>4.6679875993918203E-5</v>
      </c>
      <c r="G217" t="b">
        <f>ABS(Table145[[#This Row],[JFYL18 flux]])&gt;Table145[[#This Row],[JFYL18 stddev]]</f>
        <v>1</v>
      </c>
      <c r="H217">
        <v>0</v>
      </c>
    </row>
    <row r="218" spans="1:8" x14ac:dyDescent="0.25">
      <c r="A218" s="4" t="s">
        <v>1748</v>
      </c>
      <c r="B218" t="str">
        <f>VLOOKUP(Table145[[#This Row],[model.rxns]],Table2[],2,FALSE)</f>
        <v>phosphatidylethanolamine methyltransferase</v>
      </c>
      <c r="C218" s="2">
        <v>1.20269960018342</v>
      </c>
      <c r="D218">
        <f>VLOOKUP(Table145[[#This Row],[model.rxns]],Table2[[model.rxns]:[JFYL07 - avg]],7,FALSE)</f>
        <v>1.2782999875336201E-3</v>
      </c>
      <c r="E218">
        <f>VLOOKUP(Table145[[#This Row],[model.rxns]],Table2[[model.rxns]:[JFYL18 - avg]],11,FALSE)</f>
        <v>1.5451240089047E-3</v>
      </c>
      <c r="F218">
        <f>VLOOKUP(Table145[[#This Row],[model.rxns]],Table2[[model.rxns]:[JFYL18 - stddev]],12,FALSE)</f>
        <v>1.5559958664639501E-5</v>
      </c>
      <c r="G218" t="b">
        <f>ABS(Table145[[#This Row],[JFYL18 flux]])&gt;Table145[[#This Row],[JFYL18 stddev]]</f>
        <v>1</v>
      </c>
      <c r="H218">
        <v>0</v>
      </c>
    </row>
    <row r="219" spans="1:8" x14ac:dyDescent="0.25">
      <c r="A219" s="4" t="s">
        <v>1757</v>
      </c>
      <c r="B219" t="str">
        <f>VLOOKUP(Table145[[#This Row],[model.rxns]],Table2[],2,FALSE)</f>
        <v>phospholipid methyltransferase</v>
      </c>
      <c r="C219" s="2">
        <v>1.20269960018342</v>
      </c>
      <c r="D219">
        <f>VLOOKUP(Table145[[#This Row],[model.rxns]],Table2[[model.rxns]:[JFYL07 - avg]],7,FALSE)</f>
        <v>1.2782999875336201E-3</v>
      </c>
      <c r="E219">
        <f>VLOOKUP(Table145[[#This Row],[model.rxns]],Table2[[model.rxns]:[JFYL18 - avg]],11,FALSE)</f>
        <v>1.5451240089047E-3</v>
      </c>
      <c r="F219">
        <f>VLOOKUP(Table145[[#This Row],[model.rxns]],Table2[[model.rxns]:[JFYL18 - stddev]],12,FALSE)</f>
        <v>1.5559958664639501E-5</v>
      </c>
      <c r="G219" t="b">
        <f>ABS(Table145[[#This Row],[JFYL18 flux]])&gt;Table145[[#This Row],[JFYL18 stddev]]</f>
        <v>1</v>
      </c>
      <c r="H219">
        <v>0</v>
      </c>
    </row>
    <row r="220" spans="1:8" x14ac:dyDescent="0.25">
      <c r="A220" s="4" t="s">
        <v>1758</v>
      </c>
      <c r="B220" t="str">
        <f>VLOOKUP(Table145[[#This Row],[model.rxns]],Table2[],2,FALSE)</f>
        <v>phospholipid methyltransferase</v>
      </c>
      <c r="C220" s="2">
        <v>1.20269960018342</v>
      </c>
      <c r="D220">
        <f>VLOOKUP(Table145[[#This Row],[model.rxns]],Table2[[model.rxns]:[JFYL07 - avg]],7,FALSE)</f>
        <v>1.2782999875336201E-3</v>
      </c>
      <c r="E220">
        <f>VLOOKUP(Table145[[#This Row],[model.rxns]],Table2[[model.rxns]:[JFYL18 - avg]],11,FALSE)</f>
        <v>1.5451240089047E-3</v>
      </c>
      <c r="F220">
        <f>VLOOKUP(Table145[[#This Row],[model.rxns]],Table2[[model.rxns]:[JFYL18 - stddev]],12,FALSE)</f>
        <v>1.5559958664639501E-5</v>
      </c>
      <c r="G220" t="b">
        <f>ABS(Table145[[#This Row],[JFYL18 flux]])&gt;Table145[[#This Row],[JFYL18 stddev]]</f>
        <v>1</v>
      </c>
      <c r="H220">
        <v>0</v>
      </c>
    </row>
    <row r="221" spans="1:8" hidden="1" x14ac:dyDescent="0.25">
      <c r="A221" s="4">
        <v>3545</v>
      </c>
      <c r="B221" t="str">
        <f>VLOOKUP(Table145[[#This Row],[model.rxns]],Table2[],2,FALSE)</f>
        <v>L-serine transport, cytoplasm-ER membrane</v>
      </c>
      <c r="C221" s="2">
        <v>1.2026995574563599</v>
      </c>
      <c r="D221">
        <f>VLOOKUP(Table145[[#This Row],[model.rxns]],Table2[[model.rxns]:[JFYL07 - avg]],7,FALSE)</f>
        <v>2.3616002915271802E-3</v>
      </c>
      <c r="E221">
        <f>VLOOKUP(Table145[[#This Row],[model.rxns]],Table2[[model.rxns]:[JFYL18 - avg]],11,FALSE)</f>
        <v>2.85454535988717E-3</v>
      </c>
      <c r="F221">
        <f>VLOOKUP(Table145[[#This Row],[model.rxns]],Table2[[model.rxns]:[JFYL18 - stddev]],12,FALSE)</f>
        <v>2.87463061542019E-5</v>
      </c>
      <c r="G221" t="b">
        <f>ABS(Table145[[#This Row],[JFYL18 flux]])&gt;Table145[[#This Row],[JFYL18 stddev]]</f>
        <v>1</v>
      </c>
      <c r="H221">
        <v>0</v>
      </c>
    </row>
    <row r="222" spans="1:8" x14ac:dyDescent="0.25">
      <c r="A222" s="4" t="s">
        <v>1754</v>
      </c>
      <c r="B222" t="str">
        <f>VLOOKUP(Table145[[#This Row],[model.rxns]],Table2[],2,FALSE)</f>
        <v>PS synthase</v>
      </c>
      <c r="C222" s="2">
        <v>1.2026995555375299</v>
      </c>
      <c r="D222">
        <f>VLOOKUP(Table145[[#This Row],[model.rxns]],Table2[[model.rxns]:[JFYL07 - avg]],7,FALSE)</f>
        <v>2.3616002915271802E-3</v>
      </c>
      <c r="E222">
        <f>VLOOKUP(Table145[[#This Row],[model.rxns]],Table2[[model.rxns]:[JFYL18 - avg]],11,FALSE)</f>
        <v>2.85454535988717E-3</v>
      </c>
      <c r="F222">
        <f>VLOOKUP(Table145[[#This Row],[model.rxns]],Table2[[model.rxns]:[JFYL18 - stddev]],12,FALSE)</f>
        <v>2.87463061542019E-5</v>
      </c>
      <c r="G222" t="b">
        <f>ABS(Table145[[#This Row],[JFYL18 flux]])&gt;Table145[[#This Row],[JFYL18 stddev]]</f>
        <v>1</v>
      </c>
      <c r="H222">
        <v>0</v>
      </c>
    </row>
    <row r="223" spans="1:8" hidden="1" x14ac:dyDescent="0.25">
      <c r="A223" s="4">
        <v>1244</v>
      </c>
      <c r="B223" t="str">
        <f>VLOOKUP(Table145[[#This Row],[model.rxns]],Table2[],2,FALSE)</f>
        <v>phosphate transport</v>
      </c>
      <c r="C223" s="2">
        <v>1.2026995555375299</v>
      </c>
      <c r="D223">
        <f>VLOOKUP(Table145[[#This Row],[model.rxns]],Table2[[model.rxns]:[JFYL07 - avg]],7,FALSE)</f>
        <v>1.9196427884688502E-2</v>
      </c>
      <c r="E223">
        <f>VLOOKUP(Table145[[#This Row],[model.rxns]],Table2[[model.rxns]:[JFYL18 - avg]],11,FALSE)</f>
        <v>2.32033652339215E-2</v>
      </c>
      <c r="F223">
        <f>VLOOKUP(Table145[[#This Row],[model.rxns]],Table2[[model.rxns]:[JFYL18 - stddev]],12,FALSE)</f>
        <v>2.3366629593373099E-4</v>
      </c>
      <c r="G223" t="b">
        <f>ABS(Table145[[#This Row],[JFYL18 flux]])&gt;Table145[[#This Row],[JFYL18 stddev]]</f>
        <v>1</v>
      </c>
      <c r="H223">
        <v>0</v>
      </c>
    </row>
    <row r="224" spans="1:8" hidden="1" x14ac:dyDescent="0.25">
      <c r="A224" s="4">
        <v>2005</v>
      </c>
      <c r="B224" t="str">
        <f>VLOOKUP(Table145[[#This Row],[model.rxns]],Table2[],2,FALSE)</f>
        <v>phosphate exchange</v>
      </c>
      <c r="C224" s="2">
        <v>1.2026995555375</v>
      </c>
      <c r="D224">
        <f>VLOOKUP(Table145[[#This Row],[model.rxns]],Table2[[model.rxns]:[JFYL07 - avg]],7,FALSE)</f>
        <v>-1.9196427884688502E-2</v>
      </c>
      <c r="E224">
        <f>VLOOKUP(Table145[[#This Row],[model.rxns]],Table2[[model.rxns]:[JFYL18 - avg]],11,FALSE)</f>
        <v>-2.32033652339215E-2</v>
      </c>
      <c r="F224">
        <f>VLOOKUP(Table145[[#This Row],[model.rxns]],Table2[[model.rxns]:[JFYL18 - stddev]],12,FALSE)</f>
        <v>2.3366629593373099E-4</v>
      </c>
      <c r="G224" t="b">
        <f>ABS(Table145[[#This Row],[JFYL18 flux]])&gt;Table145[[#This Row],[JFYL18 stddev]]</f>
        <v>1</v>
      </c>
      <c r="H224">
        <v>0</v>
      </c>
    </row>
    <row r="225" spans="1:8" x14ac:dyDescent="0.25">
      <c r="A225" s="4">
        <v>700</v>
      </c>
      <c r="B225" t="str">
        <f>VLOOKUP(Table145[[#This Row],[model.rxns]],Table2[],2,FALSE)</f>
        <v>leucine transaminase</v>
      </c>
      <c r="C225" s="2">
        <v>1.2026995555375</v>
      </c>
      <c r="D225">
        <f>VLOOKUP(Table145[[#This Row],[model.rxns]],Table2[[model.rxns]:[JFYL07 - avg]],7,FALSE)</f>
        <v>-1.1879873235281E-2</v>
      </c>
      <c r="E225">
        <f>VLOOKUP(Table145[[#This Row],[model.rxns]],Table2[[model.rxns]:[JFYL18 - avg]],11,FALSE)</f>
        <v>-1.4359600586344E-2</v>
      </c>
      <c r="F225">
        <f>VLOOKUP(Table145[[#This Row],[model.rxns]],Table2[[model.rxns]:[JFYL18 - stddev]],12,FALSE)</f>
        <v>1.44606381284972E-4</v>
      </c>
      <c r="G225" t="b">
        <f>ABS(Table145[[#This Row],[JFYL18 flux]])&gt;Table145[[#This Row],[JFYL18 stddev]]</f>
        <v>1</v>
      </c>
      <c r="H225">
        <v>0</v>
      </c>
    </row>
    <row r="226" spans="1:8" hidden="1" x14ac:dyDescent="0.25">
      <c r="A226" s="4" t="s">
        <v>1800</v>
      </c>
      <c r="B226" t="str">
        <f>VLOOKUP(Table145[[#This Row],[model.rxns]],Table2[],2,FALSE)</f>
        <v>Leucine transport</v>
      </c>
      <c r="C226" s="2">
        <v>1.2026995555375</v>
      </c>
      <c r="D226">
        <f>VLOOKUP(Table145[[#This Row],[model.rxns]],Table2[[model.rxns]:[JFYL07 - avg]],7,FALSE)</f>
        <v>1.1879873235281E-2</v>
      </c>
      <c r="E226">
        <f>VLOOKUP(Table145[[#This Row],[model.rxns]],Table2[[model.rxns]:[JFYL18 - avg]],11,FALSE)</f>
        <v>1.4359600586344E-2</v>
      </c>
      <c r="F226">
        <f>VLOOKUP(Table145[[#This Row],[model.rxns]],Table2[[model.rxns]:[JFYL18 - stddev]],12,FALSE)</f>
        <v>1.44606381284972E-4</v>
      </c>
      <c r="G226" t="b">
        <f>ABS(Table145[[#This Row],[JFYL18 flux]])&gt;Table145[[#This Row],[JFYL18 stddev]]</f>
        <v>1</v>
      </c>
      <c r="H226">
        <v>0</v>
      </c>
    </row>
    <row r="227" spans="1:8" x14ac:dyDescent="0.25">
      <c r="A227" s="4">
        <v>32</v>
      </c>
      <c r="B227" t="str">
        <f>VLOOKUP(Table145[[#This Row],[model.rxns]],Table2[],2,FALSE)</f>
        <v>3,5-bisphosphate nucleotidase</v>
      </c>
      <c r="C227" s="2">
        <v>1.2026995516096299</v>
      </c>
      <c r="D227">
        <f>VLOOKUP(Table145[[#This Row],[model.rxns]],Table2[[model.rxns]:[JFYL07 - avg]],7,FALSE)</f>
        <v>2.9227358135876999E-3</v>
      </c>
      <c r="E227">
        <f>VLOOKUP(Table145[[#This Row],[model.rxns]],Table2[[model.rxns]:[JFYL18 - avg]],11,FALSE)</f>
        <v>3.5328086479813302E-3</v>
      </c>
      <c r="F227">
        <f>VLOOKUP(Table145[[#This Row],[model.rxns]],Table2[[model.rxns]:[JFYL18 - stddev]],12,FALSE)</f>
        <v>3.5576663242476998E-5</v>
      </c>
      <c r="G227" t="b">
        <f>ABS(Table145[[#This Row],[JFYL18 flux]])&gt;Table145[[#This Row],[JFYL18 stddev]]</f>
        <v>1</v>
      </c>
      <c r="H227">
        <v>0</v>
      </c>
    </row>
    <row r="228" spans="1:8" x14ac:dyDescent="0.25">
      <c r="A228" s="4">
        <v>883</v>
      </c>
      <c r="B228" t="str">
        <f>VLOOKUP(Table145[[#This Row],[model.rxns]],Table2[],2,FALSE)</f>
        <v>phosphoadenylyl-sulfate reductase (thioredoxin)</v>
      </c>
      <c r="C228" s="2">
        <v>1.2026995516096299</v>
      </c>
      <c r="D228">
        <f>VLOOKUP(Table145[[#This Row],[model.rxns]],Table2[[model.rxns]:[JFYL07 - avg]],7,FALSE)</f>
        <v>2.9227358135876999E-3</v>
      </c>
      <c r="E228">
        <f>VLOOKUP(Table145[[#This Row],[model.rxns]],Table2[[model.rxns]:[JFYL18 - avg]],11,FALSE)</f>
        <v>3.5328086479813302E-3</v>
      </c>
      <c r="F228">
        <f>VLOOKUP(Table145[[#This Row],[model.rxns]],Table2[[model.rxns]:[JFYL18 - stddev]],12,FALSE)</f>
        <v>3.5576663242476998E-5</v>
      </c>
      <c r="G228" t="b">
        <f>ABS(Table145[[#This Row],[JFYL18 flux]])&gt;Table145[[#This Row],[JFYL18 stddev]]</f>
        <v>1</v>
      </c>
      <c r="H228">
        <v>0</v>
      </c>
    </row>
    <row r="229" spans="1:8" x14ac:dyDescent="0.25">
      <c r="A229" s="4">
        <v>1027</v>
      </c>
      <c r="B229" t="str">
        <f>VLOOKUP(Table145[[#This Row],[model.rxns]],Table2[],2,FALSE)</f>
        <v>sulfite reductase (NADPH2)</v>
      </c>
      <c r="C229" s="2">
        <v>1.20269955064811</v>
      </c>
      <c r="D229">
        <f>VLOOKUP(Table145[[#This Row],[model.rxns]],Table2[[model.rxns]:[JFYL07 - avg]],7,FALSE)</f>
        <v>2.9227358135876999E-3</v>
      </c>
      <c r="E229">
        <f>VLOOKUP(Table145[[#This Row],[model.rxns]],Table2[[model.rxns]:[JFYL18 - avg]],11,FALSE)</f>
        <v>3.5328086479813302E-3</v>
      </c>
      <c r="F229">
        <f>VLOOKUP(Table145[[#This Row],[model.rxns]],Table2[[model.rxns]:[JFYL18 - stddev]],12,FALSE)</f>
        <v>3.5576663242476998E-5</v>
      </c>
      <c r="G229" t="b">
        <f>ABS(Table145[[#This Row],[JFYL18 flux]])&gt;Table145[[#This Row],[JFYL18 stddev]]</f>
        <v>1</v>
      </c>
      <c r="H229">
        <v>0</v>
      </c>
    </row>
    <row r="230" spans="1:8" x14ac:dyDescent="0.25">
      <c r="A230" s="4">
        <v>361</v>
      </c>
      <c r="B230" t="str">
        <f>VLOOKUP(Table145[[#This Row],[model.rxns]],Table2[],2,FALSE)</f>
        <v>dolichyl-phosphate D-mannosyltransferase</v>
      </c>
      <c r="C230" s="2">
        <v>1.20269955064811</v>
      </c>
      <c r="D230">
        <f>VLOOKUP(Table145[[#This Row],[model.rxns]],Table2[[model.rxns]:[JFYL07 - avg]],7,FALSE)</f>
        <v>1.4401789270321401E-2</v>
      </c>
      <c r="E230">
        <f>VLOOKUP(Table145[[#This Row],[model.rxns]],Table2[[model.rxns]:[JFYL18 - avg]],11,FALSE)</f>
        <v>1.74079249462307E-2</v>
      </c>
      <c r="F230">
        <f>VLOOKUP(Table145[[#This Row],[model.rxns]],Table2[[model.rxns]:[JFYL18 - stddev]],12,FALSE)</f>
        <v>1.7530411218741199E-4</v>
      </c>
      <c r="G230" t="b">
        <f>ABS(Table145[[#This Row],[JFYL18 flux]])&gt;Table145[[#This Row],[JFYL18 stddev]]</f>
        <v>1</v>
      </c>
      <c r="H230">
        <v>0</v>
      </c>
    </row>
    <row r="231" spans="1:8" x14ac:dyDescent="0.25">
      <c r="A231" s="4">
        <v>362</v>
      </c>
      <c r="B231" t="str">
        <f>VLOOKUP(Table145[[#This Row],[model.rxns]],Table2[],2,FALSE)</f>
        <v>dolichyl-phosphate-mannose--protein mannosyltransferase</v>
      </c>
      <c r="C231" s="2">
        <v>1.2026995484569001</v>
      </c>
      <c r="D231">
        <f>VLOOKUP(Table145[[#This Row],[model.rxns]],Table2[[model.rxns]:[JFYL07 - avg]],7,FALSE)</f>
        <v>1.4401789270321401E-2</v>
      </c>
      <c r="E231">
        <f>VLOOKUP(Table145[[#This Row],[model.rxns]],Table2[[model.rxns]:[JFYL18 - avg]],11,FALSE)</f>
        <v>1.74079249462307E-2</v>
      </c>
      <c r="F231">
        <f>VLOOKUP(Table145[[#This Row],[model.rxns]],Table2[[model.rxns]:[JFYL18 - stddev]],12,FALSE)</f>
        <v>1.7530411218741199E-4</v>
      </c>
      <c r="G231" t="b">
        <f>ABS(Table145[[#This Row],[JFYL18 flux]])&gt;Table145[[#This Row],[JFYL18 stddev]]</f>
        <v>1</v>
      </c>
      <c r="H231">
        <v>0</v>
      </c>
    </row>
    <row r="232" spans="1:8" x14ac:dyDescent="0.25">
      <c r="A232" s="4">
        <v>722</v>
      </c>
      <c r="B232" t="str">
        <f>VLOOKUP(Table145[[#This Row],[model.rxns]],Table2[],2,FALSE)</f>
        <v>mannose-1-phosphate guanylyltransferase</v>
      </c>
      <c r="C232" s="2">
        <v>1.2026995484569001</v>
      </c>
      <c r="D232">
        <f>VLOOKUP(Table145[[#This Row],[model.rxns]],Table2[[model.rxns]:[JFYL07 - avg]],7,FALSE)</f>
        <v>1.4401789270321401E-2</v>
      </c>
      <c r="E232">
        <f>VLOOKUP(Table145[[#This Row],[model.rxns]],Table2[[model.rxns]:[JFYL18 - avg]],11,FALSE)</f>
        <v>1.74079249462307E-2</v>
      </c>
      <c r="F232">
        <f>VLOOKUP(Table145[[#This Row],[model.rxns]],Table2[[model.rxns]:[JFYL18 - stddev]],12,FALSE)</f>
        <v>1.7530411218741199E-4</v>
      </c>
      <c r="G232" t="b">
        <f>ABS(Table145[[#This Row],[JFYL18 flux]])&gt;Table145[[#This Row],[JFYL18 stddev]]</f>
        <v>1</v>
      </c>
      <c r="H232">
        <v>0</v>
      </c>
    </row>
    <row r="233" spans="1:8" x14ac:dyDescent="0.25">
      <c r="A233" s="4">
        <v>723</v>
      </c>
      <c r="B233" t="str">
        <f>VLOOKUP(Table145[[#This Row],[model.rxns]],Table2[],2,FALSE)</f>
        <v>mannose-6-phosphate isomerase</v>
      </c>
      <c r="C233" s="2">
        <v>1.2026995484569001</v>
      </c>
      <c r="D233">
        <f>VLOOKUP(Table145[[#This Row],[model.rxns]],Table2[[model.rxns]:[JFYL07 - avg]],7,FALSE)</f>
        <v>-1.4401789270321401E-2</v>
      </c>
      <c r="E233">
        <f>VLOOKUP(Table145[[#This Row],[model.rxns]],Table2[[model.rxns]:[JFYL18 - avg]],11,FALSE)</f>
        <v>-1.74079249462307E-2</v>
      </c>
      <c r="F233">
        <f>VLOOKUP(Table145[[#This Row],[model.rxns]],Table2[[model.rxns]:[JFYL18 - stddev]],12,FALSE)</f>
        <v>1.7530411218741199E-4</v>
      </c>
      <c r="G233" t="b">
        <f>ABS(Table145[[#This Row],[JFYL18 flux]])&gt;Table145[[#This Row],[JFYL18 stddev]]</f>
        <v>1</v>
      </c>
      <c r="H233">
        <v>0</v>
      </c>
    </row>
    <row r="234" spans="1:8" x14ac:dyDescent="0.25">
      <c r="A234" s="4">
        <v>902</v>
      </c>
      <c r="B234" t="str">
        <f>VLOOKUP(Table145[[#This Row],[model.rxns]],Table2[],2,FALSE)</f>
        <v>phosphomannomutase</v>
      </c>
      <c r="C234" s="2">
        <v>1.2026995484569001</v>
      </c>
      <c r="D234">
        <f>VLOOKUP(Table145[[#This Row],[model.rxns]],Table2[[model.rxns]:[JFYL07 - avg]],7,FALSE)</f>
        <v>-1.4401789270321401E-2</v>
      </c>
      <c r="E234">
        <f>VLOOKUP(Table145[[#This Row],[model.rxns]],Table2[[model.rxns]:[JFYL18 - avg]],11,FALSE)</f>
        <v>-1.74079249462307E-2</v>
      </c>
      <c r="F234">
        <f>VLOOKUP(Table145[[#This Row],[model.rxns]],Table2[[model.rxns]:[JFYL18 - stddev]],12,FALSE)</f>
        <v>1.7530411218741199E-4</v>
      </c>
      <c r="G234" t="b">
        <f>ABS(Table145[[#This Row],[JFYL18 flux]])&gt;Table145[[#This Row],[JFYL18 stddev]]</f>
        <v>1</v>
      </c>
      <c r="H234">
        <v>0</v>
      </c>
    </row>
    <row r="235" spans="1:8" hidden="1" x14ac:dyDescent="0.25">
      <c r="A235" s="4">
        <v>1748</v>
      </c>
      <c r="B235" t="str">
        <f>VLOOKUP(Table145[[#This Row],[model.rxns]],Table2[],2,FALSE)</f>
        <v>dolichol phosphate transport</v>
      </c>
      <c r="C235" s="2">
        <v>1.2026995484569001</v>
      </c>
      <c r="D235">
        <f>VLOOKUP(Table145[[#This Row],[model.rxns]],Table2[[model.rxns]:[JFYL07 - avg]],7,FALSE)</f>
        <v>-1.4401789270321401E-2</v>
      </c>
      <c r="E235">
        <f>VLOOKUP(Table145[[#This Row],[model.rxns]],Table2[[model.rxns]:[JFYL18 - avg]],11,FALSE)</f>
        <v>-1.74079249462307E-2</v>
      </c>
      <c r="F235">
        <f>VLOOKUP(Table145[[#This Row],[model.rxns]],Table2[[model.rxns]:[JFYL18 - stddev]],12,FALSE)</f>
        <v>1.7530411218741199E-4</v>
      </c>
      <c r="G235" t="b">
        <f>ABS(Table145[[#This Row],[JFYL18 flux]])&gt;Table145[[#This Row],[JFYL18 stddev]]</f>
        <v>1</v>
      </c>
      <c r="H235">
        <v>0</v>
      </c>
    </row>
    <row r="236" spans="1:8" hidden="1" x14ac:dyDescent="0.25">
      <c r="A236" s="4">
        <v>1932</v>
      </c>
      <c r="B236" t="str">
        <f>VLOOKUP(Table145[[#This Row],[model.rxns]],Table2[],2,FALSE)</f>
        <v>mannan transport</v>
      </c>
      <c r="C236" s="2">
        <v>1.2026995484568901</v>
      </c>
      <c r="D236">
        <f>VLOOKUP(Table145[[#This Row],[model.rxns]],Table2[[model.rxns]:[JFYL07 - avg]],7,FALSE)</f>
        <v>-1.4401789270321401E-2</v>
      </c>
      <c r="E236">
        <f>VLOOKUP(Table145[[#This Row],[model.rxns]],Table2[[model.rxns]:[JFYL18 - avg]],11,FALSE)</f>
        <v>-1.74079249462307E-2</v>
      </c>
      <c r="F236">
        <f>VLOOKUP(Table145[[#This Row],[model.rxns]],Table2[[model.rxns]:[JFYL18 - stddev]],12,FALSE)</f>
        <v>1.7530411218741199E-4</v>
      </c>
      <c r="G236" t="b">
        <f>ABS(Table145[[#This Row],[JFYL18 flux]])&gt;Table145[[#This Row],[JFYL18 stddev]]</f>
        <v>1</v>
      </c>
      <c r="H236">
        <v>0</v>
      </c>
    </row>
    <row r="237" spans="1:8" x14ac:dyDescent="0.25">
      <c r="A237" s="4">
        <v>1266</v>
      </c>
      <c r="B237" t="str">
        <f>VLOOKUP(Table145[[#This Row],[model.rxns]],Table2[],2,FALSE)</f>
        <v>sulfate uniport</v>
      </c>
      <c r="C237" s="2">
        <v>1.2026995484568901</v>
      </c>
      <c r="D237">
        <f>VLOOKUP(Table145[[#This Row],[model.rxns]],Table2[[model.rxns]:[JFYL07 - avg]],7,FALSE)</f>
        <v>4.1440026586435702E-3</v>
      </c>
      <c r="E237">
        <f>VLOOKUP(Table145[[#This Row],[model.rxns]],Table2[[model.rxns]:[JFYL18 - avg]],11,FALSE)</f>
        <v>5.0089947786771402E-3</v>
      </c>
      <c r="F237">
        <f>VLOOKUP(Table145[[#This Row],[model.rxns]],Table2[[model.rxns]:[JFYL18 - stddev]],12,FALSE)</f>
        <v>5.0442392493052303E-5</v>
      </c>
      <c r="G237" t="b">
        <f>ABS(Table145[[#This Row],[JFYL18 flux]])&gt;Table145[[#This Row],[JFYL18 stddev]]</f>
        <v>1</v>
      </c>
      <c r="H237">
        <v>0</v>
      </c>
    </row>
    <row r="238" spans="1:8" hidden="1" x14ac:dyDescent="0.25">
      <c r="A238" s="4">
        <v>2060</v>
      </c>
      <c r="B238" t="str">
        <f>VLOOKUP(Table145[[#This Row],[model.rxns]],Table2[],2,FALSE)</f>
        <v>sulphate exchange</v>
      </c>
      <c r="C238" s="2">
        <v>1.2026995484568901</v>
      </c>
      <c r="D238">
        <f>VLOOKUP(Table145[[#This Row],[model.rxns]],Table2[[model.rxns]:[JFYL07 - avg]],7,FALSE)</f>
        <v>-4.1440026586435702E-3</v>
      </c>
      <c r="E238">
        <f>VLOOKUP(Table145[[#This Row],[model.rxns]],Table2[[model.rxns]:[JFYL18 - avg]],11,FALSE)</f>
        <v>-5.0089947786771402E-3</v>
      </c>
      <c r="F238">
        <f>VLOOKUP(Table145[[#This Row],[model.rxns]],Table2[[model.rxns]:[JFYL18 - stddev]],12,FALSE)</f>
        <v>5.0442392493052303E-5</v>
      </c>
      <c r="G238" t="b">
        <f>ABS(Table145[[#This Row],[JFYL18 flux]])&gt;Table145[[#This Row],[JFYL18 stddev]]</f>
        <v>1</v>
      </c>
      <c r="H238">
        <v>0</v>
      </c>
    </row>
    <row r="239" spans="1:8" x14ac:dyDescent="0.25">
      <c r="A239" s="4">
        <v>39</v>
      </c>
      <c r="B239" t="str">
        <f>VLOOKUP(Table145[[#This Row],[model.rxns]],Table2[],2,FALSE)</f>
        <v>3-dehydroquinate dehydratase</v>
      </c>
      <c r="C239" s="2">
        <v>1.2026995484568901</v>
      </c>
      <c r="D239">
        <f>VLOOKUP(Table145[[#This Row],[model.rxns]],Table2[[model.rxns]:[JFYL07 - avg]],7,FALSE)</f>
        <v>7.6944085672477304E-3</v>
      </c>
      <c r="E239">
        <f>VLOOKUP(Table145[[#This Row],[model.rxns]],Table2[[model.rxns]:[JFYL18 - avg]],11,FALSE)</f>
        <v>9.3004892885294992E-3</v>
      </c>
      <c r="F239">
        <f>VLOOKUP(Table145[[#This Row],[model.rxns]],Table2[[model.rxns]:[JFYL18 - stddev]],12,FALSE)</f>
        <v>9.3659297283862599E-5</v>
      </c>
      <c r="G239" t="b">
        <f>ABS(Table145[[#This Row],[JFYL18 flux]])&gt;Table145[[#This Row],[JFYL18 stddev]]</f>
        <v>1</v>
      </c>
      <c r="H239">
        <v>0</v>
      </c>
    </row>
    <row r="240" spans="1:8" x14ac:dyDescent="0.25">
      <c r="A240" s="4">
        <v>40</v>
      </c>
      <c r="B240" t="str">
        <f>VLOOKUP(Table145[[#This Row],[model.rxns]],Table2[],2,FALSE)</f>
        <v>3-dehydroquinate synthase</v>
      </c>
      <c r="C240" s="2">
        <v>1.2026995484568901</v>
      </c>
      <c r="D240">
        <f>VLOOKUP(Table145[[#This Row],[model.rxns]],Table2[[model.rxns]:[JFYL07 - avg]],7,FALSE)</f>
        <v>7.6944085672477304E-3</v>
      </c>
      <c r="E240">
        <f>VLOOKUP(Table145[[#This Row],[model.rxns]],Table2[[model.rxns]:[JFYL18 - avg]],11,FALSE)</f>
        <v>9.3004892885294992E-3</v>
      </c>
      <c r="F240">
        <f>VLOOKUP(Table145[[#This Row],[model.rxns]],Table2[[model.rxns]:[JFYL18 - stddev]],12,FALSE)</f>
        <v>9.3659297283862599E-5</v>
      </c>
      <c r="G240" t="b">
        <f>ABS(Table145[[#This Row],[JFYL18 flux]])&gt;Table145[[#This Row],[JFYL18 stddev]]</f>
        <v>1</v>
      </c>
      <c r="H240">
        <v>0</v>
      </c>
    </row>
    <row r="241" spans="1:8" x14ac:dyDescent="0.25">
      <c r="A241" s="4">
        <v>42</v>
      </c>
      <c r="B241" t="str">
        <f>VLOOKUP(Table145[[#This Row],[model.rxns]],Table2[],2,FALSE)</f>
        <v>3-deoxy-D-arabino-heptulosonate 7-phosphate synthetase</v>
      </c>
      <c r="C241" s="2">
        <v>1.2026995484568901</v>
      </c>
      <c r="D241">
        <f>VLOOKUP(Table145[[#This Row],[model.rxns]],Table2[[model.rxns]:[JFYL07 - avg]],7,FALSE)</f>
        <v>7.6944085672477304E-3</v>
      </c>
      <c r="E241">
        <f>VLOOKUP(Table145[[#This Row],[model.rxns]],Table2[[model.rxns]:[JFYL18 - avg]],11,FALSE)</f>
        <v>9.3004892885294992E-3</v>
      </c>
      <c r="F241">
        <f>VLOOKUP(Table145[[#This Row],[model.rxns]],Table2[[model.rxns]:[JFYL18 - stddev]],12,FALSE)</f>
        <v>9.3659297283862599E-5</v>
      </c>
      <c r="G241" t="b">
        <f>ABS(Table145[[#This Row],[JFYL18 flux]])&gt;Table145[[#This Row],[JFYL18 stddev]]</f>
        <v>1</v>
      </c>
      <c r="H241">
        <v>0</v>
      </c>
    </row>
    <row r="242" spans="1:8" x14ac:dyDescent="0.25">
      <c r="A242" s="4">
        <v>65</v>
      </c>
      <c r="B242" t="str">
        <f>VLOOKUP(Table145[[#This Row],[model.rxns]],Table2[],2,FALSE)</f>
        <v>3-phosphoshikimate 1-carboxyvinyltransferase</v>
      </c>
      <c r="C242" s="2">
        <v>1.2026995484568901</v>
      </c>
      <c r="D242">
        <f>VLOOKUP(Table145[[#This Row],[model.rxns]],Table2[[model.rxns]:[JFYL07 - avg]],7,FALSE)</f>
        <v>7.6944085672477304E-3</v>
      </c>
      <c r="E242">
        <f>VLOOKUP(Table145[[#This Row],[model.rxns]],Table2[[model.rxns]:[JFYL18 - avg]],11,FALSE)</f>
        <v>9.3004892885294992E-3</v>
      </c>
      <c r="F242">
        <f>VLOOKUP(Table145[[#This Row],[model.rxns]],Table2[[model.rxns]:[JFYL18 - stddev]],12,FALSE)</f>
        <v>9.3659297283862599E-5</v>
      </c>
      <c r="G242" t="b">
        <f>ABS(Table145[[#This Row],[JFYL18 flux]])&gt;Table145[[#This Row],[JFYL18 stddev]]</f>
        <v>1</v>
      </c>
      <c r="H242">
        <v>0</v>
      </c>
    </row>
    <row r="243" spans="1:8" x14ac:dyDescent="0.25">
      <c r="A243" s="4">
        <v>996</v>
      </c>
      <c r="B243" t="str">
        <f>VLOOKUP(Table145[[#This Row],[model.rxns]],Table2[],2,FALSE)</f>
        <v>shikimate dehydrogenase</v>
      </c>
      <c r="C243" s="2">
        <v>1.2026995484568901</v>
      </c>
      <c r="D243">
        <f>VLOOKUP(Table145[[#This Row],[model.rxns]],Table2[[model.rxns]:[JFYL07 - avg]],7,FALSE)</f>
        <v>7.6944085672477304E-3</v>
      </c>
      <c r="E243">
        <f>VLOOKUP(Table145[[#This Row],[model.rxns]],Table2[[model.rxns]:[JFYL18 - avg]],11,FALSE)</f>
        <v>9.3004892885294992E-3</v>
      </c>
      <c r="F243">
        <f>VLOOKUP(Table145[[#This Row],[model.rxns]],Table2[[model.rxns]:[JFYL18 - stddev]],12,FALSE)</f>
        <v>9.3659297283862599E-5</v>
      </c>
      <c r="G243" t="b">
        <f>ABS(Table145[[#This Row],[JFYL18 flux]])&gt;Table145[[#This Row],[JFYL18 stddev]]</f>
        <v>1</v>
      </c>
      <c r="H243">
        <v>0</v>
      </c>
    </row>
    <row r="244" spans="1:8" x14ac:dyDescent="0.25">
      <c r="A244" s="4">
        <v>997</v>
      </c>
      <c r="B244" t="str">
        <f>VLOOKUP(Table145[[#This Row],[model.rxns]],Table2[],2,FALSE)</f>
        <v>shikimate kinase</v>
      </c>
      <c r="C244" s="2">
        <v>1.2026995484568901</v>
      </c>
      <c r="D244">
        <f>VLOOKUP(Table145[[#This Row],[model.rxns]],Table2[[model.rxns]:[JFYL07 - avg]],7,FALSE)</f>
        <v>7.6944085672477304E-3</v>
      </c>
      <c r="E244">
        <f>VLOOKUP(Table145[[#This Row],[model.rxns]],Table2[[model.rxns]:[JFYL18 - avg]],11,FALSE)</f>
        <v>9.3004892885294992E-3</v>
      </c>
      <c r="F244">
        <f>VLOOKUP(Table145[[#This Row],[model.rxns]],Table2[[model.rxns]:[JFYL18 - stddev]],12,FALSE)</f>
        <v>9.3659297283862599E-5</v>
      </c>
      <c r="G244" t="b">
        <f>ABS(Table145[[#This Row],[JFYL18 flux]])&gt;Table145[[#This Row],[JFYL18 stddev]]</f>
        <v>1</v>
      </c>
      <c r="H244">
        <v>0</v>
      </c>
    </row>
    <row r="245" spans="1:8" x14ac:dyDescent="0.25">
      <c r="A245" s="4">
        <v>279</v>
      </c>
      <c r="B245" t="str">
        <f>VLOOKUP(Table145[[#This Row],[model.rxns]],Table2[],2,FALSE)</f>
        <v>chorismate synthase</v>
      </c>
      <c r="C245" s="2">
        <v>1.2026995484568801</v>
      </c>
      <c r="D245">
        <f>VLOOKUP(Table145[[#This Row],[model.rxns]],Table2[[model.rxns]:[JFYL07 - avg]],7,FALSE)</f>
        <v>7.6944085672477304E-3</v>
      </c>
      <c r="E245">
        <f>VLOOKUP(Table145[[#This Row],[model.rxns]],Table2[[model.rxns]:[JFYL18 - avg]],11,FALSE)</f>
        <v>9.3004892885294992E-3</v>
      </c>
      <c r="F245">
        <f>VLOOKUP(Table145[[#This Row],[model.rxns]],Table2[[model.rxns]:[JFYL18 - stddev]],12,FALSE)</f>
        <v>9.3659297283862599E-5</v>
      </c>
      <c r="G245" t="b">
        <f>ABS(Table145[[#This Row],[JFYL18 flux]])&gt;Table145[[#This Row],[JFYL18 stddev]]</f>
        <v>1</v>
      </c>
      <c r="H245">
        <v>0</v>
      </c>
    </row>
    <row r="246" spans="1:8" x14ac:dyDescent="0.25">
      <c r="A246" s="4">
        <v>272</v>
      </c>
      <c r="B246" t="str">
        <f>VLOOKUP(Table145[[#This Row],[model.rxns]],Table2[],2,FALSE)</f>
        <v>chitin synthase</v>
      </c>
      <c r="C246" s="2">
        <v>1.2026995484568801</v>
      </c>
      <c r="D246">
        <f>VLOOKUP(Table145[[#This Row],[model.rxns]],Table2[[model.rxns]:[JFYL07 - avg]],7,FALSE)</f>
        <v>5.30249638786357E-2</v>
      </c>
      <c r="E246">
        <f>VLOOKUP(Table145[[#This Row],[model.rxns]],Table2[[model.rxns]:[JFYL18 - avg]],11,FALSE)</f>
        <v>6.4093049422552201E-2</v>
      </c>
      <c r="F246">
        <f>VLOOKUP(Table145[[#This Row],[model.rxns]],Table2[[model.rxns]:[JFYL18 - stddev]],12,FALSE)</f>
        <v>6.45440232601485E-4</v>
      </c>
      <c r="G246" t="b">
        <f>ABS(Table145[[#This Row],[JFYL18 flux]])&gt;Table145[[#This Row],[JFYL18 stddev]]</f>
        <v>1</v>
      </c>
      <c r="H246">
        <v>0</v>
      </c>
    </row>
    <row r="247" spans="1:8" x14ac:dyDescent="0.25">
      <c r="A247" s="4">
        <v>882</v>
      </c>
      <c r="B247" t="str">
        <f>VLOOKUP(Table145[[#This Row],[model.rxns]],Table2[],2,FALSE)</f>
        <v>phosphoacetylglucosamine mutase</v>
      </c>
      <c r="C247" s="2">
        <v>1.2026995484568801</v>
      </c>
      <c r="D247">
        <f>VLOOKUP(Table145[[#This Row],[model.rxns]],Table2[[model.rxns]:[JFYL07 - avg]],7,FALSE)</f>
        <v>5.30249638786357E-2</v>
      </c>
      <c r="E247">
        <f>VLOOKUP(Table145[[#This Row],[model.rxns]],Table2[[model.rxns]:[JFYL18 - avg]],11,FALSE)</f>
        <v>6.4093049422552201E-2</v>
      </c>
      <c r="F247">
        <f>VLOOKUP(Table145[[#This Row],[model.rxns]],Table2[[model.rxns]:[JFYL18 - stddev]],12,FALSE)</f>
        <v>6.45440232601485E-4</v>
      </c>
      <c r="G247" t="b">
        <f>ABS(Table145[[#This Row],[JFYL18 flux]])&gt;Table145[[#This Row],[JFYL18 stddev]]</f>
        <v>1</v>
      </c>
      <c r="H247">
        <v>0</v>
      </c>
    </row>
    <row r="248" spans="1:8" x14ac:dyDescent="0.25">
      <c r="A248" s="4">
        <v>1069</v>
      </c>
      <c r="B248" t="str">
        <f>VLOOKUP(Table145[[#This Row],[model.rxns]],Table2[],2,FALSE)</f>
        <v>UDP-N-acetylglucosamine diphosphorylase</v>
      </c>
      <c r="C248" s="2">
        <v>1.2026995484568801</v>
      </c>
      <c r="D248">
        <f>VLOOKUP(Table145[[#This Row],[model.rxns]],Table2[[model.rxns]:[JFYL07 - avg]],7,FALSE)</f>
        <v>5.30249638786357E-2</v>
      </c>
      <c r="E248">
        <f>VLOOKUP(Table145[[#This Row],[model.rxns]],Table2[[model.rxns]:[JFYL18 - avg]],11,FALSE)</f>
        <v>6.4093049422552201E-2</v>
      </c>
      <c r="F248">
        <f>VLOOKUP(Table145[[#This Row],[model.rxns]],Table2[[model.rxns]:[JFYL18 - stddev]],12,FALSE)</f>
        <v>6.45440232601485E-4</v>
      </c>
      <c r="G248" t="b">
        <f>ABS(Table145[[#This Row],[JFYL18 flux]])&gt;Table145[[#This Row],[JFYL18 stddev]]</f>
        <v>1</v>
      </c>
      <c r="H248">
        <v>0</v>
      </c>
    </row>
    <row r="249" spans="1:8" x14ac:dyDescent="0.25">
      <c r="A249" s="4">
        <v>453</v>
      </c>
      <c r="B249" t="str">
        <f>VLOOKUP(Table145[[#This Row],[model.rxns]],Table2[],2,FALSE)</f>
        <v>dihydoorotic acid dehydrogenase</v>
      </c>
      <c r="C249" s="2">
        <v>1.2026995484568801</v>
      </c>
      <c r="D249">
        <f>VLOOKUP(Table145[[#This Row],[model.rxns]],Table2[[model.rxns]:[JFYL07 - avg]],7,FALSE)</f>
        <v>8.3877828185282607E-3</v>
      </c>
      <c r="E249">
        <f>VLOOKUP(Table145[[#This Row],[model.rxns]],Table2[[model.rxns]:[JFYL18 - avg]],11,FALSE)</f>
        <v>1.01385939642318E-2</v>
      </c>
      <c r="F249">
        <f>VLOOKUP(Table145[[#This Row],[model.rxns]],Table2[[model.rxns]:[JFYL18 - stddev]],12,FALSE)</f>
        <v>1.0209931506588199E-4</v>
      </c>
      <c r="G249" t="b">
        <f>ABS(Table145[[#This Row],[JFYL18 flux]])&gt;Table145[[#This Row],[JFYL18 stddev]]</f>
        <v>1</v>
      </c>
      <c r="H249">
        <v>0</v>
      </c>
    </row>
    <row r="250" spans="1:8" x14ac:dyDescent="0.25">
      <c r="A250" s="4">
        <v>5</v>
      </c>
      <c r="B250" t="str">
        <f>VLOOKUP(Table145[[#This Row],[model.rxns]],Table2[],2,FALSE)</f>
        <v>1,3-beta-glucan synthase</v>
      </c>
      <c r="C250" s="2">
        <v>1.2026995484568801</v>
      </c>
      <c r="D250">
        <f>VLOOKUP(Table145[[#This Row],[model.rxns]],Table2[[model.rxns]:[JFYL07 - avg]],7,FALSE)</f>
        <v>5.7607157081285998E-2</v>
      </c>
      <c r="E250">
        <f>VLOOKUP(Table145[[#This Row],[model.rxns]],Table2[[model.rxns]:[JFYL18 - avg]],11,FALSE)</f>
        <v>6.9631699784922799E-2</v>
      </c>
      <c r="F250">
        <f>VLOOKUP(Table145[[#This Row],[model.rxns]],Table2[[model.rxns]:[JFYL18 - stddev]],12,FALSE)</f>
        <v>7.0121644874965696E-4</v>
      </c>
      <c r="G250" t="b">
        <f>ABS(Table145[[#This Row],[JFYL18 flux]])&gt;Table145[[#This Row],[JFYL18 stddev]]</f>
        <v>1</v>
      </c>
      <c r="H250">
        <v>0</v>
      </c>
    </row>
    <row r="251" spans="1:8" hidden="1" x14ac:dyDescent="0.25">
      <c r="A251" s="4">
        <v>1543</v>
      </c>
      <c r="B251" t="str">
        <f>VLOOKUP(Table145[[#This Row],[model.rxns]],Table2[],2,FALSE)</f>
        <v>(1-3)-beta-D-glucan transport</v>
      </c>
      <c r="C251" s="2">
        <v>1.2026995484568801</v>
      </c>
      <c r="D251">
        <f>VLOOKUP(Table145[[#This Row],[model.rxns]],Table2[[model.rxns]:[JFYL07 - avg]],7,FALSE)</f>
        <v>5.7607157081285998E-2</v>
      </c>
      <c r="E251">
        <f>VLOOKUP(Table145[[#This Row],[model.rxns]],Table2[[model.rxns]:[JFYL18 - avg]],11,FALSE)</f>
        <v>6.9631699784922799E-2</v>
      </c>
      <c r="F251">
        <f>VLOOKUP(Table145[[#This Row],[model.rxns]],Table2[[model.rxns]:[JFYL18 - stddev]],12,FALSE)</f>
        <v>7.0121644874965696E-4</v>
      </c>
      <c r="G251" t="b">
        <f>ABS(Table145[[#This Row],[JFYL18 flux]])&gt;Table145[[#This Row],[JFYL18 stddev]]</f>
        <v>1</v>
      </c>
      <c r="H251">
        <v>0</v>
      </c>
    </row>
    <row r="252" spans="1:8" x14ac:dyDescent="0.25">
      <c r="A252" s="4">
        <v>214</v>
      </c>
      <c r="B252" t="str">
        <f>VLOOKUP(Table145[[#This Row],[model.rxns]],Table2[],2,FALSE)</f>
        <v>aspartate carbamoyltransferase</v>
      </c>
      <c r="C252" s="2">
        <v>1.2026995484568801</v>
      </c>
      <c r="D252">
        <f>VLOOKUP(Table145[[#This Row],[model.rxns]],Table2[[model.rxns]:[JFYL07 - avg]],7,FALSE)</f>
        <v>8.3877828185282607E-3</v>
      </c>
      <c r="E252">
        <f>VLOOKUP(Table145[[#This Row],[model.rxns]],Table2[[model.rxns]:[JFYL18 - avg]],11,FALSE)</f>
        <v>1.01385939642318E-2</v>
      </c>
      <c r="F252">
        <f>VLOOKUP(Table145[[#This Row],[model.rxns]],Table2[[model.rxns]:[JFYL18 - stddev]],12,FALSE)</f>
        <v>1.0209931506588199E-4</v>
      </c>
      <c r="G252" t="b">
        <f>ABS(Table145[[#This Row],[JFYL18 flux]])&gt;Table145[[#This Row],[JFYL18 stddev]]</f>
        <v>1</v>
      </c>
      <c r="H252">
        <v>0</v>
      </c>
    </row>
    <row r="253" spans="1:8" x14ac:dyDescent="0.25">
      <c r="A253" s="4">
        <v>349</v>
      </c>
      <c r="B253" t="str">
        <f>VLOOKUP(Table145[[#This Row],[model.rxns]],Table2[],2,FALSE)</f>
        <v>dihydroorotase</v>
      </c>
      <c r="C253" s="2">
        <v>1.2026995484568801</v>
      </c>
      <c r="D253">
        <f>VLOOKUP(Table145[[#This Row],[model.rxns]],Table2[[model.rxns]:[JFYL07 - avg]],7,FALSE)</f>
        <v>-8.3877828185282607E-3</v>
      </c>
      <c r="E253">
        <f>VLOOKUP(Table145[[#This Row],[model.rxns]],Table2[[model.rxns]:[JFYL18 - avg]],11,FALSE)</f>
        <v>-1.01385939642318E-2</v>
      </c>
      <c r="F253">
        <f>VLOOKUP(Table145[[#This Row],[model.rxns]],Table2[[model.rxns]:[JFYL18 - stddev]],12,FALSE)</f>
        <v>1.02099315065881E-4</v>
      </c>
      <c r="G253" t="b">
        <f>ABS(Table145[[#This Row],[JFYL18 flux]])&gt;Table145[[#This Row],[JFYL18 stddev]]</f>
        <v>1</v>
      </c>
      <c r="H253">
        <v>0</v>
      </c>
    </row>
    <row r="254" spans="1:8" x14ac:dyDescent="0.25">
      <c r="A254" s="4">
        <v>820</v>
      </c>
      <c r="B254" t="str">
        <f>VLOOKUP(Table145[[#This Row],[model.rxns]],Table2[],2,FALSE)</f>
        <v>orotate phosphoribosyltransferase</v>
      </c>
      <c r="C254" s="2">
        <v>1.2026995484568801</v>
      </c>
      <c r="D254">
        <f>VLOOKUP(Table145[[#This Row],[model.rxns]],Table2[[model.rxns]:[JFYL07 - avg]],7,FALSE)</f>
        <v>-8.3877828185282607E-3</v>
      </c>
      <c r="E254">
        <f>VLOOKUP(Table145[[#This Row],[model.rxns]],Table2[[model.rxns]:[JFYL18 - avg]],11,FALSE)</f>
        <v>-1.01385939642318E-2</v>
      </c>
      <c r="F254">
        <f>VLOOKUP(Table145[[#This Row],[model.rxns]],Table2[[model.rxns]:[JFYL18 - stddev]],12,FALSE)</f>
        <v>1.0209931506588199E-4</v>
      </c>
      <c r="G254" t="b">
        <f>ABS(Table145[[#This Row],[JFYL18 flux]])&gt;Table145[[#This Row],[JFYL18 stddev]]</f>
        <v>1</v>
      </c>
      <c r="H254">
        <v>0</v>
      </c>
    </row>
    <row r="255" spans="1:8" x14ac:dyDescent="0.25">
      <c r="A255" s="4">
        <v>821</v>
      </c>
      <c r="B255" t="str">
        <f>VLOOKUP(Table145[[#This Row],[model.rxns]],Table2[],2,FALSE)</f>
        <v>orotidine-5-phosphate decarboxylase</v>
      </c>
      <c r="C255" s="2">
        <v>1.2026995484568801</v>
      </c>
      <c r="D255">
        <f>VLOOKUP(Table145[[#This Row],[model.rxns]],Table2[[model.rxns]:[JFYL07 - avg]],7,FALSE)</f>
        <v>8.3877828185282607E-3</v>
      </c>
      <c r="E255">
        <f>VLOOKUP(Table145[[#This Row],[model.rxns]],Table2[[model.rxns]:[JFYL18 - avg]],11,FALSE)</f>
        <v>1.01385939642318E-2</v>
      </c>
      <c r="F255">
        <f>VLOOKUP(Table145[[#This Row],[model.rxns]],Table2[[model.rxns]:[JFYL18 - stddev]],12,FALSE)</f>
        <v>1.0209931506588199E-4</v>
      </c>
      <c r="G255" t="b">
        <f>ABS(Table145[[#This Row],[JFYL18 flux]])&gt;Table145[[#This Row],[JFYL18 stddev]]</f>
        <v>1</v>
      </c>
      <c r="H255">
        <v>0</v>
      </c>
    </row>
    <row r="256" spans="1:8" x14ac:dyDescent="0.25">
      <c r="A256" s="4">
        <v>278</v>
      </c>
      <c r="B256" t="str">
        <f>VLOOKUP(Table145[[#This Row],[model.rxns]],Table2[],2,FALSE)</f>
        <v>chorismate mutase</v>
      </c>
      <c r="C256" s="2">
        <v>1.2026995484568801</v>
      </c>
      <c r="D256">
        <f>VLOOKUP(Table145[[#This Row],[model.rxns]],Table2[[model.rxns]:[JFYL07 - avg]],7,FALSE)</f>
        <v>7.5628781280352901E-3</v>
      </c>
      <c r="E256">
        <f>VLOOKUP(Table145[[#This Row],[model.rxns]],Table2[[model.rxns]:[JFYL18 - avg]],11,FALSE)</f>
        <v>9.1415040422536207E-3</v>
      </c>
      <c r="F256">
        <f>VLOOKUP(Table145[[#This Row],[model.rxns]],Table2[[model.rxns]:[JFYL18 - stddev]],12,FALSE)</f>
        <v>9.2058258243576105E-5</v>
      </c>
      <c r="G256" t="b">
        <f>ABS(Table145[[#This Row],[JFYL18 flux]])&gt;Table145[[#This Row],[JFYL18 stddev]]</f>
        <v>1</v>
      </c>
      <c r="H256">
        <v>0</v>
      </c>
    </row>
    <row r="257" spans="1:8" x14ac:dyDescent="0.25">
      <c r="A257" s="4">
        <v>2111</v>
      </c>
      <c r="B257" t="str">
        <f>VLOOKUP(Table145[[#This Row],[model.rxns]],Table2[],2,FALSE)</f>
        <v>growth</v>
      </c>
      <c r="C257" s="2">
        <v>1.2026995484568701</v>
      </c>
      <c r="D257">
        <f>VLOOKUP(Table145[[#This Row],[model.rxns]],Table2[[model.rxns]:[JFYL07 - avg]],7,FALSE)</f>
        <v>6.1063342252794001E-2</v>
      </c>
      <c r="E257">
        <f>VLOOKUP(Table145[[#This Row],[model.rxns]],Table2[[model.rxns]:[JFYL18 - avg]],11,FALSE)</f>
        <v>7.3809306534792202E-2</v>
      </c>
      <c r="F257">
        <f>VLOOKUP(Table145[[#This Row],[model.rxns]],Table2[[model.rxns]:[JFYL18 - stddev]],12,FALSE)</f>
        <v>7.43286462528773E-4</v>
      </c>
      <c r="G257" t="b">
        <f>ABS(Table145[[#This Row],[JFYL18 flux]])&gt;Table145[[#This Row],[JFYL18 stddev]]</f>
        <v>1</v>
      </c>
      <c r="H257">
        <v>0</v>
      </c>
    </row>
    <row r="258" spans="1:8" x14ac:dyDescent="0.25">
      <c r="A258" s="4" t="s">
        <v>1888</v>
      </c>
      <c r="B258" t="str">
        <f>VLOOKUP(Table145[[#This Row],[model.rxns]],Table2[],2,FALSE)</f>
        <v>biomass pseudoreaction</v>
      </c>
      <c r="C258" s="2">
        <v>1.2026995484568701</v>
      </c>
      <c r="D258">
        <f>VLOOKUP(Table145[[#This Row],[model.rxns]],Table2[[model.rxns]:[JFYL07 - avg]],7,FALSE)</f>
        <v>6.1063342252794001E-2</v>
      </c>
      <c r="E258">
        <f>VLOOKUP(Table145[[#This Row],[model.rxns]],Table2[[model.rxns]:[JFYL18 - avg]],11,FALSE)</f>
        <v>7.3809306534792202E-2</v>
      </c>
      <c r="F258">
        <f>VLOOKUP(Table145[[#This Row],[model.rxns]],Table2[[model.rxns]:[JFYL18 - stddev]],12,FALSE)</f>
        <v>7.43286462528773E-4</v>
      </c>
      <c r="G258" t="b">
        <f>ABS(Table145[[#This Row],[JFYL18 flux]])&gt;Table145[[#This Row],[JFYL18 stddev]]</f>
        <v>1</v>
      </c>
      <c r="H258">
        <v>0</v>
      </c>
    </row>
    <row r="259" spans="1:8" x14ac:dyDescent="0.25">
      <c r="A259" s="4" t="s">
        <v>1890</v>
      </c>
      <c r="B259" t="str">
        <f>VLOOKUP(Table145[[#This Row],[model.rxns]],Table2[],2,FALSE)</f>
        <v>DNA pseudoreaction</v>
      </c>
      <c r="C259" s="2">
        <v>1.2026995484568701</v>
      </c>
      <c r="D259">
        <f>VLOOKUP(Table145[[#This Row],[model.rxns]],Table2[[model.rxns]:[JFYL07 - avg]],7,FALSE)</f>
        <v>6.1063342252794001E-2</v>
      </c>
      <c r="E259">
        <f>VLOOKUP(Table145[[#This Row],[model.rxns]],Table2[[model.rxns]:[JFYL18 - avg]],11,FALSE)</f>
        <v>7.3809306534792202E-2</v>
      </c>
      <c r="F259">
        <f>VLOOKUP(Table145[[#This Row],[model.rxns]],Table2[[model.rxns]:[JFYL18 - stddev]],12,FALSE)</f>
        <v>7.4328646252877202E-4</v>
      </c>
      <c r="G259" t="b">
        <f>ABS(Table145[[#This Row],[JFYL18 flux]])&gt;Table145[[#This Row],[JFYL18 stddev]]</f>
        <v>1</v>
      </c>
      <c r="H259">
        <v>0</v>
      </c>
    </row>
    <row r="260" spans="1:8" x14ac:dyDescent="0.25">
      <c r="A260" s="4" t="s">
        <v>1891</v>
      </c>
      <c r="B260" t="str">
        <f>VLOOKUP(Table145[[#This Row],[model.rxns]],Table2[],2,FALSE)</f>
        <v>RNA pseudoreaction</v>
      </c>
      <c r="C260" s="2">
        <v>1.2026995484568701</v>
      </c>
      <c r="D260">
        <f>VLOOKUP(Table145[[#This Row],[model.rxns]],Table2[[model.rxns]:[JFYL07 - avg]],7,FALSE)</f>
        <v>6.1063342252794001E-2</v>
      </c>
      <c r="E260">
        <f>VLOOKUP(Table145[[#This Row],[model.rxns]],Table2[[model.rxns]:[JFYL18 - avg]],11,FALSE)</f>
        <v>7.3809306534792202E-2</v>
      </c>
      <c r="F260">
        <f>VLOOKUP(Table145[[#This Row],[model.rxns]],Table2[[model.rxns]:[JFYL18 - stddev]],12,FALSE)</f>
        <v>7.43286462528773E-4</v>
      </c>
      <c r="G260" t="b">
        <f>ABS(Table145[[#This Row],[JFYL18 flux]])&gt;Table145[[#This Row],[JFYL18 stddev]]</f>
        <v>1</v>
      </c>
      <c r="H260">
        <v>0</v>
      </c>
    </row>
    <row r="261" spans="1:8" x14ac:dyDescent="0.25">
      <c r="A261" s="4" t="s">
        <v>1892</v>
      </c>
      <c r="B261" t="str">
        <f>VLOOKUP(Table145[[#This Row],[model.rxns]],Table2[],2,FALSE)</f>
        <v>ion pseudoreaction</v>
      </c>
      <c r="C261" s="2">
        <v>1.2026995484568701</v>
      </c>
      <c r="D261">
        <f>VLOOKUP(Table145[[#This Row],[model.rxns]],Table2[[model.rxns]:[JFYL07 - avg]],7,FALSE)</f>
        <v>6.1063342252794001E-2</v>
      </c>
      <c r="E261">
        <f>VLOOKUP(Table145[[#This Row],[model.rxns]],Table2[[model.rxns]:[JFYL18 - avg]],11,FALSE)</f>
        <v>7.3809306534792202E-2</v>
      </c>
      <c r="F261">
        <f>VLOOKUP(Table145[[#This Row],[model.rxns]],Table2[[model.rxns]:[JFYL18 - stddev]],12,FALSE)</f>
        <v>7.43286462528773E-4</v>
      </c>
      <c r="G261" t="b">
        <f>ABS(Table145[[#This Row],[JFYL18 flux]])&gt;Table145[[#This Row],[JFYL18 stddev]]</f>
        <v>1</v>
      </c>
      <c r="H261">
        <v>0</v>
      </c>
    </row>
    <row r="262" spans="1:8" x14ac:dyDescent="0.25">
      <c r="A262" s="4">
        <v>344</v>
      </c>
      <c r="B262" t="str">
        <f>VLOOKUP(Table145[[#This Row],[model.rxns]],Table2[],2,FALSE)</f>
        <v>dihydrofolate reductase</v>
      </c>
      <c r="C262" s="2">
        <v>1.2026995484568701</v>
      </c>
      <c r="D262">
        <f>VLOOKUP(Table145[[#This Row],[model.rxns]],Table2[[model.rxns]:[JFYL07 - avg]],7,FALSE)</f>
        <v>6.3218878234317798E-4</v>
      </c>
      <c r="E262">
        <f>VLOOKUP(Table145[[#This Row],[model.rxns]],Table2[[model.rxns]:[JFYL18 - avg]],11,FALSE)</f>
        <v>7.64147750554698E-4</v>
      </c>
      <c r="F262">
        <f>VLOOKUP(Table145[[#This Row],[model.rxns]],Table2[[model.rxns]:[JFYL18 - stddev]],12,FALSE)</f>
        <v>7.6952447465603698E-6</v>
      </c>
      <c r="G262" t="b">
        <f>ABS(Table145[[#This Row],[JFYL18 flux]])&gt;Table145[[#This Row],[JFYL18 stddev]]</f>
        <v>1</v>
      </c>
      <c r="H262">
        <v>0</v>
      </c>
    </row>
    <row r="263" spans="1:8" x14ac:dyDescent="0.25">
      <c r="A263" s="4">
        <v>1045</v>
      </c>
      <c r="B263" t="str">
        <f>VLOOKUP(Table145[[#This Row],[model.rxns]],Table2[],2,FALSE)</f>
        <v>thymidylate synthase</v>
      </c>
      <c r="C263" s="2">
        <v>1.2026995484568701</v>
      </c>
      <c r="D263">
        <f>VLOOKUP(Table145[[#This Row],[model.rxns]],Table2[[model.rxns]:[JFYL07 - avg]],7,FALSE)</f>
        <v>6.3218878234317798E-4</v>
      </c>
      <c r="E263">
        <f>VLOOKUP(Table145[[#This Row],[model.rxns]],Table2[[model.rxns]:[JFYL18 - avg]],11,FALSE)</f>
        <v>7.64147750554698E-4</v>
      </c>
      <c r="F263">
        <f>VLOOKUP(Table145[[#This Row],[model.rxns]],Table2[[model.rxns]:[JFYL18 - stddev]],12,FALSE)</f>
        <v>7.6952447465603698E-6</v>
      </c>
      <c r="G263" t="b">
        <f>ABS(Table145[[#This Row],[JFYL18 flux]])&gt;Table145[[#This Row],[JFYL18 stddev]]</f>
        <v>1</v>
      </c>
      <c r="H263">
        <v>0</v>
      </c>
    </row>
    <row r="264" spans="1:8" x14ac:dyDescent="0.25">
      <c r="A264" s="4">
        <v>939</v>
      </c>
      <c r="B264" t="str">
        <f>VLOOKUP(Table145[[#This Row],[model.rxns]],Table2[],2,FALSE)</f>
        <v>prephenate dehydrogenase (NADP)</v>
      </c>
      <c r="C264" s="2">
        <v>1.2026995484568701</v>
      </c>
      <c r="D264">
        <f>VLOOKUP(Table145[[#This Row],[model.rxns]],Table2[[model.rxns]:[JFYL07 - avg]],7,FALSE)</f>
        <v>2.5208168948798199E-3</v>
      </c>
      <c r="E264">
        <f>VLOOKUP(Table145[[#This Row],[model.rxns]],Table2[[model.rxns]:[JFYL18 - avg]],11,FALSE)</f>
        <v>3.0469957923692698E-3</v>
      </c>
      <c r="F264">
        <f>VLOOKUP(Table145[[#This Row],[model.rxns]],Table2[[model.rxns]:[JFYL18 - stddev]],12,FALSE)</f>
        <v>3.0684351746113003E-5</v>
      </c>
      <c r="G264" t="b">
        <f>ABS(Table145[[#This Row],[JFYL18 flux]])&gt;Table145[[#This Row],[JFYL18 stddev]]</f>
        <v>1</v>
      </c>
      <c r="H264">
        <v>0</v>
      </c>
    </row>
    <row r="265" spans="1:8" x14ac:dyDescent="0.25">
      <c r="A265" s="4">
        <v>16</v>
      </c>
      <c r="B265" t="str">
        <f>VLOOKUP(Table145[[#This Row],[model.rxns]],Table2[],2,FALSE)</f>
        <v>2-aceto-2-hydroxybutanoate synthase</v>
      </c>
      <c r="C265" s="2">
        <v>1.2026995484568701</v>
      </c>
      <c r="D265">
        <f>VLOOKUP(Table145[[#This Row],[model.rxns]],Table2[[model.rxns]:[JFYL07 - avg]],7,FALSE)</f>
        <v>5.5302626544665298E-3</v>
      </c>
      <c r="E265">
        <f>VLOOKUP(Table145[[#This Row],[model.rxns]],Table2[[model.rxns]:[JFYL18 - avg]],11,FALSE)</f>
        <v>6.6846136556298801E-3</v>
      </c>
      <c r="F265">
        <f>VLOOKUP(Table145[[#This Row],[model.rxns]],Table2[[model.rxns]:[JFYL18 - stddev]],12,FALSE)</f>
        <v>6.7316481765381105E-5</v>
      </c>
      <c r="G265" t="b">
        <f>ABS(Table145[[#This Row],[JFYL18 flux]])&gt;Table145[[#This Row],[JFYL18 stddev]]</f>
        <v>1</v>
      </c>
      <c r="H265">
        <v>0</v>
      </c>
    </row>
    <row r="266" spans="1:8" x14ac:dyDescent="0.25">
      <c r="A266" s="4">
        <v>353</v>
      </c>
      <c r="B266" t="str">
        <f>VLOOKUP(Table145[[#This Row],[model.rxns]],Table2[],2,FALSE)</f>
        <v>dihydroxy-acid dehydratase (2,3-dihydroxy-3-methylpentanoate)</v>
      </c>
      <c r="C266" s="2">
        <v>1.2026995484568701</v>
      </c>
      <c r="D266">
        <f>VLOOKUP(Table145[[#This Row],[model.rxns]],Table2[[model.rxns]:[JFYL07 - avg]],7,FALSE)</f>
        <v>5.5302626544665298E-3</v>
      </c>
      <c r="E266">
        <f>VLOOKUP(Table145[[#This Row],[model.rxns]],Table2[[model.rxns]:[JFYL18 - avg]],11,FALSE)</f>
        <v>6.6846136556298801E-3</v>
      </c>
      <c r="F266">
        <f>VLOOKUP(Table145[[#This Row],[model.rxns]],Table2[[model.rxns]:[JFYL18 - stddev]],12,FALSE)</f>
        <v>6.7316481765381105E-5</v>
      </c>
      <c r="G266" t="b">
        <f>ABS(Table145[[#This Row],[JFYL18 flux]])&gt;Table145[[#This Row],[JFYL18 stddev]]</f>
        <v>1</v>
      </c>
      <c r="H266">
        <v>0</v>
      </c>
    </row>
    <row r="267" spans="1:8" x14ac:dyDescent="0.25">
      <c r="A267" s="4">
        <v>664</v>
      </c>
      <c r="B267" t="str">
        <f>VLOOKUP(Table145[[#This Row],[model.rxns]],Table2[],2,FALSE)</f>
        <v>isoleucine transaminase</v>
      </c>
      <c r="C267" s="2">
        <v>1.2026995484568701</v>
      </c>
      <c r="D267">
        <f>VLOOKUP(Table145[[#This Row],[model.rxns]],Table2[[model.rxns]:[JFYL07 - avg]],7,FALSE)</f>
        <v>-5.5302626544665298E-3</v>
      </c>
      <c r="E267">
        <f>VLOOKUP(Table145[[#This Row],[model.rxns]],Table2[[model.rxns]:[JFYL18 - avg]],11,FALSE)</f>
        <v>-6.6846136556298801E-3</v>
      </c>
      <c r="F267">
        <f>VLOOKUP(Table145[[#This Row],[model.rxns]],Table2[[model.rxns]:[JFYL18 - stddev]],12,FALSE)</f>
        <v>6.7316481765380794E-5</v>
      </c>
      <c r="G267" t="b">
        <f>ABS(Table145[[#This Row],[JFYL18 flux]])&gt;Table145[[#This Row],[JFYL18 stddev]]</f>
        <v>1</v>
      </c>
      <c r="H267">
        <v>0</v>
      </c>
    </row>
    <row r="268" spans="1:8" x14ac:dyDescent="0.25">
      <c r="A268" s="4">
        <v>669</v>
      </c>
      <c r="B268" t="str">
        <f>VLOOKUP(Table145[[#This Row],[model.rxns]],Table2[],2,FALSE)</f>
        <v>ketol-acid reductoisomerase (2-aceto-2-hydroxybutanoate)</v>
      </c>
      <c r="C268" s="2">
        <v>1.2026995484568701</v>
      </c>
      <c r="D268">
        <f>VLOOKUP(Table145[[#This Row],[model.rxns]],Table2[[model.rxns]:[JFYL07 - avg]],7,FALSE)</f>
        <v>5.5302626544665298E-3</v>
      </c>
      <c r="E268">
        <f>VLOOKUP(Table145[[#This Row],[model.rxns]],Table2[[model.rxns]:[JFYL18 - avg]],11,FALSE)</f>
        <v>6.6846136556298801E-3</v>
      </c>
      <c r="F268">
        <f>VLOOKUP(Table145[[#This Row],[model.rxns]],Table2[[model.rxns]:[JFYL18 - stddev]],12,FALSE)</f>
        <v>6.7316481765381105E-5</v>
      </c>
      <c r="G268" t="b">
        <f>ABS(Table145[[#This Row],[JFYL18 flux]])&gt;Table145[[#This Row],[JFYL18 stddev]]</f>
        <v>1</v>
      </c>
      <c r="H268">
        <v>0</v>
      </c>
    </row>
    <row r="269" spans="1:8" hidden="1" x14ac:dyDescent="0.25">
      <c r="A269" s="4">
        <v>1898</v>
      </c>
      <c r="B269" t="str">
        <f>VLOOKUP(Table145[[#This Row],[model.rxns]],Table2[],2,FALSE)</f>
        <v>L-isoleucine transport</v>
      </c>
      <c r="C269" s="2">
        <v>1.2026995484568701</v>
      </c>
      <c r="D269">
        <f>VLOOKUP(Table145[[#This Row],[model.rxns]],Table2[[model.rxns]:[JFYL07 - avg]],7,FALSE)</f>
        <v>5.5302626544665298E-3</v>
      </c>
      <c r="E269">
        <f>VLOOKUP(Table145[[#This Row],[model.rxns]],Table2[[model.rxns]:[JFYL18 - avg]],11,FALSE)</f>
        <v>6.6846136556298801E-3</v>
      </c>
      <c r="F269">
        <f>VLOOKUP(Table145[[#This Row],[model.rxns]],Table2[[model.rxns]:[JFYL18 - stddev]],12,FALSE)</f>
        <v>6.7316481765381105E-5</v>
      </c>
      <c r="G269" t="b">
        <f>ABS(Table145[[#This Row],[JFYL18 flux]])&gt;Table145[[#This Row],[JFYL18 stddev]]</f>
        <v>1</v>
      </c>
      <c r="H269">
        <v>0</v>
      </c>
    </row>
    <row r="270" spans="1:8" x14ac:dyDescent="0.25">
      <c r="A270" s="4">
        <v>203</v>
      </c>
      <c r="B270" t="str">
        <f>VLOOKUP(Table145[[#This Row],[model.rxns]],Table2[],2,FALSE)</f>
        <v>anthranilate synthase</v>
      </c>
      <c r="C270" s="2">
        <v>1.2026995484568701</v>
      </c>
      <c r="D270">
        <f>VLOOKUP(Table145[[#This Row],[model.rxns]],Table2[[model.rxns]:[JFYL07 - avg]],7,FALSE)</f>
        <v>1.3153043921251701E-4</v>
      </c>
      <c r="E270">
        <f>VLOOKUP(Table145[[#This Row],[model.rxns]],Table2[[model.rxns]:[JFYL18 - avg]],11,FALSE)</f>
        <v>1.5898524627593901E-4</v>
      </c>
      <c r="F270">
        <f>VLOOKUP(Table145[[#This Row],[model.rxns]],Table2[[model.rxns]:[JFYL18 - stddev]],12,FALSE)</f>
        <v>1.6010390402869701E-6</v>
      </c>
      <c r="G270" t="b">
        <f>ABS(Table145[[#This Row],[JFYL18 flux]])&gt;Table145[[#This Row],[JFYL18 stddev]]</f>
        <v>1</v>
      </c>
      <c r="H270">
        <v>0</v>
      </c>
    </row>
    <row r="271" spans="1:8" x14ac:dyDescent="0.25">
      <c r="A271" s="4">
        <v>1088</v>
      </c>
      <c r="B271" t="str">
        <f>VLOOKUP(Table145[[#This Row],[model.rxns]],Table2[],2,FALSE)</f>
        <v>valine transaminase, mitochondiral</v>
      </c>
      <c r="C271" s="2">
        <v>1.2026995484568599</v>
      </c>
      <c r="D271">
        <f>VLOOKUP(Table145[[#This Row],[model.rxns]],Table2[[model.rxns]:[JFYL07 - avg]],7,FALSE)</f>
        <v>-1.05499136410152E-2</v>
      </c>
      <c r="E271">
        <f>VLOOKUP(Table145[[#This Row],[model.rxns]],Table2[[model.rxns]:[JFYL18 - avg]],11,FALSE)</f>
        <v>-1.2752033890015901E-2</v>
      </c>
      <c r="F271">
        <f>VLOOKUP(Table145[[#This Row],[model.rxns]],Table2[[model.rxns]:[JFYL18 - stddev]],12,FALSE)</f>
        <v>1.2841760213109799E-4</v>
      </c>
      <c r="G271" t="b">
        <f>ABS(Table145[[#This Row],[JFYL18 flux]])&gt;Table145[[#This Row],[JFYL18 stddev]]</f>
        <v>1</v>
      </c>
      <c r="H271">
        <v>0</v>
      </c>
    </row>
    <row r="272" spans="1:8" hidden="1" x14ac:dyDescent="0.25">
      <c r="A272" s="4">
        <v>2093</v>
      </c>
      <c r="B272" t="str">
        <f>VLOOKUP(Table145[[#This Row],[model.rxns]],Table2[],2,FALSE)</f>
        <v>valine transport</v>
      </c>
      <c r="C272" s="2">
        <v>1.2026995484568599</v>
      </c>
      <c r="D272">
        <f>VLOOKUP(Table145[[#This Row],[model.rxns]],Table2[[model.rxns]:[JFYL07 - avg]],7,FALSE)</f>
        <v>-1.05499136410152E-2</v>
      </c>
      <c r="E272">
        <f>VLOOKUP(Table145[[#This Row],[model.rxns]],Table2[[model.rxns]:[JFYL18 - avg]],11,FALSE)</f>
        <v>-1.2752033890015901E-2</v>
      </c>
      <c r="F272">
        <f>VLOOKUP(Table145[[#This Row],[model.rxns]],Table2[[model.rxns]:[JFYL18 - stddev]],12,FALSE)</f>
        <v>1.2841760213109699E-4</v>
      </c>
      <c r="G272" t="b">
        <f>ABS(Table145[[#This Row],[JFYL18 flux]])&gt;Table145[[#This Row],[JFYL18 stddev]]</f>
        <v>1</v>
      </c>
      <c r="H272">
        <v>0</v>
      </c>
    </row>
    <row r="273" spans="1:8" x14ac:dyDescent="0.25">
      <c r="A273" s="4">
        <v>938</v>
      </c>
      <c r="B273" t="str">
        <f>VLOOKUP(Table145[[#This Row],[model.rxns]],Table2[],2,FALSE)</f>
        <v>prephenate dehydratase</v>
      </c>
      <c r="C273" s="2">
        <v>1.2026995484568499</v>
      </c>
      <c r="D273">
        <f>VLOOKUP(Table145[[#This Row],[model.rxns]],Table2[[model.rxns]:[JFYL07 - avg]],7,FALSE)</f>
        <v>5.0420612331554104E-3</v>
      </c>
      <c r="E273">
        <f>VLOOKUP(Table145[[#This Row],[model.rxns]],Table2[[model.rxns]:[JFYL18 - avg]],11,FALSE)</f>
        <v>6.0945082498842004E-3</v>
      </c>
      <c r="F273">
        <f>VLOOKUP(Table145[[#This Row],[model.rxns]],Table2[[model.rxns]:[JFYL18 - stddev]],12,FALSE)</f>
        <v>6.1373906497463299E-5</v>
      </c>
      <c r="G273" t="b">
        <f>ABS(Table145[[#This Row],[JFYL18 flux]])&gt;Table145[[#This Row],[JFYL18 stddev]]</f>
        <v>1</v>
      </c>
      <c r="H273">
        <v>0</v>
      </c>
    </row>
    <row r="274" spans="1:8" x14ac:dyDescent="0.25">
      <c r="A274" s="4">
        <v>7</v>
      </c>
      <c r="B274" t="str">
        <f>VLOOKUP(Table145[[#This Row],[model.rxns]],Table2[],2,FALSE)</f>
        <v>1-(5-phosphoribosyl)-5-[(5-phosphoribosylamino)methylideneamino)imidazole-4-carboxamide isomerase</v>
      </c>
      <c r="C274" s="2">
        <v>1.2026995484568499</v>
      </c>
      <c r="D274">
        <f>VLOOKUP(Table145[[#This Row],[model.rxns]],Table2[[model.rxns]:[JFYL07 - avg]],7,FALSE)</f>
        <v>3.2901539439228098E-3</v>
      </c>
      <c r="E274">
        <f>VLOOKUP(Table145[[#This Row],[model.rxns]],Table2[[model.rxns]:[JFYL18 - avg]],11,FALSE)</f>
        <v>3.9769192454010604E-3</v>
      </c>
      <c r="F274">
        <f>VLOOKUP(Table145[[#This Row],[model.rxns]],Table2[[model.rxns]:[JFYL18 - stddev]],12,FALSE)</f>
        <v>4.0049017887513101E-5</v>
      </c>
      <c r="G274" t="b">
        <f>ABS(Table145[[#This Row],[JFYL18 flux]])&gt;Table145[[#This Row],[JFYL18 stddev]]</f>
        <v>1</v>
      </c>
      <c r="H274">
        <v>0</v>
      </c>
    </row>
    <row r="275" spans="1:8" x14ac:dyDescent="0.25">
      <c r="A275" s="4">
        <v>225</v>
      </c>
      <c r="B275" t="str">
        <f>VLOOKUP(Table145[[#This Row],[model.rxns]],Table2[],2,FALSE)</f>
        <v>ATP phosphoribosyltransferase</v>
      </c>
      <c r="C275" s="2">
        <v>1.2026995484568499</v>
      </c>
      <c r="D275">
        <f>VLOOKUP(Table145[[#This Row],[model.rxns]],Table2[[model.rxns]:[JFYL07 - avg]],7,FALSE)</f>
        <v>3.2901539439228098E-3</v>
      </c>
      <c r="E275">
        <f>VLOOKUP(Table145[[#This Row],[model.rxns]],Table2[[model.rxns]:[JFYL18 - avg]],11,FALSE)</f>
        <v>3.9769192454010604E-3</v>
      </c>
      <c r="F275">
        <f>VLOOKUP(Table145[[#This Row],[model.rxns]],Table2[[model.rxns]:[JFYL18 - stddev]],12,FALSE)</f>
        <v>4.0049017887513101E-5</v>
      </c>
      <c r="G275" t="b">
        <f>ABS(Table145[[#This Row],[JFYL18 flux]])&gt;Table145[[#This Row],[JFYL18 stddev]]</f>
        <v>1</v>
      </c>
      <c r="H275">
        <v>0</v>
      </c>
    </row>
    <row r="276" spans="1:8" x14ac:dyDescent="0.25">
      <c r="A276" s="4">
        <v>536</v>
      </c>
      <c r="B276" t="str">
        <f>VLOOKUP(Table145[[#This Row],[model.rxns]],Table2[],2,FALSE)</f>
        <v>histidinol dehydrogenase</v>
      </c>
      <c r="C276" s="2">
        <v>1.2026995484568499</v>
      </c>
      <c r="D276">
        <f>VLOOKUP(Table145[[#This Row],[model.rxns]],Table2[[model.rxns]:[JFYL07 - avg]],7,FALSE)</f>
        <v>3.2901539439228098E-3</v>
      </c>
      <c r="E276">
        <f>VLOOKUP(Table145[[#This Row],[model.rxns]],Table2[[model.rxns]:[JFYL18 - avg]],11,FALSE)</f>
        <v>3.9769192454010604E-3</v>
      </c>
      <c r="F276">
        <f>VLOOKUP(Table145[[#This Row],[model.rxns]],Table2[[model.rxns]:[JFYL18 - stddev]],12,FALSE)</f>
        <v>4.0049017887513101E-5</v>
      </c>
      <c r="G276" t="b">
        <f>ABS(Table145[[#This Row],[JFYL18 flux]])&gt;Table145[[#This Row],[JFYL18 stddev]]</f>
        <v>1</v>
      </c>
      <c r="H276">
        <v>0</v>
      </c>
    </row>
    <row r="277" spans="1:8" x14ac:dyDescent="0.25">
      <c r="A277" s="4">
        <v>537</v>
      </c>
      <c r="B277" t="str">
        <f>VLOOKUP(Table145[[#This Row],[model.rxns]],Table2[],2,FALSE)</f>
        <v>histidinol-phosphatase</v>
      </c>
      <c r="C277" s="2">
        <v>1.2026995484568499</v>
      </c>
      <c r="D277">
        <f>VLOOKUP(Table145[[#This Row],[model.rxns]],Table2[[model.rxns]:[JFYL07 - avg]],7,FALSE)</f>
        <v>3.2901539439228098E-3</v>
      </c>
      <c r="E277">
        <f>VLOOKUP(Table145[[#This Row],[model.rxns]],Table2[[model.rxns]:[JFYL18 - avg]],11,FALSE)</f>
        <v>3.9769192454010604E-3</v>
      </c>
      <c r="F277">
        <f>VLOOKUP(Table145[[#This Row],[model.rxns]],Table2[[model.rxns]:[JFYL18 - stddev]],12,FALSE)</f>
        <v>4.0049017887513101E-5</v>
      </c>
      <c r="G277" t="b">
        <f>ABS(Table145[[#This Row],[JFYL18 flux]])&gt;Table145[[#This Row],[JFYL18 stddev]]</f>
        <v>1</v>
      </c>
      <c r="H277">
        <v>0</v>
      </c>
    </row>
    <row r="278" spans="1:8" x14ac:dyDescent="0.25">
      <c r="A278" s="4">
        <v>538</v>
      </c>
      <c r="B278" t="str">
        <f>VLOOKUP(Table145[[#This Row],[model.rxns]],Table2[],2,FALSE)</f>
        <v>histidinol-phosphate transaminase</v>
      </c>
      <c r="C278" s="2">
        <v>1.2026995484568499</v>
      </c>
      <c r="D278">
        <f>VLOOKUP(Table145[[#This Row],[model.rxns]],Table2[[model.rxns]:[JFYL07 - avg]],7,FALSE)</f>
        <v>3.2901539439228098E-3</v>
      </c>
      <c r="E278">
        <f>VLOOKUP(Table145[[#This Row],[model.rxns]],Table2[[model.rxns]:[JFYL18 - avg]],11,FALSE)</f>
        <v>3.9769192454010604E-3</v>
      </c>
      <c r="F278">
        <f>VLOOKUP(Table145[[#This Row],[model.rxns]],Table2[[model.rxns]:[JFYL18 - stddev]],12,FALSE)</f>
        <v>4.0049017887513101E-5</v>
      </c>
      <c r="G278" t="b">
        <f>ABS(Table145[[#This Row],[JFYL18 flux]])&gt;Table145[[#This Row],[JFYL18 stddev]]</f>
        <v>1</v>
      </c>
      <c r="H278">
        <v>0</v>
      </c>
    </row>
    <row r="279" spans="1:8" x14ac:dyDescent="0.25">
      <c r="A279" s="4">
        <v>563</v>
      </c>
      <c r="B279" t="str">
        <f>VLOOKUP(Table145[[#This Row],[model.rxns]],Table2[],2,FALSE)</f>
        <v>Imidazole-glycerol-3-phosphate synthase</v>
      </c>
      <c r="C279" s="2">
        <v>1.2026995484568499</v>
      </c>
      <c r="D279">
        <f>VLOOKUP(Table145[[#This Row],[model.rxns]],Table2[[model.rxns]:[JFYL07 - avg]],7,FALSE)</f>
        <v>3.2901539439228098E-3</v>
      </c>
      <c r="E279">
        <f>VLOOKUP(Table145[[#This Row],[model.rxns]],Table2[[model.rxns]:[JFYL18 - avg]],11,FALSE)</f>
        <v>3.9769192454010604E-3</v>
      </c>
      <c r="F279">
        <f>VLOOKUP(Table145[[#This Row],[model.rxns]],Table2[[model.rxns]:[JFYL18 - stddev]],12,FALSE)</f>
        <v>4.0049017887513101E-5</v>
      </c>
      <c r="G279" t="b">
        <f>ABS(Table145[[#This Row],[JFYL18 flux]])&gt;Table145[[#This Row],[JFYL18 stddev]]</f>
        <v>1</v>
      </c>
      <c r="H279">
        <v>0</v>
      </c>
    </row>
    <row r="280" spans="1:8" x14ac:dyDescent="0.25">
      <c r="A280" s="4">
        <v>564</v>
      </c>
      <c r="B280" t="str">
        <f>VLOOKUP(Table145[[#This Row],[model.rxns]],Table2[],2,FALSE)</f>
        <v>imidazoleglycerol-phosphate dehydratase</v>
      </c>
      <c r="C280" s="2">
        <v>1.2026995484568499</v>
      </c>
      <c r="D280">
        <f>VLOOKUP(Table145[[#This Row],[model.rxns]],Table2[[model.rxns]:[JFYL07 - avg]],7,FALSE)</f>
        <v>3.2901539439228098E-3</v>
      </c>
      <c r="E280">
        <f>VLOOKUP(Table145[[#This Row],[model.rxns]],Table2[[model.rxns]:[JFYL18 - avg]],11,FALSE)</f>
        <v>3.9769192454010604E-3</v>
      </c>
      <c r="F280">
        <f>VLOOKUP(Table145[[#This Row],[model.rxns]],Table2[[model.rxns]:[JFYL18 - stddev]],12,FALSE)</f>
        <v>4.0049017887513101E-5</v>
      </c>
      <c r="G280" t="b">
        <f>ABS(Table145[[#This Row],[JFYL18 flux]])&gt;Table145[[#This Row],[JFYL18 stddev]]</f>
        <v>1</v>
      </c>
      <c r="H280">
        <v>0</v>
      </c>
    </row>
    <row r="281" spans="1:8" x14ac:dyDescent="0.25">
      <c r="A281" s="4">
        <v>909</v>
      </c>
      <c r="B281" t="str">
        <f>VLOOKUP(Table145[[#This Row],[model.rxns]],Table2[],2,FALSE)</f>
        <v>phosphoribosyl-AMP cyclohydrolase</v>
      </c>
      <c r="C281" s="2">
        <v>1.2026995484568499</v>
      </c>
      <c r="D281">
        <f>VLOOKUP(Table145[[#This Row],[model.rxns]],Table2[[model.rxns]:[JFYL07 - avg]],7,FALSE)</f>
        <v>3.2901539439228098E-3</v>
      </c>
      <c r="E281">
        <f>VLOOKUP(Table145[[#This Row],[model.rxns]],Table2[[model.rxns]:[JFYL18 - avg]],11,FALSE)</f>
        <v>3.9769192454010604E-3</v>
      </c>
      <c r="F281">
        <f>VLOOKUP(Table145[[#This Row],[model.rxns]],Table2[[model.rxns]:[JFYL18 - stddev]],12,FALSE)</f>
        <v>4.0049017887513101E-5</v>
      </c>
      <c r="G281" t="b">
        <f>ABS(Table145[[#This Row],[JFYL18 flux]])&gt;Table145[[#This Row],[JFYL18 stddev]]</f>
        <v>1</v>
      </c>
      <c r="H281">
        <v>0</v>
      </c>
    </row>
    <row r="282" spans="1:8" x14ac:dyDescent="0.25">
      <c r="A282" s="4">
        <v>910</v>
      </c>
      <c r="B282" t="str">
        <f>VLOOKUP(Table145[[#This Row],[model.rxns]],Table2[],2,FALSE)</f>
        <v>phosphoribosyl-ATP pyrophosphatase</v>
      </c>
      <c r="C282" s="2">
        <v>1.2026995484568499</v>
      </c>
      <c r="D282">
        <f>VLOOKUP(Table145[[#This Row],[model.rxns]],Table2[[model.rxns]:[JFYL07 - avg]],7,FALSE)</f>
        <v>3.2901539439228098E-3</v>
      </c>
      <c r="E282">
        <f>VLOOKUP(Table145[[#This Row],[model.rxns]],Table2[[model.rxns]:[JFYL18 - avg]],11,FALSE)</f>
        <v>3.9769192454010604E-3</v>
      </c>
      <c r="F282">
        <f>VLOOKUP(Table145[[#This Row],[model.rxns]],Table2[[model.rxns]:[JFYL18 - stddev]],12,FALSE)</f>
        <v>4.0049017887513101E-5</v>
      </c>
      <c r="G282" t="b">
        <f>ABS(Table145[[#This Row],[JFYL18 flux]])&gt;Table145[[#This Row],[JFYL18 stddev]]</f>
        <v>1</v>
      </c>
      <c r="H282">
        <v>0</v>
      </c>
    </row>
    <row r="283" spans="1:8" hidden="1" x14ac:dyDescent="0.25">
      <c r="A283" s="4" t="s">
        <v>1700</v>
      </c>
      <c r="B283" t="str">
        <f>VLOOKUP(Table145[[#This Row],[model.rxns]],Table2[],2,FALSE)</f>
        <v>phosphatidylethanolamine transport, ER membrane-lipid particle</v>
      </c>
      <c r="C283" s="2">
        <v>1.2026995484568499</v>
      </c>
      <c r="D283">
        <f>VLOOKUP(Table145[[#This Row],[model.rxns]],Table2[[model.rxns]:[JFYL07 - avg]],7,FALSE)</f>
        <v>9.0672954840428802E-4</v>
      </c>
      <c r="E283">
        <f>VLOOKUP(Table145[[#This Row],[model.rxns]],Table2[[model.rxns]:[JFYL18 - avg]],11,FALSE)</f>
        <v>1.0959943651286099E-3</v>
      </c>
      <c r="F283">
        <f>VLOOKUP(Table145[[#This Row],[model.rxns]],Table2[[model.rxns]:[JFYL18 - stddev]],12,FALSE)</f>
        <v>1.1037060404081999E-5</v>
      </c>
      <c r="G283" t="b">
        <f>ABS(Table145[[#This Row],[JFYL18 flux]])&gt;Table145[[#This Row],[JFYL18 stddev]]</f>
        <v>1</v>
      </c>
      <c r="H283">
        <v>0</v>
      </c>
    </row>
    <row r="284" spans="1:8" x14ac:dyDescent="0.25">
      <c r="A284" s="4">
        <v>80</v>
      </c>
      <c r="B284" t="str">
        <f>VLOOKUP(Table145[[#This Row],[model.rxns]],Table2[],2,FALSE)</f>
        <v>5,10-methylenetetrahydrofolate reductase (NADPH)</v>
      </c>
      <c r="C284" s="2">
        <v>1.2026995484568499</v>
      </c>
      <c r="D284">
        <f>VLOOKUP(Table145[[#This Row],[model.rxns]],Table2[[model.rxns]:[JFYL07 - avg]],7,FALSE)</f>
        <v>8.4731114621125706E-3</v>
      </c>
      <c r="E284">
        <f>VLOOKUP(Table145[[#This Row],[model.rxns]],Table2[[model.rxns]:[JFYL18 - avg]],11,FALSE)</f>
        <v>1.02417335259704E-2</v>
      </c>
      <c r="F284">
        <f>VLOOKUP(Table145[[#This Row],[model.rxns]],Table2[[model.rxns]:[JFYL18 - stddev]],12,FALSE)</f>
        <v>1.0313796782648899E-4</v>
      </c>
      <c r="G284" t="b">
        <f>ABS(Table145[[#This Row],[JFYL18 flux]])&gt;Table145[[#This Row],[JFYL18 stddev]]</f>
        <v>1</v>
      </c>
      <c r="H284">
        <v>0</v>
      </c>
    </row>
    <row r="285" spans="1:8" x14ac:dyDescent="0.25">
      <c r="A285" s="4">
        <v>727</v>
      </c>
      <c r="B285" t="str">
        <f>VLOOKUP(Table145[[#This Row],[model.rxns]],Table2[],2,FALSE)</f>
        <v>methionine synthase</v>
      </c>
      <c r="C285" s="2">
        <v>1.2026995484568499</v>
      </c>
      <c r="D285">
        <f>VLOOKUP(Table145[[#This Row],[model.rxns]],Table2[[model.rxns]:[JFYL07 - avg]],7,FALSE)</f>
        <v>8.4731114621125706E-3</v>
      </c>
      <c r="E285">
        <f>VLOOKUP(Table145[[#This Row],[model.rxns]],Table2[[model.rxns]:[JFYL18 - avg]],11,FALSE)</f>
        <v>1.02417335259704E-2</v>
      </c>
      <c r="F285">
        <f>VLOOKUP(Table145[[#This Row],[model.rxns]],Table2[[model.rxns]:[JFYL18 - stddev]],12,FALSE)</f>
        <v>1.0313796782649E-4</v>
      </c>
      <c r="G285" t="b">
        <f>ABS(Table145[[#This Row],[JFYL18 flux]])&gt;Table145[[#This Row],[JFYL18 stddev]]</f>
        <v>1</v>
      </c>
      <c r="H285">
        <v>0</v>
      </c>
    </row>
    <row r="286" spans="1:8" x14ac:dyDescent="0.25">
      <c r="A286" s="4" t="s">
        <v>1634</v>
      </c>
      <c r="B286" t="str">
        <f>VLOOKUP(Table145[[#This Row],[model.rxns]],Table2[],2,FALSE)</f>
        <v>cardiolipin synthase</v>
      </c>
      <c r="C286" s="2">
        <v>1.2026995484568499</v>
      </c>
      <c r="D286">
        <f>VLOOKUP(Table145[[#This Row],[model.rxns]],Table2[[model.rxns]:[JFYL07 - avg]],7,FALSE)</f>
        <v>7.5584204355816503E-5</v>
      </c>
      <c r="E286">
        <f>VLOOKUP(Table145[[#This Row],[model.rxns]],Table2[[model.rxns]:[JFYL18 - avg]],11,FALSE)</f>
        <v>9.1361156973867303E-5</v>
      </c>
      <c r="F286">
        <f>VLOOKUP(Table145[[#This Row],[model.rxns]],Table2[[model.rxns]:[JFYL18 - stddev]],12,FALSE)</f>
        <v>9.2003995658234105E-7</v>
      </c>
      <c r="G286" t="b">
        <f>ABS(Table145[[#This Row],[JFYL18 flux]])&gt;Table145[[#This Row],[JFYL18 stddev]]</f>
        <v>1</v>
      </c>
      <c r="H286">
        <v>0</v>
      </c>
    </row>
    <row r="287" spans="1:8" hidden="1" x14ac:dyDescent="0.25">
      <c r="A287" s="4">
        <v>3958</v>
      </c>
      <c r="B287" t="str">
        <f>VLOOKUP(Table145[[#This Row],[model.rxns]],Table2[],2,FALSE)</f>
        <v>glycerol 3-phosphate transport, mitochondrion-mitochondrial membrane</v>
      </c>
      <c r="C287" s="2">
        <v>1.2026995484568499</v>
      </c>
      <c r="D287">
        <f>VLOOKUP(Table145[[#This Row],[model.rxns]],Table2[[model.rxns]:[JFYL07 - avg]],7,FALSE)</f>
        <v>7.5584204355816503E-5</v>
      </c>
      <c r="E287">
        <f>VLOOKUP(Table145[[#This Row],[model.rxns]],Table2[[model.rxns]:[JFYL18 - avg]],11,FALSE)</f>
        <v>9.1361156973867303E-5</v>
      </c>
      <c r="F287">
        <f>VLOOKUP(Table145[[#This Row],[model.rxns]],Table2[[model.rxns]:[JFYL18 - stddev]],12,FALSE)</f>
        <v>9.2003995658235598E-7</v>
      </c>
      <c r="G287" t="b">
        <f>ABS(Table145[[#This Row],[JFYL18 flux]])&gt;Table145[[#This Row],[JFYL18 stddev]]</f>
        <v>1</v>
      </c>
      <c r="H287">
        <v>0</v>
      </c>
    </row>
    <row r="288" spans="1:8" x14ac:dyDescent="0.25">
      <c r="A288" s="4">
        <v>231</v>
      </c>
      <c r="B288" t="str">
        <f>VLOOKUP(Table145[[#This Row],[model.rxns]],Table2[],2,FALSE)</f>
        <v>C-14 sterol reductase</v>
      </c>
      <c r="C288" s="2">
        <v>1.2026995484568499</v>
      </c>
      <c r="D288">
        <f>VLOOKUP(Table145[[#This Row],[model.rxns]],Table2[[model.rxns]:[JFYL07 - avg]],7,FALSE)</f>
        <v>1.9372577449861201E-3</v>
      </c>
      <c r="E288">
        <f>VLOOKUP(Table145[[#This Row],[model.rxns]],Table2[[model.rxns]:[JFYL18 - avg]],11,FALSE)</f>
        <v>2.3416282526093702E-3</v>
      </c>
      <c r="F288">
        <f>VLOOKUP(Table145[[#This Row],[model.rxns]],Table2[[model.rxns]:[JFYL18 - stddev]],12,FALSE)</f>
        <v>2.3581045021999099E-5</v>
      </c>
      <c r="G288" t="b">
        <f>ABS(Table145[[#This Row],[JFYL18 flux]])&gt;Table145[[#This Row],[JFYL18 stddev]]</f>
        <v>1</v>
      </c>
      <c r="H288">
        <v>0</v>
      </c>
    </row>
    <row r="289" spans="1:8" x14ac:dyDescent="0.25">
      <c r="A289" s="4">
        <v>233</v>
      </c>
      <c r="B289" t="str">
        <f>VLOOKUP(Table145[[#This Row],[model.rxns]],Table2[],2,FALSE)</f>
        <v>C-22 sterol desaturase (NADP)</v>
      </c>
      <c r="C289" s="2">
        <v>1.2026995456292799</v>
      </c>
      <c r="D289">
        <f>VLOOKUP(Table145[[#This Row],[model.rxns]],Table2[[model.rxns]:[JFYL07 - avg]],7,FALSE)</f>
        <v>1.9372577449861201E-3</v>
      </c>
      <c r="E289">
        <f>VLOOKUP(Table145[[#This Row],[model.rxns]],Table2[[model.rxns]:[JFYL18 - avg]],11,FALSE)</f>
        <v>2.3416282526093702E-3</v>
      </c>
      <c r="F289">
        <f>VLOOKUP(Table145[[#This Row],[model.rxns]],Table2[[model.rxns]:[JFYL18 - stddev]],12,FALSE)</f>
        <v>2.3581045021999099E-5</v>
      </c>
      <c r="G289" t="b">
        <f>ABS(Table145[[#This Row],[JFYL18 flux]])&gt;Table145[[#This Row],[JFYL18 stddev]]</f>
        <v>1</v>
      </c>
      <c r="H289">
        <v>0</v>
      </c>
    </row>
    <row r="290" spans="1:8" x14ac:dyDescent="0.25">
      <c r="A290" s="4">
        <v>234</v>
      </c>
      <c r="B290" t="str">
        <f>VLOOKUP(Table145[[#This Row],[model.rxns]],Table2[],2,FALSE)</f>
        <v>C-3 sterol dehydrogenase</v>
      </c>
      <c r="C290" s="2">
        <v>1.2026995452793701</v>
      </c>
      <c r="D290">
        <f>VLOOKUP(Table145[[#This Row],[model.rxns]],Table2[[model.rxns]:[JFYL07 - avg]],7,FALSE)</f>
        <v>1.9372577449861201E-3</v>
      </c>
      <c r="E290">
        <f>VLOOKUP(Table145[[#This Row],[model.rxns]],Table2[[model.rxns]:[JFYL18 - avg]],11,FALSE)</f>
        <v>2.3416282526093702E-3</v>
      </c>
      <c r="F290">
        <f>VLOOKUP(Table145[[#This Row],[model.rxns]],Table2[[model.rxns]:[JFYL18 - stddev]],12,FALSE)</f>
        <v>2.3581045021999099E-5</v>
      </c>
      <c r="G290" t="b">
        <f>ABS(Table145[[#This Row],[JFYL18 flux]])&gt;Table145[[#This Row],[JFYL18 stddev]]</f>
        <v>1</v>
      </c>
      <c r="H290">
        <v>0</v>
      </c>
    </row>
    <row r="291" spans="1:8" x14ac:dyDescent="0.25">
      <c r="A291" s="4">
        <v>235</v>
      </c>
      <c r="B291" t="str">
        <f>VLOOKUP(Table145[[#This Row],[model.rxns]],Table2[],2,FALSE)</f>
        <v>C-3 sterol dehydrogenase (4-methylzymosterol)</v>
      </c>
      <c r="C291" s="2">
        <v>1.2026995452793701</v>
      </c>
      <c r="D291">
        <f>VLOOKUP(Table145[[#This Row],[model.rxns]],Table2[[model.rxns]:[JFYL07 - avg]],7,FALSE)</f>
        <v>1.9372577449861201E-3</v>
      </c>
      <c r="E291">
        <f>VLOOKUP(Table145[[#This Row],[model.rxns]],Table2[[model.rxns]:[JFYL18 - avg]],11,FALSE)</f>
        <v>2.3416282526093702E-3</v>
      </c>
      <c r="F291">
        <f>VLOOKUP(Table145[[#This Row],[model.rxns]],Table2[[model.rxns]:[JFYL18 - stddev]],12,FALSE)</f>
        <v>2.3581045021999099E-5</v>
      </c>
      <c r="G291" t="b">
        <f>ABS(Table145[[#This Row],[JFYL18 flux]])&gt;Table145[[#This Row],[JFYL18 stddev]]</f>
        <v>1</v>
      </c>
      <c r="H291">
        <v>0</v>
      </c>
    </row>
    <row r="292" spans="1:8" x14ac:dyDescent="0.25">
      <c r="A292" s="4">
        <v>236</v>
      </c>
      <c r="B292" t="str">
        <f>VLOOKUP(Table145[[#This Row],[model.rxns]],Table2[],2,FALSE)</f>
        <v>C-3 sterol keto reductase (4-methylzymosterol)</v>
      </c>
      <c r="C292" s="2">
        <v>1.20269952440202</v>
      </c>
      <c r="D292">
        <f>VLOOKUP(Table145[[#This Row],[model.rxns]],Table2[[model.rxns]:[JFYL07 - avg]],7,FALSE)</f>
        <v>1.9372577449861201E-3</v>
      </c>
      <c r="E292">
        <f>VLOOKUP(Table145[[#This Row],[model.rxns]],Table2[[model.rxns]:[JFYL18 - avg]],11,FALSE)</f>
        <v>2.3416282526093702E-3</v>
      </c>
      <c r="F292">
        <f>VLOOKUP(Table145[[#This Row],[model.rxns]],Table2[[model.rxns]:[JFYL18 - stddev]],12,FALSE)</f>
        <v>2.3581045021999099E-5</v>
      </c>
      <c r="G292" t="b">
        <f>ABS(Table145[[#This Row],[JFYL18 flux]])&gt;Table145[[#This Row],[JFYL18 stddev]]</f>
        <v>1</v>
      </c>
      <c r="H292">
        <v>0</v>
      </c>
    </row>
    <row r="293" spans="1:8" x14ac:dyDescent="0.25">
      <c r="A293" s="4">
        <v>237</v>
      </c>
      <c r="B293" t="str">
        <f>VLOOKUP(Table145[[#This Row],[model.rxns]],Table2[],2,FALSE)</f>
        <v>C-3 sterol keto reductase (zymosterol)</v>
      </c>
      <c r="C293" s="2">
        <v>1.20269952440202</v>
      </c>
      <c r="D293">
        <f>VLOOKUP(Table145[[#This Row],[model.rxns]],Table2[[model.rxns]:[JFYL07 - avg]],7,FALSE)</f>
        <v>1.9372577449861201E-3</v>
      </c>
      <c r="E293">
        <f>VLOOKUP(Table145[[#This Row],[model.rxns]],Table2[[model.rxns]:[JFYL18 - avg]],11,FALSE)</f>
        <v>2.3416282526093702E-3</v>
      </c>
      <c r="F293">
        <f>VLOOKUP(Table145[[#This Row],[model.rxns]],Table2[[model.rxns]:[JFYL18 - stddev]],12,FALSE)</f>
        <v>2.3581045021999099E-5</v>
      </c>
      <c r="G293" t="b">
        <f>ABS(Table145[[#This Row],[JFYL18 flux]])&gt;Table145[[#This Row],[JFYL18 stddev]]</f>
        <v>1</v>
      </c>
      <c r="H293">
        <v>0</v>
      </c>
    </row>
    <row r="294" spans="1:8" x14ac:dyDescent="0.25">
      <c r="A294" s="4">
        <v>238</v>
      </c>
      <c r="B294" t="str">
        <f>VLOOKUP(Table145[[#This Row],[model.rxns]],Table2[],2,FALSE)</f>
        <v>C-4 methyl sterol oxidase</v>
      </c>
      <c r="C294" s="2">
        <v>1.20269952054272</v>
      </c>
      <c r="D294">
        <f>VLOOKUP(Table145[[#This Row],[model.rxns]],Table2[[model.rxns]:[JFYL07 - avg]],7,FALSE)</f>
        <v>1.9372577449861201E-3</v>
      </c>
      <c r="E294">
        <f>VLOOKUP(Table145[[#This Row],[model.rxns]],Table2[[model.rxns]:[JFYL18 - avg]],11,FALSE)</f>
        <v>2.3416282526093702E-3</v>
      </c>
      <c r="F294">
        <f>VLOOKUP(Table145[[#This Row],[model.rxns]],Table2[[model.rxns]:[JFYL18 - stddev]],12,FALSE)</f>
        <v>2.3581045021999099E-5</v>
      </c>
      <c r="G294" t="b">
        <f>ABS(Table145[[#This Row],[JFYL18 flux]])&gt;Table145[[#This Row],[JFYL18 stddev]]</f>
        <v>1</v>
      </c>
      <c r="H294">
        <v>0</v>
      </c>
    </row>
    <row r="295" spans="1:8" x14ac:dyDescent="0.25">
      <c r="A295" s="4">
        <v>239</v>
      </c>
      <c r="B295" t="str">
        <f>VLOOKUP(Table145[[#This Row],[model.rxns]],Table2[],2,FALSE)</f>
        <v>C-4 methyl sterol oxidase</v>
      </c>
      <c r="C295" s="2">
        <v>1.20269952054272</v>
      </c>
      <c r="D295">
        <f>VLOOKUP(Table145[[#This Row],[model.rxns]],Table2[[model.rxns]:[JFYL07 - avg]],7,FALSE)</f>
        <v>1.9372577449861201E-3</v>
      </c>
      <c r="E295">
        <f>VLOOKUP(Table145[[#This Row],[model.rxns]],Table2[[model.rxns]:[JFYL18 - avg]],11,FALSE)</f>
        <v>2.3416282526093702E-3</v>
      </c>
      <c r="F295">
        <f>VLOOKUP(Table145[[#This Row],[model.rxns]],Table2[[model.rxns]:[JFYL18 - stddev]],12,FALSE)</f>
        <v>2.3581045021999099E-5</v>
      </c>
      <c r="G295" t="b">
        <f>ABS(Table145[[#This Row],[JFYL18 flux]])&gt;Table145[[#This Row],[JFYL18 stddev]]</f>
        <v>1</v>
      </c>
      <c r="H295">
        <v>0</v>
      </c>
    </row>
    <row r="296" spans="1:8" x14ac:dyDescent="0.25">
      <c r="A296" s="4">
        <v>240</v>
      </c>
      <c r="B296" t="str">
        <f>VLOOKUP(Table145[[#This Row],[model.rxns]],Table2[],2,FALSE)</f>
        <v>C-4 methyl sterol oxidase</v>
      </c>
      <c r="C296" s="2">
        <v>1.20269952054272</v>
      </c>
      <c r="D296">
        <f>VLOOKUP(Table145[[#This Row],[model.rxns]],Table2[[model.rxns]:[JFYL07 - avg]],7,FALSE)</f>
        <v>1.9372577449861201E-3</v>
      </c>
      <c r="E296">
        <f>VLOOKUP(Table145[[#This Row],[model.rxns]],Table2[[model.rxns]:[JFYL18 - avg]],11,FALSE)</f>
        <v>2.3416282526093702E-3</v>
      </c>
      <c r="F296">
        <f>VLOOKUP(Table145[[#This Row],[model.rxns]],Table2[[model.rxns]:[JFYL18 - stddev]],12,FALSE)</f>
        <v>2.3581045021999099E-5</v>
      </c>
      <c r="G296" t="b">
        <f>ABS(Table145[[#This Row],[JFYL18 flux]])&gt;Table145[[#This Row],[JFYL18 stddev]]</f>
        <v>1</v>
      </c>
      <c r="H296">
        <v>0</v>
      </c>
    </row>
    <row r="297" spans="1:8" x14ac:dyDescent="0.25">
      <c r="A297" s="4">
        <v>241</v>
      </c>
      <c r="B297" t="str">
        <f>VLOOKUP(Table145[[#This Row],[model.rxns]],Table2[],2,FALSE)</f>
        <v>C-4 sterol methyl oxidase (4,4-dimethylzymosterol)</v>
      </c>
      <c r="C297" s="2">
        <v>1.20269952054272</v>
      </c>
      <c r="D297">
        <f>VLOOKUP(Table145[[#This Row],[model.rxns]],Table2[[model.rxns]:[JFYL07 - avg]],7,FALSE)</f>
        <v>1.9372577449861201E-3</v>
      </c>
      <c r="E297">
        <f>VLOOKUP(Table145[[#This Row],[model.rxns]],Table2[[model.rxns]:[JFYL18 - avg]],11,FALSE)</f>
        <v>2.3416282526093702E-3</v>
      </c>
      <c r="F297">
        <f>VLOOKUP(Table145[[#This Row],[model.rxns]],Table2[[model.rxns]:[JFYL18 - stddev]],12,FALSE)</f>
        <v>2.3581045021999099E-5</v>
      </c>
      <c r="G297" t="b">
        <f>ABS(Table145[[#This Row],[JFYL18 flux]])&gt;Table145[[#This Row],[JFYL18 stddev]]</f>
        <v>1</v>
      </c>
      <c r="H297">
        <v>0</v>
      </c>
    </row>
    <row r="298" spans="1:8" x14ac:dyDescent="0.25">
      <c r="A298" s="4">
        <v>242</v>
      </c>
      <c r="B298" t="str">
        <f>VLOOKUP(Table145[[#This Row],[model.rxns]],Table2[],2,FALSE)</f>
        <v>C-5 sterol desaturase</v>
      </c>
      <c r="C298" s="2">
        <v>1.20269952054272</v>
      </c>
      <c r="D298">
        <f>VLOOKUP(Table145[[#This Row],[model.rxns]],Table2[[model.rxns]:[JFYL07 - avg]],7,FALSE)</f>
        <v>1.9372577449861201E-3</v>
      </c>
      <c r="E298">
        <f>VLOOKUP(Table145[[#This Row],[model.rxns]],Table2[[model.rxns]:[JFYL18 - avg]],11,FALSE)</f>
        <v>2.3416282526093702E-3</v>
      </c>
      <c r="F298">
        <f>VLOOKUP(Table145[[#This Row],[model.rxns]],Table2[[model.rxns]:[JFYL18 - stddev]],12,FALSE)</f>
        <v>2.3581045021999099E-5</v>
      </c>
      <c r="G298" t="b">
        <f>ABS(Table145[[#This Row],[JFYL18 flux]])&gt;Table145[[#This Row],[JFYL18 stddev]]</f>
        <v>1</v>
      </c>
      <c r="H298">
        <v>0</v>
      </c>
    </row>
    <row r="299" spans="1:8" x14ac:dyDescent="0.25">
      <c r="A299" s="4">
        <v>243</v>
      </c>
      <c r="B299" t="str">
        <f>VLOOKUP(Table145[[#This Row],[model.rxns]],Table2[],2,FALSE)</f>
        <v>C-8 sterol isomerase</v>
      </c>
      <c r="C299" s="2">
        <v>1.20269952054272</v>
      </c>
      <c r="D299">
        <f>VLOOKUP(Table145[[#This Row],[model.rxns]],Table2[[model.rxns]:[JFYL07 - avg]],7,FALSE)</f>
        <v>1.9372577449861201E-3</v>
      </c>
      <c r="E299">
        <f>VLOOKUP(Table145[[#This Row],[model.rxns]],Table2[[model.rxns]:[JFYL18 - avg]],11,FALSE)</f>
        <v>2.3416282526093702E-3</v>
      </c>
      <c r="F299">
        <f>VLOOKUP(Table145[[#This Row],[model.rxns]],Table2[[model.rxns]:[JFYL18 - stddev]],12,FALSE)</f>
        <v>2.3581045021999099E-5</v>
      </c>
      <c r="G299" t="b">
        <f>ABS(Table145[[#This Row],[JFYL18 flux]])&gt;Table145[[#This Row],[JFYL18 stddev]]</f>
        <v>1</v>
      </c>
      <c r="H299">
        <v>0</v>
      </c>
    </row>
    <row r="300" spans="1:8" x14ac:dyDescent="0.25">
      <c r="A300" s="4">
        <v>244</v>
      </c>
      <c r="B300" t="str">
        <f>VLOOKUP(Table145[[#This Row],[model.rxns]],Table2[],2,FALSE)</f>
        <v>C-s24 sterol reductase</v>
      </c>
      <c r="C300" s="2">
        <v>1.20269952054272</v>
      </c>
      <c r="D300">
        <f>VLOOKUP(Table145[[#This Row],[model.rxns]],Table2[[model.rxns]:[JFYL07 - avg]],7,FALSE)</f>
        <v>1.9372577449861201E-3</v>
      </c>
      <c r="E300">
        <f>VLOOKUP(Table145[[#This Row],[model.rxns]],Table2[[model.rxns]:[JFYL18 - avg]],11,FALSE)</f>
        <v>2.3416282526093702E-3</v>
      </c>
      <c r="F300">
        <f>VLOOKUP(Table145[[#This Row],[model.rxns]],Table2[[model.rxns]:[JFYL18 - stddev]],12,FALSE)</f>
        <v>2.3581045021999099E-5</v>
      </c>
      <c r="G300" t="b">
        <f>ABS(Table145[[#This Row],[JFYL18 flux]])&gt;Table145[[#This Row],[JFYL18 stddev]]</f>
        <v>1</v>
      </c>
      <c r="H300">
        <v>0</v>
      </c>
    </row>
    <row r="301" spans="1:8" x14ac:dyDescent="0.25">
      <c r="A301" s="4">
        <v>317</v>
      </c>
      <c r="B301" t="str">
        <f>VLOOKUP(Table145[[#This Row],[model.rxns]],Table2[],2,FALSE)</f>
        <v>cytochrome P450 lanosterol 14-alpha-demethylase (NADP)</v>
      </c>
      <c r="C301" s="2">
        <v>1.20269952054272</v>
      </c>
      <c r="D301">
        <f>VLOOKUP(Table145[[#This Row],[model.rxns]],Table2[[model.rxns]:[JFYL07 - avg]],7,FALSE)</f>
        <v>1.9372577449861201E-3</v>
      </c>
      <c r="E301">
        <f>VLOOKUP(Table145[[#This Row],[model.rxns]],Table2[[model.rxns]:[JFYL18 - avg]],11,FALSE)</f>
        <v>2.3416282526093702E-3</v>
      </c>
      <c r="F301">
        <f>VLOOKUP(Table145[[#This Row],[model.rxns]],Table2[[model.rxns]:[JFYL18 - stddev]],12,FALSE)</f>
        <v>2.3581045021999099E-5</v>
      </c>
      <c r="G301" t="b">
        <f>ABS(Table145[[#This Row],[JFYL18 flux]])&gt;Table145[[#This Row],[JFYL18 stddev]]</f>
        <v>1</v>
      </c>
      <c r="H301">
        <v>0</v>
      </c>
    </row>
    <row r="302" spans="1:8" x14ac:dyDescent="0.25">
      <c r="A302" s="4">
        <v>355</v>
      </c>
      <c r="B302" t="str">
        <f>VLOOKUP(Table145[[#This Row],[model.rxns]],Table2[],2,FALSE)</f>
        <v>dimethylallyltranstransferase</v>
      </c>
      <c r="C302" s="2">
        <v>1.20269952054272</v>
      </c>
      <c r="D302">
        <f>VLOOKUP(Table145[[#This Row],[model.rxns]],Table2[[model.rxns]:[JFYL07 - avg]],7,FALSE)</f>
        <v>3.8745154899722301E-3</v>
      </c>
      <c r="E302">
        <f>VLOOKUP(Table145[[#This Row],[model.rxns]],Table2[[model.rxns]:[JFYL18 - avg]],11,FALSE)</f>
        <v>4.6832565052187299E-3</v>
      </c>
      <c r="F302">
        <f>VLOOKUP(Table145[[#This Row],[model.rxns]],Table2[[model.rxns]:[JFYL18 - stddev]],12,FALSE)</f>
        <v>4.7162090043998198E-5</v>
      </c>
      <c r="G302" t="b">
        <f>ABS(Table145[[#This Row],[JFYL18 flux]])&gt;Table145[[#This Row],[JFYL18 stddev]]</f>
        <v>1</v>
      </c>
      <c r="H302">
        <v>0</v>
      </c>
    </row>
    <row r="303" spans="1:8" x14ac:dyDescent="0.25">
      <c r="A303" s="4">
        <v>462</v>
      </c>
      <c r="B303" t="str">
        <f>VLOOKUP(Table145[[#This Row],[model.rxns]],Table2[],2,FALSE)</f>
        <v>geranyltranstransferase</v>
      </c>
      <c r="C303" s="2">
        <v>1.20269952054272</v>
      </c>
      <c r="D303">
        <f>VLOOKUP(Table145[[#This Row],[model.rxns]],Table2[[model.rxns]:[JFYL07 - avg]],7,FALSE)</f>
        <v>3.8745154899722301E-3</v>
      </c>
      <c r="E303">
        <f>VLOOKUP(Table145[[#This Row],[model.rxns]],Table2[[model.rxns]:[JFYL18 - avg]],11,FALSE)</f>
        <v>4.6832565052187299E-3</v>
      </c>
      <c r="F303">
        <f>VLOOKUP(Table145[[#This Row],[model.rxns]],Table2[[model.rxns]:[JFYL18 - stddev]],12,FALSE)</f>
        <v>4.7162090043998198E-5</v>
      </c>
      <c r="G303" t="b">
        <f>ABS(Table145[[#This Row],[JFYL18 flux]])&gt;Table145[[#This Row],[JFYL18 stddev]]</f>
        <v>1</v>
      </c>
      <c r="H303">
        <v>0</v>
      </c>
    </row>
    <row r="304" spans="1:8" x14ac:dyDescent="0.25">
      <c r="A304" s="4">
        <v>698</v>
      </c>
      <c r="B304" t="str">
        <f>VLOOKUP(Table145[[#This Row],[model.rxns]],Table2[],2,FALSE)</f>
        <v>lanosterol synthase</v>
      </c>
      <c r="C304" s="2">
        <v>1.20269952054272</v>
      </c>
      <c r="D304">
        <f>VLOOKUP(Table145[[#This Row],[model.rxns]],Table2[[model.rxns]:[JFYL07 - avg]],7,FALSE)</f>
        <v>1.9372577449861201E-3</v>
      </c>
      <c r="E304">
        <f>VLOOKUP(Table145[[#This Row],[model.rxns]],Table2[[model.rxns]:[JFYL18 - avg]],11,FALSE)</f>
        <v>2.3416282526093702E-3</v>
      </c>
      <c r="F304">
        <f>VLOOKUP(Table145[[#This Row],[model.rxns]],Table2[[model.rxns]:[JFYL18 - stddev]],12,FALSE)</f>
        <v>2.3581045021999099E-5</v>
      </c>
      <c r="G304" t="b">
        <f>ABS(Table145[[#This Row],[JFYL18 flux]])&gt;Table145[[#This Row],[JFYL18 stddev]]</f>
        <v>1</v>
      </c>
      <c r="H304">
        <v>0</v>
      </c>
    </row>
    <row r="305" spans="1:8" x14ac:dyDescent="0.25">
      <c r="A305" s="4">
        <v>986</v>
      </c>
      <c r="B305" t="str">
        <f>VLOOKUP(Table145[[#This Row],[model.rxns]],Table2[],2,FALSE)</f>
        <v>S-adenosyl-methionine delta-24-sterol-c-methyltransferase</v>
      </c>
      <c r="C305" s="2">
        <v>1.20269952054272</v>
      </c>
      <c r="D305">
        <f>VLOOKUP(Table145[[#This Row],[model.rxns]],Table2[[model.rxns]:[JFYL07 - avg]],7,FALSE)</f>
        <v>1.9372577449861201E-3</v>
      </c>
      <c r="E305">
        <f>VLOOKUP(Table145[[#This Row],[model.rxns]],Table2[[model.rxns]:[JFYL18 - avg]],11,FALSE)</f>
        <v>2.3416282526093702E-3</v>
      </c>
      <c r="F305">
        <f>VLOOKUP(Table145[[#This Row],[model.rxns]],Table2[[model.rxns]:[JFYL18 - stddev]],12,FALSE)</f>
        <v>2.3581045021999099E-5</v>
      </c>
      <c r="G305" t="b">
        <f>ABS(Table145[[#This Row],[JFYL18 flux]])&gt;Table145[[#This Row],[JFYL18 stddev]]</f>
        <v>1</v>
      </c>
      <c r="H305">
        <v>0</v>
      </c>
    </row>
    <row r="306" spans="1:8" x14ac:dyDescent="0.25">
      <c r="A306" s="4">
        <v>1011</v>
      </c>
      <c r="B306" t="str">
        <f>VLOOKUP(Table145[[#This Row],[model.rxns]],Table2[],2,FALSE)</f>
        <v>squalene epoxidase (NADP)</v>
      </c>
      <c r="C306" s="2">
        <v>1.20269952054272</v>
      </c>
      <c r="D306">
        <f>VLOOKUP(Table145[[#This Row],[model.rxns]],Table2[[model.rxns]:[JFYL07 - avg]],7,FALSE)</f>
        <v>1.9372577449861201E-3</v>
      </c>
      <c r="E306">
        <f>VLOOKUP(Table145[[#This Row],[model.rxns]],Table2[[model.rxns]:[JFYL18 - avg]],11,FALSE)</f>
        <v>2.3416282526093702E-3</v>
      </c>
      <c r="F306">
        <f>VLOOKUP(Table145[[#This Row],[model.rxns]],Table2[[model.rxns]:[JFYL18 - stddev]],12,FALSE)</f>
        <v>2.3581045021999099E-5</v>
      </c>
      <c r="G306" t="b">
        <f>ABS(Table145[[#This Row],[JFYL18 flux]])&gt;Table145[[#This Row],[JFYL18 stddev]]</f>
        <v>1</v>
      </c>
      <c r="H306">
        <v>0</v>
      </c>
    </row>
    <row r="307" spans="1:8" x14ac:dyDescent="0.25">
      <c r="A307" s="4">
        <v>1012</v>
      </c>
      <c r="B307" t="str">
        <f>VLOOKUP(Table145[[#This Row],[model.rxns]],Table2[],2,FALSE)</f>
        <v>squalene synthase</v>
      </c>
      <c r="C307" s="2">
        <v>1.20269952054272</v>
      </c>
      <c r="D307">
        <f>VLOOKUP(Table145[[#This Row],[model.rxns]],Table2[[model.rxns]:[JFYL07 - avg]],7,FALSE)</f>
        <v>1.9372577449861201E-3</v>
      </c>
      <c r="E307">
        <f>VLOOKUP(Table145[[#This Row],[model.rxns]],Table2[[model.rxns]:[JFYL18 - avg]],11,FALSE)</f>
        <v>2.3416282526093702E-3</v>
      </c>
      <c r="F307">
        <f>VLOOKUP(Table145[[#This Row],[model.rxns]],Table2[[model.rxns]:[JFYL18 - stddev]],12,FALSE)</f>
        <v>2.3581045021999099E-5</v>
      </c>
      <c r="G307" t="b">
        <f>ABS(Table145[[#This Row],[JFYL18 flux]])&gt;Table145[[#This Row],[JFYL18 stddev]]</f>
        <v>1</v>
      </c>
      <c r="H307">
        <v>0</v>
      </c>
    </row>
    <row r="308" spans="1:8" hidden="1" x14ac:dyDescent="0.25">
      <c r="A308" s="4">
        <v>1754</v>
      </c>
      <c r="B308" t="str">
        <f>VLOOKUP(Table145[[#This Row],[model.rxns]],Table2[],2,FALSE)</f>
        <v>ergosta-5,6,22,24,(28)-tetraen-3beta-ol transport</v>
      </c>
      <c r="C308" s="2">
        <v>1.20269952054272</v>
      </c>
      <c r="D308">
        <f>VLOOKUP(Table145[[#This Row],[model.rxns]],Table2[[model.rxns]:[JFYL07 - avg]],7,FALSE)</f>
        <v>1.9372577449861201E-3</v>
      </c>
      <c r="E308">
        <f>VLOOKUP(Table145[[#This Row],[model.rxns]],Table2[[model.rxns]:[JFYL18 - avg]],11,FALSE)</f>
        <v>2.3416282526093702E-3</v>
      </c>
      <c r="F308">
        <f>VLOOKUP(Table145[[#This Row],[model.rxns]],Table2[[model.rxns]:[JFYL18 - stddev]],12,FALSE)</f>
        <v>2.3581045021999099E-5</v>
      </c>
      <c r="G308" t="b">
        <f>ABS(Table145[[#This Row],[JFYL18 flux]])&gt;Table145[[#This Row],[JFYL18 stddev]]</f>
        <v>1</v>
      </c>
      <c r="H308">
        <v>0</v>
      </c>
    </row>
    <row r="309" spans="1:8" hidden="1" x14ac:dyDescent="0.25">
      <c r="A309" s="4">
        <v>1963</v>
      </c>
      <c r="B309" t="str">
        <f>VLOOKUP(Table145[[#This Row],[model.rxns]],Table2[],2,FALSE)</f>
        <v>NADP(+) transport</v>
      </c>
      <c r="C309" s="2">
        <v>1.20269952054272</v>
      </c>
      <c r="D309">
        <f>VLOOKUP(Table145[[#This Row],[model.rxns]],Table2[[model.rxns]:[JFYL07 - avg]],7,FALSE)</f>
        <v>-3.8745154899722301E-3</v>
      </c>
      <c r="E309">
        <f>VLOOKUP(Table145[[#This Row],[model.rxns]],Table2[[model.rxns]:[JFYL18 - avg]],11,FALSE)</f>
        <v>-4.6832565052187299E-3</v>
      </c>
      <c r="F309">
        <f>VLOOKUP(Table145[[#This Row],[model.rxns]],Table2[[model.rxns]:[JFYL18 - stddev]],12,FALSE)</f>
        <v>4.7162090043998198E-5</v>
      </c>
      <c r="G309" t="b">
        <f>ABS(Table145[[#This Row],[JFYL18 flux]])&gt;Table145[[#This Row],[JFYL18 stddev]]</f>
        <v>1</v>
      </c>
      <c r="H309">
        <v>0</v>
      </c>
    </row>
    <row r="310" spans="1:8" hidden="1" x14ac:dyDescent="0.25">
      <c r="A310" s="4">
        <v>1964</v>
      </c>
      <c r="B310" t="str">
        <f>VLOOKUP(Table145[[#This Row],[model.rxns]],Table2[],2,FALSE)</f>
        <v>NADPH transport</v>
      </c>
      <c r="C310" s="2">
        <v>1.20269952054272</v>
      </c>
      <c r="D310">
        <f>VLOOKUP(Table145[[#This Row],[model.rxns]],Table2[[model.rxns]:[JFYL07 - avg]],7,FALSE)</f>
        <v>3.8745154899722301E-3</v>
      </c>
      <c r="E310">
        <f>VLOOKUP(Table145[[#This Row],[model.rxns]],Table2[[model.rxns]:[JFYL18 - avg]],11,FALSE)</f>
        <v>4.6832565052187299E-3</v>
      </c>
      <c r="F310">
        <f>VLOOKUP(Table145[[#This Row],[model.rxns]],Table2[[model.rxns]:[JFYL18 - stddev]],12,FALSE)</f>
        <v>4.7162090043998198E-5</v>
      </c>
      <c r="G310" t="b">
        <f>ABS(Table145[[#This Row],[JFYL18 flux]])&gt;Table145[[#This Row],[JFYL18 stddev]]</f>
        <v>1</v>
      </c>
      <c r="H310">
        <v>0</v>
      </c>
    </row>
    <row r="311" spans="1:8" hidden="1" x14ac:dyDescent="0.25">
      <c r="A311" s="4">
        <v>1977</v>
      </c>
      <c r="B311" t="str">
        <f>VLOOKUP(Table145[[#This Row],[model.rxns]],Table2[],2,FALSE)</f>
        <v>O2 transport</v>
      </c>
      <c r="C311" s="2">
        <v>1.20269952054272</v>
      </c>
      <c r="D311">
        <f>VLOOKUP(Table145[[#This Row],[model.rxns]],Table2[[model.rxns]:[JFYL07 - avg]],7,FALSE)</f>
        <v>1.9372577449861201E-3</v>
      </c>
      <c r="E311">
        <f>VLOOKUP(Table145[[#This Row],[model.rxns]],Table2[[model.rxns]:[JFYL18 - avg]],11,FALSE)</f>
        <v>2.3416282526093702E-3</v>
      </c>
      <c r="F311">
        <f>VLOOKUP(Table145[[#This Row],[model.rxns]],Table2[[model.rxns]:[JFYL18 - stddev]],12,FALSE)</f>
        <v>2.3581045021999099E-5</v>
      </c>
      <c r="G311" t="b">
        <f>ABS(Table145[[#This Row],[JFYL18 flux]])&gt;Table145[[#This Row],[JFYL18 stddev]]</f>
        <v>1</v>
      </c>
      <c r="H311">
        <v>0</v>
      </c>
    </row>
    <row r="312" spans="1:8" hidden="1" x14ac:dyDescent="0.25">
      <c r="A312" s="4">
        <v>2053</v>
      </c>
      <c r="B312" t="str">
        <f>VLOOKUP(Table145[[#This Row],[model.rxns]],Table2[],2,FALSE)</f>
        <v>squalene transport</v>
      </c>
      <c r="C312" s="2">
        <v>1.20269952054272</v>
      </c>
      <c r="D312">
        <f>VLOOKUP(Table145[[#This Row],[model.rxns]],Table2[[model.rxns]:[JFYL07 - avg]],7,FALSE)</f>
        <v>1.9372577449861201E-3</v>
      </c>
      <c r="E312">
        <f>VLOOKUP(Table145[[#This Row],[model.rxns]],Table2[[model.rxns]:[JFYL18 - avg]],11,FALSE)</f>
        <v>2.3416282526093702E-3</v>
      </c>
      <c r="F312">
        <f>VLOOKUP(Table145[[#This Row],[model.rxns]],Table2[[model.rxns]:[JFYL18 - stddev]],12,FALSE)</f>
        <v>2.3581045021999099E-5</v>
      </c>
      <c r="G312" t="b">
        <f>ABS(Table145[[#This Row],[JFYL18 flux]])&gt;Table145[[#This Row],[JFYL18 stddev]]</f>
        <v>1</v>
      </c>
      <c r="H312">
        <v>0</v>
      </c>
    </row>
    <row r="313" spans="1:8" hidden="1" x14ac:dyDescent="0.25">
      <c r="A313" s="4">
        <v>2054</v>
      </c>
      <c r="B313" t="str">
        <f>VLOOKUP(Table145[[#This Row],[model.rxns]],Table2[],2,FALSE)</f>
        <v>squalene-2,3-epoxide transport</v>
      </c>
      <c r="C313" s="2">
        <v>1.20269952054272</v>
      </c>
      <c r="D313">
        <f>VLOOKUP(Table145[[#This Row],[model.rxns]],Table2[[model.rxns]:[JFYL07 - avg]],7,FALSE)</f>
        <v>1.9372577449861201E-3</v>
      </c>
      <c r="E313">
        <f>VLOOKUP(Table145[[#This Row],[model.rxns]],Table2[[model.rxns]:[JFYL18 - avg]],11,FALSE)</f>
        <v>2.3416282526093702E-3</v>
      </c>
      <c r="F313">
        <f>VLOOKUP(Table145[[#This Row],[model.rxns]],Table2[[model.rxns]:[JFYL18 - stddev]],12,FALSE)</f>
        <v>2.3581045021999099E-5</v>
      </c>
      <c r="G313" t="b">
        <f>ABS(Table145[[#This Row],[JFYL18 flux]])&gt;Table145[[#This Row],[JFYL18 stddev]]</f>
        <v>1</v>
      </c>
      <c r="H313">
        <v>0</v>
      </c>
    </row>
    <row r="314" spans="1:8" x14ac:dyDescent="0.25">
      <c r="A314" s="4">
        <v>667</v>
      </c>
      <c r="B314" t="str">
        <f>VLOOKUP(Table145[[#This Row],[model.rxns]],Table2[],2,FALSE)</f>
        <v>isopentenyl-diphosphate D-isomerase</v>
      </c>
      <c r="C314" s="2">
        <v>1.20269952054272</v>
      </c>
      <c r="D314">
        <f>VLOOKUP(Table145[[#This Row],[model.rxns]],Table2[[model.rxns]:[JFYL07 - avg]],7,FALSE)</f>
        <v>3.8745154899722301E-3</v>
      </c>
      <c r="E314">
        <f>VLOOKUP(Table145[[#This Row],[model.rxns]],Table2[[model.rxns]:[JFYL18 - avg]],11,FALSE)</f>
        <v>4.6832565052187299E-3</v>
      </c>
      <c r="F314">
        <f>VLOOKUP(Table145[[#This Row],[model.rxns]],Table2[[model.rxns]:[JFYL18 - stddev]],12,FALSE)</f>
        <v>4.7162090043998299E-5</v>
      </c>
      <c r="G314" t="b">
        <f>ABS(Table145[[#This Row],[JFYL18 flux]])&gt;Table145[[#This Row],[JFYL18 stddev]]</f>
        <v>1</v>
      </c>
      <c r="H314">
        <v>0</v>
      </c>
    </row>
    <row r="315" spans="1:8" x14ac:dyDescent="0.25">
      <c r="A315" s="4">
        <v>739</v>
      </c>
      <c r="B315" t="str">
        <f>VLOOKUP(Table145[[#This Row],[model.rxns]],Table2[],2,FALSE)</f>
        <v>mevalonate pyrophoshate decarboxylase</v>
      </c>
      <c r="C315" s="2">
        <v>1.20269952054272</v>
      </c>
      <c r="D315">
        <f>VLOOKUP(Table145[[#This Row],[model.rxns]],Table2[[model.rxns]:[JFYL07 - avg]],7,FALSE)</f>
        <v>1.1623546469916601E-2</v>
      </c>
      <c r="E315">
        <f>VLOOKUP(Table145[[#This Row],[model.rxns]],Table2[[model.rxns]:[JFYL18 - avg]],11,FALSE)</f>
        <v>1.40497695156561E-2</v>
      </c>
      <c r="F315">
        <f>VLOOKUP(Table145[[#This Row],[model.rxns]],Table2[[model.rxns]:[JFYL18 - stddev]],12,FALSE)</f>
        <v>1.41486270131994E-4</v>
      </c>
      <c r="G315" t="b">
        <f>ABS(Table145[[#This Row],[JFYL18 flux]])&gt;Table145[[#This Row],[JFYL18 stddev]]</f>
        <v>1</v>
      </c>
      <c r="H315">
        <v>0</v>
      </c>
    </row>
    <row r="316" spans="1:8" x14ac:dyDescent="0.25">
      <c r="A316" s="4">
        <v>904</v>
      </c>
      <c r="B316" t="str">
        <f>VLOOKUP(Table145[[#This Row],[model.rxns]],Table2[],2,FALSE)</f>
        <v>phosphomevalonate kinase</v>
      </c>
      <c r="C316" s="2">
        <v>1.20269952054272</v>
      </c>
      <c r="D316">
        <f>VLOOKUP(Table145[[#This Row],[model.rxns]],Table2[[model.rxns]:[JFYL07 - avg]],7,FALSE)</f>
        <v>1.1623546469916601E-2</v>
      </c>
      <c r="E316">
        <f>VLOOKUP(Table145[[#This Row],[model.rxns]],Table2[[model.rxns]:[JFYL18 - avg]],11,FALSE)</f>
        <v>1.40497695156561E-2</v>
      </c>
      <c r="F316">
        <f>VLOOKUP(Table145[[#This Row],[model.rxns]],Table2[[model.rxns]:[JFYL18 - stddev]],12,FALSE)</f>
        <v>1.41486270131994E-4</v>
      </c>
      <c r="G316" t="b">
        <f>ABS(Table145[[#This Row],[JFYL18 flux]])&gt;Table145[[#This Row],[JFYL18 stddev]]</f>
        <v>1</v>
      </c>
      <c r="H316">
        <v>0</v>
      </c>
    </row>
    <row r="317" spans="1:8" hidden="1" x14ac:dyDescent="0.25">
      <c r="A317" s="4">
        <v>1758</v>
      </c>
      <c r="B317" t="str">
        <f>VLOOKUP(Table145[[#This Row],[model.rxns]],Table2[],2,FALSE)</f>
        <v>ergosterol transport</v>
      </c>
      <c r="C317" s="2">
        <v>1.20269952054272</v>
      </c>
      <c r="D317">
        <f>VLOOKUP(Table145[[#This Row],[model.rxns]],Table2[[model.rxns]:[JFYL07 - avg]],7,FALSE)</f>
        <v>1.93725054811542E-3</v>
      </c>
      <c r="E317">
        <f>VLOOKUP(Table145[[#This Row],[model.rxns]],Table2[[model.rxns]:[JFYL18 - avg]],11,FALSE)</f>
        <v>2.3416107434754102E-3</v>
      </c>
      <c r="F317">
        <f>VLOOKUP(Table145[[#This Row],[model.rxns]],Table2[[model.rxns]:[JFYL18 - stddev]],12,FALSE)</f>
        <v>2.3604078083924698E-5</v>
      </c>
      <c r="G317" t="b">
        <f>ABS(Table145[[#This Row],[JFYL18 flux]])&gt;Table145[[#This Row],[JFYL18 stddev]]</f>
        <v>1</v>
      </c>
      <c r="H317">
        <v>0</v>
      </c>
    </row>
    <row r="318" spans="1:8" hidden="1" x14ac:dyDescent="0.25">
      <c r="A318" s="4" t="s">
        <v>1699</v>
      </c>
      <c r="B318" t="str">
        <f>VLOOKUP(Table145[[#This Row],[model.rxns]],Table2[],2,FALSE)</f>
        <v>phosphatidylcholine transport, ER membrane-lipid particle</v>
      </c>
      <c r="C318" s="2">
        <v>1.20269952054272</v>
      </c>
      <c r="D318">
        <f>VLOOKUP(Table145[[#This Row],[model.rxns]],Table2[[model.rxns]:[JFYL07 - avg]],7,FALSE)</f>
        <v>1.28018315477654E-3</v>
      </c>
      <c r="E318">
        <f>VLOOKUP(Table145[[#This Row],[model.rxns]],Table2[[model.rxns]:[JFYL18 - avg]],11,FALSE)</f>
        <v>1.5491651977101401E-3</v>
      </c>
      <c r="F318">
        <f>VLOOKUP(Table145[[#This Row],[model.rxns]],Table2[[model.rxns]:[JFYL18 - stddev]],12,FALSE)</f>
        <v>4.0613014020839501E-5</v>
      </c>
      <c r="G318" t="b">
        <f>ABS(Table145[[#This Row],[JFYL18 flux]])&gt;Table145[[#This Row],[JFYL18 stddev]]</f>
        <v>1</v>
      </c>
      <c r="H318">
        <v>0</v>
      </c>
    </row>
    <row r="319" spans="1:8" x14ac:dyDescent="0.25">
      <c r="A319" s="4">
        <v>152</v>
      </c>
      <c r="B319" t="str">
        <f>VLOOKUP(Table145[[#This Row],[model.rxns]],Table2[],2,FALSE)</f>
        <v>adenylosuccinate lyase</v>
      </c>
      <c r="C319" s="2">
        <v>1.20269952054272</v>
      </c>
      <c r="D319">
        <f>VLOOKUP(Table145[[#This Row],[model.rxns]],Table2[[model.rxns]:[JFYL07 - avg]],7,FALSE)</f>
        <v>7.3795105862630196E-3</v>
      </c>
      <c r="E319">
        <f>VLOOKUP(Table145[[#This Row],[model.rxns]],Table2[[model.rxns]:[JFYL18 - avg]],11,FALSE)</f>
        <v>8.9299592928889504E-3</v>
      </c>
      <c r="F319">
        <f>VLOOKUP(Table145[[#This Row],[model.rxns]],Table2[[model.rxns]:[JFYL18 - stddev]],12,FALSE)</f>
        <v>1.4645228828020101E-3</v>
      </c>
      <c r="G319" t="b">
        <f>ABS(Table145[[#This Row],[JFYL18 flux]])&gt;Table145[[#This Row],[JFYL18 stddev]]</f>
        <v>1</v>
      </c>
      <c r="H319">
        <v>0</v>
      </c>
    </row>
    <row r="320" spans="1:8" x14ac:dyDescent="0.25">
      <c r="A320" s="4">
        <v>153</v>
      </c>
      <c r="B320" t="str">
        <f>VLOOKUP(Table145[[#This Row],[model.rxns]],Table2[],2,FALSE)</f>
        <v>adenylosuccinate synthase</v>
      </c>
      <c r="C320" s="2">
        <v>1.20269952054272</v>
      </c>
      <c r="D320">
        <f>VLOOKUP(Table145[[#This Row],[model.rxns]],Table2[[model.rxns]:[JFYL07 - avg]],7,FALSE)</f>
        <v>7.3795105862630196E-3</v>
      </c>
      <c r="E320">
        <f>VLOOKUP(Table145[[#This Row],[model.rxns]],Table2[[model.rxns]:[JFYL18 - avg]],11,FALSE)</f>
        <v>8.9299592928889504E-3</v>
      </c>
      <c r="F320">
        <f>VLOOKUP(Table145[[#This Row],[model.rxns]],Table2[[model.rxns]:[JFYL18 - stddev]],12,FALSE)</f>
        <v>1.4645228828020101E-3</v>
      </c>
      <c r="G320" t="b">
        <f>ABS(Table145[[#This Row],[JFYL18 flux]])&gt;Table145[[#This Row],[JFYL18 stddev]]</f>
        <v>1</v>
      </c>
      <c r="H320">
        <v>0</v>
      </c>
    </row>
    <row r="321" spans="1:8" x14ac:dyDescent="0.25">
      <c r="A321" s="4">
        <v>970</v>
      </c>
      <c r="B321" t="str">
        <f>VLOOKUP(Table145[[#This Row],[model.rxns]],Table2[],2,FALSE)</f>
        <v>ribonucleoside-triphosphate reductase (ATP)</v>
      </c>
      <c r="C321" s="2">
        <v>1.20269952054272</v>
      </c>
      <c r="D321">
        <f>VLOOKUP(Table145[[#This Row],[model.rxns]],Table2[[model.rxns]:[JFYL07 - avg]],7,FALSE)</f>
        <v>5.5881276235232797E-4</v>
      </c>
      <c r="E321">
        <f>VLOOKUP(Table145[[#This Row],[model.rxns]],Table2[[model.rxns]:[JFYL18 - avg]],11,FALSE)</f>
        <v>6.8058576962899502E-4</v>
      </c>
      <c r="F321">
        <f>VLOOKUP(Table145[[#This Row],[model.rxns]],Table2[[model.rxns]:[JFYL18 - stddev]],12,FALSE)</f>
        <v>8.5581099032351702E-5</v>
      </c>
      <c r="G321" t="b">
        <f>ABS(Table145[[#This Row],[JFYL18 flux]])&gt;Table145[[#This Row],[JFYL18 stddev]]</f>
        <v>1</v>
      </c>
      <c r="H321">
        <v>0</v>
      </c>
    </row>
    <row r="322" spans="1:8" hidden="1" x14ac:dyDescent="0.25">
      <c r="A322" s="4">
        <v>3540</v>
      </c>
      <c r="B322" t="str">
        <f>VLOOKUP(Table145[[#This Row],[model.rxns]],Table2[],2,FALSE)</f>
        <v>CMP transport, cytoplasm-ER membrane</v>
      </c>
      <c r="C322" s="2">
        <v>1.20269952054271</v>
      </c>
      <c r="D322">
        <f>VLOOKUP(Table145[[#This Row],[model.rxns]],Table2[[model.rxns]:[JFYL07 - avg]],7,FALSE)</f>
        <v>-2.6955276580563499E-3</v>
      </c>
      <c r="E322">
        <f>VLOOKUP(Table145[[#This Row],[model.rxns]],Table2[[model.rxns]:[JFYL18 - avg]],11,FALSE)</f>
        <v>-3.2621089916769598E-3</v>
      </c>
      <c r="F322">
        <f>VLOOKUP(Table145[[#This Row],[model.rxns]],Table2[[model.rxns]:[JFYL18 - stddev]],12,FALSE)</f>
        <v>1.69420751220296E-4</v>
      </c>
      <c r="G322" t="b">
        <f>ABS(Table145[[#This Row],[JFYL18 flux]])&gt;Table145[[#This Row],[JFYL18 stddev]]</f>
        <v>1</v>
      </c>
      <c r="H322">
        <v>0</v>
      </c>
    </row>
    <row r="323" spans="1:8" x14ac:dyDescent="0.25">
      <c r="A323" s="4">
        <v>1026</v>
      </c>
      <c r="B323" t="str">
        <f>VLOOKUP(Table145[[#This Row],[model.rxns]],Table2[],2,FALSE)</f>
        <v>sulfate adenylyltransferase (ADP)</v>
      </c>
      <c r="C323" s="2">
        <v>1.20269952054271</v>
      </c>
      <c r="D323">
        <f>VLOOKUP(Table145[[#This Row],[model.rxns]],Table2[[model.rxns]:[JFYL07 - avg]],7,FALSE)</f>
        <v>2.8993821712904799E-3</v>
      </c>
      <c r="E323">
        <f>VLOOKUP(Table145[[#This Row],[model.rxns]],Table2[[model.rxns]:[JFYL18 - avg]],11,FALSE)</f>
        <v>3.5129987410768299E-3</v>
      </c>
      <c r="F323">
        <f>VLOOKUP(Table145[[#This Row],[model.rxns]],Table2[[model.rxns]:[JFYL18 - stddev]],12,FALSE)</f>
        <v>2.6602683934495198E-4</v>
      </c>
      <c r="G323" t="b">
        <f>ABS(Table145[[#This Row],[JFYL18 flux]])&gt;Table145[[#This Row],[JFYL18 stddev]]</f>
        <v>1</v>
      </c>
      <c r="H323">
        <v>0</v>
      </c>
    </row>
    <row r="324" spans="1:8" x14ac:dyDescent="0.25">
      <c r="A324" s="4">
        <v>18</v>
      </c>
      <c r="B324" t="str">
        <f>VLOOKUP(Table145[[#This Row],[model.rxns]],Table2[],2,FALSE)</f>
        <v>2-aminoadipate transaminase</v>
      </c>
      <c r="C324" s="2">
        <v>1.2026967304538401</v>
      </c>
      <c r="D324">
        <f>VLOOKUP(Table145[[#This Row],[model.rxns]],Table2[[model.rxns]:[JFYL07 - avg]],7,FALSE)</f>
        <v>1.6900305368291599E-2</v>
      </c>
      <c r="E324">
        <f>VLOOKUP(Table145[[#This Row],[model.rxns]],Table2[[model.rxns]:[JFYL18 - avg]],11,FALSE)</f>
        <v>2.0304273914046201E-2</v>
      </c>
      <c r="F324">
        <f>VLOOKUP(Table145[[#This Row],[model.rxns]],Table2[[model.rxns]:[JFYL18 - stddev]],12,FALSE)</f>
        <v>2.1924909202777901E-4</v>
      </c>
      <c r="G324" t="b">
        <f>ABS(Table145[[#This Row],[JFYL18 flux]])&gt;Table145[[#This Row],[JFYL18 stddev]]</f>
        <v>1</v>
      </c>
      <c r="H324">
        <v>0</v>
      </c>
    </row>
    <row r="325" spans="1:8" x14ac:dyDescent="0.25">
      <c r="A325" s="4">
        <v>678</v>
      </c>
      <c r="B325" t="str">
        <f>VLOOKUP(Table145[[#This Row],[model.rxns]],Table2[],2,FALSE)</f>
        <v>L-aminoadipate-semialdehyde dehydrogenase (NADPH)</v>
      </c>
      <c r="C325" s="2">
        <v>1.20256908796526</v>
      </c>
      <c r="D325">
        <f>VLOOKUP(Table145[[#This Row],[model.rxns]],Table2[[model.rxns]:[JFYL07 - avg]],7,FALSE)</f>
        <v>1.6900305368291599E-2</v>
      </c>
      <c r="E325">
        <f>VLOOKUP(Table145[[#This Row],[model.rxns]],Table2[[model.rxns]:[JFYL18 - avg]],11,FALSE)</f>
        <v>2.0304273914046201E-2</v>
      </c>
      <c r="F325">
        <f>VLOOKUP(Table145[[#This Row],[model.rxns]],Table2[[model.rxns]:[JFYL18 - stddev]],12,FALSE)</f>
        <v>2.1924909202777901E-4</v>
      </c>
      <c r="G325" t="b">
        <f>ABS(Table145[[#This Row],[JFYL18 flux]])&gt;Table145[[#This Row],[JFYL18 stddev]]</f>
        <v>1</v>
      </c>
      <c r="H325">
        <v>0</v>
      </c>
    </row>
    <row r="326" spans="1:8" x14ac:dyDescent="0.25">
      <c r="A326" s="4">
        <v>988</v>
      </c>
      <c r="B326" t="str">
        <f>VLOOKUP(Table145[[#This Row],[model.rxns]],Table2[],2,FALSE)</f>
        <v>saccharopine dehydrogenase (NAD, L-lysine forming)</v>
      </c>
      <c r="C326" s="2">
        <v>1.20236131538046</v>
      </c>
      <c r="D326">
        <f>VLOOKUP(Table145[[#This Row],[model.rxns]],Table2[[model.rxns]:[JFYL07 - avg]],7,FALSE)</f>
        <v>1.6900305368291599E-2</v>
      </c>
      <c r="E326">
        <f>VLOOKUP(Table145[[#This Row],[model.rxns]],Table2[[model.rxns]:[JFYL18 - avg]],11,FALSE)</f>
        <v>2.0304273914046201E-2</v>
      </c>
      <c r="F326">
        <f>VLOOKUP(Table145[[#This Row],[model.rxns]],Table2[[model.rxns]:[JFYL18 - stddev]],12,FALSE)</f>
        <v>2.1924909202777901E-4</v>
      </c>
      <c r="G326" t="b">
        <f>ABS(Table145[[#This Row],[JFYL18 flux]])&gt;Table145[[#This Row],[JFYL18 stddev]]</f>
        <v>1</v>
      </c>
      <c r="H326">
        <v>0</v>
      </c>
    </row>
    <row r="327" spans="1:8" x14ac:dyDescent="0.25">
      <c r="A327" s="4">
        <v>989</v>
      </c>
      <c r="B327" t="str">
        <f>VLOOKUP(Table145[[#This Row],[model.rxns]],Table2[],2,FALSE)</f>
        <v>saccharopine dehydrogenase (NADP, L-glutamate forming)</v>
      </c>
      <c r="C327" s="2">
        <v>1.20236131538046</v>
      </c>
      <c r="D327">
        <f>VLOOKUP(Table145[[#This Row],[model.rxns]],Table2[[model.rxns]:[JFYL07 - avg]],7,FALSE)</f>
        <v>1.6900305368291599E-2</v>
      </c>
      <c r="E327">
        <f>VLOOKUP(Table145[[#This Row],[model.rxns]],Table2[[model.rxns]:[JFYL18 - avg]],11,FALSE)</f>
        <v>2.0304273914046201E-2</v>
      </c>
      <c r="F327">
        <f>VLOOKUP(Table145[[#This Row],[model.rxns]],Table2[[model.rxns]:[JFYL18 - stddev]],12,FALSE)</f>
        <v>2.1924909202777901E-4</v>
      </c>
      <c r="G327" t="b">
        <f>ABS(Table145[[#This Row],[JFYL18 flux]])&gt;Table145[[#This Row],[JFYL18 stddev]]</f>
        <v>1</v>
      </c>
      <c r="H327">
        <v>0</v>
      </c>
    </row>
    <row r="328" spans="1:8" hidden="1" x14ac:dyDescent="0.25">
      <c r="A328" s="4">
        <v>1099</v>
      </c>
      <c r="B328" t="str">
        <f>VLOOKUP(Table145[[#This Row],[model.rxns]],Table2[],2,FALSE)</f>
        <v>2-oxoadipate and 2-oxoglutarate transport</v>
      </c>
      <c r="C328" s="2">
        <v>1.20236131538046</v>
      </c>
      <c r="D328">
        <f>VLOOKUP(Table145[[#This Row],[model.rxns]],Table2[[model.rxns]:[JFYL07 - avg]],7,FALSE)</f>
        <v>1.6900305368291599E-2</v>
      </c>
      <c r="E328">
        <f>VLOOKUP(Table145[[#This Row],[model.rxns]],Table2[[model.rxns]:[JFYL18 - avg]],11,FALSE)</f>
        <v>2.0304273914046201E-2</v>
      </c>
      <c r="F328">
        <f>VLOOKUP(Table145[[#This Row],[model.rxns]],Table2[[model.rxns]:[JFYL18 - stddev]],12,FALSE)</f>
        <v>2.1924909202778001E-4</v>
      </c>
      <c r="G328" t="b">
        <f>ABS(Table145[[#This Row],[JFYL18 flux]])&gt;Table145[[#This Row],[JFYL18 stddev]]</f>
        <v>1</v>
      </c>
      <c r="H328">
        <v>0</v>
      </c>
    </row>
    <row r="329" spans="1:8" x14ac:dyDescent="0.25">
      <c r="A329" s="4">
        <v>514</v>
      </c>
      <c r="B329" t="str">
        <f>VLOOKUP(Table145[[#This Row],[model.rxns]],Table2[],2,FALSE)</f>
        <v>GMP synthase</v>
      </c>
      <c r="C329" s="2">
        <v>1.20236131538046</v>
      </c>
      <c r="D329">
        <f>VLOOKUP(Table145[[#This Row],[model.rxns]],Table2[[model.rxns]:[JFYL07 - avg]],7,FALSE)</f>
        <v>3.67829856617897E-3</v>
      </c>
      <c r="E329">
        <f>VLOOKUP(Table145[[#This Row],[model.rxns]],Table2[[model.rxns]:[JFYL18 - avg]],11,FALSE)</f>
        <v>4.4492636495067697E-3</v>
      </c>
      <c r="F329">
        <f>VLOOKUP(Table145[[#This Row],[model.rxns]],Table2[[model.rxns]:[JFYL18 - stddev]],12,FALSE)</f>
        <v>2.8148242886036503E-4</v>
      </c>
      <c r="G329" t="b">
        <f>ABS(Table145[[#This Row],[JFYL18 flux]])&gt;Table145[[#This Row],[JFYL18 stddev]]</f>
        <v>1</v>
      </c>
      <c r="H329">
        <v>0</v>
      </c>
    </row>
    <row r="330" spans="1:8" x14ac:dyDescent="0.25">
      <c r="A330" s="4">
        <v>27</v>
      </c>
      <c r="B330" t="str">
        <f>VLOOKUP(Table145[[#This Row],[model.rxns]],Table2[],2,FALSE)</f>
        <v>homoaconitase</v>
      </c>
      <c r="C330" s="2">
        <v>1.20236131538046</v>
      </c>
      <c r="D330">
        <f>VLOOKUP(Table145[[#This Row],[model.rxns]],Table2[[model.rxns]:[JFYL07 - avg]],7,FALSE)</f>
        <v>1.6907823345581399E-2</v>
      </c>
      <c r="E330">
        <f>VLOOKUP(Table145[[#This Row],[model.rxns]],Table2[[model.rxns]:[JFYL18 - avg]],11,FALSE)</f>
        <v>2.03095593720008E-2</v>
      </c>
      <c r="F330">
        <f>VLOOKUP(Table145[[#This Row],[model.rxns]],Table2[[model.rxns]:[JFYL18 - stddev]],12,FALSE)</f>
        <v>2.28104701745394E-4</v>
      </c>
      <c r="G330" t="b">
        <f>ABS(Table145[[#This Row],[JFYL18 flux]])&gt;Table145[[#This Row],[JFYL18 stddev]]</f>
        <v>1</v>
      </c>
      <c r="H330">
        <v>0</v>
      </c>
    </row>
    <row r="331" spans="1:8" x14ac:dyDescent="0.25">
      <c r="A331" s="4">
        <v>542</v>
      </c>
      <c r="B331" t="str">
        <f>VLOOKUP(Table145[[#This Row],[model.rxns]],Table2[],2,FALSE)</f>
        <v>homoacontinate hydratase</v>
      </c>
      <c r="C331" s="2">
        <v>1.20221272004902</v>
      </c>
      <c r="D331">
        <f>VLOOKUP(Table145[[#This Row],[model.rxns]],Table2[[model.rxns]:[JFYL07 - avg]],7,FALSE)</f>
        <v>1.6907823345581399E-2</v>
      </c>
      <c r="E331">
        <f>VLOOKUP(Table145[[#This Row],[model.rxns]],Table2[[model.rxns]:[JFYL18 - avg]],11,FALSE)</f>
        <v>2.03095593720008E-2</v>
      </c>
      <c r="F331">
        <f>VLOOKUP(Table145[[#This Row],[model.rxns]],Table2[[model.rxns]:[JFYL18 - stddev]],12,FALSE)</f>
        <v>2.28104701745394E-4</v>
      </c>
      <c r="G331" t="b">
        <f>ABS(Table145[[#This Row],[JFYL18 flux]])&gt;Table145[[#This Row],[JFYL18 stddev]]</f>
        <v>1</v>
      </c>
      <c r="H331">
        <v>0</v>
      </c>
    </row>
    <row r="332" spans="1:8" x14ac:dyDescent="0.25">
      <c r="A332" s="4">
        <v>545</v>
      </c>
      <c r="B332" t="str">
        <f>VLOOKUP(Table145[[#This Row],[model.rxns]],Table2[],2,FALSE)</f>
        <v>homoisocitrate dehydrogenase</v>
      </c>
      <c r="C332" s="2">
        <v>1.20221272004902</v>
      </c>
      <c r="D332">
        <f>VLOOKUP(Table145[[#This Row],[model.rxns]],Table2[[model.rxns]:[JFYL07 - avg]],7,FALSE)</f>
        <v>1.6907823345581399E-2</v>
      </c>
      <c r="E332">
        <f>VLOOKUP(Table145[[#This Row],[model.rxns]],Table2[[model.rxns]:[JFYL18 - avg]],11,FALSE)</f>
        <v>2.03095593720008E-2</v>
      </c>
      <c r="F332">
        <f>VLOOKUP(Table145[[#This Row],[model.rxns]],Table2[[model.rxns]:[JFYL18 - stddev]],12,FALSE)</f>
        <v>2.28104701745394E-4</v>
      </c>
      <c r="G332" t="b">
        <f>ABS(Table145[[#This Row],[JFYL18 flux]])&gt;Table145[[#This Row],[JFYL18 stddev]]</f>
        <v>1</v>
      </c>
      <c r="H332">
        <v>0</v>
      </c>
    </row>
    <row r="333" spans="1:8" x14ac:dyDescent="0.25">
      <c r="A333" s="4">
        <v>1838</v>
      </c>
      <c r="B333" t="str">
        <f>VLOOKUP(Table145[[#This Row],[model.rxns]],Table2[],2,FALSE)</f>
        <v>homocitrate synthase</v>
      </c>
      <c r="C333" s="2">
        <v>1.20221272004902</v>
      </c>
      <c r="D333">
        <f>VLOOKUP(Table145[[#This Row],[model.rxns]],Table2[[model.rxns]:[JFYL07 - avg]],7,FALSE)</f>
        <v>1.6907823345581399E-2</v>
      </c>
      <c r="E333">
        <f>VLOOKUP(Table145[[#This Row],[model.rxns]],Table2[[model.rxns]:[JFYL18 - avg]],11,FALSE)</f>
        <v>2.03095593720008E-2</v>
      </c>
      <c r="F333">
        <f>VLOOKUP(Table145[[#This Row],[model.rxns]],Table2[[model.rxns]:[JFYL18 - stddev]],12,FALSE)</f>
        <v>2.28104701745394E-4</v>
      </c>
      <c r="G333" t="b">
        <f>ABS(Table145[[#This Row],[JFYL18 flux]])&gt;Table145[[#This Row],[JFYL18 stddev]]</f>
        <v>1</v>
      </c>
      <c r="H333">
        <v>0</v>
      </c>
    </row>
    <row r="334" spans="1:8" x14ac:dyDescent="0.25">
      <c r="A334" s="4">
        <v>800</v>
      </c>
      <c r="B334" t="str">
        <f>VLOOKUP(Table145[[#This Row],[model.rxns]],Table2[],2,FALSE)</f>
        <v>nucleoside diphosphate kinase</v>
      </c>
      <c r="C334" s="2">
        <v>1.20221272004902</v>
      </c>
      <c r="D334">
        <f>VLOOKUP(Table145[[#This Row],[model.rxns]],Table2[[model.rxns]:[JFYL07 - avg]],7,FALSE)</f>
        <v>2.2409307960203701E-2</v>
      </c>
      <c r="E334">
        <f>VLOOKUP(Table145[[#This Row],[model.rxns]],Table2[[model.rxns]:[JFYL18 - avg]],11,FALSE)</f>
        <v>2.6786436159706599E-2</v>
      </c>
      <c r="F334">
        <f>VLOOKUP(Table145[[#This Row],[model.rxns]],Table2[[model.rxns]:[JFYL18 - stddev]],12,FALSE)</f>
        <v>7.7989888698271103E-3</v>
      </c>
      <c r="G334" t="b">
        <f>ABS(Table145[[#This Row],[JFYL18 flux]])&gt;Table145[[#This Row],[JFYL18 stddev]]</f>
        <v>1</v>
      </c>
      <c r="H334">
        <v>4.1154218260450199E-235</v>
      </c>
    </row>
    <row r="335" spans="1:8" x14ac:dyDescent="0.25">
      <c r="A335" s="4">
        <v>250</v>
      </c>
      <c r="B335" t="str">
        <f>VLOOKUP(Table145[[#This Row],[model.rxns]],Table2[],2,FALSE)</f>
        <v>carbamoyl-phosphate synthase (glutamine-hydrolysing)</v>
      </c>
      <c r="C335" s="2">
        <v>1.201876696524</v>
      </c>
      <c r="D335">
        <f>VLOOKUP(Table145[[#This Row],[model.rxns]],Table2[[model.rxns]:[JFYL07 - avg]],7,FALSE)</f>
        <v>1.607936031759E-2</v>
      </c>
      <c r="E335">
        <f>VLOOKUP(Table145[[#This Row],[model.rxns]],Table2[[model.rxns]:[JFYL18 - avg]],11,FALSE)</f>
        <v>1.94237813218275E-2</v>
      </c>
      <c r="F335">
        <f>VLOOKUP(Table145[[#This Row],[model.rxns]],Table2[[model.rxns]:[JFYL18 - stddev]],12,FALSE)</f>
        <v>2.7053832956267399E-4</v>
      </c>
      <c r="G335" t="b">
        <f>ABS(Table145[[#This Row],[JFYL18 flux]])&gt;Table145[[#This Row],[JFYL18 stddev]]</f>
        <v>1</v>
      </c>
      <c r="H335">
        <v>0</v>
      </c>
    </row>
    <row r="336" spans="1:8" x14ac:dyDescent="0.25">
      <c r="A336" s="4">
        <v>877</v>
      </c>
      <c r="B336" t="str">
        <f>VLOOKUP(Table145[[#This Row],[model.rxns]],Table2[],2,FALSE)</f>
        <v>phosphatidylserine decarboxylase</v>
      </c>
      <c r="C336" s="2">
        <v>1.2010933023842401</v>
      </c>
      <c r="D336">
        <f>VLOOKUP(Table145[[#This Row],[model.rxns]],Table2[[model.rxns]:[JFYL07 - avg]],7,FALSE)</f>
        <v>2.1788115657982998E-3</v>
      </c>
      <c r="E336">
        <f>VLOOKUP(Table145[[#This Row],[model.rxns]],Table2[[model.rxns]:[JFYL18 - avg]],11,FALSE)</f>
        <v>2.6341868568127299E-3</v>
      </c>
      <c r="F336">
        <f>VLOOKUP(Table145[[#This Row],[model.rxns]],Table2[[model.rxns]:[JFYL18 - stddev]],12,FALSE)</f>
        <v>1.3708726630703099E-4</v>
      </c>
      <c r="G336" t="b">
        <f>ABS(Table145[[#This Row],[JFYL18 flux]])&gt;Table145[[#This Row],[JFYL18 stddev]]</f>
        <v>1</v>
      </c>
      <c r="H336">
        <v>0</v>
      </c>
    </row>
    <row r="337" spans="1:8" hidden="1" x14ac:dyDescent="0.25">
      <c r="A337" s="4">
        <v>3669</v>
      </c>
      <c r="B337" t="str">
        <f>VLOOKUP(Table145[[#This Row],[model.rxns]],Table2[],2,FALSE)</f>
        <v>carbon dioxide transport, cytoplasm-mitochondrial membrane</v>
      </c>
      <c r="C337" s="2">
        <v>1.2010591622253901</v>
      </c>
      <c r="D337">
        <f>VLOOKUP(Table145[[#This Row],[model.rxns]],Table2[[model.rxns]:[JFYL07 - avg]],7,FALSE)</f>
        <v>-2.1788115657982998E-3</v>
      </c>
      <c r="E337">
        <f>VLOOKUP(Table145[[#This Row],[model.rxns]],Table2[[model.rxns]:[JFYL18 - avg]],11,FALSE)</f>
        <v>-2.6341868568127299E-3</v>
      </c>
      <c r="F337">
        <f>VLOOKUP(Table145[[#This Row],[model.rxns]],Table2[[model.rxns]:[JFYL18 - stddev]],12,FALSE)</f>
        <v>1.3708726630703099E-4</v>
      </c>
      <c r="G337" t="b">
        <f>ABS(Table145[[#This Row],[JFYL18 flux]])&gt;Table145[[#This Row],[JFYL18 stddev]]</f>
        <v>1</v>
      </c>
      <c r="H337">
        <v>0</v>
      </c>
    </row>
    <row r="338" spans="1:8" hidden="1" x14ac:dyDescent="0.25">
      <c r="A338" s="4" t="s">
        <v>1705</v>
      </c>
      <c r="B338" t="str">
        <f>VLOOKUP(Table145[[#This Row],[model.rxns]],Table2[],2,FALSE)</f>
        <v>phosphatidyl-L-serine transport, ER membrane-mitochondrial membrane</v>
      </c>
      <c r="C338" s="2">
        <v>1.20097957846296</v>
      </c>
      <c r="D338">
        <f>VLOOKUP(Table145[[#This Row],[model.rxns]],Table2[[model.rxns]:[JFYL07 - avg]],7,FALSE)</f>
        <v>2.1788115657982998E-3</v>
      </c>
      <c r="E338">
        <f>VLOOKUP(Table145[[#This Row],[model.rxns]],Table2[[model.rxns]:[JFYL18 - avg]],11,FALSE)</f>
        <v>2.6341868568127299E-3</v>
      </c>
      <c r="F338">
        <f>VLOOKUP(Table145[[#This Row],[model.rxns]],Table2[[model.rxns]:[JFYL18 - stddev]],12,FALSE)</f>
        <v>1.3708726630703099E-4</v>
      </c>
      <c r="G338" t="b">
        <f>ABS(Table145[[#This Row],[JFYL18 flux]])&gt;Table145[[#This Row],[JFYL18 stddev]]</f>
        <v>1</v>
      </c>
      <c r="H338">
        <v>0</v>
      </c>
    </row>
    <row r="339" spans="1:8" hidden="1" x14ac:dyDescent="0.25">
      <c r="A339" s="4" t="s">
        <v>1706</v>
      </c>
      <c r="B339" t="str">
        <f>VLOOKUP(Table145[[#This Row],[model.rxns]],Table2[],2,FALSE)</f>
        <v>phosphatidylethanolamine transport, mitochondrial membrane-ER membrane</v>
      </c>
      <c r="C339" s="2">
        <v>1.20097957846296</v>
      </c>
      <c r="D339">
        <f>VLOOKUP(Table145[[#This Row],[model.rxns]],Table2[[model.rxns]:[JFYL07 - avg]],7,FALSE)</f>
        <v>2.1788115657982998E-3</v>
      </c>
      <c r="E339">
        <f>VLOOKUP(Table145[[#This Row],[model.rxns]],Table2[[model.rxns]:[JFYL18 - avg]],11,FALSE)</f>
        <v>2.6341868568127299E-3</v>
      </c>
      <c r="F339">
        <f>VLOOKUP(Table145[[#This Row],[model.rxns]],Table2[[model.rxns]:[JFYL18 - stddev]],12,FALSE)</f>
        <v>1.3708726630703099E-4</v>
      </c>
      <c r="G339" t="b">
        <f>ABS(Table145[[#This Row],[JFYL18 flux]])&gt;Table145[[#This Row],[JFYL18 stddev]]</f>
        <v>1</v>
      </c>
      <c r="H339">
        <v>0</v>
      </c>
    </row>
    <row r="340" spans="1:8" x14ac:dyDescent="0.25">
      <c r="A340" s="4">
        <v>1038</v>
      </c>
      <c r="B340" t="str">
        <f>VLOOKUP(Table145[[#This Row],[model.rxns]],Table2[],2,FALSE)</f>
        <v>thioredoxin reductase (NADPH)</v>
      </c>
      <c r="C340" s="2">
        <v>1.20097957846296</v>
      </c>
      <c r="D340">
        <f>VLOOKUP(Table145[[#This Row],[model.rxns]],Table2[[model.rxns]:[JFYL07 - avg]],7,FALSE)</f>
        <v>5.4348511591870204E-3</v>
      </c>
      <c r="E340">
        <f>VLOOKUP(Table145[[#This Row],[model.rxns]],Table2[[model.rxns]:[JFYL18 - avg]],11,FALSE)</f>
        <v>6.5749540794080002E-3</v>
      </c>
      <c r="F340">
        <f>VLOOKUP(Table145[[#This Row],[model.rxns]],Table2[[model.rxns]:[JFYL18 - stddev]],12,FALSE)</f>
        <v>1.64717012800992E-3</v>
      </c>
      <c r="G340" t="b">
        <f>ABS(Table145[[#This Row],[JFYL18 flux]])&gt;Table145[[#This Row],[JFYL18 stddev]]</f>
        <v>1</v>
      </c>
      <c r="H340">
        <v>4.37632667344206E-261</v>
      </c>
    </row>
    <row r="341" spans="1:8" x14ac:dyDescent="0.25">
      <c r="A341" s="4">
        <v>207</v>
      </c>
      <c r="B341" t="str">
        <f>VLOOKUP(Table145[[#This Row],[model.rxns]],Table2[],2,FALSE)</f>
        <v>argininosuccinate lyase</v>
      </c>
      <c r="C341" s="2">
        <v>1.20080427019212</v>
      </c>
      <c r="D341">
        <f>VLOOKUP(Table145[[#This Row],[model.rxns]],Table2[[model.rxns]:[JFYL07 - avg]],7,FALSE)</f>
        <v>7.6915774990618498E-3</v>
      </c>
      <c r="E341">
        <f>VLOOKUP(Table145[[#This Row],[model.rxns]],Table2[[model.rxns]:[JFYL18 - avg]],11,FALSE)</f>
        <v>9.2851873575956392E-3</v>
      </c>
      <c r="F341">
        <f>VLOOKUP(Table145[[#This Row],[model.rxns]],Table2[[model.rxns]:[JFYL18 - stddev]],12,FALSE)</f>
        <v>2.0665345181333E-4</v>
      </c>
      <c r="G341" t="b">
        <f>ABS(Table145[[#This Row],[JFYL18 flux]])&gt;Table145[[#This Row],[JFYL18 stddev]]</f>
        <v>1</v>
      </c>
      <c r="H341">
        <v>0</v>
      </c>
    </row>
    <row r="342" spans="1:8" x14ac:dyDescent="0.25">
      <c r="A342" s="4">
        <v>208</v>
      </c>
      <c r="B342" t="str">
        <f>VLOOKUP(Table145[[#This Row],[model.rxns]],Table2[],2,FALSE)</f>
        <v>argininosuccinate synthase</v>
      </c>
      <c r="C342" s="2">
        <v>1.1989770554386601</v>
      </c>
      <c r="D342">
        <f>VLOOKUP(Table145[[#This Row],[model.rxns]],Table2[[model.rxns]:[JFYL07 - avg]],7,FALSE)</f>
        <v>7.6915774990618498E-3</v>
      </c>
      <c r="E342">
        <f>VLOOKUP(Table145[[#This Row],[model.rxns]],Table2[[model.rxns]:[JFYL18 - avg]],11,FALSE)</f>
        <v>9.2851873575956392E-3</v>
      </c>
      <c r="F342">
        <f>VLOOKUP(Table145[[#This Row],[model.rxns]],Table2[[model.rxns]:[JFYL18 - stddev]],12,FALSE)</f>
        <v>2.0665345181333E-4</v>
      </c>
      <c r="G342" t="b">
        <f>ABS(Table145[[#This Row],[JFYL18 flux]])&gt;Table145[[#This Row],[JFYL18 stddev]]</f>
        <v>1</v>
      </c>
      <c r="H342">
        <v>0</v>
      </c>
    </row>
    <row r="343" spans="1:8" x14ac:dyDescent="0.25">
      <c r="A343" s="4">
        <v>816</v>
      </c>
      <c r="B343" t="str">
        <f>VLOOKUP(Table145[[#This Row],[model.rxns]],Table2[],2,FALSE)</f>
        <v>ornithine carbamoyltransferase</v>
      </c>
      <c r="C343" s="2">
        <v>1.19877241051051</v>
      </c>
      <c r="D343">
        <f>VLOOKUP(Table145[[#This Row],[model.rxns]],Table2[[model.rxns]:[JFYL07 - avg]],7,FALSE)</f>
        <v>7.6915774990618498E-3</v>
      </c>
      <c r="E343">
        <f>VLOOKUP(Table145[[#This Row],[model.rxns]],Table2[[model.rxns]:[JFYL18 - avg]],11,FALSE)</f>
        <v>9.2851873575956392E-3</v>
      </c>
      <c r="F343">
        <f>VLOOKUP(Table145[[#This Row],[model.rxns]],Table2[[model.rxns]:[JFYL18 - stddev]],12,FALSE)</f>
        <v>2.0665345181333E-4</v>
      </c>
      <c r="G343" t="b">
        <f>ABS(Table145[[#This Row],[JFYL18 flux]])&gt;Table145[[#This Row],[JFYL18 stddev]]</f>
        <v>1</v>
      </c>
      <c r="H343">
        <v>0</v>
      </c>
    </row>
    <row r="344" spans="1:8" x14ac:dyDescent="0.25">
      <c r="A344" s="4">
        <v>307</v>
      </c>
      <c r="B344" t="str">
        <f>VLOOKUP(Table145[[#This Row],[model.rxns]],Table2[],2,FALSE)</f>
        <v>CTP synthase (NH3)</v>
      </c>
      <c r="C344" s="2">
        <v>1.1970391267806999</v>
      </c>
      <c r="D344">
        <f>VLOOKUP(Table145[[#This Row],[model.rxns]],Table2[[model.rxns]:[JFYL07 - avg]],7,FALSE)</f>
        <v>4.1835604822066099E-3</v>
      </c>
      <c r="E344">
        <f>VLOOKUP(Table145[[#This Row],[model.rxns]],Table2[[model.rxns]:[JFYL18 - avg]],11,FALSE)</f>
        <v>5.0381894691377401E-3</v>
      </c>
      <c r="F344">
        <f>VLOOKUP(Table145[[#This Row],[model.rxns]],Table2[[model.rxns]:[JFYL18 - stddev]],12,FALSE)</f>
        <v>1.61071514173725E-3</v>
      </c>
      <c r="G344" t="b">
        <f>ABS(Table145[[#This Row],[JFYL18 flux]])&gt;Table145[[#This Row],[JFYL18 stddev]]</f>
        <v>1</v>
      </c>
      <c r="H344">
        <v>3.8760265156735001E-196</v>
      </c>
    </row>
    <row r="345" spans="1:8" x14ac:dyDescent="0.25">
      <c r="A345" s="4">
        <v>154</v>
      </c>
      <c r="B345" t="str">
        <f>VLOOKUP(Table145[[#This Row],[model.rxns]],Table2[],2,FALSE)</f>
        <v>adenylyl-sulfate kinase</v>
      </c>
      <c r="C345" s="2">
        <v>1.19695626563877</v>
      </c>
      <c r="D345">
        <f>VLOOKUP(Table145[[#This Row],[model.rxns]],Table2[[model.rxns]:[JFYL07 - avg]],7,FALSE)</f>
        <v>2.9365134167761899E-3</v>
      </c>
      <c r="E345">
        <f>VLOOKUP(Table145[[#This Row],[model.rxns]],Table2[[model.rxns]:[JFYL18 - avg]],11,FALSE)</f>
        <v>3.54372196003927E-3</v>
      </c>
      <c r="F345">
        <f>VLOOKUP(Table145[[#This Row],[model.rxns]],Table2[[model.rxns]:[JFYL18 - stddev]],12,FALSE)</f>
        <v>2.3262678048267401E-4</v>
      </c>
      <c r="G345" t="b">
        <f>ABS(Table145[[#This Row],[JFYL18 flux]])&gt;Table145[[#This Row],[JFYL18 stddev]]</f>
        <v>1</v>
      </c>
      <c r="H345">
        <v>0</v>
      </c>
    </row>
    <row r="346" spans="1:8" x14ac:dyDescent="0.25">
      <c r="A346" s="4">
        <v>813</v>
      </c>
      <c r="B346" t="str">
        <f>VLOOKUP(Table145[[#This Row],[model.rxns]],Table2[],2,FALSE)</f>
        <v>O-acetylhomoserine (thiol)-lyase</v>
      </c>
      <c r="C346" s="2">
        <v>1.19611474195051</v>
      </c>
      <c r="D346">
        <f>VLOOKUP(Table145[[#This Row],[model.rxns]],Table2[[model.rxns]:[JFYL07 - avg]],7,FALSE)</f>
        <v>2.90731117601121E-3</v>
      </c>
      <c r="E346">
        <f>VLOOKUP(Table145[[#This Row],[model.rxns]],Table2[[model.rxns]:[JFYL18 - avg]],11,FALSE)</f>
        <v>3.5129811258848001E-3</v>
      </c>
      <c r="F346">
        <f>VLOOKUP(Table145[[#This Row],[model.rxns]],Table2[[model.rxns]:[JFYL18 - stddev]],12,FALSE)</f>
        <v>2.2850855500140501E-4</v>
      </c>
      <c r="G346" t="b">
        <f>ABS(Table145[[#This Row],[JFYL18 flux]])&gt;Table145[[#This Row],[JFYL18 stddev]]</f>
        <v>1</v>
      </c>
      <c r="H346">
        <v>0</v>
      </c>
    </row>
    <row r="347" spans="1:8" x14ac:dyDescent="0.25">
      <c r="A347" s="4">
        <v>736</v>
      </c>
      <c r="B347" t="str">
        <f>VLOOKUP(Table145[[#This Row],[model.rxns]],Table2[],2,FALSE)</f>
        <v>mevalonate kinase (ctp)</v>
      </c>
      <c r="C347" s="2">
        <v>1.1956595003757</v>
      </c>
      <c r="D347">
        <f>VLOOKUP(Table145[[#This Row],[model.rxns]],Table2[[model.rxns]:[JFYL07 - avg]],7,FALSE)</f>
        <v>1.1391328786466899E-2</v>
      </c>
      <c r="E347">
        <f>VLOOKUP(Table145[[#This Row],[model.rxns]],Table2[[model.rxns]:[JFYL18 - avg]],11,FALSE)</f>
        <v>1.37832746295759E-2</v>
      </c>
      <c r="F347">
        <f>VLOOKUP(Table145[[#This Row],[model.rxns]],Table2[[model.rxns]:[JFYL18 - stddev]],12,FALSE)</f>
        <v>1.8878815625493399E-3</v>
      </c>
      <c r="G347" t="b">
        <f>ABS(Table145[[#This Row],[JFYL18 flux]])&gt;Table145[[#This Row],[JFYL18 stddev]]</f>
        <v>1</v>
      </c>
      <c r="H347">
        <v>0</v>
      </c>
    </row>
    <row r="348" spans="1:8" hidden="1" x14ac:dyDescent="0.25">
      <c r="A348" s="4">
        <v>3520</v>
      </c>
      <c r="B348" t="str">
        <f>VLOOKUP(Table145[[#This Row],[model.rxns]],Table2[],2,FALSE)</f>
        <v>oleoyl-CoA transport, cytoplasm-ER membrane</v>
      </c>
      <c r="C348" s="2">
        <v>1.1944750076272099</v>
      </c>
      <c r="D348">
        <f>VLOOKUP(Table145[[#This Row],[model.rxns]],Table2[[model.rxns]:[JFYL07 - avg]],7,FALSE)</f>
        <v>-1.21959560853325E-3</v>
      </c>
      <c r="E348">
        <f>VLOOKUP(Table145[[#This Row],[model.rxns]],Table2[[model.rxns]:[JFYL18 - avg]],11,FALSE)</f>
        <v>-1.5202858540762901E-3</v>
      </c>
      <c r="F348">
        <f>VLOOKUP(Table145[[#This Row],[model.rxns]],Table2[[model.rxns]:[JFYL18 - stddev]],12,FALSE)</f>
        <v>2.9424596332387801E-3</v>
      </c>
      <c r="G348" t="b">
        <f>ABS(Table145[[#This Row],[JFYL18 flux]])&gt;Table145[[#This Row],[JFYL18 stddev]]</f>
        <v>0</v>
      </c>
      <c r="H348">
        <v>4.4154985440290401E-5</v>
      </c>
    </row>
    <row r="349" spans="1:8" hidden="1" x14ac:dyDescent="0.25">
      <c r="A349" s="4">
        <v>1585</v>
      </c>
      <c r="B349" t="str">
        <f>VLOOKUP(Table145[[#This Row],[model.rxns]],Table2[],2,FALSE)</f>
        <v>2-oxobutanoate transporter</v>
      </c>
      <c r="C349" s="2">
        <v>1.1937557518427999</v>
      </c>
      <c r="D349">
        <f>VLOOKUP(Table145[[#This Row],[model.rxns]],Table2[[model.rxns]:[JFYL07 - avg]],7,FALSE)</f>
        <v>5.5117669108724803E-3</v>
      </c>
      <c r="E349">
        <f>VLOOKUP(Table145[[#This Row],[model.rxns]],Table2[[model.rxns]:[JFYL18 - avg]],11,FALSE)</f>
        <v>6.6528283960481599E-3</v>
      </c>
      <c r="F349">
        <f>VLOOKUP(Table145[[#This Row],[model.rxns]],Table2[[model.rxns]:[JFYL18 - stddev]],12,FALSE)</f>
        <v>4.5855509089818398E-4</v>
      </c>
      <c r="G349" t="b">
        <f>ABS(Table145[[#This Row],[JFYL18 flux]])&gt;Table145[[#This Row],[JFYL18 stddev]]</f>
        <v>1</v>
      </c>
      <c r="H349">
        <v>0</v>
      </c>
    </row>
    <row r="350" spans="1:8" x14ac:dyDescent="0.25">
      <c r="A350" s="4">
        <v>1704</v>
      </c>
      <c r="B350" t="str">
        <f>VLOOKUP(Table145[[#This Row],[model.rxns]],Table2[],2,FALSE)</f>
        <v>cytidylate kinase (dCMP)</v>
      </c>
      <c r="C350" s="2">
        <v>1.1928520543188501</v>
      </c>
      <c r="D350">
        <f>VLOOKUP(Table145[[#This Row],[model.rxns]],Table2[[model.rxns]:[JFYL07 - avg]],7,FALSE)</f>
        <v>-6.1585963185721603E-4</v>
      </c>
      <c r="E350">
        <f>VLOOKUP(Table145[[#This Row],[model.rxns]],Table2[[model.rxns]:[JFYL18 - avg]],11,FALSE)</f>
        <v>-7.2790649686970104E-4</v>
      </c>
      <c r="F350">
        <f>VLOOKUP(Table145[[#This Row],[model.rxns]],Table2[[model.rxns]:[JFYL18 - stddev]],12,FALSE)</f>
        <v>2.9728273102287201E-4</v>
      </c>
      <c r="G350" t="b">
        <f>ABS(Table145[[#This Row],[JFYL18 flux]])&gt;Table145[[#This Row],[JFYL18 stddev]]</f>
        <v>1</v>
      </c>
      <c r="H350">
        <v>8.7201573573386794E-143</v>
      </c>
    </row>
    <row r="351" spans="1:8" x14ac:dyDescent="0.25">
      <c r="A351" s="4">
        <v>692</v>
      </c>
      <c r="B351" t="str">
        <f>VLOOKUP(Table145[[#This Row],[model.rxns]],Table2[],2,FALSE)</f>
        <v>L-threonine deaminase</v>
      </c>
      <c r="C351" s="2">
        <v>1.18695377509959</v>
      </c>
      <c r="D351">
        <f>VLOOKUP(Table145[[#This Row],[model.rxns]],Table2[[model.rxns]:[JFYL07 - avg]],7,FALSE)</f>
        <v>5.20588948944387E-3</v>
      </c>
      <c r="E351">
        <f>VLOOKUP(Table145[[#This Row],[model.rxns]],Table2[[model.rxns]:[JFYL18 - avg]],11,FALSE)</f>
        <v>6.3072742020390798E-3</v>
      </c>
      <c r="F351">
        <f>VLOOKUP(Table145[[#This Row],[model.rxns]],Table2[[model.rxns]:[JFYL18 - stddev]],12,FALSE)</f>
        <v>8.4741193522344996E-4</v>
      </c>
      <c r="G351" t="b">
        <f>ABS(Table145[[#This Row],[JFYL18 flux]])&gt;Table145[[#This Row],[JFYL18 stddev]]</f>
        <v>1</v>
      </c>
      <c r="H351">
        <v>0</v>
      </c>
    </row>
    <row r="352" spans="1:8" hidden="1" x14ac:dyDescent="0.25">
      <c r="A352" s="4" t="s">
        <v>1788</v>
      </c>
      <c r="B352" t="str">
        <f>VLOOKUP(Table145[[#This Row],[model.rxns]],Table2[],2,FALSE)</f>
        <v>linoleoyl-CoA transport, cytoplasm-ER membrane</v>
      </c>
      <c r="C352" s="2">
        <v>1.18577948350128</v>
      </c>
      <c r="D352">
        <f>VLOOKUP(Table145[[#This Row],[model.rxns]],Table2[[model.rxns]:[JFYL07 - avg]],7,FALSE)</f>
        <v>-3.3229887984702398E-3</v>
      </c>
      <c r="E352">
        <f>VLOOKUP(Table145[[#This Row],[model.rxns]],Table2[[model.rxns]:[JFYL18 - avg]],11,FALSE)</f>
        <v>-4.0437425617216097E-3</v>
      </c>
      <c r="F352">
        <f>VLOOKUP(Table145[[#This Row],[model.rxns]],Table2[[model.rxns]:[JFYL18 - stddev]],12,FALSE)</f>
        <v>7.5998344206779198E-4</v>
      </c>
      <c r="G352" t="b">
        <f>ABS(Table145[[#This Row],[JFYL18 flux]])&gt;Table145[[#This Row],[JFYL18 stddev]]</f>
        <v>1</v>
      </c>
      <c r="H352">
        <v>0</v>
      </c>
    </row>
    <row r="353" spans="1:8" x14ac:dyDescent="0.25">
      <c r="A353" s="4">
        <v>2094</v>
      </c>
      <c r="B353" t="str">
        <f>VLOOKUP(Table145[[#This Row],[model.rxns]],Table2[],2,FALSE)</f>
        <v>water diffusion</v>
      </c>
      <c r="C353" s="2">
        <v>1.18547605011429</v>
      </c>
      <c r="D353">
        <f>VLOOKUP(Table145[[#This Row],[model.rxns]],Table2[[model.rxns]:[JFYL07 - avg]],7,FALSE)</f>
        <v>-1.92215317305647E-3</v>
      </c>
      <c r="E353">
        <f>VLOOKUP(Table145[[#This Row],[model.rxns]],Table2[[model.rxns]:[JFYL18 - avg]],11,FALSE)</f>
        <v>-2.3135700215750699E-3</v>
      </c>
      <c r="F353">
        <f>VLOOKUP(Table145[[#This Row],[model.rxns]],Table2[[model.rxns]:[JFYL18 - stddev]],12,FALSE)</f>
        <v>4.1382828262370399E-4</v>
      </c>
      <c r="G353" t="b">
        <f>ABS(Table145[[#This Row],[JFYL18 flux]])&gt;Table145[[#This Row],[JFYL18 stddev]]</f>
        <v>1</v>
      </c>
      <c r="H353">
        <v>0</v>
      </c>
    </row>
    <row r="354" spans="1:8" x14ac:dyDescent="0.25">
      <c r="A354" s="4">
        <v>976</v>
      </c>
      <c r="B354" t="str">
        <f>VLOOKUP(Table145[[#This Row],[model.rxns]],Table2[],2,FALSE)</f>
        <v>ribonucleotide reductase</v>
      </c>
      <c r="C354" s="2">
        <v>1.18547605011429</v>
      </c>
      <c r="D354">
        <f>VLOOKUP(Table145[[#This Row],[model.rxns]],Table2[[model.rxns]:[JFYL07 - avg]],7,FALSE)</f>
        <v>6.2063421283405096E-4</v>
      </c>
      <c r="E354">
        <f>VLOOKUP(Table145[[#This Row],[model.rxns]],Table2[[model.rxns]:[JFYL18 - avg]],11,FALSE)</f>
        <v>7.4486870526535999E-4</v>
      </c>
      <c r="F354">
        <f>VLOOKUP(Table145[[#This Row],[model.rxns]],Table2[[model.rxns]:[JFYL18 - stddev]],12,FALSE)</f>
        <v>1.8621317360658699E-4</v>
      </c>
      <c r="G354" t="b">
        <f>ABS(Table145[[#This Row],[JFYL18 flux]])&gt;Table145[[#This Row],[JFYL18 stddev]]</f>
        <v>1</v>
      </c>
      <c r="H354">
        <v>6.9742090640047799E-283</v>
      </c>
    </row>
    <row r="355" spans="1:8" hidden="1" x14ac:dyDescent="0.25">
      <c r="A355" s="4" t="s">
        <v>1789</v>
      </c>
      <c r="B355" t="str">
        <f>VLOOKUP(Table145[[#This Row],[model.rxns]],Table2[],2,FALSE)</f>
        <v>linoleoyl-CoA transport, cytoplasm-lipid particle</v>
      </c>
      <c r="C355" s="2">
        <v>1.18547605011429</v>
      </c>
      <c r="D355">
        <f>VLOOKUP(Table145[[#This Row],[model.rxns]],Table2[[model.rxns]:[JFYL07 - avg]],7,FALSE)</f>
        <v>3.3138767942496698E-3</v>
      </c>
      <c r="E355">
        <f>VLOOKUP(Table145[[#This Row],[model.rxns]],Table2[[model.rxns]:[JFYL18 - avg]],11,FALSE)</f>
        <v>4.0289882643814202E-3</v>
      </c>
      <c r="F355">
        <f>VLOOKUP(Table145[[#This Row],[model.rxns]],Table2[[model.rxns]:[JFYL18 - stddev]],12,FALSE)</f>
        <v>7.9192736346782202E-4</v>
      </c>
      <c r="G355" t="b">
        <f>ABS(Table145[[#This Row],[JFYL18 flux]])&gt;Table145[[#This Row],[JFYL18 stddev]]</f>
        <v>1</v>
      </c>
      <c r="H355">
        <v>0</v>
      </c>
    </row>
    <row r="356" spans="1:8" x14ac:dyDescent="0.25">
      <c r="A356" s="4">
        <v>973</v>
      </c>
      <c r="B356" t="str">
        <f>VLOOKUP(Table145[[#This Row],[model.rxns]],Table2[],2,FALSE)</f>
        <v>ribonucleoside-triphosphate reductase (UTP)</v>
      </c>
      <c r="C356" s="2">
        <v>1.18538547905562</v>
      </c>
      <c r="D356">
        <f>VLOOKUP(Table145[[#This Row],[model.rxns]],Table2[[model.rxns]:[JFYL07 - avg]],7,FALSE)</f>
        <v>6.0050097425265805E-4</v>
      </c>
      <c r="E356">
        <f>VLOOKUP(Table145[[#This Row],[model.rxns]],Table2[[model.rxns]:[JFYL18 - avg]],11,FALSE)</f>
        <v>7.4577863690810601E-4</v>
      </c>
      <c r="F356">
        <f>VLOOKUP(Table145[[#This Row],[model.rxns]],Table2[[model.rxns]:[JFYL18 - stddev]],12,FALSE)</f>
        <v>1.9374312090464799E-4</v>
      </c>
      <c r="G356" t="b">
        <f>ABS(Table145[[#This Row],[JFYL18 flux]])&gt;Table145[[#This Row],[JFYL18 stddev]]</f>
        <v>1</v>
      </c>
      <c r="H356">
        <v>1.88030530593491E-191</v>
      </c>
    </row>
    <row r="357" spans="1:8" x14ac:dyDescent="0.25">
      <c r="A357" s="4" t="s">
        <v>1889</v>
      </c>
      <c r="B357" t="str">
        <f>VLOOKUP(Table145[[#This Row],[model.rxns]],Table2[],2,FALSE)</f>
        <v>carbohydrate pseudoreaction</v>
      </c>
      <c r="C357" s="2">
        <v>1.18147366238851</v>
      </c>
      <c r="D357">
        <f>VLOOKUP(Table145[[#This Row],[model.rxns]],Table2[[model.rxns]:[JFYL07 - avg]],7,FALSE)</f>
        <v>3.5476641284615203E-2</v>
      </c>
      <c r="E357">
        <f>VLOOKUP(Table145[[#This Row],[model.rxns]],Table2[[model.rxns]:[JFYL18 - avg]],11,FALSE)</f>
        <v>4.2114523725342502E-2</v>
      </c>
      <c r="F357">
        <f>VLOOKUP(Table145[[#This Row],[model.rxns]],Table2[[model.rxns]:[JFYL18 - stddev]],12,FALSE)</f>
        <v>4.24108514637496E-4</v>
      </c>
      <c r="G357" t="b">
        <f>ABS(Table145[[#This Row],[JFYL18 flux]])&gt;Table145[[#This Row],[JFYL18 stddev]]</f>
        <v>1</v>
      </c>
      <c r="H357">
        <v>0</v>
      </c>
    </row>
    <row r="358" spans="1:8" hidden="1" x14ac:dyDescent="0.25">
      <c r="A358" s="4">
        <v>195</v>
      </c>
      <c r="B358" t="str">
        <f>VLOOKUP(Table145[[#This Row],[model.rxns]],Table2[],2,FALSE)</f>
        <v>alpha,alpha-trehalose-phosphate synthase (UDP-forming)</v>
      </c>
      <c r="C358" s="2">
        <v>1.18117974543907</v>
      </c>
      <c r="D358">
        <f>VLOOKUP(Table145[[#This Row],[model.rxns]],Table2[[model.rxns]:[JFYL07 - avg]],7,FALSE)</f>
        <v>4.50679313754875E-4</v>
      </c>
      <c r="E358">
        <f>VLOOKUP(Table145[[#This Row],[model.rxns]],Table2[[model.rxns]:[JFYL18 - avg]],11,FALSE)</f>
        <v>5.4859972883179601E-4</v>
      </c>
      <c r="F358">
        <f>VLOOKUP(Table145[[#This Row],[model.rxns]],Table2[[model.rxns]:[JFYL18 - stddev]],12,FALSE)</f>
        <v>6.6069213683062501E-4</v>
      </c>
      <c r="G358" t="b">
        <f>ABS(Table145[[#This Row],[JFYL18 flux]])&gt;Table145[[#This Row],[JFYL18 stddev]]</f>
        <v>0</v>
      </c>
      <c r="H358">
        <v>1.419824795261E-9</v>
      </c>
    </row>
    <row r="359" spans="1:8" hidden="1" x14ac:dyDescent="0.25">
      <c r="A359" s="4">
        <v>1051</v>
      </c>
      <c r="B359" t="str">
        <f>VLOOKUP(Table145[[#This Row],[model.rxns]],Table2[],2,FALSE)</f>
        <v>trehalose-phosphatase</v>
      </c>
      <c r="C359" s="2">
        <v>1.17910683057233</v>
      </c>
      <c r="D359">
        <f>VLOOKUP(Table145[[#This Row],[model.rxns]],Table2[[model.rxns]:[JFYL07 - avg]],7,FALSE)</f>
        <v>4.50679313754875E-4</v>
      </c>
      <c r="E359">
        <f>VLOOKUP(Table145[[#This Row],[model.rxns]],Table2[[model.rxns]:[JFYL18 - avg]],11,FALSE)</f>
        <v>5.4859972883179601E-4</v>
      </c>
      <c r="F359">
        <f>VLOOKUP(Table145[[#This Row],[model.rxns]],Table2[[model.rxns]:[JFYL18 - stddev]],12,FALSE)</f>
        <v>6.6069213683062501E-4</v>
      </c>
      <c r="G359" t="b">
        <f>ABS(Table145[[#This Row],[JFYL18 flux]])&gt;Table145[[#This Row],[JFYL18 stddev]]</f>
        <v>0</v>
      </c>
      <c r="H359">
        <v>1.419824795261E-9</v>
      </c>
    </row>
    <row r="360" spans="1:8" x14ac:dyDescent="0.25">
      <c r="A360" s="4">
        <v>2140</v>
      </c>
      <c r="B360" t="str">
        <f>VLOOKUP(Table145[[#This Row],[model.rxns]],Table2[],2,FALSE)</f>
        <v>fatty-acyl-CoA synthase (n-C16:0CoA)</v>
      </c>
      <c r="C360" s="2">
        <v>1.17819350538209</v>
      </c>
      <c r="D360">
        <f>VLOOKUP(Table145[[#This Row],[model.rxns]],Table2[[model.rxns]:[JFYL07 - avg]],7,FALSE)</f>
        <v>1.77508548503981E-3</v>
      </c>
      <c r="E360">
        <f>VLOOKUP(Table145[[#This Row],[model.rxns]],Table2[[model.rxns]:[JFYL18 - avg]],11,FALSE)</f>
        <v>2.0390276841845698E-3</v>
      </c>
      <c r="F360">
        <f>VLOOKUP(Table145[[#This Row],[model.rxns]],Table2[[model.rxns]:[JFYL18 - stddev]],12,FALSE)</f>
        <v>1.0231533340355999E-3</v>
      </c>
      <c r="G360" t="b">
        <f>ABS(Table145[[#This Row],[JFYL18 flux]])&gt;Table145[[#This Row],[JFYL18 stddev]]</f>
        <v>1</v>
      </c>
      <c r="H360">
        <v>6.2468808396122903E-74</v>
      </c>
    </row>
    <row r="361" spans="1:8" x14ac:dyDescent="0.25">
      <c r="A361" s="4">
        <v>1072</v>
      </c>
      <c r="B361" t="str">
        <f>VLOOKUP(Table145[[#This Row],[model.rxns]],Table2[],2,FALSE)</f>
        <v>UMP kinase</v>
      </c>
      <c r="C361" s="2">
        <v>1.1755923853785</v>
      </c>
      <c r="D361">
        <f>VLOOKUP(Table145[[#This Row],[model.rxns]],Table2[[model.rxns]:[JFYL07 - avg]],7,FALSE)</f>
        <v>5.1620953401584502E-3</v>
      </c>
      <c r="E361">
        <f>VLOOKUP(Table145[[#This Row],[model.rxns]],Table2[[model.rxns]:[JFYL18 - avg]],11,FALSE)</f>
        <v>5.9725086993613298E-3</v>
      </c>
      <c r="F361">
        <f>VLOOKUP(Table145[[#This Row],[model.rxns]],Table2[[model.rxns]:[JFYL18 - stddev]],12,FALSE)</f>
        <v>4.0580847109127896E-3</v>
      </c>
      <c r="G361" t="b">
        <f>ABS(Table145[[#This Row],[JFYL18 flux]])&gt;Table145[[#This Row],[JFYL18 stddev]]</f>
        <v>1</v>
      </c>
      <c r="H361">
        <v>4.04703157839792E-13</v>
      </c>
    </row>
    <row r="362" spans="1:8" x14ac:dyDescent="0.25">
      <c r="A362" s="4">
        <v>496</v>
      </c>
      <c r="B362" t="str">
        <f>VLOOKUP(Table145[[#This Row],[model.rxns]],Table2[],2,FALSE)</f>
        <v>glycerol-3-phosphate/dihydroxyacetone phosphate acyltransferase</v>
      </c>
      <c r="C362" s="2">
        <v>1.1755923853785</v>
      </c>
      <c r="D362">
        <f>VLOOKUP(Table145[[#This Row],[model.rxns]],Table2[[model.rxns]:[JFYL07 - avg]],7,FALSE)</f>
        <v>3.1963068034997501E-3</v>
      </c>
      <c r="E362">
        <f>VLOOKUP(Table145[[#This Row],[model.rxns]],Table2[[model.rxns]:[JFYL18 - avg]],11,FALSE)</f>
        <v>3.8217801380148598E-3</v>
      </c>
      <c r="F362">
        <f>VLOOKUP(Table145[[#This Row],[model.rxns]],Table2[[model.rxns]:[JFYL18 - stddev]],12,FALSE)</f>
        <v>7.1971149217663196E-4</v>
      </c>
      <c r="G362" t="b">
        <f>ABS(Table145[[#This Row],[JFYL18 flux]])&gt;Table145[[#This Row],[JFYL18 stddev]]</f>
        <v>1</v>
      </c>
      <c r="H362">
        <v>0</v>
      </c>
    </row>
    <row r="363" spans="1:8" hidden="1" x14ac:dyDescent="0.25">
      <c r="A363" s="4">
        <v>3581</v>
      </c>
      <c r="B363" t="str">
        <f>VLOOKUP(Table145[[#This Row],[model.rxns]],Table2[],2,FALSE)</f>
        <v>glycerol 3-phosphate transport, cytoplasm-lipid particle</v>
      </c>
      <c r="C363" s="2">
        <v>1.1755923853785</v>
      </c>
      <c r="D363">
        <f>VLOOKUP(Table145[[#This Row],[model.rxns]],Table2[[model.rxns]:[JFYL07 - avg]],7,FALSE)</f>
        <v>3.1963068034997501E-3</v>
      </c>
      <c r="E363">
        <f>VLOOKUP(Table145[[#This Row],[model.rxns]],Table2[[model.rxns]:[JFYL18 - avg]],11,FALSE)</f>
        <v>3.8217801380148598E-3</v>
      </c>
      <c r="F363">
        <f>VLOOKUP(Table145[[#This Row],[model.rxns]],Table2[[model.rxns]:[JFYL18 - stddev]],12,FALSE)</f>
        <v>7.1971149217663196E-4</v>
      </c>
      <c r="G363" t="b">
        <f>ABS(Table145[[#This Row],[JFYL18 flux]])&gt;Table145[[#This Row],[JFYL18 stddev]]</f>
        <v>1</v>
      </c>
      <c r="H363">
        <v>0</v>
      </c>
    </row>
    <row r="364" spans="1:8" x14ac:dyDescent="0.25">
      <c r="A364" s="4" t="s">
        <v>1759</v>
      </c>
      <c r="B364" t="str">
        <f>VLOOKUP(Table145[[#This Row],[model.rxns]],Table2[],2,FALSE)</f>
        <v>1-acyl-sn-gylcerol-3-phosphate acyltransferase</v>
      </c>
      <c r="C364" s="2">
        <v>1.1755923853785</v>
      </c>
      <c r="D364">
        <f>VLOOKUP(Table145[[#This Row],[model.rxns]],Table2[[model.rxns]:[JFYL07 - avg]],7,FALSE)</f>
        <v>3.1963068034997501E-3</v>
      </c>
      <c r="E364">
        <f>VLOOKUP(Table145[[#This Row],[model.rxns]],Table2[[model.rxns]:[JFYL18 - avg]],11,FALSE)</f>
        <v>3.8217801380148598E-3</v>
      </c>
      <c r="F364">
        <f>VLOOKUP(Table145[[#This Row],[model.rxns]],Table2[[model.rxns]:[JFYL18 - stddev]],12,FALSE)</f>
        <v>7.1971149217663196E-4</v>
      </c>
      <c r="G364" t="b">
        <f>ABS(Table145[[#This Row],[JFYL18 flux]])&gt;Table145[[#This Row],[JFYL18 stddev]]</f>
        <v>1</v>
      </c>
      <c r="H364">
        <v>0</v>
      </c>
    </row>
    <row r="365" spans="1:8" x14ac:dyDescent="0.25">
      <c r="A365" s="4">
        <v>488</v>
      </c>
      <c r="B365" t="str">
        <f>VLOOKUP(Table145[[#This Row],[model.rxns]],Table2[],2,FALSE)</f>
        <v>glycerol kinase</v>
      </c>
      <c r="C365" s="2">
        <v>1.1755923853785</v>
      </c>
      <c r="D365">
        <f>VLOOKUP(Table145[[#This Row],[model.rxns]],Table2[[model.rxns]:[JFYL07 - avg]],7,FALSE)</f>
        <v>1.3981078893837801E-4</v>
      </c>
      <c r="E365">
        <f>VLOOKUP(Table145[[#This Row],[model.rxns]],Table2[[model.rxns]:[JFYL18 - avg]],11,FALSE)</f>
        <v>1.64358061744423E-4</v>
      </c>
      <c r="F365">
        <f>VLOOKUP(Table145[[#This Row],[model.rxns]],Table2[[model.rxns]:[JFYL18 - stddev]],12,FALSE)</f>
        <v>5.2543491090389303E-5</v>
      </c>
      <c r="G365" t="b">
        <f>ABS(Table145[[#This Row],[JFYL18 flux]])&gt;Table145[[#This Row],[JFYL18 stddev]]</f>
        <v>1</v>
      </c>
      <c r="H365">
        <v>4.6048838690641098E-161</v>
      </c>
    </row>
    <row r="366" spans="1:8" hidden="1" x14ac:dyDescent="0.25">
      <c r="A366" s="4">
        <v>3597</v>
      </c>
      <c r="B366" t="str">
        <f>VLOOKUP(Table145[[#This Row],[model.rxns]],Table2[],2,FALSE)</f>
        <v>glycerol transport, lipid particle-cytoplasm</v>
      </c>
      <c r="C366" s="2">
        <v>1.1748350800971299</v>
      </c>
      <c r="D366">
        <f>VLOOKUP(Table145[[#This Row],[model.rxns]],Table2[[model.rxns]:[JFYL07 - avg]],7,FALSE)</f>
        <v>1.3981078893837801E-4</v>
      </c>
      <c r="E366">
        <f>VLOOKUP(Table145[[#This Row],[model.rxns]],Table2[[model.rxns]:[JFYL18 - avg]],11,FALSE)</f>
        <v>1.64358061744423E-4</v>
      </c>
      <c r="F366">
        <f>VLOOKUP(Table145[[#This Row],[model.rxns]],Table2[[model.rxns]:[JFYL18 - stddev]],12,FALSE)</f>
        <v>5.2543491090389303E-5</v>
      </c>
      <c r="G366" t="b">
        <f>ABS(Table145[[#This Row],[JFYL18 flux]])&gt;Table145[[#This Row],[JFYL18 stddev]]</f>
        <v>1</v>
      </c>
      <c r="H366">
        <v>4.6048838690641098E-161</v>
      </c>
    </row>
    <row r="367" spans="1:8" x14ac:dyDescent="0.25">
      <c r="A367" s="4" t="s">
        <v>1676</v>
      </c>
      <c r="B367" t="str">
        <f>VLOOKUP(Table145[[#This Row],[model.rxns]],Table2[],2,FALSE)</f>
        <v>DAG lipase, lipid particle</v>
      </c>
      <c r="C367" s="2">
        <v>1.1746094174277</v>
      </c>
      <c r="D367">
        <f>VLOOKUP(Table145[[#This Row],[model.rxns]],Table2[[model.rxns]:[JFYL07 - avg]],7,FALSE)</f>
        <v>1.3981078893837801E-4</v>
      </c>
      <c r="E367">
        <f>VLOOKUP(Table145[[#This Row],[model.rxns]],Table2[[model.rxns]:[JFYL18 - avg]],11,FALSE)</f>
        <v>1.64358061744423E-4</v>
      </c>
      <c r="F367">
        <f>VLOOKUP(Table145[[#This Row],[model.rxns]],Table2[[model.rxns]:[JFYL18 - stddev]],12,FALSE)</f>
        <v>5.2543491090389303E-5</v>
      </c>
      <c r="G367" t="b">
        <f>ABS(Table145[[#This Row],[JFYL18 flux]])&gt;Table145[[#This Row],[JFYL18 stddev]]</f>
        <v>1</v>
      </c>
      <c r="H367">
        <v>4.6048838690641098E-161</v>
      </c>
    </row>
    <row r="368" spans="1:8" x14ac:dyDescent="0.25">
      <c r="A368" s="4" t="s">
        <v>1678</v>
      </c>
      <c r="B368" t="str">
        <f>VLOOKUP(Table145[[#This Row],[model.rxns]],Table2[],2,FALSE)</f>
        <v>MAG lipase</v>
      </c>
      <c r="C368" s="2">
        <v>1.17244687994033</v>
      </c>
      <c r="D368">
        <f>VLOOKUP(Table145[[#This Row],[model.rxns]],Table2[[model.rxns]:[JFYL07 - avg]],7,FALSE)</f>
        <v>1.3981078893837801E-4</v>
      </c>
      <c r="E368">
        <f>VLOOKUP(Table145[[#This Row],[model.rxns]],Table2[[model.rxns]:[JFYL18 - avg]],11,FALSE)</f>
        <v>1.64358061744423E-4</v>
      </c>
      <c r="F368">
        <f>VLOOKUP(Table145[[#This Row],[model.rxns]],Table2[[model.rxns]:[JFYL18 - stddev]],12,FALSE)</f>
        <v>5.2543491090389303E-5</v>
      </c>
      <c r="G368" t="b">
        <f>ABS(Table145[[#This Row],[JFYL18 flux]])&gt;Table145[[#This Row],[JFYL18 stddev]]</f>
        <v>1</v>
      </c>
      <c r="H368">
        <v>4.6048838690641098E-161</v>
      </c>
    </row>
    <row r="369" spans="1:8" hidden="1" x14ac:dyDescent="0.25">
      <c r="A369" s="4" t="s">
        <v>1691</v>
      </c>
      <c r="B369" t="str">
        <f>VLOOKUP(Table145[[#This Row],[model.rxns]],Table2[],2,FALSE)</f>
        <v>diglyceride transport, cytoplasm-lipid particle</v>
      </c>
      <c r="C369" s="2">
        <v>1.1646916941275101</v>
      </c>
      <c r="D369">
        <f>VLOOKUP(Table145[[#This Row],[model.rxns]],Table2[[model.rxns]:[JFYL07 - avg]],7,FALSE)</f>
        <v>1.3981078893837801E-4</v>
      </c>
      <c r="E369">
        <f>VLOOKUP(Table145[[#This Row],[model.rxns]],Table2[[model.rxns]:[JFYL18 - avg]],11,FALSE)</f>
        <v>1.64358061744423E-4</v>
      </c>
      <c r="F369">
        <f>VLOOKUP(Table145[[#This Row],[model.rxns]],Table2[[model.rxns]:[JFYL18 - stddev]],12,FALSE)</f>
        <v>5.2543491090389303E-5</v>
      </c>
      <c r="G369" t="b">
        <f>ABS(Table145[[#This Row],[JFYL18 flux]])&gt;Table145[[#This Row],[JFYL18 stddev]]</f>
        <v>1</v>
      </c>
      <c r="H369">
        <v>4.6048838690641098E-161</v>
      </c>
    </row>
    <row r="370" spans="1:8" x14ac:dyDescent="0.25">
      <c r="A370" s="4" t="s">
        <v>1764</v>
      </c>
      <c r="B370" t="str">
        <f>VLOOKUP(Table145[[#This Row],[model.rxns]],Table2[],2,FALSE)</f>
        <v>Acyl-CoAs pool</v>
      </c>
      <c r="C370" s="2">
        <v>1.16171411810429</v>
      </c>
      <c r="D370">
        <f>VLOOKUP(Table145[[#This Row],[model.rxns]],Table2[[model.rxns]:[JFYL07 - avg]],7,FALSE)</f>
        <v>6.6010392356828096E-3</v>
      </c>
      <c r="E370">
        <f>VLOOKUP(Table145[[#This Row],[model.rxns]],Table2[[model.rxns]:[JFYL18 - avg]],11,FALSE)</f>
        <v>7.9260310792635003E-3</v>
      </c>
      <c r="F370">
        <f>VLOOKUP(Table145[[#This Row],[model.rxns]],Table2[[model.rxns]:[JFYL18 - stddev]],12,FALSE)</f>
        <v>2.8769272797183202E-3</v>
      </c>
      <c r="G370" t="b">
        <f>ABS(Table145[[#This Row],[JFYL18 flux]])&gt;Table145[[#This Row],[JFYL18 stddev]]</f>
        <v>1</v>
      </c>
      <c r="H370">
        <v>1.5813633794769799E-138</v>
      </c>
    </row>
    <row r="371" spans="1:8" hidden="1" x14ac:dyDescent="0.25">
      <c r="A371" s="4" t="s">
        <v>1703</v>
      </c>
      <c r="B371" t="str">
        <f>VLOOKUP(Table145[[#This Row],[model.rxns]],Table2[],2,FALSE)</f>
        <v>phosphatidate transport, lipid particle-ER membrane</v>
      </c>
      <c r="C371" s="2">
        <v>1.1615613224203301</v>
      </c>
      <c r="D371">
        <f>VLOOKUP(Table145[[#This Row],[model.rxns]],Table2[[model.rxns]:[JFYL07 - avg]],7,FALSE)</f>
        <v>2.8911916163413499E-3</v>
      </c>
      <c r="E371">
        <f>VLOOKUP(Table145[[#This Row],[model.rxns]],Table2[[model.rxns]:[JFYL18 - avg]],11,FALSE)</f>
        <v>3.4529771726278398E-3</v>
      </c>
      <c r="F371">
        <f>VLOOKUP(Table145[[#This Row],[model.rxns]],Table2[[model.rxns]:[JFYL18 - stddev]],12,FALSE)</f>
        <v>7.1945598890539402E-4</v>
      </c>
      <c r="G371" t="b">
        <f>ABS(Table145[[#This Row],[JFYL18 flux]])&gt;Table145[[#This Row],[JFYL18 stddev]]</f>
        <v>1</v>
      </c>
      <c r="H371">
        <v>0</v>
      </c>
    </row>
    <row r="372" spans="1:8" x14ac:dyDescent="0.25">
      <c r="A372" s="4">
        <v>1825</v>
      </c>
      <c r="B372" t="str">
        <f>VLOOKUP(Table145[[#This Row],[model.rxns]],Table2[],2,FALSE)</f>
        <v>H+ diffusion</v>
      </c>
      <c r="C372" s="2">
        <v>1.16132349762273</v>
      </c>
      <c r="D372">
        <f>VLOOKUP(Table145[[#This Row],[model.rxns]],Table2[[model.rxns]:[JFYL07 - avg]],7,FALSE)</f>
        <v>-1.1159063797867399E-2</v>
      </c>
      <c r="E372">
        <f>VLOOKUP(Table145[[#This Row],[model.rxns]],Table2[[model.rxns]:[JFYL18 - avg]],11,FALSE)</f>
        <v>-1.2961246180306901E-2</v>
      </c>
      <c r="F372">
        <f>VLOOKUP(Table145[[#This Row],[model.rxns]],Table2[[model.rxns]:[JFYL18 - stddev]],12,FALSE)</f>
        <v>1.9726311854272702E-3</v>
      </c>
      <c r="G372" t="b">
        <f>ABS(Table145[[#This Row],[JFYL18 flux]])&gt;Table145[[#This Row],[JFYL18 stddev]]</f>
        <v>1</v>
      </c>
      <c r="H372">
        <v>3.5619695909767798E-124</v>
      </c>
    </row>
    <row r="373" spans="1:8" x14ac:dyDescent="0.25">
      <c r="A373" s="4">
        <v>2125</v>
      </c>
      <c r="B373" t="str">
        <f>VLOOKUP(Table145[[#This Row],[model.rxns]],Table2[],2,FALSE)</f>
        <v>coenzyme A: cytoplasm to LP</v>
      </c>
      <c r="C373" s="2">
        <v>1.1550305848999101</v>
      </c>
      <c r="D373">
        <f>VLOOKUP(Table145[[#This Row],[model.rxns]],Table2[[model.rxns]:[JFYL07 - avg]],7,FALSE)</f>
        <v>-5.7349006384870196E-3</v>
      </c>
      <c r="E373">
        <f>VLOOKUP(Table145[[#This Row],[model.rxns]],Table2[[model.rxns]:[JFYL18 - avg]],11,FALSE)</f>
        <v>-7.1576563329617997E-3</v>
      </c>
      <c r="F373">
        <f>VLOOKUP(Table145[[#This Row],[model.rxns]],Table2[[model.rxns]:[JFYL18 - stddev]],12,FALSE)</f>
        <v>4.4346916710248704E-3</v>
      </c>
      <c r="G373" t="b">
        <f>ABS(Table145[[#This Row],[JFYL18 flux]])&gt;Table145[[#This Row],[JFYL18 stddev]]</f>
        <v>1</v>
      </c>
      <c r="H373">
        <v>2.38229844225202E-23</v>
      </c>
    </row>
    <row r="374" spans="1:8" x14ac:dyDescent="0.25">
      <c r="A374" s="4">
        <v>1824</v>
      </c>
      <c r="B374" t="str">
        <f>VLOOKUP(Table145[[#This Row],[model.rxns]],Table2[],2,FALSE)</f>
        <v>H+ diffusion</v>
      </c>
      <c r="C374" s="2">
        <v>1.1533549154707301</v>
      </c>
      <c r="D374">
        <f>VLOOKUP(Table145[[#This Row],[model.rxns]],Table2[[model.rxns]:[JFYL07 - avg]],7,FALSE)</f>
        <v>2.7754365632678399</v>
      </c>
      <c r="E374">
        <f>VLOOKUP(Table145[[#This Row],[model.rxns]],Table2[[model.rxns]:[JFYL18 - avg]],11,FALSE)</f>
        <v>3.2106710879013698</v>
      </c>
      <c r="F374">
        <f>VLOOKUP(Table145[[#This Row],[model.rxns]],Table2[[model.rxns]:[JFYL18 - stddev]],12,FALSE)</f>
        <v>0.16828822530307899</v>
      </c>
      <c r="G374" t="b">
        <f>ABS(Table145[[#This Row],[JFYL18 flux]])&gt;Table145[[#This Row],[JFYL18 stddev]]</f>
        <v>1</v>
      </c>
      <c r="H374">
        <v>0</v>
      </c>
    </row>
    <row r="375" spans="1:8" x14ac:dyDescent="0.25">
      <c r="A375" s="4">
        <v>569</v>
      </c>
      <c r="B375" t="str">
        <f>VLOOKUP(Table145[[#This Row],[model.rxns]],Table2[],2,FALSE)</f>
        <v>inorganic diphosphatase</v>
      </c>
      <c r="C375" s="2">
        <v>1.1468148247483101</v>
      </c>
      <c r="D375">
        <f>VLOOKUP(Table145[[#This Row],[model.rxns]],Table2[[model.rxns]:[JFYL07 - avg]],7,FALSE)</f>
        <v>0.189302448660226</v>
      </c>
      <c r="E375">
        <f>VLOOKUP(Table145[[#This Row],[model.rxns]],Table2[[model.rxns]:[JFYL18 - avg]],11,FALSE)</f>
        <v>0.22328267798197399</v>
      </c>
      <c r="F375">
        <f>VLOOKUP(Table145[[#This Row],[model.rxns]],Table2[[model.rxns]:[JFYL18 - stddev]],12,FALSE)</f>
        <v>2.58272074421491E-2</v>
      </c>
      <c r="G375" t="b">
        <f>ABS(Table145[[#This Row],[JFYL18 flux]])&gt;Table145[[#This Row],[JFYL18 stddev]]</f>
        <v>1</v>
      </c>
      <c r="H375">
        <v>0</v>
      </c>
    </row>
    <row r="376" spans="1:8" hidden="1" x14ac:dyDescent="0.25">
      <c r="A376" s="4">
        <v>2032</v>
      </c>
      <c r="B376" t="str">
        <f>VLOOKUP(Table145[[#This Row],[model.rxns]],Table2[],2,FALSE)</f>
        <v>pyrophosphate transport</v>
      </c>
      <c r="C376" s="2">
        <v>1.09547089437999</v>
      </c>
      <c r="D376">
        <f>VLOOKUP(Table145[[#This Row],[model.rxns]],Table2[[model.rxns]:[JFYL07 - avg]],7,FALSE)</f>
        <v>0.18887107456895499</v>
      </c>
      <c r="E376">
        <f>VLOOKUP(Table145[[#This Row],[model.rxns]],Table2[[model.rxns]:[JFYL18 - avg]],11,FALSE)</f>
        <v>0.22258046480202801</v>
      </c>
      <c r="F376">
        <f>VLOOKUP(Table145[[#This Row],[model.rxns]],Table2[[model.rxns]:[JFYL18 - stddev]],12,FALSE)</f>
        <v>2.5394105386052301E-2</v>
      </c>
      <c r="G376" t="b">
        <f>ABS(Table145[[#This Row],[JFYL18 flux]])&gt;Table145[[#This Row],[JFYL18 stddev]]</f>
        <v>1</v>
      </c>
      <c r="H376">
        <v>0</v>
      </c>
    </row>
    <row r="377" spans="1:8" hidden="1" x14ac:dyDescent="0.25">
      <c r="A377" s="4">
        <v>3957</v>
      </c>
      <c r="B377" t="str">
        <f>VLOOKUP(Table145[[#This Row],[model.rxns]],Table2[],2,FALSE)</f>
        <v>H+ transport, mitochondrion-mitochondrial membrane</v>
      </c>
      <c r="C377" s="2">
        <v>1.0826937881268399</v>
      </c>
      <c r="D377">
        <f>VLOOKUP(Table145[[#This Row],[model.rxns]],Table2[[model.rxns]:[JFYL07 - avg]],7,FALSE)</f>
        <v>1.89860588323985E-3</v>
      </c>
      <c r="E377">
        <f>VLOOKUP(Table145[[#This Row],[model.rxns]],Table2[[model.rxns]:[JFYL18 - avg]],11,FALSE)</f>
        <v>2.1146959908152599E-3</v>
      </c>
      <c r="F377">
        <f>VLOOKUP(Table145[[#This Row],[model.rxns]],Table2[[model.rxns]:[JFYL18 - stddev]],12,FALSE)</f>
        <v>4.45986220909491E-3</v>
      </c>
      <c r="G377" t="b">
        <f>ABS(Table145[[#This Row],[JFYL18 flux]])&gt;Table145[[#This Row],[JFYL18 stddev]]</f>
        <v>0</v>
      </c>
      <c r="H377">
        <v>1.8032589368398099E-4</v>
      </c>
    </row>
    <row r="378" spans="1:8" x14ac:dyDescent="0.25">
      <c r="A378" s="4">
        <v>851</v>
      </c>
      <c r="B378" t="str">
        <f>VLOOKUP(Table145[[#This Row],[model.rxns]],Table2[],2,FALSE)</f>
        <v>phenylalanine transaminase</v>
      </c>
      <c r="C378" s="2">
        <v>1.0764198286112101</v>
      </c>
      <c r="D378">
        <f>VLOOKUP(Table145[[#This Row],[model.rxns]],Table2[[model.rxns]:[JFYL07 - avg]],7,FALSE)</f>
        <v>-6.4605213702322306E-2</v>
      </c>
      <c r="E378">
        <f>VLOOKUP(Table145[[#This Row],[model.rxns]],Table2[[model.rxns]:[JFYL18 - avg]],11,FALSE)</f>
        <v>-5.98736195458262E-2</v>
      </c>
      <c r="F378">
        <f>VLOOKUP(Table145[[#This Row],[model.rxns]],Table2[[model.rxns]:[JFYL18 - stddev]],12,FALSE)</f>
        <v>2.5706366939706599E-2</v>
      </c>
      <c r="G378" t="b">
        <f>ABS(Table145[[#This Row],[JFYL18 flux]])&gt;Table145[[#This Row],[JFYL18 stddev]]</f>
        <v>1</v>
      </c>
      <c r="H378">
        <v>2.1886347660840399E-55</v>
      </c>
    </row>
    <row r="379" spans="1:8" x14ac:dyDescent="0.25">
      <c r="A379" s="4">
        <v>2117</v>
      </c>
      <c r="B379" t="str">
        <f>VLOOKUP(Table145[[#This Row],[model.rxns]],Table2[],2,FALSE)</f>
        <v>phenylalanine transaminase</v>
      </c>
      <c r="C379" s="2">
        <v>1.07580069289075</v>
      </c>
      <c r="D379">
        <f>VLOOKUP(Table145[[#This Row],[model.rxns]],Table2[[model.rxns]:[JFYL07 - avg]],7,FALSE)</f>
        <v>5.95631524691667E-2</v>
      </c>
      <c r="E379">
        <f>VLOOKUP(Table145[[#This Row],[model.rxns]],Table2[[model.rxns]:[JFYL18 - avg]],11,FALSE)</f>
        <v>5.37791112959412E-2</v>
      </c>
      <c r="F379">
        <f>VLOOKUP(Table145[[#This Row],[model.rxns]],Table2[[model.rxns]:[JFYL18 - stddev]],12,FALSE)</f>
        <v>2.5718204661503E-2</v>
      </c>
      <c r="G379" t="b">
        <f>ABS(Table145[[#This Row],[JFYL18 flux]])&gt;Table145[[#This Row],[JFYL18 stddev]]</f>
        <v>1</v>
      </c>
      <c r="H379">
        <v>1.6491193223788899E-41</v>
      </c>
    </row>
    <row r="380" spans="1:8" hidden="1" x14ac:dyDescent="0.25">
      <c r="A380" s="4">
        <v>1110</v>
      </c>
      <c r="B380" t="str">
        <f>VLOOKUP(Table145[[#This Row],[model.rxns]],Table2[],2,FALSE)</f>
        <v>ADP/ATP transporter</v>
      </c>
      <c r="C380" s="2">
        <v>1.0747936076062501</v>
      </c>
      <c r="D380">
        <f>VLOOKUP(Table145[[#This Row],[model.rxns]],Table2[[model.rxns]:[JFYL07 - avg]],7,FALSE)</f>
        <v>6.5283853968418404</v>
      </c>
      <c r="E380">
        <f>VLOOKUP(Table145[[#This Row],[model.rxns]],Table2[[model.rxns]:[JFYL18 - avg]],11,FALSE)</f>
        <v>7.2695899371311601</v>
      </c>
      <c r="F380">
        <f>VLOOKUP(Table145[[#This Row],[model.rxns]],Table2[[model.rxns]:[JFYL18 - stddev]],12,FALSE)</f>
        <v>6.5165524824811902E-2</v>
      </c>
      <c r="G380" t="b">
        <f>ABS(Table145[[#This Row],[JFYL18 flux]])&gt;Table145[[#This Row],[JFYL18 stddev]]</f>
        <v>1</v>
      </c>
      <c r="H380">
        <v>0</v>
      </c>
    </row>
    <row r="381" spans="1:8" x14ac:dyDescent="0.25">
      <c r="A381" s="4">
        <v>451</v>
      </c>
      <c r="B381" t="str">
        <f>VLOOKUP(Table145[[#This Row],[model.rxns]],Table2[],2,FALSE)</f>
        <v>fumarase</v>
      </c>
      <c r="C381" s="2">
        <v>1.07409535899826</v>
      </c>
      <c r="D381">
        <f>VLOOKUP(Table145[[#This Row],[model.rxns]],Table2[[model.rxns]:[JFYL07 - avg]],7,FALSE)</f>
        <v>0.37537090925755501</v>
      </c>
      <c r="E381">
        <f>VLOOKUP(Table145[[#This Row],[model.rxns]],Table2[[model.rxns]:[JFYL18 - avg]],11,FALSE)</f>
        <v>0.429910083063194</v>
      </c>
      <c r="F381">
        <f>VLOOKUP(Table145[[#This Row],[model.rxns]],Table2[[model.rxns]:[JFYL18 - stddev]],12,FALSE)</f>
        <v>9.0880740091010201E-3</v>
      </c>
      <c r="G381" t="b">
        <f>ABS(Table145[[#This Row],[JFYL18 flux]])&gt;Table145[[#This Row],[JFYL18 stddev]]</f>
        <v>1</v>
      </c>
      <c r="H381">
        <v>0</v>
      </c>
    </row>
    <row r="382" spans="1:8" x14ac:dyDescent="0.25">
      <c r="A382" s="4">
        <v>2096</v>
      </c>
      <c r="B382" t="str">
        <f>VLOOKUP(Table145[[#This Row],[model.rxns]],Table2[],2,FALSE)</f>
        <v>water diffusion</v>
      </c>
      <c r="C382" s="2">
        <v>1.0707844502536199</v>
      </c>
      <c r="D382">
        <f>VLOOKUP(Table145[[#This Row],[model.rxns]],Table2[[model.rxns]:[JFYL07 - avg]],7,FALSE)</f>
        <v>-9.1196862497681597</v>
      </c>
      <c r="E382">
        <f>VLOOKUP(Table145[[#This Row],[model.rxns]],Table2[[model.rxns]:[JFYL18 - avg]],11,FALSE)</f>
        <v>-10.0825358471304</v>
      </c>
      <c r="F382">
        <f>VLOOKUP(Table145[[#This Row],[model.rxns]],Table2[[model.rxns]:[JFYL18 - stddev]],12,FALSE)</f>
        <v>0.105094305153255</v>
      </c>
      <c r="G382" t="b">
        <f>ABS(Table145[[#This Row],[JFYL18 flux]])&gt;Table145[[#This Row],[JFYL18 stddev]]</f>
        <v>1</v>
      </c>
      <c r="H382">
        <v>0</v>
      </c>
    </row>
    <row r="383" spans="1:8" x14ac:dyDescent="0.25">
      <c r="A383" s="4" t="s">
        <v>1760</v>
      </c>
      <c r="B383" t="str">
        <f>VLOOKUP(Table145[[#This Row],[model.rxns]],Table2[],2,FALSE)</f>
        <v>lipid pseudoreaction</v>
      </c>
      <c r="C383" s="2">
        <v>1.05859932038347</v>
      </c>
      <c r="D383">
        <f>VLOOKUP(Table145[[#This Row],[model.rxns]],Table2[[model.rxns]:[JFYL07 - avg]],7,FALSE)</f>
        <v>0.13983228044464999</v>
      </c>
      <c r="E383">
        <f>VLOOKUP(Table145[[#This Row],[model.rxns]],Table2[[model.rxns]:[JFYL18 - avg]],11,FALSE)</f>
        <v>0.153950707582336</v>
      </c>
      <c r="F383">
        <f>VLOOKUP(Table145[[#This Row],[model.rxns]],Table2[[model.rxns]:[JFYL18 - stddev]],12,FALSE)</f>
        <v>1.5503394113144399E-3</v>
      </c>
      <c r="G383" t="b">
        <f>ABS(Table145[[#This Row],[JFYL18 flux]])&gt;Table145[[#This Row],[JFYL18 stddev]]</f>
        <v>1</v>
      </c>
      <c r="H383">
        <v>0</v>
      </c>
    </row>
    <row r="384" spans="1:8" x14ac:dyDescent="0.25">
      <c r="A384" s="4" t="s">
        <v>1799</v>
      </c>
      <c r="B384" t="str">
        <f>VLOOKUP(Table145[[#This Row],[model.rxns]],Table2[],2,FALSE)</f>
        <v>NADH dehydrogenase (complex I)</v>
      </c>
      <c r="C384" s="2">
        <v>1.05859932038347</v>
      </c>
      <c r="D384">
        <f>VLOOKUP(Table145[[#This Row],[model.rxns]],Table2[[model.rxns]:[JFYL07 - avg]],7,FALSE)</f>
        <v>3.8736531867538901</v>
      </c>
      <c r="E384">
        <f>VLOOKUP(Table145[[#This Row],[model.rxns]],Table2[[model.rxns]:[JFYL18 - avg]],11,FALSE)</f>
        <v>4.2628190929871401</v>
      </c>
      <c r="F384">
        <f>VLOOKUP(Table145[[#This Row],[model.rxns]],Table2[[model.rxns]:[JFYL18 - stddev]],12,FALSE)</f>
        <v>4.1411217856103001E-2</v>
      </c>
      <c r="G384" t="b">
        <f>ABS(Table145[[#This Row],[JFYL18 flux]])&gt;Table145[[#This Row],[JFYL18 stddev]]</f>
        <v>1</v>
      </c>
      <c r="H384">
        <v>0</v>
      </c>
    </row>
    <row r="385" spans="1:8" x14ac:dyDescent="0.25">
      <c r="A385" s="4">
        <v>226</v>
      </c>
      <c r="B385" t="str">
        <f>VLOOKUP(Table145[[#This Row],[model.rxns]],Table2[],2,FALSE)</f>
        <v>ATP synthase</v>
      </c>
      <c r="C385" s="2">
        <v>1.0548987902415099</v>
      </c>
      <c r="D385">
        <f>VLOOKUP(Table145[[#This Row],[model.rxns]],Table2[[model.rxns]:[JFYL07 - avg]],7,FALSE)</f>
        <v>6.2421717447686502</v>
      </c>
      <c r="E385">
        <f>VLOOKUP(Table145[[#This Row],[model.rxns]],Table2[[model.rxns]:[JFYL18 - avg]],11,FALSE)</f>
        <v>6.8516181552810798</v>
      </c>
      <c r="F385">
        <f>VLOOKUP(Table145[[#This Row],[model.rxns]],Table2[[model.rxns]:[JFYL18 - stddev]],12,FALSE)</f>
        <v>6.3075465310053397E-2</v>
      </c>
      <c r="G385" t="b">
        <f>ABS(Table145[[#This Row],[JFYL18 flux]])&gt;Table145[[#This Row],[JFYL18 stddev]]</f>
        <v>1</v>
      </c>
      <c r="H385">
        <v>0</v>
      </c>
    </row>
    <row r="386" spans="1:8" hidden="1" x14ac:dyDescent="0.25">
      <c r="A386" s="4">
        <v>3536</v>
      </c>
      <c r="B386" t="str">
        <f>VLOOKUP(Table145[[#This Row],[model.rxns]],Table2[],2,FALSE)</f>
        <v>diphosphate transport, cytoplasm-ER membrane</v>
      </c>
      <c r="C386" s="2">
        <v>1.0470025394628499</v>
      </c>
      <c r="D386">
        <f>VLOOKUP(Table145[[#This Row],[model.rxns]],Table2[[model.rxns]:[JFYL07 - avg]],7,FALSE)</f>
        <v>-3.3723251605006299E-3</v>
      </c>
      <c r="E386">
        <f>VLOOKUP(Table145[[#This Row],[model.rxns]],Table2[[model.rxns]:[JFYL18 - avg]],11,FALSE)</f>
        <v>-3.8439987776356702E-3</v>
      </c>
      <c r="F386">
        <f>VLOOKUP(Table145[[#This Row],[model.rxns]],Table2[[model.rxns]:[JFYL18 - stddev]],12,FALSE)</f>
        <v>3.4649589883100798E-3</v>
      </c>
      <c r="G386" t="b">
        <f>ABS(Table145[[#This Row],[JFYL18 flux]])&gt;Table145[[#This Row],[JFYL18 stddev]]</f>
        <v>1</v>
      </c>
      <c r="H386">
        <v>7.1396966634264405E-5</v>
      </c>
    </row>
    <row r="387" spans="1:8" hidden="1" x14ac:dyDescent="0.25">
      <c r="A387" s="4">
        <v>1245</v>
      </c>
      <c r="B387" t="str">
        <f>VLOOKUP(Table145[[#This Row],[model.rxns]],Table2[],2,FALSE)</f>
        <v>phosphate transport</v>
      </c>
      <c r="C387" s="2">
        <v>1.03486854728463</v>
      </c>
      <c r="D387">
        <f>VLOOKUP(Table145[[#This Row],[model.rxns]],Table2[[model.rxns]:[JFYL07 - avg]],7,FALSE)</f>
        <v>6.2444702191874102</v>
      </c>
      <c r="E387">
        <f>VLOOKUP(Table145[[#This Row],[model.rxns]],Table2[[model.rxns]:[JFYL18 - avg]],11,FALSE)</f>
        <v>6.8236746667350099</v>
      </c>
      <c r="F387">
        <f>VLOOKUP(Table145[[#This Row],[model.rxns]],Table2[[model.rxns]:[JFYL18 - stddev]],12,FALSE)</f>
        <v>8.0189216711755398E-2</v>
      </c>
      <c r="G387" t="b">
        <f>ABS(Table145[[#This Row],[JFYL18 flux]])&gt;Table145[[#This Row],[JFYL18 stddev]]</f>
        <v>1</v>
      </c>
      <c r="H387">
        <v>0</v>
      </c>
    </row>
    <row r="388" spans="1:8" x14ac:dyDescent="0.25">
      <c r="A388" s="4">
        <v>148</v>
      </c>
      <c r="B388" t="str">
        <f>VLOOKUP(Table145[[#This Row],[model.rxns]],Table2[],2,FALSE)</f>
        <v>adenylate kinase</v>
      </c>
      <c r="C388" s="2">
        <v>1.03486854728463</v>
      </c>
      <c r="D388">
        <f>VLOOKUP(Table145[[#This Row],[model.rxns]],Table2[[model.rxns]:[JFYL07 - avg]],7,FALSE)</f>
        <v>5.4731200682078901E-2</v>
      </c>
      <c r="E388">
        <f>VLOOKUP(Table145[[#This Row],[model.rxns]],Table2[[model.rxns]:[JFYL18 - avg]],11,FALSE)</f>
        <v>5.96515035377247E-2</v>
      </c>
      <c r="F388">
        <f>VLOOKUP(Table145[[#This Row],[model.rxns]],Table2[[model.rxns]:[JFYL18 - stddev]],12,FALSE)</f>
        <v>1.1748862973992901E-2</v>
      </c>
      <c r="G388" t="b">
        <f>ABS(Table145[[#This Row],[JFYL18 flux]])&gt;Table145[[#This Row],[JFYL18 stddev]]</f>
        <v>1</v>
      </c>
      <c r="H388">
        <v>1.3492400210290499E-93</v>
      </c>
    </row>
    <row r="389" spans="1:8" x14ac:dyDescent="0.25">
      <c r="A389" s="4">
        <v>1021</v>
      </c>
      <c r="B389" t="str">
        <f>VLOOKUP(Table145[[#This Row],[model.rxns]],Table2[],2,FALSE)</f>
        <v>succinate dehydrogenase (ubiquinone-6)</v>
      </c>
      <c r="C389" s="2">
        <v>1.0345912611342001</v>
      </c>
      <c r="D389">
        <f>VLOOKUP(Table145[[#This Row],[model.rxns]],Table2[[model.rxns]:[JFYL07 - avg]],7,FALSE)</f>
        <v>0.40981649867814601</v>
      </c>
      <c r="E389">
        <f>VLOOKUP(Table145[[#This Row],[model.rxns]],Table2[[model.rxns]:[JFYL18 - avg]],11,FALSE)</f>
        <v>0.44102525896121197</v>
      </c>
      <c r="F389">
        <f>VLOOKUP(Table145[[#This Row],[model.rxns]],Table2[[model.rxns]:[JFYL18 - stddev]],12,FALSE)</f>
        <v>5.0205009495555798E-3</v>
      </c>
      <c r="G389" t="b">
        <f>ABS(Table145[[#This Row],[JFYL18 flux]])&gt;Table145[[#This Row],[JFYL18 stddev]]</f>
        <v>1</v>
      </c>
      <c r="H389">
        <v>0</v>
      </c>
    </row>
    <row r="390" spans="1:8" x14ac:dyDescent="0.25">
      <c r="A390" s="4" t="s">
        <v>1762</v>
      </c>
      <c r="B390" t="str">
        <f>VLOOKUP(Table145[[#This Row],[model.rxns]],Table2[],2,FALSE)</f>
        <v>Non-growth associated maintenance (NGAM)</v>
      </c>
      <c r="C390" s="2">
        <v>1.0345912611342001</v>
      </c>
      <c r="D390">
        <f>VLOOKUP(Table145[[#This Row],[model.rxns]],Table2[[model.rxns]:[JFYL07 - avg]],7,FALSE)</f>
        <v>5.2938913764509197</v>
      </c>
      <c r="E390">
        <f>VLOOKUP(Table145[[#This Row],[model.rxns]],Table2[[model.rxns]:[JFYL18 - avg]],11,FALSE)</f>
        <v>5.6637032082586298</v>
      </c>
      <c r="F390">
        <f>VLOOKUP(Table145[[#This Row],[model.rxns]],Table2[[model.rxns]:[JFYL18 - stddev]],12,FALSE)</f>
        <v>2.9785959746705899E-2</v>
      </c>
      <c r="G390" t="b">
        <f>ABS(Table145[[#This Row],[JFYL18 flux]])&gt;Table145[[#This Row],[JFYL18 stddev]]</f>
        <v>1</v>
      </c>
      <c r="H390">
        <v>0</v>
      </c>
    </row>
    <row r="391" spans="1:8" hidden="1" x14ac:dyDescent="0.25">
      <c r="A391" s="4">
        <v>1672</v>
      </c>
      <c r="B391" t="str">
        <f>VLOOKUP(Table145[[#This Row],[model.rxns]],Table2[],2,FALSE)</f>
        <v>carbon dioxide exchange</v>
      </c>
      <c r="C391" s="2">
        <v>1.0345912611342001</v>
      </c>
      <c r="D391">
        <f>VLOOKUP(Table145[[#This Row],[model.rxns]],Table2[[model.rxns]:[JFYL07 - avg]],7,FALSE)</f>
        <v>2.0926348856108499</v>
      </c>
      <c r="E391">
        <f>VLOOKUP(Table145[[#This Row],[model.rxns]],Table2[[model.rxns]:[JFYL18 - avg]],11,FALSE)</f>
        <v>2.2349829966625498</v>
      </c>
      <c r="F391">
        <f>VLOOKUP(Table145[[#This Row],[model.rxns]],Table2[[model.rxns]:[JFYL18 - stddev]],12,FALSE)</f>
        <v>3.8352399212080501E-2</v>
      </c>
      <c r="G391" t="b">
        <f>ABS(Table145[[#This Row],[JFYL18 flux]])&gt;Table145[[#This Row],[JFYL18 stddev]]</f>
        <v>1</v>
      </c>
      <c r="H391">
        <v>0</v>
      </c>
    </row>
    <row r="392" spans="1:8" hidden="1" x14ac:dyDescent="0.25">
      <c r="A392" s="4">
        <v>1697</v>
      </c>
      <c r="B392" t="str">
        <f>VLOOKUP(Table145[[#This Row],[model.rxns]],Table2[],2,FALSE)</f>
        <v>CO2 transport</v>
      </c>
      <c r="C392" s="2">
        <v>1.02825392585347</v>
      </c>
      <c r="D392">
        <f>VLOOKUP(Table145[[#This Row],[model.rxns]],Table2[[model.rxns]:[JFYL07 - avg]],7,FALSE)</f>
        <v>2.0926348856108499</v>
      </c>
      <c r="E392">
        <f>VLOOKUP(Table145[[#This Row],[model.rxns]],Table2[[model.rxns]:[JFYL18 - avg]],11,FALSE)</f>
        <v>2.2349829966625498</v>
      </c>
      <c r="F392">
        <f>VLOOKUP(Table145[[#This Row],[model.rxns]],Table2[[model.rxns]:[JFYL18 - stddev]],12,FALSE)</f>
        <v>3.8352399212080501E-2</v>
      </c>
      <c r="G392" t="b">
        <f>ABS(Table145[[#This Row],[JFYL18 flux]])&gt;Table145[[#This Row],[JFYL18 stddev]]</f>
        <v>1</v>
      </c>
      <c r="H392">
        <v>0</v>
      </c>
    </row>
    <row r="393" spans="1:8" x14ac:dyDescent="0.25">
      <c r="A393" s="4">
        <v>438</v>
      </c>
      <c r="B393" t="str">
        <f>VLOOKUP(Table145[[#This Row],[model.rxns]],Table2[],2,FALSE)</f>
        <v>ferrocytochrome-c:oxygen oxidoreductase</v>
      </c>
      <c r="C393" s="2">
        <v>1.0161360395727901</v>
      </c>
      <c r="D393">
        <f>VLOOKUP(Table145[[#This Row],[model.rxns]],Table2[[model.rxns]:[JFYL07 - avg]],7,FALSE)</f>
        <v>2.2187702037110202</v>
      </c>
      <c r="E393">
        <f>VLOOKUP(Table145[[#This Row],[model.rxns]],Table2[[model.rxns]:[JFYL18 - avg]],11,FALSE)</f>
        <v>2.3649481045983101</v>
      </c>
      <c r="F393">
        <f>VLOOKUP(Table145[[#This Row],[model.rxns]],Table2[[model.rxns]:[JFYL18 - stddev]],12,FALSE)</f>
        <v>2.5739646393709702E-2</v>
      </c>
      <c r="G393" t="b">
        <f>ABS(Table145[[#This Row],[JFYL18 flux]])&gt;Table145[[#This Row],[JFYL18 stddev]]</f>
        <v>1</v>
      </c>
      <c r="H393">
        <v>0</v>
      </c>
    </row>
    <row r="394" spans="1:8" x14ac:dyDescent="0.25">
      <c r="A394" s="4">
        <v>439</v>
      </c>
      <c r="B394" t="str">
        <f>VLOOKUP(Table145[[#This Row],[model.rxns]],Table2[],2,FALSE)</f>
        <v>ferrocytochrome-c:oxygen oxidoreductase</v>
      </c>
      <c r="C394" s="2">
        <v>1.0161360395727901</v>
      </c>
      <c r="D394">
        <f>VLOOKUP(Table145[[#This Row],[model.rxns]],Table2[[model.rxns]:[JFYL07 - avg]],7,FALSE)</f>
        <v>4.4375404074220297</v>
      </c>
      <c r="E394">
        <f>VLOOKUP(Table145[[#This Row],[model.rxns]],Table2[[model.rxns]:[JFYL18 - avg]],11,FALSE)</f>
        <v>4.7298962091966299</v>
      </c>
      <c r="F394">
        <f>VLOOKUP(Table145[[#This Row],[model.rxns]],Table2[[model.rxns]:[JFYL18 - stddev]],12,FALSE)</f>
        <v>5.1479292787419403E-2</v>
      </c>
      <c r="G394" t="b">
        <f>ABS(Table145[[#This Row],[JFYL18 flux]])&gt;Table145[[#This Row],[JFYL18 stddev]]</f>
        <v>1</v>
      </c>
      <c r="H394">
        <v>0</v>
      </c>
    </row>
    <row r="395" spans="1:8" hidden="1" x14ac:dyDescent="0.25">
      <c r="A395" s="4">
        <v>1978</v>
      </c>
      <c r="B395" t="str">
        <f>VLOOKUP(Table145[[#This Row],[model.rxns]],Table2[],2,FALSE)</f>
        <v>O2 transport</v>
      </c>
      <c r="C395" s="2">
        <v>0.97224639912493405</v>
      </c>
      <c r="D395">
        <f>VLOOKUP(Table145[[#This Row],[model.rxns]],Table2[[model.rxns]:[JFYL07 - avg]],7,FALSE)</f>
        <v>2.2187702037110202</v>
      </c>
      <c r="E395">
        <f>VLOOKUP(Table145[[#This Row],[model.rxns]],Table2[[model.rxns]:[JFYL18 - avg]],11,FALSE)</f>
        <v>2.3649481045983101</v>
      </c>
      <c r="F395">
        <f>VLOOKUP(Table145[[#This Row],[model.rxns]],Table2[[model.rxns]:[JFYL18 - stddev]],12,FALSE)</f>
        <v>2.5739646393709702E-2</v>
      </c>
      <c r="G395" t="b">
        <f>ABS(Table145[[#This Row],[JFYL18 flux]])&gt;Table145[[#This Row],[JFYL18 stddev]]</f>
        <v>1</v>
      </c>
      <c r="H395">
        <v>0</v>
      </c>
    </row>
    <row r="396" spans="1:8" hidden="1" x14ac:dyDescent="0.25">
      <c r="A396" s="4">
        <v>1979</v>
      </c>
      <c r="B396" t="str">
        <f>VLOOKUP(Table145[[#This Row],[model.rxns]],Table2[],2,FALSE)</f>
        <v>O2 transport</v>
      </c>
      <c r="C396" s="2">
        <v>0.96459357948747304</v>
      </c>
      <c r="D396">
        <f>VLOOKUP(Table145[[#This Row],[model.rxns]],Table2[[model.rxns]:[JFYL07 - avg]],7,FALSE)</f>
        <v>2.2574405353083802</v>
      </c>
      <c r="E396">
        <f>VLOOKUP(Table145[[#This Row],[model.rxns]],Table2[[model.rxns]:[JFYL18 - avg]],11,FALSE)</f>
        <v>2.4057159612631298</v>
      </c>
      <c r="F396">
        <f>VLOOKUP(Table145[[#This Row],[model.rxns]],Table2[[model.rxns]:[JFYL18 - stddev]],12,FALSE)</f>
        <v>2.6361141177194899E-2</v>
      </c>
      <c r="G396" t="b">
        <f>ABS(Table145[[#This Row],[JFYL18 flux]])&gt;Table145[[#This Row],[JFYL18 stddev]]</f>
        <v>1</v>
      </c>
      <c r="H396">
        <v>0</v>
      </c>
    </row>
    <row r="397" spans="1:8" hidden="1" x14ac:dyDescent="0.25">
      <c r="A397" s="4">
        <v>1992</v>
      </c>
      <c r="B397" t="str">
        <f>VLOOKUP(Table145[[#This Row],[model.rxns]],Table2[],2,FALSE)</f>
        <v>oxygen exchange</v>
      </c>
      <c r="C397" s="2">
        <v>0.95400604373452702</v>
      </c>
      <c r="D397">
        <f>VLOOKUP(Table145[[#This Row],[model.rxns]],Table2[[model.rxns]:[JFYL07 - avg]],7,FALSE)</f>
        <v>-2.2574405353083802</v>
      </c>
      <c r="E397">
        <f>VLOOKUP(Table145[[#This Row],[model.rxns]],Table2[[model.rxns]:[JFYL18 - avg]],11,FALSE)</f>
        <v>-2.4057159612631298</v>
      </c>
      <c r="F397">
        <f>VLOOKUP(Table145[[#This Row],[model.rxns]],Table2[[model.rxns]:[JFYL18 - stddev]],12,FALSE)</f>
        <v>2.6361141177194899E-2</v>
      </c>
      <c r="G397" t="b">
        <f>ABS(Table145[[#This Row],[JFYL18 flux]])&gt;Table145[[#This Row],[JFYL18 stddev]]</f>
        <v>1</v>
      </c>
      <c r="H397">
        <v>0</v>
      </c>
    </row>
    <row r="398" spans="1:8" x14ac:dyDescent="0.25">
      <c r="A398" s="4">
        <v>1277</v>
      </c>
      <c r="B398" t="str">
        <f>VLOOKUP(Table145[[#This Row],[model.rxns]],Table2[],2,FALSE)</f>
        <v>water diffusion</v>
      </c>
      <c r="C398" s="2">
        <v>0.94492388154960705</v>
      </c>
      <c r="D398">
        <f>VLOOKUP(Table145[[#This Row],[model.rxns]],Table2[[model.rxns]:[JFYL07 - avg]],7,FALSE)</f>
        <v>-8.8489805167245699</v>
      </c>
      <c r="E398">
        <f>VLOOKUP(Table145[[#This Row],[model.rxns]],Table2[[model.rxns]:[JFYL18 - avg]],11,FALSE)</f>
        <v>-9.2381576977971598</v>
      </c>
      <c r="F398">
        <f>VLOOKUP(Table145[[#This Row],[model.rxns]],Table2[[model.rxns]:[JFYL18 - stddev]],12,FALSE)</f>
        <v>4.6263531516128102E-2</v>
      </c>
      <c r="G398" t="b">
        <f>ABS(Table145[[#This Row],[JFYL18 flux]])&gt;Table145[[#This Row],[JFYL18 stddev]]</f>
        <v>1</v>
      </c>
      <c r="H398">
        <v>0</v>
      </c>
    </row>
    <row r="399" spans="1:8" hidden="1" x14ac:dyDescent="0.25">
      <c r="A399" s="4">
        <v>2100</v>
      </c>
      <c r="B399" t="str">
        <f>VLOOKUP(Table145[[#This Row],[model.rxns]],Table2[],2,FALSE)</f>
        <v>water exchange</v>
      </c>
      <c r="C399" s="2">
        <v>0.924777888961967</v>
      </c>
      <c r="D399">
        <f>VLOOKUP(Table145[[#This Row],[model.rxns]],Table2[[model.rxns]:[JFYL07 - avg]],7,FALSE)</f>
        <v>8.8489805167245699</v>
      </c>
      <c r="E399">
        <f>VLOOKUP(Table145[[#This Row],[model.rxns]],Table2[[model.rxns]:[JFYL18 - avg]],11,FALSE)</f>
        <v>9.2381576977971598</v>
      </c>
      <c r="F399">
        <f>VLOOKUP(Table145[[#This Row],[model.rxns]],Table2[[model.rxns]:[JFYL18 - stddev]],12,FALSE)</f>
        <v>4.6263531516128102E-2</v>
      </c>
      <c r="G399" t="b">
        <f>ABS(Table145[[#This Row],[JFYL18 flux]])&gt;Table145[[#This Row],[JFYL18 stddev]]</f>
        <v>1</v>
      </c>
      <c r="H399">
        <v>0</v>
      </c>
    </row>
    <row r="400" spans="1:8" x14ac:dyDescent="0.25">
      <c r="A400" s="4">
        <v>1048</v>
      </c>
      <c r="B400" t="str">
        <f>VLOOKUP(Table145[[#This Row],[model.rxns]],Table2[],2,FALSE)</f>
        <v>transaldolase</v>
      </c>
      <c r="C400" s="2">
        <v>0.92307509413225297</v>
      </c>
      <c r="D400">
        <f>VLOOKUP(Table145[[#This Row],[model.rxns]],Table2[[model.rxns]:[JFYL07 - avg]],7,FALSE)</f>
        <v>0.128808090283238</v>
      </c>
      <c r="E400">
        <f>VLOOKUP(Table145[[#This Row],[model.rxns]],Table2[[model.rxns]:[JFYL18 - avg]],11,FALSE)</f>
        <v>0.13328279829970899</v>
      </c>
      <c r="F400">
        <f>VLOOKUP(Table145[[#This Row],[model.rxns]],Table2[[model.rxns]:[JFYL18 - stddev]],12,FALSE)</f>
        <v>3.87786804685228E-2</v>
      </c>
      <c r="G400" t="b">
        <f>ABS(Table145[[#This Row],[JFYL18 flux]])&gt;Table145[[#This Row],[JFYL18 stddev]]</f>
        <v>1</v>
      </c>
      <c r="H400">
        <v>1.69812987055674E-6</v>
      </c>
    </row>
    <row r="401" spans="1:8" x14ac:dyDescent="0.25">
      <c r="A401" s="4">
        <v>916</v>
      </c>
      <c r="B401" t="str">
        <f>VLOOKUP(Table145[[#This Row],[model.rxns]],Table2[],2,FALSE)</f>
        <v>phosphoribosylpyrophosphate synthetase</v>
      </c>
      <c r="C401" s="2">
        <v>0.91989390898810397</v>
      </c>
      <c r="D401">
        <f>VLOOKUP(Table145[[#This Row],[model.rxns]],Table2[[model.rxns]:[JFYL07 - avg]],7,FALSE)</f>
        <v>2.5606927354708899E-2</v>
      </c>
      <c r="E401">
        <f>VLOOKUP(Table145[[#This Row],[model.rxns]],Table2[[model.rxns]:[JFYL18 - avg]],11,FALSE)</f>
        <v>2.4320629151233699E-2</v>
      </c>
      <c r="F401">
        <f>VLOOKUP(Table145[[#This Row],[model.rxns]],Table2[[model.rxns]:[JFYL18 - stddev]],12,FALSE)</f>
        <v>3.9131929109232797E-3</v>
      </c>
      <c r="G401" t="b">
        <f>ABS(Table145[[#This Row],[JFYL18 flux]])&gt;Table145[[#This Row],[JFYL18 stddev]]</f>
        <v>1</v>
      </c>
      <c r="H401">
        <v>9.1591598165083195E-72</v>
      </c>
    </row>
    <row r="402" spans="1:8" x14ac:dyDescent="0.25">
      <c r="A402" s="4">
        <v>486</v>
      </c>
      <c r="B402" t="str">
        <f>VLOOKUP(Table145[[#This Row],[model.rxns]],Table2[],2,FALSE)</f>
        <v>glyceraldehyde-3-phosphate dehydrogenase</v>
      </c>
      <c r="C402" s="2">
        <v>0.91833857855983403</v>
      </c>
      <c r="D402">
        <f>VLOOKUP(Table145[[#This Row],[model.rxns]],Table2[[model.rxns]:[JFYL07 - avg]],7,FALSE)</f>
        <v>1.5559262786671799</v>
      </c>
      <c r="E402">
        <f>VLOOKUP(Table145[[#This Row],[model.rxns]],Table2[[model.rxns]:[JFYL18 - avg]],11,FALSE)</f>
        <v>1.4318832607851699</v>
      </c>
      <c r="F402">
        <f>VLOOKUP(Table145[[#This Row],[model.rxns]],Table2[[model.rxns]:[JFYL18 - stddev]],12,FALSE)</f>
        <v>1.0317379428888201E-2</v>
      </c>
      <c r="G402" t="b">
        <f>ABS(Table145[[#This Row],[JFYL18 flux]])&gt;Table145[[#This Row],[JFYL18 stddev]]</f>
        <v>1</v>
      </c>
      <c r="H402">
        <v>0</v>
      </c>
    </row>
    <row r="403" spans="1:8" x14ac:dyDescent="0.25">
      <c r="A403" s="4">
        <v>892</v>
      </c>
      <c r="B403" t="str">
        <f>VLOOKUP(Table145[[#This Row],[model.rxns]],Table2[],2,FALSE)</f>
        <v>phosphoglycerate kinase</v>
      </c>
      <c r="C403" s="2">
        <v>0.91833857855983403</v>
      </c>
      <c r="D403">
        <f>VLOOKUP(Table145[[#This Row],[model.rxns]],Table2[[model.rxns]:[JFYL07 - avg]],7,FALSE)</f>
        <v>1.5559262786671799</v>
      </c>
      <c r="E403">
        <f>VLOOKUP(Table145[[#This Row],[model.rxns]],Table2[[model.rxns]:[JFYL18 - avg]],11,FALSE)</f>
        <v>1.4318832607851699</v>
      </c>
      <c r="F403">
        <f>VLOOKUP(Table145[[#This Row],[model.rxns]],Table2[[model.rxns]:[JFYL18 - stddev]],12,FALSE)</f>
        <v>1.0317379428888201E-2</v>
      </c>
      <c r="G403" t="b">
        <f>ABS(Table145[[#This Row],[JFYL18 flux]])&gt;Table145[[#This Row],[JFYL18 stddev]]</f>
        <v>1</v>
      </c>
      <c r="H403">
        <v>0</v>
      </c>
    </row>
    <row r="404" spans="1:8" hidden="1" x14ac:dyDescent="0.25">
      <c r="A404" s="4">
        <v>1696</v>
      </c>
      <c r="B404" t="str">
        <f>VLOOKUP(Table145[[#This Row],[model.rxns]],Table2[],2,FALSE)</f>
        <v>CO2 transport</v>
      </c>
      <c r="C404" s="2">
        <v>0.91746372981818503</v>
      </c>
      <c r="D404">
        <f>VLOOKUP(Table145[[#This Row],[model.rxns]],Table2[[model.rxns]:[JFYL07 - avg]],7,FALSE)</f>
        <v>-2.1327581375021598</v>
      </c>
      <c r="E404">
        <f>VLOOKUP(Table145[[#This Row],[model.rxns]],Table2[[model.rxns]:[JFYL18 - avg]],11,FALSE)</f>
        <v>-1.96452557319332</v>
      </c>
      <c r="F404">
        <f>VLOOKUP(Table145[[#This Row],[model.rxns]],Table2[[model.rxns]:[JFYL18 - stddev]],12,FALSE)</f>
        <v>3.4476434484457599E-2</v>
      </c>
      <c r="G404" t="b">
        <f>ABS(Table145[[#This Row],[JFYL18 flux]])&gt;Table145[[#This Row],[JFYL18 stddev]]</f>
        <v>1</v>
      </c>
      <c r="H404">
        <v>0</v>
      </c>
    </row>
    <row r="405" spans="1:8" x14ac:dyDescent="0.25">
      <c r="A405" s="4">
        <v>366</v>
      </c>
      <c r="B405" t="str">
        <f>VLOOKUP(Table145[[#This Row],[model.rxns]],Table2[],2,FALSE)</f>
        <v>enolase</v>
      </c>
      <c r="C405" s="2">
        <v>0.90659005880349597</v>
      </c>
      <c r="D405">
        <f>VLOOKUP(Table145[[#This Row],[model.rxns]],Table2[[model.rxns]:[JFYL07 - avg]],7,FALSE)</f>
        <v>1.5088343305644301</v>
      </c>
      <c r="E405">
        <f>VLOOKUP(Table145[[#This Row],[model.rxns]],Table2[[model.rxns]:[JFYL18 - avg]],11,FALSE)</f>
        <v>1.3706200596317</v>
      </c>
      <c r="F405">
        <f>VLOOKUP(Table145[[#This Row],[model.rxns]],Table2[[model.rxns]:[JFYL18 - stddev]],12,FALSE)</f>
        <v>2.6076526376783302E-2</v>
      </c>
      <c r="G405" t="b">
        <f>ABS(Table145[[#This Row],[JFYL18 flux]])&gt;Table145[[#This Row],[JFYL18 stddev]]</f>
        <v>1</v>
      </c>
      <c r="H405">
        <v>0</v>
      </c>
    </row>
    <row r="406" spans="1:8" x14ac:dyDescent="0.25">
      <c r="A406" s="4">
        <v>893</v>
      </c>
      <c r="B406" t="str">
        <f>VLOOKUP(Table145[[#This Row],[model.rxns]],Table2[],2,FALSE)</f>
        <v>phosphoglycerate mutase</v>
      </c>
      <c r="C406" s="2">
        <v>0.90659005880349597</v>
      </c>
      <c r="D406">
        <f>VLOOKUP(Table145[[#This Row],[model.rxns]],Table2[[model.rxns]:[JFYL07 - avg]],7,FALSE)</f>
        <v>1.5088343305644301</v>
      </c>
      <c r="E406">
        <f>VLOOKUP(Table145[[#This Row],[model.rxns]],Table2[[model.rxns]:[JFYL18 - avg]],11,FALSE)</f>
        <v>1.3706200596317</v>
      </c>
      <c r="F406">
        <f>VLOOKUP(Table145[[#This Row],[model.rxns]],Table2[[model.rxns]:[JFYL18 - stddev]],12,FALSE)</f>
        <v>2.6076526376783302E-2</v>
      </c>
      <c r="G406" t="b">
        <f>ABS(Table145[[#This Row],[JFYL18 flux]])&gt;Table145[[#This Row],[JFYL18 stddev]]</f>
        <v>1</v>
      </c>
      <c r="H406">
        <v>0</v>
      </c>
    </row>
    <row r="407" spans="1:8" x14ac:dyDescent="0.25">
      <c r="A407" s="4">
        <v>962</v>
      </c>
      <c r="B407" t="str">
        <f>VLOOKUP(Table145[[#This Row],[model.rxns]],Table2[],2,FALSE)</f>
        <v>pyruvate kinase</v>
      </c>
      <c r="C407" s="2">
        <v>0.90348655576776005</v>
      </c>
      <c r="D407">
        <f>VLOOKUP(Table145[[#This Row],[model.rxns]],Table2[[model.rxns]:[JFYL07 - avg]],7,FALSE)</f>
        <v>1.4936287546232401</v>
      </c>
      <c r="E407">
        <f>VLOOKUP(Table145[[#This Row],[model.rxns]],Table2[[model.rxns]:[JFYL18 - avg]],11,FALSE)</f>
        <v>1.3521634197932999</v>
      </c>
      <c r="F407">
        <f>VLOOKUP(Table145[[#This Row],[model.rxns]],Table2[[model.rxns]:[JFYL18 - stddev]],12,FALSE)</f>
        <v>2.6041728353902099E-2</v>
      </c>
      <c r="G407" t="b">
        <f>ABS(Table145[[#This Row],[JFYL18 flux]])&gt;Table145[[#This Row],[JFYL18 stddev]]</f>
        <v>1</v>
      </c>
      <c r="H407">
        <v>0</v>
      </c>
    </row>
    <row r="408" spans="1:8" x14ac:dyDescent="0.25">
      <c r="A408" s="4">
        <v>961</v>
      </c>
      <c r="B408" t="str">
        <f>VLOOKUP(Table145[[#This Row],[model.rxns]],Table2[],2,FALSE)</f>
        <v>pyruvate dehydrogenase</v>
      </c>
      <c r="C408" s="2">
        <v>0.90038496337281404</v>
      </c>
      <c r="D408">
        <f>VLOOKUP(Table145[[#This Row],[model.rxns]],Table2[[model.rxns]:[JFYL07 - avg]],7,FALSE)</f>
        <v>0.99913250045529101</v>
      </c>
      <c r="E408">
        <f>VLOOKUP(Table145[[#This Row],[model.rxns]],Table2[[model.rxns]:[JFYL18 - avg]],11,FALSE)</f>
        <v>0.90456020573498597</v>
      </c>
      <c r="F408">
        <f>VLOOKUP(Table145[[#This Row],[model.rxns]],Table2[[model.rxns]:[JFYL18 - stddev]],12,FALSE)</f>
        <v>2.13757980628227E-2</v>
      </c>
      <c r="G408" t="b">
        <f>ABS(Table145[[#This Row],[JFYL18 flux]])&gt;Table145[[#This Row],[JFYL18 stddev]]</f>
        <v>1</v>
      </c>
      <c r="H408">
        <v>0</v>
      </c>
    </row>
    <row r="409" spans="1:8" x14ac:dyDescent="0.25">
      <c r="A409" s="4">
        <v>957</v>
      </c>
      <c r="B409" t="str">
        <f>VLOOKUP(Table145[[#This Row],[model.rxns]],Table2[],2,FALSE)</f>
        <v>pyrroline-5-carboxylate reductase</v>
      </c>
      <c r="C409" s="2">
        <v>0.87760095966964002</v>
      </c>
      <c r="D409">
        <f>VLOOKUP(Table145[[#This Row],[model.rxns]],Table2[[model.rxns]:[JFYL07 - avg]],7,FALSE)</f>
        <v>3.3667690672614298E-2</v>
      </c>
      <c r="E409">
        <f>VLOOKUP(Table145[[#This Row],[model.rxns]],Table2[[model.rxns]:[JFYL18 - avg]],11,FALSE)</f>
        <v>2.25642635002818E-2</v>
      </c>
      <c r="F409">
        <f>VLOOKUP(Table145[[#This Row],[model.rxns]],Table2[[model.rxns]:[JFYL18 - stddev]],12,FALSE)</f>
        <v>1.7724062301145399E-2</v>
      </c>
      <c r="G409" t="b">
        <f>ABS(Table145[[#This Row],[JFYL18 flux]])&gt;Table145[[#This Row],[JFYL18 stddev]]</f>
        <v>1</v>
      </c>
      <c r="H409">
        <v>3.3179163260161002E-10</v>
      </c>
    </row>
    <row r="410" spans="1:8" x14ac:dyDescent="0.25">
      <c r="A410" s="4">
        <v>1887</v>
      </c>
      <c r="B410" t="str">
        <f>VLOOKUP(Table145[[#This Row],[model.rxns]],Table2[],2,FALSE)</f>
        <v>L-glutamate 5-semialdehyde dehydratase</v>
      </c>
      <c r="C410" s="2">
        <v>0.86324613778019799</v>
      </c>
      <c r="D410">
        <f>VLOOKUP(Table145[[#This Row],[model.rxns]],Table2[[model.rxns]:[JFYL07 - avg]],7,FALSE)</f>
        <v>3.3667690672614298E-2</v>
      </c>
      <c r="E410">
        <f>VLOOKUP(Table145[[#This Row],[model.rxns]],Table2[[model.rxns]:[JFYL18 - avg]],11,FALSE)</f>
        <v>2.25642635002818E-2</v>
      </c>
      <c r="F410">
        <f>VLOOKUP(Table145[[#This Row],[model.rxns]],Table2[[model.rxns]:[JFYL18 - stddev]],12,FALSE)</f>
        <v>1.7724062301145399E-2</v>
      </c>
      <c r="G410" t="b">
        <f>ABS(Table145[[#This Row],[JFYL18 flux]])&gt;Table145[[#This Row],[JFYL18 stddev]]</f>
        <v>1</v>
      </c>
      <c r="H410">
        <v>3.3179163260161002E-10</v>
      </c>
    </row>
    <row r="411" spans="1:8" x14ac:dyDescent="0.25">
      <c r="A411" s="4">
        <v>1054</v>
      </c>
      <c r="B411" t="str">
        <f>VLOOKUP(Table145[[#This Row],[model.rxns]],Table2[],2,FALSE)</f>
        <v>triose-phosphate isomerase</v>
      </c>
      <c r="C411" s="2">
        <v>0.85412226482763698</v>
      </c>
      <c r="D411">
        <f>VLOOKUP(Table145[[#This Row],[model.rxns]],Table2[[model.rxns]:[JFYL07 - avg]],7,FALSE)</f>
        <v>0.71369289550051895</v>
      </c>
      <c r="E411">
        <f>VLOOKUP(Table145[[#This Row],[model.rxns]],Table2[[model.rxns]:[JFYL18 - avg]],11,FALSE)</f>
        <v>0.61719744989873404</v>
      </c>
      <c r="F411">
        <f>VLOOKUP(Table145[[#This Row],[model.rxns]],Table2[[model.rxns]:[JFYL18 - stddev]],12,FALSE)</f>
        <v>9.0614959982089592E-3</v>
      </c>
      <c r="G411" t="b">
        <f>ABS(Table145[[#This Row],[JFYL18 flux]])&gt;Table145[[#This Row],[JFYL18 stddev]]</f>
        <v>1</v>
      </c>
      <c r="H411">
        <v>0</v>
      </c>
    </row>
    <row r="412" spans="1:8" hidden="1" x14ac:dyDescent="0.25">
      <c r="A412" s="4">
        <v>3577</v>
      </c>
      <c r="B412" t="str">
        <f>VLOOKUP(Table145[[#This Row],[model.rxns]],Table2[],2,FALSE)</f>
        <v>palmitoyl-CoA transport, cytoplasm-lipid particle</v>
      </c>
      <c r="C412" s="2">
        <v>0.85412226482763698</v>
      </c>
      <c r="D412">
        <f>VLOOKUP(Table145[[#This Row],[model.rxns]],Table2[[model.rxns]:[JFYL07 - avg]],7,FALSE)</f>
        <v>1.1930469336366E-3</v>
      </c>
      <c r="E412">
        <f>VLOOKUP(Table145[[#This Row],[model.rxns]],Table2[[model.rxns]:[JFYL18 - avg]],11,FALSE)</f>
        <v>1.15352960956771E-3</v>
      </c>
      <c r="F412">
        <f>VLOOKUP(Table145[[#This Row],[model.rxns]],Table2[[model.rxns]:[JFYL18 - stddev]],12,FALSE)</f>
        <v>4.6658755553042502E-4</v>
      </c>
      <c r="G412" t="b">
        <f>ABS(Table145[[#This Row],[JFYL18 flux]])&gt;Table145[[#This Row],[JFYL18 stddev]]</f>
        <v>1</v>
      </c>
      <c r="H412">
        <v>2.2432376695497502E-109</v>
      </c>
    </row>
    <row r="413" spans="1:8" x14ac:dyDescent="0.25">
      <c r="A413" s="4">
        <v>300</v>
      </c>
      <c r="B413" t="str">
        <f>VLOOKUP(Table145[[#This Row],[model.rxns]],Table2[],2,FALSE)</f>
        <v>citrate synthase</v>
      </c>
      <c r="C413" s="2">
        <v>0.84839334719759196</v>
      </c>
      <c r="D413">
        <f>VLOOKUP(Table145[[#This Row],[model.rxns]],Table2[[model.rxns]:[JFYL07 - avg]],7,FALSE)</f>
        <v>0.94285342808792105</v>
      </c>
      <c r="E413">
        <f>VLOOKUP(Table145[[#This Row],[model.rxns]],Table2[[model.rxns]:[JFYL18 - avg]],11,FALSE)</f>
        <v>0.80986522767153502</v>
      </c>
      <c r="F413">
        <f>VLOOKUP(Table145[[#This Row],[model.rxns]],Table2[[model.rxns]:[JFYL18 - stddev]],12,FALSE)</f>
        <v>1.8173129759083601E-2</v>
      </c>
      <c r="G413" t="b">
        <f>ABS(Table145[[#This Row],[JFYL18 flux]])&gt;Table145[[#This Row],[JFYL18 stddev]]</f>
        <v>1</v>
      </c>
      <c r="H413">
        <v>0</v>
      </c>
    </row>
    <row r="414" spans="1:8" x14ac:dyDescent="0.25">
      <c r="A414" s="4">
        <v>280</v>
      </c>
      <c r="B414" t="str">
        <f>VLOOKUP(Table145[[#This Row],[model.rxns]],Table2[],2,FALSE)</f>
        <v>cis-aconitate(3-) to isocitrate</v>
      </c>
      <c r="C414" s="2">
        <v>0.84839334719759196</v>
      </c>
      <c r="D414">
        <f>VLOOKUP(Table145[[#This Row],[model.rxns]],Table2[[model.rxns]:[JFYL07 - avg]],7,FALSE)</f>
        <v>0.77323178661127201</v>
      </c>
      <c r="E414">
        <f>VLOOKUP(Table145[[#This Row],[model.rxns]],Table2[[model.rxns]:[JFYL18 - avg]],11,FALSE)</f>
        <v>0.665215726571183</v>
      </c>
      <c r="F414">
        <f>VLOOKUP(Table145[[#This Row],[model.rxns]],Table2[[model.rxns]:[JFYL18 - stddev]],12,FALSE)</f>
        <v>1.6404525777040099E-2</v>
      </c>
      <c r="G414" t="b">
        <f>ABS(Table145[[#This Row],[JFYL18 flux]])&gt;Table145[[#This Row],[JFYL18 stddev]]</f>
        <v>1</v>
      </c>
      <c r="H414">
        <v>0</v>
      </c>
    </row>
    <row r="415" spans="1:8" x14ac:dyDescent="0.25">
      <c r="A415" s="4">
        <v>302</v>
      </c>
      <c r="B415" t="str">
        <f>VLOOKUP(Table145[[#This Row],[model.rxns]],Table2[],2,FALSE)</f>
        <v>citrate to cis-aconitate(3-)</v>
      </c>
      <c r="C415" s="2">
        <v>0.81704137935259102</v>
      </c>
      <c r="D415">
        <f>VLOOKUP(Table145[[#This Row],[model.rxns]],Table2[[model.rxns]:[JFYL07 - avg]],7,FALSE)</f>
        <v>0.77323178661127201</v>
      </c>
      <c r="E415">
        <f>VLOOKUP(Table145[[#This Row],[model.rxns]],Table2[[model.rxns]:[JFYL18 - avg]],11,FALSE)</f>
        <v>0.665215726571183</v>
      </c>
      <c r="F415">
        <f>VLOOKUP(Table145[[#This Row],[model.rxns]],Table2[[model.rxns]:[JFYL18 - stddev]],12,FALSE)</f>
        <v>1.6404525777040099E-2</v>
      </c>
      <c r="G415" t="b">
        <f>ABS(Table145[[#This Row],[JFYL18 flux]])&gt;Table145[[#This Row],[JFYL18 stddev]]</f>
        <v>1</v>
      </c>
      <c r="H415">
        <v>0</v>
      </c>
    </row>
    <row r="416" spans="1:8" x14ac:dyDescent="0.25">
      <c r="A416" s="4" t="s">
        <v>1804</v>
      </c>
      <c r="B416" t="str">
        <f>VLOOKUP(Table145[[#This Row],[model.rxns]],Table2[],2,FALSE)</f>
        <v>ATP-citrate lyase</v>
      </c>
      <c r="C416" s="2">
        <v>0.81704137935259002</v>
      </c>
      <c r="D416">
        <f>VLOOKUP(Table145[[#This Row],[model.rxns]],Table2[[model.rxns]:[JFYL07 - avg]],7,FALSE)</f>
        <v>0.16620146521595899</v>
      </c>
      <c r="E416">
        <f>VLOOKUP(Table145[[#This Row],[model.rxns]],Table2[[model.rxns]:[JFYL18 - avg]],11,FALSE)</f>
        <v>0.13675475272729501</v>
      </c>
      <c r="F416">
        <f>VLOOKUP(Table145[[#This Row],[model.rxns]],Table2[[model.rxns]:[JFYL18 - stddev]],12,FALSE)</f>
        <v>9.3700559264419305E-3</v>
      </c>
      <c r="G416" t="b">
        <f>ABS(Table145[[#This Row],[JFYL18 flux]])&gt;Table145[[#This Row],[JFYL18 stddev]]</f>
        <v>1</v>
      </c>
      <c r="H416">
        <v>0</v>
      </c>
    </row>
    <row r="417" spans="1:8" x14ac:dyDescent="0.25">
      <c r="A417" s="4">
        <v>452</v>
      </c>
      <c r="B417" t="str">
        <f>VLOOKUP(Table145[[#This Row],[model.rxns]],Table2[],2,FALSE)</f>
        <v>fumarase, cytoplasmic</v>
      </c>
      <c r="C417" s="2">
        <v>0.81704137935259002</v>
      </c>
      <c r="D417">
        <f>VLOOKUP(Table145[[#This Row],[model.rxns]],Table2[[model.rxns]:[JFYL07 - avg]],7,FALSE)</f>
        <v>4.8810440856478697E-2</v>
      </c>
      <c r="E417">
        <f>VLOOKUP(Table145[[#This Row],[model.rxns]],Table2[[model.rxns]:[JFYL18 - avg]],11,FALSE)</f>
        <v>2.8558544167439599E-2</v>
      </c>
      <c r="F417">
        <f>VLOOKUP(Table145[[#This Row],[model.rxns]],Table2[[model.rxns]:[JFYL18 - stddev]],12,FALSE)</f>
        <v>7.28197981512025E-3</v>
      </c>
      <c r="G417" t="b">
        <f>ABS(Table145[[#This Row],[JFYL18 flux]])&gt;Table145[[#This Row],[JFYL18 stddev]]</f>
        <v>1</v>
      </c>
      <c r="H417">
        <v>9.54916524259969E-26</v>
      </c>
    </row>
    <row r="418" spans="1:8" x14ac:dyDescent="0.25">
      <c r="A418" s="4" t="s">
        <v>1839</v>
      </c>
      <c r="B418" t="str">
        <f>VLOOKUP(Table145[[#This Row],[model.rxns]],Table2[],2,FALSE)</f>
        <v>L-Glutamate 5-semialdehyde:NAD+ oxidoreductase</v>
      </c>
      <c r="C418" s="2">
        <v>0.78331865343517104</v>
      </c>
      <c r="D418">
        <f>VLOOKUP(Table145[[#This Row],[model.rxns]],Table2[[model.rxns]:[JFYL07 - avg]],7,FALSE)</f>
        <v>-3.3624473171686799E-2</v>
      </c>
      <c r="E418">
        <f>VLOOKUP(Table145[[#This Row],[model.rxns]],Table2[[model.rxns]:[JFYL18 - avg]],11,FALSE)</f>
        <v>-2.01630053892724E-2</v>
      </c>
      <c r="F418">
        <f>VLOOKUP(Table145[[#This Row],[model.rxns]],Table2[[model.rxns]:[JFYL18 - stddev]],12,FALSE)</f>
        <v>1.7094239664598099E-2</v>
      </c>
      <c r="G418" t="b">
        <f>ABS(Table145[[#This Row],[JFYL18 flux]])&gt;Table145[[#This Row],[JFYL18 stddev]]</f>
        <v>1</v>
      </c>
      <c r="H418">
        <v>6.0183798354073602E-35</v>
      </c>
    </row>
    <row r="419" spans="1:8" hidden="1" x14ac:dyDescent="0.25">
      <c r="A419" s="4">
        <v>1115</v>
      </c>
      <c r="B419" t="str">
        <f>VLOOKUP(Table145[[#This Row],[model.rxns]],Table2[],2,FALSE)</f>
        <v>ammonia transport</v>
      </c>
      <c r="C419" s="2">
        <v>0.78331865343517104</v>
      </c>
      <c r="D419">
        <f>VLOOKUP(Table145[[#This Row],[model.rxns]],Table2[[model.rxns]:[JFYL07 - avg]],7,FALSE)</f>
        <v>0.67883892365102005</v>
      </c>
      <c r="E419">
        <f>VLOOKUP(Table145[[#This Row],[model.rxns]],Table2[[model.rxns]:[JFYL18 - avg]],11,FALSE)</f>
        <v>0.52144066433824199</v>
      </c>
      <c r="F419">
        <f>VLOOKUP(Table145[[#This Row],[model.rxns]],Table2[[model.rxns]:[JFYL18 - stddev]],12,FALSE)</f>
        <v>3.1255580357725299E-2</v>
      </c>
      <c r="G419" t="b">
        <f>ABS(Table145[[#This Row],[JFYL18 flux]])&gt;Table145[[#This Row],[JFYL18 stddev]]</f>
        <v>1</v>
      </c>
      <c r="H419">
        <v>0</v>
      </c>
    </row>
    <row r="420" spans="1:8" hidden="1" x14ac:dyDescent="0.25">
      <c r="A420" s="4">
        <v>1654</v>
      </c>
      <c r="B420" t="str">
        <f>VLOOKUP(Table145[[#This Row],[model.rxns]],Table2[],2,FALSE)</f>
        <v>ammonium exchange</v>
      </c>
      <c r="C420" s="2">
        <v>0.77042384776572304</v>
      </c>
      <c r="D420">
        <f>VLOOKUP(Table145[[#This Row],[model.rxns]],Table2[[model.rxns]:[JFYL07 - avg]],7,FALSE)</f>
        <v>-0.67883892365102005</v>
      </c>
      <c r="E420">
        <f>VLOOKUP(Table145[[#This Row],[model.rxns]],Table2[[model.rxns]:[JFYL18 - avg]],11,FALSE)</f>
        <v>-0.52144066433824199</v>
      </c>
      <c r="F420">
        <f>VLOOKUP(Table145[[#This Row],[model.rxns]],Table2[[model.rxns]:[JFYL18 - stddev]],12,FALSE)</f>
        <v>3.1255580357725299E-2</v>
      </c>
      <c r="G420" t="b">
        <f>ABS(Table145[[#This Row],[JFYL18 flux]])&gt;Table145[[#This Row],[JFYL18 stddev]]</f>
        <v>1</v>
      </c>
      <c r="H420">
        <v>0</v>
      </c>
    </row>
    <row r="421" spans="1:8" x14ac:dyDescent="0.25">
      <c r="A421" s="4">
        <v>886</v>
      </c>
      <c r="B421" t="str">
        <f>VLOOKUP(Table145[[#This Row],[model.rxns]],Table2[],2,FALSE)</f>
        <v>phosphofructokinase</v>
      </c>
      <c r="C421" s="2">
        <v>0.77034310372812198</v>
      </c>
      <c r="D421">
        <f>VLOOKUP(Table145[[#This Row],[model.rxns]],Table2[[model.rxns]:[JFYL07 - avg]],7,FALSE)</f>
        <v>0.71406773137720803</v>
      </c>
      <c r="E421">
        <f>VLOOKUP(Table145[[#This Row],[model.rxns]],Table2[[model.rxns]:[JFYL18 - avg]],11,FALSE)</f>
        <v>0.55182018501604502</v>
      </c>
      <c r="F421">
        <f>VLOOKUP(Table145[[#This Row],[model.rxns]],Table2[[model.rxns]:[JFYL18 - stddev]],12,FALSE)</f>
        <v>4.3348272730009199E-2</v>
      </c>
      <c r="G421" t="b">
        <f>ABS(Table145[[#This Row],[JFYL18 flux]])&gt;Table145[[#This Row],[JFYL18 stddev]]</f>
        <v>1</v>
      </c>
      <c r="H421">
        <v>0</v>
      </c>
    </row>
    <row r="422" spans="1:8" x14ac:dyDescent="0.25">
      <c r="A422" s="4">
        <v>450</v>
      </c>
      <c r="B422" t="str">
        <f>VLOOKUP(Table145[[#This Row],[model.rxns]],Table2[],2,FALSE)</f>
        <v>fructose-bisphosphate aldolase</v>
      </c>
      <c r="C422" s="2">
        <v>0.76313324794359405</v>
      </c>
      <c r="D422">
        <f>VLOOKUP(Table145[[#This Row],[model.rxns]],Table2[[model.rxns]:[JFYL07 - avg]],7,FALSE)</f>
        <v>0.71406182356393799</v>
      </c>
      <c r="E422">
        <f>VLOOKUP(Table145[[#This Row],[model.rxns]],Table2[[model.rxns]:[JFYL18 - avg]],11,FALSE)</f>
        <v>0.55174378469746599</v>
      </c>
      <c r="F422">
        <f>VLOOKUP(Table145[[#This Row],[model.rxns]],Table2[[model.rxns]:[JFYL18 - stddev]],12,FALSE)</f>
        <v>4.3325758376704798E-2</v>
      </c>
      <c r="G422" t="b">
        <f>ABS(Table145[[#This Row],[JFYL18 flux]])&gt;Table145[[#This Row],[JFYL18 stddev]]</f>
        <v>1</v>
      </c>
      <c r="H422">
        <v>0</v>
      </c>
    </row>
    <row r="423" spans="1:8" x14ac:dyDescent="0.25">
      <c r="A423" s="4">
        <v>658</v>
      </c>
      <c r="B423" t="str">
        <f>VLOOKUP(Table145[[#This Row],[model.rxns]],Table2[],2,FALSE)</f>
        <v>isocitrate dehydrogenase (NAD+)</v>
      </c>
      <c r="C423" s="2">
        <v>0.75683117846589398</v>
      </c>
      <c r="D423">
        <f>VLOOKUP(Table145[[#This Row],[model.rxns]],Table2[[model.rxns]:[JFYL07 - avg]],7,FALSE)</f>
        <v>0.61233087482793902</v>
      </c>
      <c r="E423">
        <f>VLOOKUP(Table145[[#This Row],[model.rxns]],Table2[[model.rxns]:[JFYL18 - avg]],11,FALSE)</f>
        <v>0.46576569297000497</v>
      </c>
      <c r="F423">
        <f>VLOOKUP(Table145[[#This Row],[model.rxns]],Table2[[model.rxns]:[JFYL18 - stddev]],12,FALSE)</f>
        <v>2.7357782580904599E-3</v>
      </c>
      <c r="G423" t="b">
        <f>ABS(Table145[[#This Row],[JFYL18 flux]])&gt;Table145[[#This Row],[JFYL18 stddev]]</f>
        <v>1</v>
      </c>
      <c r="H423">
        <v>0</v>
      </c>
    </row>
    <row r="424" spans="1:8" hidden="1" x14ac:dyDescent="0.25">
      <c r="A424" s="4">
        <v>3579</v>
      </c>
      <c r="B424" t="str">
        <f>VLOOKUP(Table145[[#This Row],[model.rxns]],Table2[],2,FALSE)</f>
        <v>stearoyl-CoA transport, cytoplasm-lipid particle</v>
      </c>
      <c r="C424" s="2">
        <v>0.74288776475892904</v>
      </c>
      <c r="D424">
        <f>VLOOKUP(Table145[[#This Row],[model.rxns]],Table2[[model.rxns]:[JFYL07 - avg]],7,FALSE)</f>
        <v>2.11666821983458E-4</v>
      </c>
      <c r="E424">
        <f>VLOOKUP(Table145[[#This Row],[model.rxns]],Table2[[model.rxns]:[JFYL18 - avg]],11,FALSE)</f>
        <v>1.78374659226007E-4</v>
      </c>
      <c r="F424">
        <f>VLOOKUP(Table145[[#This Row],[model.rxns]],Table2[[model.rxns]:[JFYL18 - stddev]],12,FALSE)</f>
        <v>1.38746282762548E-4</v>
      </c>
      <c r="G424" t="b">
        <f>ABS(Table145[[#This Row],[JFYL18 flux]])&gt;Table145[[#This Row],[JFYL18 stddev]]</f>
        <v>1</v>
      </c>
      <c r="H424">
        <v>1.37153729712116E-117</v>
      </c>
    </row>
    <row r="425" spans="1:8" hidden="1" x14ac:dyDescent="0.25">
      <c r="A425" s="4">
        <v>1085</v>
      </c>
      <c r="B425" t="str">
        <f>VLOOKUP(Table145[[#This Row],[model.rxns]],Table2[],2,FALSE)</f>
        <v>V-ATPase, Golgi</v>
      </c>
      <c r="C425" s="2">
        <v>0.72627372204831697</v>
      </c>
      <c r="D425">
        <f>VLOOKUP(Table145[[#This Row],[model.rxns]],Table2[[model.rxns]:[JFYL07 - avg]],7,FALSE)</f>
        <v>4.8690218622489904E-3</v>
      </c>
      <c r="E425">
        <f>VLOOKUP(Table145[[#This Row],[model.rxns]],Table2[[model.rxns]:[JFYL18 - avg]],11,FALSE)</f>
        <v>5.0032865322169598E-3</v>
      </c>
      <c r="F425">
        <f>VLOOKUP(Table145[[#This Row],[model.rxns]],Table2[[model.rxns]:[JFYL18 - stddev]],12,FALSE)</f>
        <v>1.8107852901804399E-2</v>
      </c>
      <c r="G425" t="b">
        <f>ABS(Table145[[#This Row],[JFYL18 flux]])&gt;Table145[[#This Row],[JFYL18 stddev]]</f>
        <v>0</v>
      </c>
      <c r="H425">
        <v>6.6193799128913899E-10</v>
      </c>
    </row>
    <row r="426" spans="1:8" hidden="1" x14ac:dyDescent="0.25">
      <c r="A426" s="4">
        <v>1826</v>
      </c>
      <c r="B426" t="str">
        <f>VLOOKUP(Table145[[#This Row],[model.rxns]],Table2[],2,FALSE)</f>
        <v>H+ diffusion</v>
      </c>
      <c r="C426" s="2">
        <v>0.68522163255139801</v>
      </c>
      <c r="D426">
        <f>VLOOKUP(Table145[[#This Row],[model.rxns]],Table2[[model.rxns]:[JFYL07 - avg]],7,FALSE)</f>
        <v>-9.7380437244979808E-3</v>
      </c>
      <c r="E426">
        <f>VLOOKUP(Table145[[#This Row],[model.rxns]],Table2[[model.rxns]:[JFYL18 - avg]],11,FALSE)</f>
        <v>-1.00065730644339E-2</v>
      </c>
      <c r="F426">
        <f>VLOOKUP(Table145[[#This Row],[model.rxns]],Table2[[model.rxns]:[JFYL18 - stddev]],12,FALSE)</f>
        <v>3.6215705803608798E-2</v>
      </c>
      <c r="G426" t="b">
        <f>ABS(Table145[[#This Row],[JFYL18 flux]])&gt;Table145[[#This Row],[JFYL18 stddev]]</f>
        <v>0</v>
      </c>
      <c r="H426">
        <v>6.6193799128913899E-10</v>
      </c>
    </row>
    <row r="427" spans="1:8" x14ac:dyDescent="0.25">
      <c r="A427" s="4">
        <v>958</v>
      </c>
      <c r="B427" t="str">
        <f>VLOOKUP(Table145[[#This Row],[model.rxns]],Table2[],2,FALSE)</f>
        <v>pyruvate carboxylase</v>
      </c>
      <c r="C427" s="2">
        <v>0.66645132491988401</v>
      </c>
      <c r="D427">
        <f>VLOOKUP(Table145[[#This Row],[model.rxns]],Table2[[model.rxns]:[JFYL07 - avg]],7,FALSE)</f>
        <v>0.514857923470039</v>
      </c>
      <c r="E427">
        <f>VLOOKUP(Table145[[#This Row],[model.rxns]],Table2[[model.rxns]:[JFYL18 - avg]],11,FALSE)</f>
        <v>0.37022330894105998</v>
      </c>
      <c r="F427">
        <f>VLOOKUP(Table145[[#This Row],[model.rxns]],Table2[[model.rxns]:[JFYL18 - stddev]],12,FALSE)</f>
        <v>2.5986903129843301E-2</v>
      </c>
      <c r="G427" t="b">
        <f>ABS(Table145[[#This Row],[JFYL18 flux]])&gt;Table145[[#This Row],[JFYL18 stddev]]</f>
        <v>1</v>
      </c>
      <c r="H427">
        <v>0</v>
      </c>
    </row>
    <row r="428" spans="1:8" hidden="1" x14ac:dyDescent="0.25">
      <c r="A428" s="4">
        <v>12</v>
      </c>
      <c r="B428" t="str">
        <f>VLOOKUP(Table145[[#This Row],[model.rxns]],Table2[],2,FALSE)</f>
        <v>1-pyrroline-5-carboxylate dehydrogenase</v>
      </c>
      <c r="C428" s="2">
        <v>0.57592919499803796</v>
      </c>
      <c r="D428">
        <f>VLOOKUP(Table145[[#This Row],[model.rxns]],Table2[[model.rxns]:[JFYL07 - avg]],7,FALSE)</f>
        <v>2.10660487319052E-2</v>
      </c>
      <c r="E428">
        <f>VLOOKUP(Table145[[#This Row],[model.rxns]],Table2[[model.rxns]:[JFYL18 - avg]],11,FALSE)</f>
        <v>7.33223691069708E-3</v>
      </c>
      <c r="F428">
        <f>VLOOKUP(Table145[[#This Row],[model.rxns]],Table2[[model.rxns]:[JFYL18 - stddev]],12,FALSE)</f>
        <v>1.77232208424799E-2</v>
      </c>
      <c r="G428" t="b">
        <f>ABS(Table145[[#This Row],[JFYL18 flux]])&gt;Table145[[#This Row],[JFYL18 stddev]]</f>
        <v>0</v>
      </c>
      <c r="H428">
        <v>1.14694302469616E-36</v>
      </c>
    </row>
    <row r="429" spans="1:8" hidden="1" x14ac:dyDescent="0.25">
      <c r="A429" s="4">
        <v>940</v>
      </c>
      <c r="B429" t="str">
        <f>VLOOKUP(Table145[[#This Row],[model.rxns]],Table2[],2,FALSE)</f>
        <v>proline oxidase (NAD)</v>
      </c>
      <c r="C429" s="2">
        <v>0.56810740680444405</v>
      </c>
      <c r="D429">
        <f>VLOOKUP(Table145[[#This Row],[model.rxns]],Table2[[model.rxns]:[JFYL07 - avg]],7,FALSE)</f>
        <v>2.10660487319052E-2</v>
      </c>
      <c r="E429">
        <f>VLOOKUP(Table145[[#This Row],[model.rxns]],Table2[[model.rxns]:[JFYL18 - avg]],11,FALSE)</f>
        <v>7.33223691069708E-3</v>
      </c>
      <c r="F429">
        <f>VLOOKUP(Table145[[#This Row],[model.rxns]],Table2[[model.rxns]:[JFYL18 - stddev]],12,FALSE)</f>
        <v>1.77232208424799E-2</v>
      </c>
      <c r="G429" t="b">
        <f>ABS(Table145[[#This Row],[JFYL18 flux]])&gt;Table145[[#This Row],[JFYL18 stddev]]</f>
        <v>0</v>
      </c>
      <c r="H429">
        <v>1.14694302469616E-36</v>
      </c>
    </row>
    <row r="430" spans="1:8" hidden="1" x14ac:dyDescent="0.25">
      <c r="A430" s="4">
        <v>1905</v>
      </c>
      <c r="B430" t="str">
        <f>VLOOKUP(Table145[[#This Row],[model.rxns]],Table2[],2,FALSE)</f>
        <v>L-proline transport</v>
      </c>
      <c r="C430" s="2">
        <v>0.48956462073803603</v>
      </c>
      <c r="D430">
        <f>VLOOKUP(Table145[[#This Row],[model.rxns]],Table2[[model.rxns]:[JFYL07 - avg]],7,FALSE)</f>
        <v>2.10660487319052E-2</v>
      </c>
      <c r="E430">
        <f>VLOOKUP(Table145[[#This Row],[model.rxns]],Table2[[model.rxns]:[JFYL18 - avg]],11,FALSE)</f>
        <v>7.33223691069708E-3</v>
      </c>
      <c r="F430">
        <f>VLOOKUP(Table145[[#This Row],[model.rxns]],Table2[[model.rxns]:[JFYL18 - stddev]],12,FALSE)</f>
        <v>1.77232208424799E-2</v>
      </c>
      <c r="G430" t="b">
        <f>ABS(Table145[[#This Row],[JFYL18 flux]])&gt;Table145[[#This Row],[JFYL18 stddev]]</f>
        <v>0</v>
      </c>
      <c r="H430">
        <v>1.14694302469616E-36</v>
      </c>
    </row>
    <row r="431" spans="1:8" x14ac:dyDescent="0.25">
      <c r="A431" s="4">
        <v>467</v>
      </c>
      <c r="B431" t="str">
        <f>VLOOKUP(Table145[[#This Row],[model.rxns]],Table2[],2,FALSE)</f>
        <v>glucose-6-phosphate isomerase</v>
      </c>
      <c r="C431" s="2">
        <v>0.48956462073803603</v>
      </c>
      <c r="D431">
        <f>VLOOKUP(Table145[[#This Row],[model.rxns]],Table2[[model.rxns]:[JFYL07 - avg]],7,FALSE)</f>
        <v>0.53325091630549504</v>
      </c>
      <c r="E431">
        <f>VLOOKUP(Table145[[#This Row],[model.rxns]],Table2[[model.rxns]:[JFYL18 - avg]],11,FALSE)</f>
        <v>0.30673208927595103</v>
      </c>
      <c r="F431">
        <f>VLOOKUP(Table145[[#This Row],[model.rxns]],Table2[[model.rxns]:[JFYL18 - stddev]],12,FALSE)</f>
        <v>2.58542157580074E-2</v>
      </c>
      <c r="G431" t="b">
        <f>ABS(Table145[[#This Row],[JFYL18 flux]])&gt;Table145[[#This Row],[JFYL18 stddev]]</f>
        <v>1</v>
      </c>
      <c r="H431">
        <v>0</v>
      </c>
    </row>
    <row r="432" spans="1:8" hidden="1" x14ac:dyDescent="0.25">
      <c r="A432" s="4">
        <v>1265</v>
      </c>
      <c r="B432" t="str">
        <f>VLOOKUP(Table145[[#This Row],[model.rxns]],Table2[],2,FALSE)</f>
        <v>succinate-fumarate transport</v>
      </c>
      <c r="C432" s="2">
        <v>0.47375920760843698</v>
      </c>
      <c r="D432">
        <f>VLOOKUP(Table145[[#This Row],[model.rxns]],Table2[[model.rxns]:[JFYL07 - avg]],7,FALSE)</f>
        <v>3.4445589420591199E-2</v>
      </c>
      <c r="E432">
        <f>VLOOKUP(Table145[[#This Row],[model.rxns]],Table2[[model.rxns]:[JFYL18 - avg]],11,FALSE)</f>
        <v>1.1115175898021299E-2</v>
      </c>
      <c r="F432">
        <f>VLOOKUP(Table145[[#This Row],[model.rxns]],Table2[[model.rxns]:[JFYL18 - stddev]],12,FALSE)</f>
        <v>7.1460232417858201E-3</v>
      </c>
      <c r="G432" t="b">
        <f>ABS(Table145[[#This Row],[JFYL18 flux]])&gt;Table145[[#This Row],[JFYL18 stddev]]</f>
        <v>1</v>
      </c>
      <c r="H432">
        <v>7.3438146068521595E-58</v>
      </c>
    </row>
    <row r="433" spans="1:8" hidden="1" x14ac:dyDescent="0.25">
      <c r="A433" s="4">
        <v>803</v>
      </c>
      <c r="B433" t="str">
        <f>VLOOKUP(Table145[[#This Row],[model.rxns]],Table2[],2,FALSE)</f>
        <v>nucleoside diphosphate kinase</v>
      </c>
      <c r="C433" s="2">
        <v>0.46782178790398998</v>
      </c>
      <c r="D433">
        <f>VLOOKUP(Table145[[#This Row],[model.rxns]],Table2[[model.rxns]:[JFYL07 - avg]],7,FALSE)</f>
        <v>-5.3324950548535102E-4</v>
      </c>
      <c r="E433">
        <f>VLOOKUP(Table145[[#This Row],[model.rxns]],Table2[[model.rxns]:[JFYL18 - avg]],11,FALSE)</f>
        <v>-3.1780417572402299E-4</v>
      </c>
      <c r="F433">
        <f>VLOOKUP(Table145[[#This Row],[model.rxns]],Table2[[model.rxns]:[JFYL18 - stddev]],12,FALSE)</f>
        <v>9.8324510140183007E-4</v>
      </c>
      <c r="G433" t="b">
        <f>ABS(Table145[[#This Row],[JFYL18 flux]])&gt;Table145[[#This Row],[JFYL18 stddev]]</f>
        <v>0</v>
      </c>
      <c r="H433">
        <v>3.7363016715593402E-44</v>
      </c>
    </row>
    <row r="434" spans="1:8" hidden="1" x14ac:dyDescent="0.25">
      <c r="A434" s="4">
        <v>1981</v>
      </c>
      <c r="B434" t="str">
        <f>VLOOKUP(Table145[[#This Row],[model.rxns]],Table2[],2,FALSE)</f>
        <v>octadecanoate (n-C18:0) transport</v>
      </c>
      <c r="C434" s="2">
        <v>0.46169249771832099</v>
      </c>
      <c r="D434">
        <f>VLOOKUP(Table145[[#This Row],[model.rxns]],Table2[[model.rxns]:[JFYL07 - avg]],7,FALSE)</f>
        <v>-3.9678926115869399E-5</v>
      </c>
      <c r="E434">
        <f>VLOOKUP(Table145[[#This Row],[model.rxns]],Table2[[model.rxns]:[JFYL18 - avg]],11,FALSE)</f>
        <v>-2.2980365192247201E-5</v>
      </c>
      <c r="F434">
        <f>VLOOKUP(Table145[[#This Row],[model.rxns]],Table2[[model.rxns]:[JFYL18 - stddev]],12,FALSE)</f>
        <v>2.24817347983089E-4</v>
      </c>
      <c r="G434" t="b">
        <f>ABS(Table145[[#This Row],[JFYL18 flux]])&gt;Table145[[#This Row],[JFYL18 stddev]]</f>
        <v>0</v>
      </c>
      <c r="H434">
        <v>4.8003371914744803E-6</v>
      </c>
    </row>
    <row r="435" spans="1:8" hidden="1" x14ac:dyDescent="0.25">
      <c r="A435" s="4">
        <v>2055</v>
      </c>
      <c r="B435" t="str">
        <f>VLOOKUP(Table145[[#This Row],[model.rxns]],Table2[],2,FALSE)</f>
        <v>stearate exchange</v>
      </c>
      <c r="C435" s="2">
        <v>0.46049011934881401</v>
      </c>
      <c r="D435">
        <f>VLOOKUP(Table145[[#This Row],[model.rxns]],Table2[[model.rxns]:[JFYL07 - avg]],7,FALSE)</f>
        <v>3.9678926115869399E-5</v>
      </c>
      <c r="E435">
        <f>VLOOKUP(Table145[[#This Row],[model.rxns]],Table2[[model.rxns]:[JFYL18 - avg]],11,FALSE)</f>
        <v>2.2980365192247201E-5</v>
      </c>
      <c r="F435">
        <f>VLOOKUP(Table145[[#This Row],[model.rxns]],Table2[[model.rxns]:[JFYL18 - stddev]],12,FALSE)</f>
        <v>2.24817347983089E-4</v>
      </c>
      <c r="G435" t="b">
        <f>ABS(Table145[[#This Row],[JFYL18 flux]])&gt;Table145[[#This Row],[JFYL18 stddev]]</f>
        <v>0</v>
      </c>
      <c r="H435">
        <v>4.8003371914744803E-6</v>
      </c>
    </row>
    <row r="436" spans="1:8" hidden="1" x14ac:dyDescent="0.25">
      <c r="A436" s="4">
        <v>1254</v>
      </c>
      <c r="B436" t="str">
        <f>VLOOKUP(Table145[[#This Row],[model.rxns]],Table2[],2,FALSE)</f>
        <v>pyruvate transport</v>
      </c>
      <c r="C436" s="2">
        <v>0.46049011934881401</v>
      </c>
      <c r="D436">
        <f>VLOOKUP(Table145[[#This Row],[model.rxns]],Table2[[model.rxns]:[JFYL07 - avg]],7,FALSE)</f>
        <v>-8.8863235893710101E-3</v>
      </c>
      <c r="E436">
        <f>VLOOKUP(Table145[[#This Row],[model.rxns]],Table2[[model.rxns]:[JFYL18 - avg]],11,FALSE)</f>
        <v>-4.0416341400777702E-3</v>
      </c>
      <c r="F436">
        <f>VLOOKUP(Table145[[#This Row],[model.rxns]],Table2[[model.rxns]:[JFYL18 - stddev]],12,FALSE)</f>
        <v>9.9015614698562003E-5</v>
      </c>
      <c r="G436" t="b">
        <f>ABS(Table145[[#This Row],[JFYL18 flux]])&gt;Table145[[#This Row],[JFYL18 stddev]]</f>
        <v>1</v>
      </c>
      <c r="H436">
        <v>0</v>
      </c>
    </row>
    <row r="437" spans="1:8" hidden="1" x14ac:dyDescent="0.25">
      <c r="A437" s="4">
        <v>2033</v>
      </c>
      <c r="B437" t="str">
        <f>VLOOKUP(Table145[[#This Row],[model.rxns]],Table2[],2,FALSE)</f>
        <v>pyruvate exchange</v>
      </c>
      <c r="C437" s="2">
        <v>0.45267924633163897</v>
      </c>
      <c r="D437">
        <f>VLOOKUP(Table145[[#This Row],[model.rxns]],Table2[[model.rxns]:[JFYL07 - avg]],7,FALSE)</f>
        <v>8.8863235893710101E-3</v>
      </c>
      <c r="E437">
        <f>VLOOKUP(Table145[[#This Row],[model.rxns]],Table2[[model.rxns]:[JFYL18 - avg]],11,FALSE)</f>
        <v>4.0416341400777702E-3</v>
      </c>
      <c r="F437">
        <f>VLOOKUP(Table145[[#This Row],[model.rxns]],Table2[[model.rxns]:[JFYL18 - stddev]],12,FALSE)</f>
        <v>9.9015614698562003E-5</v>
      </c>
      <c r="G437" t="b">
        <f>ABS(Table145[[#This Row],[JFYL18 flux]])&gt;Table145[[#This Row],[JFYL18 stddev]]</f>
        <v>1</v>
      </c>
      <c r="H437">
        <v>0</v>
      </c>
    </row>
    <row r="438" spans="1:8" hidden="1" x14ac:dyDescent="0.25">
      <c r="A438" s="4">
        <v>1698</v>
      </c>
      <c r="B438" t="str">
        <f>VLOOKUP(Table145[[#This Row],[model.rxns]],Table2[],2,FALSE)</f>
        <v>coenzyme A transport</v>
      </c>
      <c r="C438" s="2">
        <v>0.45267924633163897</v>
      </c>
      <c r="D438">
        <f>VLOOKUP(Table145[[#This Row],[model.rxns]],Table2[[model.rxns]:[JFYL07 - avg]],7,FALSE)</f>
        <v>-6.1668544558874403E-4</v>
      </c>
      <c r="E438">
        <f>VLOOKUP(Table145[[#This Row],[model.rxns]],Table2[[model.rxns]:[JFYL18 - avg]],11,FALSE)</f>
        <v>-2.0851950826087599E-4</v>
      </c>
      <c r="F438">
        <f>VLOOKUP(Table145[[#This Row],[model.rxns]],Table2[[model.rxns]:[JFYL18 - stddev]],12,FALSE)</f>
        <v>1.9265289379542601E-3</v>
      </c>
      <c r="G438" t="b">
        <f>ABS(Table145[[#This Row],[JFYL18 flux]])&gt;Table145[[#This Row],[JFYL18 stddev]]</f>
        <v>0</v>
      </c>
      <c r="H438">
        <v>1.3959220198761599E-4</v>
      </c>
    </row>
    <row r="439" spans="1:8" x14ac:dyDescent="0.25">
      <c r="A439" s="4">
        <v>959</v>
      </c>
      <c r="B439" t="str">
        <f>VLOOKUP(Table145[[#This Row],[model.rxns]],Table2[],2,FALSE)</f>
        <v>pyruvate decarboxylase</v>
      </c>
      <c r="C439" s="2">
        <v>0.35173408412972701</v>
      </c>
      <c r="D439">
        <f>VLOOKUP(Table145[[#This Row],[model.rxns]],Table2[[model.rxns]:[JFYL07 - avg]],7,FALSE)</f>
        <v>9.6767063447672202E-3</v>
      </c>
      <c r="E439">
        <f>VLOOKUP(Table145[[#This Row],[model.rxns]],Table2[[model.rxns]:[JFYL18 - avg]],11,FALSE)</f>
        <v>3.3458933741914499E-3</v>
      </c>
      <c r="F439">
        <f>VLOOKUP(Table145[[#This Row],[model.rxns]],Table2[[model.rxns]:[JFYL18 - stddev]],12,FALSE)</f>
        <v>1.4452326999357301E-3</v>
      </c>
      <c r="G439" t="b">
        <f>ABS(Table145[[#This Row],[JFYL18 flux]])&gt;Table145[[#This Row],[JFYL18 stddev]]</f>
        <v>1</v>
      </c>
      <c r="H439">
        <v>0</v>
      </c>
    </row>
    <row r="440" spans="1:8" x14ac:dyDescent="0.25">
      <c r="A440" s="4">
        <v>718</v>
      </c>
      <c r="B440" t="str">
        <f>VLOOKUP(Table145[[#This Row],[model.rxns]],Table2[],2,FALSE)</f>
        <v>malic enzyme (NAD)</v>
      </c>
      <c r="C440" s="2">
        <v>0.34760778983697799</v>
      </c>
      <c r="D440">
        <f>VLOOKUP(Table145[[#This Row],[model.rxns]],Table2[[model.rxns]:[JFYL07 - avg]],7,FALSE)</f>
        <v>0.13370450011458901</v>
      </c>
      <c r="E440">
        <f>VLOOKUP(Table145[[#This Row],[model.rxns]],Table2[[model.rxns]:[JFYL18 - avg]],11,FALSE)</f>
        <v>4.8784230537600198E-2</v>
      </c>
      <c r="F440">
        <f>VLOOKUP(Table145[[#This Row],[model.rxns]],Table2[[model.rxns]:[JFYL18 - stddev]],12,FALSE)</f>
        <v>2.0042037258442301E-2</v>
      </c>
      <c r="G440" t="b">
        <f>ABS(Table145[[#This Row],[JFYL18 flux]])&gt;Table145[[#This Row],[JFYL18 stddev]]</f>
        <v>1</v>
      </c>
      <c r="H440">
        <v>0</v>
      </c>
    </row>
    <row r="441" spans="1:8" hidden="1" x14ac:dyDescent="0.25">
      <c r="A441" s="4">
        <v>1030</v>
      </c>
      <c r="B441" t="str">
        <f>VLOOKUP(Table145[[#This Row],[model.rxns]],Table2[],2,FALSE)</f>
        <v>tetrahydrofolate aminomethyltransferase</v>
      </c>
      <c r="C441" s="2">
        <v>0.31847238185404902</v>
      </c>
      <c r="D441">
        <f>VLOOKUP(Table145[[#This Row],[model.rxns]],Table2[[model.rxns]:[JFYL07 - avg]],7,FALSE)</f>
        <v>7.39553516570644E-6</v>
      </c>
      <c r="E441">
        <f>VLOOKUP(Table145[[#This Row],[model.rxns]],Table2[[model.rxns]:[JFYL18 - avg]],11,FALSE)</f>
        <v>3.9828639724074802E-6</v>
      </c>
      <c r="F441">
        <f>VLOOKUP(Table145[[#This Row],[model.rxns]],Table2[[model.rxns]:[JFYL18 - stddev]],12,FALSE)</f>
        <v>6.4589398714331206E-5</v>
      </c>
      <c r="G441" t="b">
        <f>ABS(Table145[[#This Row],[JFYL18 flux]])&gt;Table145[[#This Row],[JFYL18 stddev]]</f>
        <v>0</v>
      </c>
      <c r="H441">
        <v>9.3191271731446598E-4</v>
      </c>
    </row>
    <row r="442" spans="1:8" hidden="1" x14ac:dyDescent="0.25">
      <c r="A442" s="4">
        <v>1623</v>
      </c>
      <c r="B442" t="str">
        <f>VLOOKUP(Table145[[#This Row],[model.rxns]],Table2[],2,FALSE)</f>
        <v>5-formethyltetrahydrofolate cyclo-ligase</v>
      </c>
      <c r="C442" s="2">
        <v>0.31847238185404902</v>
      </c>
      <c r="D442">
        <f>VLOOKUP(Table145[[#This Row],[model.rxns]],Table2[[model.rxns]:[JFYL07 - avg]],7,FALSE)</f>
        <v>7.39553516570644E-6</v>
      </c>
      <c r="E442">
        <f>VLOOKUP(Table145[[#This Row],[model.rxns]],Table2[[model.rxns]:[JFYL18 - avg]],11,FALSE)</f>
        <v>3.9828639724074802E-6</v>
      </c>
      <c r="F442">
        <f>VLOOKUP(Table145[[#This Row],[model.rxns]],Table2[[model.rxns]:[JFYL18 - stddev]],12,FALSE)</f>
        <v>6.4589398714331206E-5</v>
      </c>
      <c r="G442" t="b">
        <f>ABS(Table145[[#This Row],[JFYL18 flux]])&gt;Table145[[#This Row],[JFYL18 stddev]]</f>
        <v>0</v>
      </c>
      <c r="H442">
        <v>9.3191271731446598E-4</v>
      </c>
    </row>
    <row r="443" spans="1:8" hidden="1" x14ac:dyDescent="0.25">
      <c r="A443" s="4" t="s">
        <v>1841</v>
      </c>
      <c r="B443" t="str">
        <f>VLOOKUP(Table145[[#This Row],[model.rxns]],Table2[],2,FALSE)</f>
        <v>succinyl-CoA:acetoacetate CoA-transferase</v>
      </c>
      <c r="C443" s="2">
        <v>0.31815667295373301</v>
      </c>
      <c r="D443">
        <f>VLOOKUP(Table145[[#This Row],[model.rxns]],Table2[[model.rxns]:[JFYL07 - avg]],7,FALSE)</f>
        <v>1.00133189415192E-4</v>
      </c>
      <c r="E443">
        <f>VLOOKUP(Table145[[#This Row],[model.rxns]],Table2[[model.rxns]:[JFYL18 - avg]],11,FALSE)</f>
        <v>1.2348266697554501E-5</v>
      </c>
      <c r="F443">
        <f>VLOOKUP(Table145[[#This Row],[model.rxns]],Table2[[model.rxns]:[JFYL18 - stddev]],12,FALSE)</f>
        <v>3.78042930870709E-4</v>
      </c>
      <c r="G443" t="b">
        <f>ABS(Table145[[#This Row],[JFYL18 flux]])&gt;Table145[[#This Row],[JFYL18 stddev]]</f>
        <v>0</v>
      </c>
      <c r="H443">
        <v>1.7096339641305701E-5</v>
      </c>
    </row>
    <row r="444" spans="1:8" hidden="1" x14ac:dyDescent="0.25">
      <c r="A444" s="4" t="s">
        <v>1882</v>
      </c>
      <c r="B444" t="str">
        <f>VLOOKUP(Table145[[#This Row],[model.rxns]],Table2[],2,FALSE)</f>
        <v>hydroxymethylglutaryl-CoA lyase</v>
      </c>
      <c r="C444" s="2">
        <v>0.31815667295373301</v>
      </c>
      <c r="D444">
        <f>VLOOKUP(Table145[[#This Row],[model.rxns]],Table2[[model.rxns]:[JFYL07 - avg]],7,FALSE)</f>
        <v>1.00133189415192E-4</v>
      </c>
      <c r="E444">
        <f>VLOOKUP(Table145[[#This Row],[model.rxns]],Table2[[model.rxns]:[JFYL18 - avg]],11,FALSE)</f>
        <v>1.2348266697554501E-5</v>
      </c>
      <c r="F444">
        <f>VLOOKUP(Table145[[#This Row],[model.rxns]],Table2[[model.rxns]:[JFYL18 - stddev]],12,FALSE)</f>
        <v>3.78042930870709E-4</v>
      </c>
      <c r="G444" t="b">
        <f>ABS(Table145[[#This Row],[JFYL18 flux]])&gt;Table145[[#This Row],[JFYL18 stddev]]</f>
        <v>0</v>
      </c>
      <c r="H444">
        <v>1.7096339641305701E-5</v>
      </c>
    </row>
    <row r="445" spans="1:8" hidden="1" x14ac:dyDescent="0.25">
      <c r="A445" s="4">
        <v>1080</v>
      </c>
      <c r="B445" t="str">
        <f>VLOOKUP(Table145[[#This Row],[model.rxns]],Table2[],2,FALSE)</f>
        <v>uridylate kinase (dUMP)</v>
      </c>
      <c r="C445" s="2">
        <v>0.29149685487029697</v>
      </c>
      <c r="D445">
        <f>VLOOKUP(Table145[[#This Row],[model.rxns]],Table2[[model.rxns]:[JFYL07 - avg]],7,FALSE)</f>
        <v>-5.4008748820882598E-4</v>
      </c>
      <c r="E445">
        <f>VLOOKUP(Table145[[#This Row],[model.rxns]],Table2[[model.rxns]:[JFYL18 - avg]],11,FALSE)</f>
        <v>-1.34313060832036E-4</v>
      </c>
      <c r="F445">
        <f>VLOOKUP(Table145[[#This Row],[model.rxns]],Table2[[model.rxns]:[JFYL18 - stddev]],12,FALSE)</f>
        <v>7.4551072740431496E-4</v>
      </c>
      <c r="G445" t="b">
        <f>ABS(Table145[[#This Row],[JFYL18 flux]])&gt;Table145[[#This Row],[JFYL18 stddev]]</f>
        <v>0</v>
      </c>
      <c r="H445">
        <v>0</v>
      </c>
    </row>
    <row r="446" spans="1:8" hidden="1" x14ac:dyDescent="0.25">
      <c r="A446" s="4">
        <v>1751</v>
      </c>
      <c r="B446" t="str">
        <f>VLOOKUP(Table145[[#This Row],[model.rxns]],Table2[],2,FALSE)</f>
        <v>dUDP diffusion</v>
      </c>
      <c r="C446" s="2">
        <v>0.25841906878457299</v>
      </c>
      <c r="D446">
        <f>VLOOKUP(Table145[[#This Row],[model.rxns]],Table2[[model.rxns]:[JFYL07 - avg]],7,FALSE)</f>
        <v>5.4008748820882598E-4</v>
      </c>
      <c r="E446">
        <f>VLOOKUP(Table145[[#This Row],[model.rxns]],Table2[[model.rxns]:[JFYL18 - avg]],11,FALSE)</f>
        <v>1.34313060832036E-4</v>
      </c>
      <c r="F446">
        <f>VLOOKUP(Table145[[#This Row],[model.rxns]],Table2[[model.rxns]:[JFYL18 - stddev]],12,FALSE)</f>
        <v>7.4551072740431496E-4</v>
      </c>
      <c r="G446" t="b">
        <f>ABS(Table145[[#This Row],[JFYL18 flux]])&gt;Table145[[#This Row],[JFYL18 stddev]]</f>
        <v>0</v>
      </c>
      <c r="H446">
        <v>0</v>
      </c>
    </row>
    <row r="447" spans="1:8" hidden="1" x14ac:dyDescent="0.25">
      <c r="A447" s="4">
        <v>1752</v>
      </c>
      <c r="B447" t="str">
        <f>VLOOKUP(Table145[[#This Row],[model.rxns]],Table2[],2,FALSE)</f>
        <v>dUMP transport</v>
      </c>
      <c r="C447" s="2">
        <v>0.25841906878457299</v>
      </c>
      <c r="D447">
        <f>VLOOKUP(Table145[[#This Row],[model.rxns]],Table2[[model.rxns]:[JFYL07 - avg]],7,FALSE)</f>
        <v>-5.4008748820882598E-4</v>
      </c>
      <c r="E447">
        <f>VLOOKUP(Table145[[#This Row],[model.rxns]],Table2[[model.rxns]:[JFYL18 - avg]],11,FALSE)</f>
        <v>-1.34313060832036E-4</v>
      </c>
      <c r="F447">
        <f>VLOOKUP(Table145[[#This Row],[model.rxns]],Table2[[model.rxns]:[JFYL18 - stddev]],12,FALSE)</f>
        <v>7.4551072740431496E-4</v>
      </c>
      <c r="G447" t="b">
        <f>ABS(Table145[[#This Row],[JFYL18 flux]])&gt;Table145[[#This Row],[JFYL18 stddev]]</f>
        <v>0</v>
      </c>
      <c r="H447">
        <v>0</v>
      </c>
    </row>
    <row r="448" spans="1:8" hidden="1" x14ac:dyDescent="0.25">
      <c r="A448" s="4">
        <v>2196</v>
      </c>
      <c r="B448" t="str">
        <f>VLOOKUP(Table145[[#This Row],[model.rxns]],Table2[],2,FALSE)</f>
        <v>fatty-acid--CoA ligase (hexadecanoate), ER membrane</v>
      </c>
      <c r="C448" s="2">
        <v>0.23046951011925901</v>
      </c>
      <c r="D448">
        <f>VLOOKUP(Table145[[#This Row],[model.rxns]],Table2[[model.rxns]:[JFYL07 - avg]],7,FALSE)</f>
        <v>2.6880641648616401E-5</v>
      </c>
      <c r="E448">
        <f>VLOOKUP(Table145[[#This Row],[model.rxns]],Table2[[model.rxns]:[JFYL18 - avg]],11,FALSE)</f>
        <v>7.2200389350768904E-5</v>
      </c>
      <c r="F448">
        <f>VLOOKUP(Table145[[#This Row],[model.rxns]],Table2[[model.rxns]:[JFYL18 - stddev]],12,FALSE)</f>
        <v>4.5283727942473301E-4</v>
      </c>
      <c r="G448" t="b">
        <f>ABS(Table145[[#This Row],[JFYL18 flux]])&gt;Table145[[#This Row],[JFYL18 stddev]]</f>
        <v>0</v>
      </c>
      <c r="H448">
        <v>2.4624398197314098E-28</v>
      </c>
    </row>
    <row r="449" spans="1:8" hidden="1" x14ac:dyDescent="0.25">
      <c r="A449" s="4" t="s">
        <v>1885</v>
      </c>
      <c r="B449" t="str">
        <f>VLOOKUP(Table145[[#This Row],[model.rxns]],Table2[],2,FALSE)</f>
        <v>FAD:ubiquinone oxidoreductase</v>
      </c>
      <c r="C449" s="2">
        <v>0.23046951011925901</v>
      </c>
      <c r="D449">
        <f>VLOOKUP(Table145[[#This Row],[model.rxns]],Table2[[model.rxns]:[JFYL07 - avg]],7,FALSE)</f>
        <v>0.15405362543064699</v>
      </c>
      <c r="E449">
        <f>VLOOKUP(Table145[[#This Row],[model.rxns]],Table2[[model.rxns]:[JFYL18 - avg]],11,FALSE)</f>
        <v>2.6043008546368301E-2</v>
      </c>
      <c r="F449">
        <f>VLOOKUP(Table145[[#This Row],[model.rxns]],Table2[[model.rxns]:[JFYL18 - stddev]],12,FALSE)</f>
        <v>4.7116650731913803E-2</v>
      </c>
      <c r="G449" t="b">
        <f>ABS(Table145[[#This Row],[JFYL18 flux]])&gt;Table145[[#This Row],[JFYL18 stddev]]</f>
        <v>0</v>
      </c>
      <c r="H449">
        <v>0</v>
      </c>
    </row>
    <row r="450" spans="1:8" hidden="1" x14ac:dyDescent="0.25">
      <c r="A450" s="4">
        <v>3510</v>
      </c>
      <c r="B450" t="str">
        <f>VLOOKUP(Table145[[#This Row],[model.rxns]],Table2[],2,FALSE)</f>
        <v>palmitate transport, cytoplasm-ER membrane</v>
      </c>
      <c r="C450" s="2">
        <v>0.23041258109836399</v>
      </c>
      <c r="D450">
        <f>VLOOKUP(Table145[[#This Row],[model.rxns]],Table2[[model.rxns]:[JFYL07 - avg]],7,FALSE)</f>
        <v>2.63133186063313E-5</v>
      </c>
      <c r="E450">
        <f>VLOOKUP(Table145[[#This Row],[model.rxns]],Table2[[model.rxns]:[JFYL18 - avg]],11,FALSE)</f>
        <v>7.0927095380559699E-5</v>
      </c>
      <c r="F450">
        <f>VLOOKUP(Table145[[#This Row],[model.rxns]],Table2[[model.rxns]:[JFYL18 - stddev]],12,FALSE)</f>
        <v>4.5295638658195603E-4</v>
      </c>
      <c r="G450" t="b">
        <f>ABS(Table145[[#This Row],[JFYL18 flux]])&gt;Table145[[#This Row],[JFYL18 stddev]]</f>
        <v>0</v>
      </c>
      <c r="H450">
        <v>4.0202332506513198E-28</v>
      </c>
    </row>
    <row r="451" spans="1:8" x14ac:dyDescent="0.25">
      <c r="A451" s="4" t="s">
        <v>1802</v>
      </c>
      <c r="B451" t="str">
        <f>VLOOKUP(Table145[[#This Row],[model.rxns]],Table2[],2,FALSE)</f>
        <v>glycinamide ribonucleotide transformylase</v>
      </c>
      <c r="C451" s="2">
        <v>0.23041258109836399</v>
      </c>
      <c r="D451">
        <f>VLOOKUP(Table145[[#This Row],[model.rxns]],Table2[[model.rxns]:[JFYL07 - avg]],7,FALSE)</f>
        <v>7.3440348691928801E-3</v>
      </c>
      <c r="E451">
        <f>VLOOKUP(Table145[[#This Row],[model.rxns]],Table2[[model.rxns]:[JFYL18 - avg]],11,FALSE)</f>
        <v>1.03150115790682E-3</v>
      </c>
      <c r="F451">
        <f>VLOOKUP(Table145[[#This Row],[model.rxns]],Table2[[model.rxns]:[JFYL18 - stddev]],12,FALSE)</f>
        <v>6.7698304017157801E-4</v>
      </c>
      <c r="G451" t="b">
        <f>ABS(Table145[[#This Row],[JFYL18 flux]])&gt;Table145[[#This Row],[JFYL18 stddev]]</f>
        <v>1</v>
      </c>
      <c r="H451">
        <v>0</v>
      </c>
    </row>
    <row r="452" spans="1:8" hidden="1" x14ac:dyDescent="0.25">
      <c r="A452" s="4">
        <v>491</v>
      </c>
      <c r="B452" t="str">
        <f>VLOOKUP(Table145[[#This Row],[model.rxns]],Table2[],2,FALSE)</f>
        <v>glycerol-3-phosphate dehydrogenase (NAD)</v>
      </c>
      <c r="C452" s="2">
        <v>0.23041258109836399</v>
      </c>
      <c r="D452">
        <f>VLOOKUP(Table145[[#This Row],[model.rxns]],Table2[[model.rxns]:[JFYL07 - avg]],7,FALSE)</f>
        <v>0.135964953104911</v>
      </c>
      <c r="E452">
        <f>VLOOKUP(Table145[[#This Row],[model.rxns]],Table2[[model.rxns]:[JFYL18 - avg]],11,FALSE)</f>
        <v>2.2118017848112601E-2</v>
      </c>
      <c r="F452">
        <f>VLOOKUP(Table145[[#This Row],[model.rxns]],Table2[[model.rxns]:[JFYL18 - stddev]],12,FALSE)</f>
        <v>4.6203554249020597E-2</v>
      </c>
      <c r="G452" t="b">
        <f>ABS(Table145[[#This Row],[JFYL18 flux]])&gt;Table145[[#This Row],[JFYL18 stddev]]</f>
        <v>0</v>
      </c>
      <c r="H452">
        <v>0</v>
      </c>
    </row>
    <row r="453" spans="1:8" hidden="1" x14ac:dyDescent="0.25">
      <c r="A453" s="4">
        <v>719</v>
      </c>
      <c r="B453" t="str">
        <f>VLOOKUP(Table145[[#This Row],[model.rxns]],Table2[],2,FALSE)</f>
        <v>malic enzyme (NADP)</v>
      </c>
      <c r="C453" s="2">
        <v>0.22460214077535701</v>
      </c>
      <c r="D453">
        <f>VLOOKUP(Table145[[#This Row],[model.rxns]],Table2[[model.rxns]:[JFYL07 - avg]],7,FALSE)</f>
        <v>2.6378575875237099E-4</v>
      </c>
      <c r="E453">
        <f>VLOOKUP(Table145[[#This Row],[model.rxns]],Table2[[model.rxns]:[JFYL18 - avg]],11,FALSE)</f>
        <v>3.2560701478765503E-5</v>
      </c>
      <c r="F453">
        <f>VLOOKUP(Table145[[#This Row],[model.rxns]],Table2[[model.rxns]:[JFYL18 - stddev]],12,FALSE)</f>
        <v>8.0846544930707697E-4</v>
      </c>
      <c r="G453" t="b">
        <f>ABS(Table145[[#This Row],[JFYL18 flux]])&gt;Table145[[#This Row],[JFYL18 stddev]]</f>
        <v>0</v>
      </c>
      <c r="H453">
        <v>1.24067924412534E-5</v>
      </c>
    </row>
    <row r="454" spans="1:8" hidden="1" x14ac:dyDescent="0.25">
      <c r="A454" s="4">
        <v>490</v>
      </c>
      <c r="B454" t="str">
        <f>VLOOKUP(Table145[[#This Row],[model.rxns]],Table2[],2,FALSE)</f>
        <v>glycerol-3-phosphate dehydrogenase (fad)</v>
      </c>
      <c r="C454" s="2">
        <v>0.20904121315455301</v>
      </c>
      <c r="D454">
        <f>VLOOKUP(Table145[[#This Row],[model.rxns]],Table2[[model.rxns]:[JFYL07 - avg]],7,FALSE)</f>
        <v>0.13284252129759599</v>
      </c>
      <c r="E454">
        <f>VLOOKUP(Table145[[#This Row],[model.rxns]],Table2[[model.rxns]:[JFYL18 - avg]],11,FALSE)</f>
        <v>1.8547139422946099E-2</v>
      </c>
      <c r="F454">
        <f>VLOOKUP(Table145[[#This Row],[model.rxns]],Table2[[model.rxns]:[JFYL18 - stddev]],12,FALSE)</f>
        <v>4.6412894704721701E-2</v>
      </c>
      <c r="G454" t="b">
        <f>ABS(Table145[[#This Row],[JFYL18 flux]])&gt;Table145[[#This Row],[JFYL18 stddev]]</f>
        <v>0</v>
      </c>
      <c r="H454">
        <v>0</v>
      </c>
    </row>
    <row r="455" spans="1:8" hidden="1" x14ac:dyDescent="0.25">
      <c r="A455" s="4">
        <v>1809</v>
      </c>
      <c r="B455" t="str">
        <f>VLOOKUP(Table145[[#This Row],[model.rxns]],Table2[],2,FALSE)</f>
        <v>glycerol-3-phosphate shuttle</v>
      </c>
      <c r="C455" s="2">
        <v>0.20855418719042099</v>
      </c>
      <c r="D455">
        <f>VLOOKUP(Table145[[#This Row],[model.rxns]],Table2[[model.rxns]:[JFYL07 - avg]],7,FALSE)</f>
        <v>0.132823909798751</v>
      </c>
      <c r="E455">
        <f>VLOOKUP(Table145[[#This Row],[model.rxns]],Table2[[model.rxns]:[JFYL18 - avg]],11,FALSE)</f>
        <v>1.8321333581385602E-2</v>
      </c>
      <c r="F455">
        <f>VLOOKUP(Table145[[#This Row],[model.rxns]],Table2[[model.rxns]:[JFYL18 - stddev]],12,FALSE)</f>
        <v>4.6208190135970897E-2</v>
      </c>
      <c r="G455" t="b">
        <f>ABS(Table145[[#This Row],[JFYL18 flux]])&gt;Table145[[#This Row],[JFYL18 stddev]]</f>
        <v>0</v>
      </c>
      <c r="H455">
        <v>0</v>
      </c>
    </row>
    <row r="456" spans="1:8" hidden="1" x14ac:dyDescent="0.25">
      <c r="A456" s="4">
        <v>1746</v>
      </c>
      <c r="B456" t="str">
        <f>VLOOKUP(Table145[[#This Row],[model.rxns]],Table2[],2,FALSE)</f>
        <v>dihydroxyacetone phosphate transport</v>
      </c>
      <c r="C456" s="2">
        <v>0.20315888147705199</v>
      </c>
      <c r="D456">
        <f>VLOOKUP(Table145[[#This Row],[model.rxns]],Table2[[model.rxns]:[JFYL07 - avg]],7,FALSE)</f>
        <v>0.13274832559439501</v>
      </c>
      <c r="E456">
        <f>VLOOKUP(Table145[[#This Row],[model.rxns]],Table2[[model.rxns]:[JFYL18 - avg]],11,FALSE)</f>
        <v>1.8229972424411801E-2</v>
      </c>
      <c r="F456">
        <f>VLOOKUP(Table145[[#This Row],[model.rxns]],Table2[[model.rxns]:[JFYL18 - stddev]],12,FALSE)</f>
        <v>4.6208302075265502E-2</v>
      </c>
      <c r="G456" t="b">
        <f>ABS(Table145[[#This Row],[JFYL18 flux]])&gt;Table145[[#This Row],[JFYL18 stddev]]</f>
        <v>0</v>
      </c>
      <c r="H456">
        <v>0</v>
      </c>
    </row>
    <row r="457" spans="1:8" hidden="1" x14ac:dyDescent="0.25">
      <c r="A457" s="4">
        <v>1218</v>
      </c>
      <c r="B457" t="str">
        <f>VLOOKUP(Table145[[#This Row],[model.rxns]],Table2[],2,FALSE)</f>
        <v>L-threonine transport</v>
      </c>
      <c r="C457" s="2">
        <v>0.187632213054854</v>
      </c>
      <c r="D457">
        <f>VLOOKUP(Table145[[#This Row],[model.rxns]],Table2[[model.rxns]:[JFYL07 - avg]],7,FALSE)</f>
        <v>-3.5622180193609002E-6</v>
      </c>
      <c r="E457">
        <f>VLOOKUP(Table145[[#This Row],[model.rxns]],Table2[[model.rxns]:[JFYL18 - avg]],11,FALSE)</f>
        <v>-7.9136580252455801E-6</v>
      </c>
      <c r="F457">
        <f>VLOOKUP(Table145[[#This Row],[model.rxns]],Table2[[model.rxns]:[JFYL18 - stddev]],12,FALSE)</f>
        <v>1.20145238261296E-4</v>
      </c>
      <c r="G457" t="b">
        <f>ABS(Table145[[#This Row],[JFYL18 flux]])&gt;Table145[[#This Row],[JFYL18 stddev]]</f>
        <v>0</v>
      </c>
      <c r="H457">
        <v>7.2177407765412503E-41</v>
      </c>
    </row>
    <row r="458" spans="1:8" hidden="1" x14ac:dyDescent="0.25">
      <c r="A458" s="4">
        <v>1911</v>
      </c>
      <c r="B458" t="str">
        <f>VLOOKUP(Table145[[#This Row],[model.rxns]],Table2[],2,FALSE)</f>
        <v>L-threonine exchange</v>
      </c>
      <c r="C458" s="2">
        <v>0.187632213054854</v>
      </c>
      <c r="D458">
        <f>VLOOKUP(Table145[[#This Row],[model.rxns]],Table2[[model.rxns]:[JFYL07 - avg]],7,FALSE)</f>
        <v>3.5622180193609002E-6</v>
      </c>
      <c r="E458">
        <f>VLOOKUP(Table145[[#This Row],[model.rxns]],Table2[[model.rxns]:[JFYL18 - avg]],11,FALSE)</f>
        <v>7.9136580252455801E-6</v>
      </c>
      <c r="F458">
        <f>VLOOKUP(Table145[[#This Row],[model.rxns]],Table2[[model.rxns]:[JFYL18 - stddev]],12,FALSE)</f>
        <v>1.20145238261296E-4</v>
      </c>
      <c r="G458" t="b">
        <f>ABS(Table145[[#This Row],[JFYL18 flux]])&gt;Table145[[#This Row],[JFYL18 stddev]]</f>
        <v>0</v>
      </c>
      <c r="H458">
        <v>7.2177407765412503E-41</v>
      </c>
    </row>
    <row r="459" spans="1:8" hidden="1" x14ac:dyDescent="0.25">
      <c r="A459" s="4">
        <v>1644</v>
      </c>
      <c r="B459" t="str">
        <f>VLOOKUP(Table145[[#This Row],[model.rxns]],Table2[],2,FALSE)</f>
        <v>ADP transport</v>
      </c>
      <c r="C459" s="2">
        <v>0.13375770864998299</v>
      </c>
      <c r="D459">
        <f>VLOOKUP(Table145[[#This Row],[model.rxns]],Table2[[model.rxns]:[JFYL07 - avg]],7,FALSE)</f>
        <v>5.0350414801670804E-4</v>
      </c>
      <c r="E459">
        <f>VLOOKUP(Table145[[#This Row],[model.rxns]],Table2[[model.rxns]:[JFYL18 - avg]],11,FALSE)</f>
        <v>9.6202324416074799E-5</v>
      </c>
      <c r="F459">
        <f>VLOOKUP(Table145[[#This Row],[model.rxns]],Table2[[model.rxns]:[JFYL18 - stddev]],12,FALSE)</f>
        <v>8.7773456117440102E-4</v>
      </c>
      <c r="G459" t="b">
        <f>ABS(Table145[[#This Row],[JFYL18 flux]])&gt;Table145[[#This Row],[JFYL18 stddev]]</f>
        <v>0</v>
      </c>
      <c r="H459">
        <v>5.5012738699598898E-223</v>
      </c>
    </row>
    <row r="460" spans="1:8" hidden="1" x14ac:dyDescent="0.25">
      <c r="A460" s="4">
        <v>1660</v>
      </c>
      <c r="B460" t="str">
        <f>VLOOKUP(Table145[[#This Row],[model.rxns]],Table2[],2,FALSE)</f>
        <v>ATP diffusion</v>
      </c>
      <c r="C460" s="2">
        <v>0.131635853919184</v>
      </c>
      <c r="D460">
        <f>VLOOKUP(Table145[[#This Row],[model.rxns]],Table2[[model.rxns]:[JFYL07 - avg]],7,FALSE)</f>
        <v>-5.0350414801670804E-4</v>
      </c>
      <c r="E460">
        <f>VLOOKUP(Table145[[#This Row],[model.rxns]],Table2[[model.rxns]:[JFYL18 - avg]],11,FALSE)</f>
        <v>-9.6202324416074799E-5</v>
      </c>
      <c r="F460">
        <f>VLOOKUP(Table145[[#This Row],[model.rxns]],Table2[[model.rxns]:[JFYL18 - stddev]],12,FALSE)</f>
        <v>8.7773456117440102E-4</v>
      </c>
      <c r="G460" t="b">
        <f>ABS(Table145[[#This Row],[JFYL18 flux]])&gt;Table145[[#This Row],[JFYL18 stddev]]</f>
        <v>0</v>
      </c>
      <c r="H460">
        <v>5.5012738699598898E-223</v>
      </c>
    </row>
    <row r="461" spans="1:8" hidden="1" x14ac:dyDescent="0.25">
      <c r="A461" s="4">
        <v>1226</v>
      </c>
      <c r="B461" t="str">
        <f>VLOOKUP(Table145[[#This Row],[model.rxns]],Table2[],2,FALSE)</f>
        <v>malate transport</v>
      </c>
      <c r="C461" s="2">
        <v>0.131635853919184</v>
      </c>
      <c r="D461">
        <f>VLOOKUP(Table145[[#This Row],[model.rxns]],Table2[[model.rxns]:[JFYL07 - avg]],7,FALSE)</f>
        <v>1.38710252541704E-2</v>
      </c>
      <c r="E461">
        <f>VLOOKUP(Table145[[#This Row],[model.rxns]],Table2[[model.rxns]:[JFYL18 - avg]],11,FALSE)</f>
        <v>1.2067248158806601E-3</v>
      </c>
      <c r="F461">
        <f>VLOOKUP(Table145[[#This Row],[model.rxns]],Table2[[model.rxns]:[JFYL18 - stddev]],12,FALSE)</f>
        <v>1.3348038520798799E-2</v>
      </c>
      <c r="G461" t="b">
        <f>ABS(Table145[[#This Row],[JFYL18 flux]])&gt;Table145[[#This Row],[JFYL18 stddev]]</f>
        <v>0</v>
      </c>
      <c r="H461">
        <v>4.1998168957684901E-89</v>
      </c>
    </row>
    <row r="462" spans="1:8" hidden="1" x14ac:dyDescent="0.25">
      <c r="A462" s="4">
        <v>103</v>
      </c>
      <c r="B462" t="str">
        <f>VLOOKUP(Table145[[#This Row],[model.rxns]],Table2[],2,FALSE)</f>
        <v>acetyl-CoA C-acetyltransferase</v>
      </c>
      <c r="C462" s="2">
        <v>0.109022690818627</v>
      </c>
      <c r="D462">
        <f>VLOOKUP(Table145[[#This Row],[model.rxns]],Table2[[model.rxns]:[JFYL07 - avg]],7,FALSE)</f>
        <v>2.46428475576203E-3</v>
      </c>
      <c r="E462">
        <f>VLOOKUP(Table145[[#This Row],[model.rxns]],Table2[[model.rxns]:[JFYL18 - avg]],11,FALSE)</f>
        <v>1.18299376107653E-4</v>
      </c>
      <c r="F462">
        <f>VLOOKUP(Table145[[#This Row],[model.rxns]],Table2[[model.rxns]:[JFYL18 - stddev]],12,FALSE)</f>
        <v>1.56748314624729E-3</v>
      </c>
      <c r="G462" t="b">
        <f>ABS(Table145[[#This Row],[JFYL18 flux]])&gt;Table145[[#This Row],[JFYL18 stddev]]</f>
        <v>0</v>
      </c>
      <c r="H462">
        <v>0</v>
      </c>
    </row>
    <row r="463" spans="1:8" hidden="1" x14ac:dyDescent="0.25">
      <c r="A463" s="4">
        <v>559</v>
      </c>
      <c r="B463" t="str">
        <f>VLOOKUP(Table145[[#This Row],[model.rxns]],Table2[],2,FALSE)</f>
        <v>hydroxymethylglutaryl CoA synthase</v>
      </c>
      <c r="C463" s="2">
        <v>0.103246257036141</v>
      </c>
      <c r="D463">
        <f>VLOOKUP(Table145[[#This Row],[model.rxns]],Table2[[model.rxns]:[JFYL07 - avg]],7,FALSE)</f>
        <v>2.46428475576203E-3</v>
      </c>
      <c r="E463">
        <f>VLOOKUP(Table145[[#This Row],[model.rxns]],Table2[[model.rxns]:[JFYL18 - avg]],11,FALSE)</f>
        <v>1.18299376107653E-4</v>
      </c>
      <c r="F463">
        <f>VLOOKUP(Table145[[#This Row],[model.rxns]],Table2[[model.rxns]:[JFYL18 - stddev]],12,FALSE)</f>
        <v>1.56748314624729E-3</v>
      </c>
      <c r="G463" t="b">
        <f>ABS(Table145[[#This Row],[JFYL18 flux]])&gt;Table145[[#This Row],[JFYL18 stddev]]</f>
        <v>0</v>
      </c>
      <c r="H463">
        <v>0</v>
      </c>
    </row>
    <row r="464" spans="1:8" hidden="1" x14ac:dyDescent="0.25">
      <c r="A464" s="4">
        <v>2217</v>
      </c>
      <c r="B464" t="str">
        <f>VLOOKUP(Table145[[#This Row],[model.rxns]],Table2[],2,FALSE)</f>
        <v>fatty-acid--CoA ligase (lignoceric acid), lipid particle</v>
      </c>
      <c r="C464" s="2">
        <v>0.103246257036141</v>
      </c>
      <c r="D464">
        <f>VLOOKUP(Table145[[#This Row],[model.rxns]],Table2[[model.rxns]:[JFYL07 - avg]],7,FALSE)</f>
        <v>2.6809462171672598E-4</v>
      </c>
      <c r="E464">
        <f>VLOOKUP(Table145[[#This Row],[model.rxns]],Table2[[model.rxns]:[JFYL18 - avg]],11,FALSE)</f>
        <v>2.1756997767362601E-5</v>
      </c>
      <c r="F464">
        <f>VLOOKUP(Table145[[#This Row],[model.rxns]],Table2[[model.rxns]:[JFYL18 - stddev]],12,FALSE)</f>
        <v>6.0858857389268302E-4</v>
      </c>
      <c r="G464" t="b">
        <f>ABS(Table145[[#This Row],[JFYL18 flux]])&gt;Table145[[#This Row],[JFYL18 stddev]]</f>
        <v>0</v>
      </c>
      <c r="H464">
        <v>1.56491659900773E-5</v>
      </c>
    </row>
    <row r="465" spans="1:8" hidden="1" x14ac:dyDescent="0.25">
      <c r="A465" s="4">
        <v>3599</v>
      </c>
      <c r="B465" t="str">
        <f>VLOOKUP(Table145[[#This Row],[model.rxns]],Table2[],2,FALSE)</f>
        <v>tetracosanoyl-CoA transport, lipid particle-cytoplasm</v>
      </c>
      <c r="C465" s="2">
        <v>7.3306578851506099E-2</v>
      </c>
      <c r="D465">
        <f>VLOOKUP(Table145[[#This Row],[model.rxns]],Table2[[model.rxns]:[JFYL07 - avg]],7,FALSE)</f>
        <v>2.6809462171672598E-4</v>
      </c>
      <c r="E465">
        <f>VLOOKUP(Table145[[#This Row],[model.rxns]],Table2[[model.rxns]:[JFYL18 - avg]],11,FALSE)</f>
        <v>2.1756997767362601E-5</v>
      </c>
      <c r="F465">
        <f>VLOOKUP(Table145[[#This Row],[model.rxns]],Table2[[model.rxns]:[JFYL18 - stddev]],12,FALSE)</f>
        <v>6.0858857389268302E-4</v>
      </c>
      <c r="G465" t="b">
        <f>ABS(Table145[[#This Row],[JFYL18 flux]])&gt;Table145[[#This Row],[JFYL18 stddev]]</f>
        <v>0</v>
      </c>
      <c r="H465">
        <v>1.56491659900773E-5</v>
      </c>
    </row>
    <row r="466" spans="1:8" hidden="1" x14ac:dyDescent="0.25">
      <c r="A466" s="4">
        <v>3683</v>
      </c>
      <c r="B466" t="str">
        <f>VLOOKUP(Table145[[#This Row],[model.rxns]],Table2[],2,FALSE)</f>
        <v>lignoceric acid transport, ER membrane-lipid particle</v>
      </c>
      <c r="C466" s="2">
        <v>7.3306578851506099E-2</v>
      </c>
      <c r="D466">
        <f>VLOOKUP(Table145[[#This Row],[model.rxns]],Table2[[model.rxns]:[JFYL07 - avg]],7,FALSE)</f>
        <v>2.6809462171672598E-4</v>
      </c>
      <c r="E466">
        <f>VLOOKUP(Table145[[#This Row],[model.rxns]],Table2[[model.rxns]:[JFYL18 - avg]],11,FALSE)</f>
        <v>2.1756997767362601E-5</v>
      </c>
      <c r="F466">
        <f>VLOOKUP(Table145[[#This Row],[model.rxns]],Table2[[model.rxns]:[JFYL18 - stddev]],12,FALSE)</f>
        <v>6.0858857389268302E-4</v>
      </c>
      <c r="G466" t="b">
        <f>ABS(Table145[[#This Row],[JFYL18 flux]])&gt;Table145[[#This Row],[JFYL18 stddev]]</f>
        <v>0</v>
      </c>
      <c r="H466">
        <v>1.56491659900773E-5</v>
      </c>
    </row>
    <row r="467" spans="1:8" hidden="1" x14ac:dyDescent="0.25">
      <c r="A467" s="4">
        <v>1194</v>
      </c>
      <c r="B467" t="str">
        <f>VLOOKUP(Table145[[#This Row],[model.rxns]],Table2[],2,FALSE)</f>
        <v>L-glutamate transport</v>
      </c>
      <c r="C467" s="2">
        <v>6.9807343359078899E-2</v>
      </c>
      <c r="D467">
        <f>VLOOKUP(Table145[[#This Row],[model.rxns]],Table2[[model.rxns]:[JFYL07 - avg]],7,FALSE)</f>
        <v>0.810794442651809</v>
      </c>
      <c r="E467">
        <f>VLOOKUP(Table145[[#This Row],[model.rxns]],Table2[[model.rxns]:[JFYL18 - avg]],11,FALSE)</f>
        <v>3.70237957194842E-2</v>
      </c>
      <c r="F467">
        <f>VLOOKUP(Table145[[#This Row],[model.rxns]],Table2[[model.rxns]:[JFYL18 - stddev]],12,FALSE)</f>
        <v>0.2382083234124</v>
      </c>
      <c r="G467" t="b">
        <f>ABS(Table145[[#This Row],[JFYL18 flux]])&gt;Table145[[#This Row],[JFYL18 stddev]]</f>
        <v>0</v>
      </c>
      <c r="H467">
        <v>0</v>
      </c>
    </row>
    <row r="468" spans="1:8" hidden="1" x14ac:dyDescent="0.25">
      <c r="A468" s="4">
        <v>74</v>
      </c>
      <c r="B468" t="str">
        <f>VLOOKUP(Table145[[#This Row],[model.rxns]],Table2[],2,FALSE)</f>
        <v>4PP-IP5 pyrophosphorylation to 4,5-PP2-IP4</v>
      </c>
      <c r="C468" s="2">
        <v>6.2824273555686802E-2</v>
      </c>
      <c r="D468">
        <f>VLOOKUP(Table145[[#This Row],[model.rxns]],Table2[[model.rxns]:[JFYL07 - avg]],7,FALSE)</f>
        <v>1.21800113775766E-5</v>
      </c>
      <c r="E468">
        <f>VLOOKUP(Table145[[#This Row],[model.rxns]],Table2[[model.rxns]:[JFYL18 - avg]],11,FALSE)</f>
        <v>2.8412124834354601E-6</v>
      </c>
      <c r="F468">
        <f>VLOOKUP(Table145[[#This Row],[model.rxns]],Table2[[model.rxns]:[JFYL18 - stddev]],12,FALSE)</f>
        <v>6.6914442238288297E-5</v>
      </c>
      <c r="G468" t="b">
        <f>ABS(Table145[[#This Row],[JFYL18 flux]])&gt;Table145[[#This Row],[JFYL18 stddev]]</f>
        <v>0</v>
      </c>
      <c r="H468">
        <v>2.4458301600597398E-4</v>
      </c>
    </row>
    <row r="469" spans="1:8" hidden="1" x14ac:dyDescent="0.25">
      <c r="A469" s="4">
        <v>88</v>
      </c>
      <c r="B469" t="str">
        <f>VLOOKUP(Table145[[#This Row],[model.rxns]],Table2[],2,FALSE)</f>
        <v>5PP-IP5 pyrophosphorylation to 4,5-PP2-IP4</v>
      </c>
      <c r="C469" s="2">
        <v>6.2824273555686802E-2</v>
      </c>
      <c r="D469">
        <f>VLOOKUP(Table145[[#This Row],[model.rxns]],Table2[[model.rxns]:[JFYL07 - avg]],7,FALSE)</f>
        <v>-1.21800113775766E-5</v>
      </c>
      <c r="E469">
        <f>VLOOKUP(Table145[[#This Row],[model.rxns]],Table2[[model.rxns]:[JFYL18 - avg]],11,FALSE)</f>
        <v>-2.8412124834354601E-6</v>
      </c>
      <c r="F469">
        <f>VLOOKUP(Table145[[#This Row],[model.rxns]],Table2[[model.rxns]:[JFYL18 - stddev]],12,FALSE)</f>
        <v>6.6914442238288297E-5</v>
      </c>
      <c r="G469" t="b">
        <f>ABS(Table145[[#This Row],[JFYL18 flux]])&gt;Table145[[#This Row],[JFYL18 stddev]]</f>
        <v>0</v>
      </c>
      <c r="H469">
        <v>2.4458301600597398E-4</v>
      </c>
    </row>
    <row r="470" spans="1:8" hidden="1" x14ac:dyDescent="0.25">
      <c r="A470" s="4">
        <v>73</v>
      </c>
      <c r="B470" t="str">
        <f>VLOOKUP(Table145[[#This Row],[model.rxns]],Table2[],2,FALSE)</f>
        <v>4PP-IP5 depyrophosphorylation to IP6</v>
      </c>
      <c r="C470" s="2">
        <v>6.2824273555686802E-2</v>
      </c>
      <c r="D470">
        <f>VLOOKUP(Table145[[#This Row],[model.rxns]],Table2[[model.rxns]:[JFYL07 - avg]],7,FALSE)</f>
        <v>-1.21800113775766E-5</v>
      </c>
      <c r="E470">
        <f>VLOOKUP(Table145[[#This Row],[model.rxns]],Table2[[model.rxns]:[JFYL18 - avg]],11,FALSE)</f>
        <v>-2.8412124834354601E-6</v>
      </c>
      <c r="F470">
        <f>VLOOKUP(Table145[[#This Row],[model.rxns]],Table2[[model.rxns]:[JFYL18 - stddev]],12,FALSE)</f>
        <v>6.6914442238288297E-5</v>
      </c>
      <c r="G470" t="b">
        <f>ABS(Table145[[#This Row],[JFYL18 flux]])&gt;Table145[[#This Row],[JFYL18 stddev]]</f>
        <v>0</v>
      </c>
      <c r="H470">
        <v>2.4458301600597398E-4</v>
      </c>
    </row>
    <row r="471" spans="1:8" hidden="1" x14ac:dyDescent="0.25">
      <c r="A471" s="4">
        <v>82</v>
      </c>
      <c r="B471" t="str">
        <f>VLOOKUP(Table145[[#This Row],[model.rxns]],Table2[],2,FALSE)</f>
        <v>5-diphosphoinositol-1,2,3,4,6-pentakisphosphate diphosphohydrolase</v>
      </c>
      <c r="C471" s="2">
        <v>6.2824273555686802E-2</v>
      </c>
      <c r="D471">
        <f>VLOOKUP(Table145[[#This Row],[model.rxns]],Table2[[model.rxns]:[JFYL07 - avg]],7,FALSE)</f>
        <v>1.2629124620384499E-4</v>
      </c>
      <c r="E471">
        <f>VLOOKUP(Table145[[#This Row],[model.rxns]],Table2[[model.rxns]:[JFYL18 - avg]],11,FALSE)</f>
        <v>9.2102678606477892E-6</v>
      </c>
      <c r="F471">
        <f>VLOOKUP(Table145[[#This Row],[model.rxns]],Table2[[model.rxns]:[JFYL18 - stddev]],12,FALSE)</f>
        <v>1.2060040651387199E-4</v>
      </c>
      <c r="G471" t="b">
        <f>ABS(Table145[[#This Row],[JFYL18 flux]])&gt;Table145[[#This Row],[JFYL18 stddev]]</f>
        <v>0</v>
      </c>
      <c r="H471">
        <v>5.1562781374350197E-5</v>
      </c>
    </row>
    <row r="472" spans="1:8" hidden="1" x14ac:dyDescent="0.25">
      <c r="A472" s="4">
        <v>202</v>
      </c>
      <c r="B472" t="str">
        <f>VLOOKUP(Table145[[#This Row],[model.rxns]],Table2[],2,FALSE)</f>
        <v>anthranilate phosphoribosyltransferase</v>
      </c>
      <c r="C472" s="2">
        <v>5.7641341247187901E-2</v>
      </c>
      <c r="D472">
        <f>VLOOKUP(Table145[[#This Row],[model.rxns]],Table2[[model.rxns]:[JFYL07 - avg]],7,FALSE)</f>
        <v>5.89429003145946E-3</v>
      </c>
      <c r="E472">
        <f>VLOOKUP(Table145[[#This Row],[model.rxns]],Table2[[model.rxns]:[JFYL18 - avg]],11,FALSE)</f>
        <v>3.7044407342217599E-4</v>
      </c>
      <c r="F472">
        <f>VLOOKUP(Table145[[#This Row],[model.rxns]],Table2[[model.rxns]:[JFYL18 - stddev]],12,FALSE)</f>
        <v>9.6039930995233801E-4</v>
      </c>
      <c r="G472" t="b">
        <f>ABS(Table145[[#This Row],[JFYL18 flux]])&gt;Table145[[#This Row],[JFYL18 stddev]]</f>
        <v>0</v>
      </c>
      <c r="H472">
        <v>0</v>
      </c>
    </row>
    <row r="473" spans="1:8" hidden="1" x14ac:dyDescent="0.25">
      <c r="A473" s="4">
        <v>566</v>
      </c>
      <c r="B473" t="str">
        <f>VLOOKUP(Table145[[#This Row],[model.rxns]],Table2[],2,FALSE)</f>
        <v>indole-3-glycerol-phosphate synthase</v>
      </c>
      <c r="C473" s="2">
        <v>5.7641341247187901E-2</v>
      </c>
      <c r="D473">
        <f>VLOOKUP(Table145[[#This Row],[model.rxns]],Table2[[model.rxns]:[JFYL07 - avg]],7,FALSE)</f>
        <v>5.89429003145946E-3</v>
      </c>
      <c r="E473">
        <f>VLOOKUP(Table145[[#This Row],[model.rxns]],Table2[[model.rxns]:[JFYL18 - avg]],11,FALSE)</f>
        <v>3.7044407342217599E-4</v>
      </c>
      <c r="F473">
        <f>VLOOKUP(Table145[[#This Row],[model.rxns]],Table2[[model.rxns]:[JFYL18 - stddev]],12,FALSE)</f>
        <v>9.6039930995233801E-4</v>
      </c>
      <c r="G473" t="b">
        <f>ABS(Table145[[#This Row],[JFYL18 flux]])&gt;Table145[[#This Row],[JFYL18 stddev]]</f>
        <v>0</v>
      </c>
      <c r="H473">
        <v>0</v>
      </c>
    </row>
    <row r="474" spans="1:8" hidden="1" x14ac:dyDescent="0.25">
      <c r="A474" s="4">
        <v>913</v>
      </c>
      <c r="B474" t="str">
        <f>VLOOKUP(Table145[[#This Row],[model.rxns]],Table2[],2,FALSE)</f>
        <v>phosphoribosylanthranilate isomerase</v>
      </c>
      <c r="C474" s="2">
        <v>5.7641341247187901E-2</v>
      </c>
      <c r="D474">
        <f>VLOOKUP(Table145[[#This Row],[model.rxns]],Table2[[model.rxns]:[JFYL07 - avg]],7,FALSE)</f>
        <v>5.89429003145946E-3</v>
      </c>
      <c r="E474">
        <f>VLOOKUP(Table145[[#This Row],[model.rxns]],Table2[[model.rxns]:[JFYL18 - avg]],11,FALSE)</f>
        <v>3.7044407342217599E-4</v>
      </c>
      <c r="F474">
        <f>VLOOKUP(Table145[[#This Row],[model.rxns]],Table2[[model.rxns]:[JFYL18 - stddev]],12,FALSE)</f>
        <v>9.6039930995233801E-4</v>
      </c>
      <c r="G474" t="b">
        <f>ABS(Table145[[#This Row],[JFYL18 flux]])&gt;Table145[[#This Row],[JFYL18 stddev]]</f>
        <v>0</v>
      </c>
      <c r="H474">
        <v>0</v>
      </c>
    </row>
    <row r="475" spans="1:8" hidden="1" x14ac:dyDescent="0.25">
      <c r="A475" s="4">
        <v>1055</v>
      </c>
      <c r="B475" t="str">
        <f>VLOOKUP(Table145[[#This Row],[model.rxns]],Table2[],2,FALSE)</f>
        <v>tryptophan synthase (indoleglycerol phosphate)</v>
      </c>
      <c r="C475" s="2">
        <v>5.7641341247187901E-2</v>
      </c>
      <c r="D475">
        <f>VLOOKUP(Table145[[#This Row],[model.rxns]],Table2[[model.rxns]:[JFYL07 - avg]],7,FALSE)</f>
        <v>5.89429003145946E-3</v>
      </c>
      <c r="E475">
        <f>VLOOKUP(Table145[[#This Row],[model.rxns]],Table2[[model.rxns]:[JFYL18 - avg]],11,FALSE)</f>
        <v>3.7044407342217599E-4</v>
      </c>
      <c r="F475">
        <f>VLOOKUP(Table145[[#This Row],[model.rxns]],Table2[[model.rxns]:[JFYL18 - stddev]],12,FALSE)</f>
        <v>9.6039930995233801E-4</v>
      </c>
      <c r="G475" t="b">
        <f>ABS(Table145[[#This Row],[JFYL18 flux]])&gt;Table145[[#This Row],[JFYL18 stddev]]</f>
        <v>0</v>
      </c>
      <c r="H475">
        <v>0</v>
      </c>
    </row>
    <row r="476" spans="1:8" hidden="1" x14ac:dyDescent="0.25">
      <c r="A476" s="4">
        <v>446</v>
      </c>
      <c r="B476" t="str">
        <f>VLOOKUP(Table145[[#This Row],[model.rxns]],Table2[],2,FALSE)</f>
        <v>formate-tetrahydrofolate ligase</v>
      </c>
      <c r="C476" s="2">
        <v>5.0668158377536701E-2</v>
      </c>
      <c r="D476">
        <f>VLOOKUP(Table145[[#This Row],[model.rxns]],Table2[[model.rxns]:[JFYL07 - avg]],7,FALSE)</f>
        <v>9.4249512734868898E-5</v>
      </c>
      <c r="E476">
        <f>VLOOKUP(Table145[[#This Row],[model.rxns]],Table2[[model.rxns]:[JFYL18 - avg]],11,FALSE)</f>
        <v>8.5780272799604695E-6</v>
      </c>
      <c r="F476">
        <f>VLOOKUP(Table145[[#This Row],[model.rxns]],Table2[[model.rxns]:[JFYL18 - stddev]],12,FALSE)</f>
        <v>1.8015033116833301E-4</v>
      </c>
      <c r="G476" t="b">
        <f>ABS(Table145[[#This Row],[JFYL18 flux]])&gt;Table145[[#This Row],[JFYL18 stddev]]</f>
        <v>0</v>
      </c>
      <c r="H476">
        <v>4.6825459515818903E-14</v>
      </c>
    </row>
    <row r="477" spans="1:8" hidden="1" x14ac:dyDescent="0.25">
      <c r="A477" s="4">
        <v>1173</v>
      </c>
      <c r="B477" t="str">
        <f>VLOOKUP(Table145[[#This Row],[model.rxns]],Table2[],2,FALSE)</f>
        <v>glycine transport</v>
      </c>
      <c r="C477" s="2">
        <v>5.0534559563905498E-2</v>
      </c>
      <c r="D477">
        <f>VLOOKUP(Table145[[#This Row],[model.rxns]],Table2[[model.rxns]:[JFYL07 - avg]],7,FALSE)</f>
        <v>-1.03491781079608E-3</v>
      </c>
      <c r="E477">
        <f>VLOOKUP(Table145[[#This Row],[model.rxns]],Table2[[model.rxns]:[JFYL18 - avg]],11,FALSE)</f>
        <v>-3.2945741768042501E-5</v>
      </c>
      <c r="F477">
        <f>VLOOKUP(Table145[[#This Row],[model.rxns]],Table2[[model.rxns]:[JFYL18 - stddev]],12,FALSE)</f>
        <v>2.14845074678686E-4</v>
      </c>
      <c r="G477" t="b">
        <f>ABS(Table145[[#This Row],[JFYL18 flux]])&gt;Table145[[#This Row],[JFYL18 stddev]]</f>
        <v>0</v>
      </c>
      <c r="H477">
        <v>1.8300547596076401E-33</v>
      </c>
    </row>
    <row r="478" spans="1:8" hidden="1" x14ac:dyDescent="0.25">
      <c r="A478" s="4">
        <v>1810</v>
      </c>
      <c r="B478" t="str">
        <f>VLOOKUP(Table145[[#This Row],[model.rxns]],Table2[],2,FALSE)</f>
        <v>glycine exchange</v>
      </c>
      <c r="C478" s="2">
        <v>4.1883685498137598E-2</v>
      </c>
      <c r="D478">
        <f>VLOOKUP(Table145[[#This Row],[model.rxns]],Table2[[model.rxns]:[JFYL07 - avg]],7,FALSE)</f>
        <v>1.03491781079608E-3</v>
      </c>
      <c r="E478">
        <f>VLOOKUP(Table145[[#This Row],[model.rxns]],Table2[[model.rxns]:[JFYL18 - avg]],11,FALSE)</f>
        <v>3.2945741768042501E-5</v>
      </c>
      <c r="F478">
        <f>VLOOKUP(Table145[[#This Row],[model.rxns]],Table2[[model.rxns]:[JFYL18 - stddev]],12,FALSE)</f>
        <v>2.14845074678686E-4</v>
      </c>
      <c r="G478" t="b">
        <f>ABS(Table145[[#This Row],[JFYL18 flux]])&gt;Table145[[#This Row],[JFYL18 stddev]]</f>
        <v>0</v>
      </c>
      <c r="H478">
        <v>1.8300547596076401E-33</v>
      </c>
    </row>
    <row r="479" spans="1:8" hidden="1" x14ac:dyDescent="0.25">
      <c r="A479" s="4">
        <v>670</v>
      </c>
      <c r="B479" t="str">
        <f>VLOOKUP(Table145[[#This Row],[model.rxns]],Table2[],2,FALSE)</f>
        <v>kynureninase</v>
      </c>
      <c r="C479" s="2">
        <v>4.0833788180353402E-2</v>
      </c>
      <c r="D479">
        <f>VLOOKUP(Table145[[#This Row],[model.rxns]],Table2[[model.rxns]:[JFYL07 - avg]],7,FALSE)</f>
        <v>5.76275959224694E-3</v>
      </c>
      <c r="E479">
        <f>VLOOKUP(Table145[[#This Row],[model.rxns]],Table2[[model.rxns]:[JFYL18 - avg]],11,FALSE)</f>
        <v>2.1145882714623099E-4</v>
      </c>
      <c r="F479">
        <f>VLOOKUP(Table145[[#This Row],[model.rxns]],Table2[[model.rxns]:[JFYL18 - stddev]],12,FALSE)</f>
        <v>9.6030277570565705E-4</v>
      </c>
      <c r="G479" t="b">
        <f>ABS(Table145[[#This Row],[JFYL18 flux]])&gt;Table145[[#This Row],[JFYL18 stddev]]</f>
        <v>0</v>
      </c>
      <c r="H479">
        <v>0</v>
      </c>
    </row>
    <row r="480" spans="1:8" hidden="1" x14ac:dyDescent="0.25">
      <c r="A480" s="4">
        <v>694</v>
      </c>
      <c r="B480" t="str">
        <f>VLOOKUP(Table145[[#This Row],[model.rxns]],Table2[],2,FALSE)</f>
        <v>L-tryptophan:oxygen 2,3-oxidoreductase (decyclizing)</v>
      </c>
      <c r="C480" s="2">
        <v>3.1649591282325501E-2</v>
      </c>
      <c r="D480">
        <f>VLOOKUP(Table145[[#This Row],[model.rxns]],Table2[[model.rxns]:[JFYL07 - avg]],7,FALSE)</f>
        <v>5.76275959224694E-3</v>
      </c>
      <c r="E480">
        <f>VLOOKUP(Table145[[#This Row],[model.rxns]],Table2[[model.rxns]:[JFYL18 - avg]],11,FALSE)</f>
        <v>2.1145882714623099E-4</v>
      </c>
      <c r="F480">
        <f>VLOOKUP(Table145[[#This Row],[model.rxns]],Table2[[model.rxns]:[JFYL18 - stddev]],12,FALSE)</f>
        <v>9.6030277570565705E-4</v>
      </c>
      <c r="G480" t="b">
        <f>ABS(Table145[[#This Row],[JFYL18 flux]])&gt;Table145[[#This Row],[JFYL18 stddev]]</f>
        <v>0</v>
      </c>
      <c r="H480">
        <v>0</v>
      </c>
    </row>
    <row r="481" spans="1:8" hidden="1" x14ac:dyDescent="0.25">
      <c r="A481" s="4">
        <v>762</v>
      </c>
      <c r="B481" t="str">
        <f>VLOOKUP(Table145[[#This Row],[model.rxns]],Table2[],2,FALSE)</f>
        <v>N-formyl-L-kynurenine amidohydrolase</v>
      </c>
      <c r="C481" s="2">
        <v>3.1649591282325501E-2</v>
      </c>
      <c r="D481">
        <f>VLOOKUP(Table145[[#This Row],[model.rxns]],Table2[[model.rxns]:[JFYL07 - avg]],7,FALSE)</f>
        <v>5.76275959224694E-3</v>
      </c>
      <c r="E481">
        <f>VLOOKUP(Table145[[#This Row],[model.rxns]],Table2[[model.rxns]:[JFYL18 - avg]],11,FALSE)</f>
        <v>2.1145882714623099E-4</v>
      </c>
      <c r="F481">
        <f>VLOOKUP(Table145[[#This Row],[model.rxns]],Table2[[model.rxns]:[JFYL18 - stddev]],12,FALSE)</f>
        <v>9.6030277570565705E-4</v>
      </c>
      <c r="G481" t="b">
        <f>ABS(Table145[[#This Row],[JFYL18 flux]])&gt;Table145[[#This Row],[JFYL18 stddev]]</f>
        <v>0</v>
      </c>
      <c r="H481">
        <v>0</v>
      </c>
    </row>
    <row r="482" spans="1:8" hidden="1" x14ac:dyDescent="0.25">
      <c r="A482" s="4">
        <v>68</v>
      </c>
      <c r="B482" t="str">
        <f>VLOOKUP(Table145[[#This Row],[model.rxns]],Table2[],2,FALSE)</f>
        <v>4-aminobutyrate transaminase</v>
      </c>
      <c r="C482" s="2">
        <v>3.1649591282325501E-2</v>
      </c>
      <c r="D482">
        <f>VLOOKUP(Table145[[#This Row],[model.rxns]],Table2[[model.rxns]:[JFYL07 - avg]],7,FALSE)</f>
        <v>4.08355346759764E-2</v>
      </c>
      <c r="E482">
        <f>VLOOKUP(Table145[[#This Row],[model.rxns]],Table2[[model.rxns]:[JFYL18 - avg]],11,FALSE)</f>
        <v>1.09140352950459E-3</v>
      </c>
      <c r="F482">
        <f>VLOOKUP(Table145[[#This Row],[model.rxns]],Table2[[model.rxns]:[JFYL18 - stddev]],12,FALSE)</f>
        <v>7.2364981288090399E-3</v>
      </c>
      <c r="G482" t="b">
        <f>ABS(Table145[[#This Row],[JFYL18 flux]])&gt;Table145[[#This Row],[JFYL18 stddev]]</f>
        <v>0</v>
      </c>
      <c r="H482">
        <v>0</v>
      </c>
    </row>
    <row r="483" spans="1:8" hidden="1" x14ac:dyDescent="0.25">
      <c r="A483" s="4">
        <v>469</v>
      </c>
      <c r="B483" t="str">
        <f>VLOOKUP(Table145[[#This Row],[model.rxns]],Table2[],2,FALSE)</f>
        <v>glutamate decarboxylase</v>
      </c>
      <c r="C483" s="2">
        <v>2.2996873480698201E-2</v>
      </c>
      <c r="D483">
        <f>VLOOKUP(Table145[[#This Row],[model.rxns]],Table2[[model.rxns]:[JFYL07 - avg]],7,FALSE)</f>
        <v>4.08355346759764E-2</v>
      </c>
      <c r="E483">
        <f>VLOOKUP(Table145[[#This Row],[model.rxns]],Table2[[model.rxns]:[JFYL18 - avg]],11,FALSE)</f>
        <v>1.09140352950459E-3</v>
      </c>
      <c r="F483">
        <f>VLOOKUP(Table145[[#This Row],[model.rxns]],Table2[[model.rxns]:[JFYL18 - stddev]],12,FALSE)</f>
        <v>7.2364981288090399E-3</v>
      </c>
      <c r="G483" t="b">
        <f>ABS(Table145[[#This Row],[JFYL18 flux]])&gt;Table145[[#This Row],[JFYL18 stddev]]</f>
        <v>0</v>
      </c>
      <c r="H483">
        <v>0</v>
      </c>
    </row>
    <row r="484" spans="1:8" hidden="1" x14ac:dyDescent="0.25">
      <c r="A484" s="4">
        <v>1023</v>
      </c>
      <c r="B484" t="str">
        <f>VLOOKUP(Table145[[#This Row],[model.rxns]],Table2[],2,FALSE)</f>
        <v>succinate-semialdehyde dehydrogenase (NADP)</v>
      </c>
      <c r="C484" s="2">
        <v>2.2996873480698201E-2</v>
      </c>
      <c r="D484">
        <f>VLOOKUP(Table145[[#This Row],[model.rxns]],Table2[[model.rxns]:[JFYL07 - avg]],7,FALSE)</f>
        <v>4.08355346759764E-2</v>
      </c>
      <c r="E484">
        <f>VLOOKUP(Table145[[#This Row],[model.rxns]],Table2[[model.rxns]:[JFYL18 - avg]],11,FALSE)</f>
        <v>1.09140352950459E-3</v>
      </c>
      <c r="F484">
        <f>VLOOKUP(Table145[[#This Row],[model.rxns]],Table2[[model.rxns]:[JFYL18 - stddev]],12,FALSE)</f>
        <v>7.2364981288090399E-3</v>
      </c>
      <c r="G484" t="b">
        <f>ABS(Table145[[#This Row],[JFYL18 flux]])&gt;Table145[[#This Row],[JFYL18 stddev]]</f>
        <v>0</v>
      </c>
      <c r="H484">
        <v>0</v>
      </c>
    </row>
    <row r="485" spans="1:8" hidden="1" x14ac:dyDescent="0.25">
      <c r="A485" s="4" t="s">
        <v>1869</v>
      </c>
      <c r="B485" t="str">
        <f>VLOOKUP(Table145[[#This Row],[model.rxns]],Table2[],2,FALSE)</f>
        <v>erythrose kinase</v>
      </c>
      <c r="C485" s="2">
        <v>2.2996873480698201E-2</v>
      </c>
      <c r="D485">
        <f>VLOOKUP(Table145[[#This Row],[model.rxns]],Table2[[model.rxns]:[JFYL07 - avg]],7,FALSE)</f>
        <v>4.5318110389281603E-3</v>
      </c>
      <c r="E485">
        <f>VLOOKUP(Table145[[#This Row],[model.rxns]],Table2[[model.rxns]:[JFYL18 - avg]],11,FALSE)</f>
        <v>9.4148145569033099E-5</v>
      </c>
      <c r="F485">
        <f>VLOOKUP(Table145[[#This Row],[model.rxns]],Table2[[model.rxns]:[JFYL18 - stddev]],12,FALSE)</f>
        <v>1.9433765449371301E-3</v>
      </c>
      <c r="G485" t="b">
        <f>ABS(Table145[[#This Row],[JFYL18 flux]])&gt;Table145[[#This Row],[JFYL18 stddev]]</f>
        <v>0</v>
      </c>
      <c r="H485">
        <v>3.3571141346562498E-142</v>
      </c>
    </row>
    <row r="486" spans="1:8" hidden="1" x14ac:dyDescent="0.25">
      <c r="A486" s="4" t="s">
        <v>1870</v>
      </c>
      <c r="B486" t="str">
        <f>VLOOKUP(Table145[[#This Row],[model.rxns]],Table2[],2,FALSE)</f>
        <v>erythrose reductase</v>
      </c>
      <c r="C486" s="2">
        <v>2.2500300424724201E-2</v>
      </c>
      <c r="D486">
        <f>VLOOKUP(Table145[[#This Row],[model.rxns]],Table2[[model.rxns]:[JFYL07 - avg]],7,FALSE)</f>
        <v>4.5318110389281603E-3</v>
      </c>
      <c r="E486">
        <f>VLOOKUP(Table145[[#This Row],[model.rxns]],Table2[[model.rxns]:[JFYL18 - avg]],11,FALSE)</f>
        <v>9.4148145569033099E-5</v>
      </c>
      <c r="F486">
        <f>VLOOKUP(Table145[[#This Row],[model.rxns]],Table2[[model.rxns]:[JFYL18 - stddev]],12,FALSE)</f>
        <v>1.9433765449371301E-3</v>
      </c>
      <c r="G486" t="b">
        <f>ABS(Table145[[#This Row],[JFYL18 flux]])&gt;Table145[[#This Row],[JFYL18 stddev]]</f>
        <v>0</v>
      </c>
      <c r="H486">
        <v>3.3571141346562498E-142</v>
      </c>
    </row>
    <row r="487" spans="1:8" hidden="1" x14ac:dyDescent="0.25">
      <c r="A487" s="4" t="s">
        <v>1871</v>
      </c>
      <c r="B487" t="str">
        <f>VLOOKUP(Table145[[#This Row],[model.rxns]],Table2[],2,FALSE)</f>
        <v>erythritol transport extracellular</v>
      </c>
      <c r="C487" s="2">
        <v>1.8229790525608702E-2</v>
      </c>
      <c r="D487">
        <f>VLOOKUP(Table145[[#This Row],[model.rxns]],Table2[[model.rxns]:[JFYL07 - avg]],7,FALSE)</f>
        <v>4.5318110389281603E-3</v>
      </c>
      <c r="E487">
        <f>VLOOKUP(Table145[[#This Row],[model.rxns]],Table2[[model.rxns]:[JFYL18 - avg]],11,FALSE)</f>
        <v>9.4148145569033099E-5</v>
      </c>
      <c r="F487">
        <f>VLOOKUP(Table145[[#This Row],[model.rxns]],Table2[[model.rxns]:[JFYL18 - stddev]],12,FALSE)</f>
        <v>1.9433765449371301E-3</v>
      </c>
      <c r="G487" t="b">
        <f>ABS(Table145[[#This Row],[JFYL18 flux]])&gt;Table145[[#This Row],[JFYL18 stddev]]</f>
        <v>0</v>
      </c>
      <c r="H487">
        <v>3.3571141346562498E-142</v>
      </c>
    </row>
    <row r="488" spans="1:8" hidden="1" x14ac:dyDescent="0.25">
      <c r="A488" s="4" t="s">
        <v>1874</v>
      </c>
      <c r="B488" t="str">
        <f>VLOOKUP(Table145[[#This Row],[model.rxns]],Table2[],2,FALSE)</f>
        <v>EXC OUT m1826</v>
      </c>
      <c r="C488" s="2">
        <v>1.70796719653101E-2</v>
      </c>
      <c r="D488">
        <f>VLOOKUP(Table145[[#This Row],[model.rxns]],Table2[[model.rxns]:[JFYL07 - avg]],7,FALSE)</f>
        <v>4.5318110389281603E-3</v>
      </c>
      <c r="E488">
        <f>VLOOKUP(Table145[[#This Row],[model.rxns]],Table2[[model.rxns]:[JFYL18 - avg]],11,FALSE)</f>
        <v>9.4148145569033099E-5</v>
      </c>
      <c r="F488">
        <f>VLOOKUP(Table145[[#This Row],[model.rxns]],Table2[[model.rxns]:[JFYL18 - stddev]],12,FALSE)</f>
        <v>1.9433765449371301E-3</v>
      </c>
      <c r="G488" t="b">
        <f>ABS(Table145[[#This Row],[JFYL18 flux]])&gt;Table145[[#This Row],[JFYL18 stddev]]</f>
        <v>0</v>
      </c>
      <c r="H488">
        <v>3.3571141346562498E-142</v>
      </c>
    </row>
    <row r="489" spans="1:8" hidden="1" x14ac:dyDescent="0.25">
      <c r="A489" s="4">
        <v>1829</v>
      </c>
      <c r="B489" t="str">
        <f>VLOOKUP(Table145[[#This Row],[model.rxns]],Table2[],2,FALSE)</f>
        <v>H+ diffusion</v>
      </c>
      <c r="C489" s="2">
        <v>1.6469735543080299E-2</v>
      </c>
      <c r="D489">
        <f>VLOOKUP(Table145[[#This Row],[model.rxns]],Table2[[model.rxns]:[JFYL07 - avg]],7,FALSE)</f>
        <v>-0.57225947345359696</v>
      </c>
      <c r="E489">
        <f>VLOOKUP(Table145[[#This Row],[model.rxns]],Table2[[model.rxns]:[JFYL18 - avg]],11,FALSE)</f>
        <v>-5.2534987361202096E-3</v>
      </c>
      <c r="F489">
        <f>VLOOKUP(Table145[[#This Row],[model.rxns]],Table2[[model.rxns]:[JFYL18 - stddev]],12,FALSE)</f>
        <v>5.7728603124791E-2</v>
      </c>
      <c r="G489" t="b">
        <f>ABS(Table145[[#This Row],[JFYL18 flux]])&gt;Table145[[#This Row],[JFYL18 stddev]]</f>
        <v>0</v>
      </c>
      <c r="H489">
        <v>0</v>
      </c>
    </row>
    <row r="490" spans="1:8" hidden="1" x14ac:dyDescent="0.25">
      <c r="A490" s="4">
        <v>1665</v>
      </c>
      <c r="B490" t="str">
        <f>VLOOKUP(Table145[[#This Row],[model.rxns]],Table2[],2,FALSE)</f>
        <v>bicarbonate formation</v>
      </c>
      <c r="C490" s="2">
        <v>1.4061540092153201E-2</v>
      </c>
      <c r="D490">
        <f>VLOOKUP(Table145[[#This Row],[model.rxns]],Table2[[model.rxns]:[JFYL07 - avg]],7,FALSE)</f>
        <v>0.57223653215030501</v>
      </c>
      <c r="E490">
        <f>VLOOKUP(Table145[[#This Row],[model.rxns]],Table2[[model.rxns]:[JFYL18 - avg]],11,FALSE)</f>
        <v>5.2275513970643801E-3</v>
      </c>
      <c r="F490">
        <f>VLOOKUP(Table145[[#This Row],[model.rxns]],Table2[[model.rxns]:[JFYL18 - stddev]],12,FALSE)</f>
        <v>5.7729133241007598E-2</v>
      </c>
      <c r="G490" t="b">
        <f>ABS(Table145[[#This Row],[JFYL18 flux]])&gt;Table145[[#This Row],[JFYL18 stddev]]</f>
        <v>0</v>
      </c>
      <c r="H490">
        <v>0</v>
      </c>
    </row>
    <row r="491" spans="1:8" hidden="1" x14ac:dyDescent="0.25">
      <c r="A491" s="4">
        <v>1669</v>
      </c>
      <c r="B491" t="str">
        <f>VLOOKUP(Table145[[#This Row],[model.rxns]],Table2[],2,FALSE)</f>
        <v>bicarbonate transport</v>
      </c>
      <c r="C491" s="2">
        <v>1.4028695553078801E-2</v>
      </c>
      <c r="D491">
        <f>VLOOKUP(Table145[[#This Row],[model.rxns]],Table2[[model.rxns]:[JFYL07 - avg]],7,FALSE)</f>
        <v>-0.57223653215030501</v>
      </c>
      <c r="E491">
        <f>VLOOKUP(Table145[[#This Row],[model.rxns]],Table2[[model.rxns]:[JFYL18 - avg]],11,FALSE)</f>
        <v>-5.2275513970643801E-3</v>
      </c>
      <c r="F491">
        <f>VLOOKUP(Table145[[#This Row],[model.rxns]],Table2[[model.rxns]:[JFYL18 - stddev]],12,FALSE)</f>
        <v>5.7729133241007598E-2</v>
      </c>
      <c r="G491" t="b">
        <f>ABS(Table145[[#This Row],[JFYL18 flux]])&gt;Table145[[#This Row],[JFYL18 stddev]]</f>
        <v>0</v>
      </c>
      <c r="H491">
        <v>0</v>
      </c>
    </row>
    <row r="492" spans="1:8" hidden="1" x14ac:dyDescent="0.25">
      <c r="A492" s="4">
        <v>1694</v>
      </c>
      <c r="B492" t="str">
        <f>VLOOKUP(Table145[[#This Row],[model.rxns]],Table2[],2,FALSE)</f>
        <v>CO2 transport</v>
      </c>
      <c r="C492" s="2">
        <v>1.4028695553078801E-2</v>
      </c>
      <c r="D492">
        <f>VLOOKUP(Table145[[#This Row],[model.rxns]],Table2[[model.rxns]:[JFYL07 - avg]],7,FALSE)</f>
        <v>-0.57223653215030501</v>
      </c>
      <c r="E492">
        <f>VLOOKUP(Table145[[#This Row],[model.rxns]],Table2[[model.rxns]:[JFYL18 - avg]],11,FALSE)</f>
        <v>-5.2275513970643801E-3</v>
      </c>
      <c r="F492">
        <f>VLOOKUP(Table145[[#This Row],[model.rxns]],Table2[[model.rxns]:[JFYL18 - stddev]],12,FALSE)</f>
        <v>5.7729133241007598E-2</v>
      </c>
      <c r="G492" t="b">
        <f>ABS(Table145[[#This Row],[JFYL18 flux]])&gt;Table145[[#This Row],[JFYL18 stddev]]</f>
        <v>0</v>
      </c>
      <c r="H492">
        <v>0</v>
      </c>
    </row>
    <row r="493" spans="1:8" hidden="1" x14ac:dyDescent="0.25">
      <c r="A493" s="4">
        <v>2097</v>
      </c>
      <c r="B493" t="str">
        <f>VLOOKUP(Table145[[#This Row],[model.rxns]],Table2[],2,FALSE)</f>
        <v>water diffusion</v>
      </c>
      <c r="C493" s="2">
        <v>1.4028695553078801E-2</v>
      </c>
      <c r="D493">
        <f>VLOOKUP(Table145[[#This Row],[model.rxns]],Table2[[model.rxns]:[JFYL07 - avg]],7,FALSE)</f>
        <v>0.57223653215030501</v>
      </c>
      <c r="E493">
        <f>VLOOKUP(Table145[[#This Row],[model.rxns]],Table2[[model.rxns]:[JFYL18 - avg]],11,FALSE)</f>
        <v>5.2275513970643801E-3</v>
      </c>
      <c r="F493">
        <f>VLOOKUP(Table145[[#This Row],[model.rxns]],Table2[[model.rxns]:[JFYL18 - stddev]],12,FALSE)</f>
        <v>5.7729133241007598E-2</v>
      </c>
      <c r="G493" t="b">
        <f>ABS(Table145[[#This Row],[JFYL18 flux]])&gt;Table145[[#This Row],[JFYL18 stddev]]</f>
        <v>0</v>
      </c>
      <c r="H493">
        <v>0</v>
      </c>
    </row>
    <row r="494" spans="1:8" hidden="1" x14ac:dyDescent="0.25">
      <c r="A494" s="4">
        <v>156</v>
      </c>
      <c r="B494" t="str">
        <f>VLOOKUP(Table145[[#This Row],[model.rxns]],Table2[],2,FALSE)</f>
        <v>alanine glyoxylate aminotransferase</v>
      </c>
      <c r="C494" s="2">
        <v>1.4028695553078801E-2</v>
      </c>
      <c r="D494">
        <f>VLOOKUP(Table145[[#This Row],[model.rxns]],Table2[[model.rxns]:[JFYL07 - avg]],7,FALSE)</f>
        <v>1.9212452894832099E-2</v>
      </c>
      <c r="E494">
        <f>VLOOKUP(Table145[[#This Row],[model.rxns]],Table2[[model.rxns]:[JFYL18 - avg]],11,FALSE)</f>
        <v>3.3444074292460397E-4</v>
      </c>
      <c r="F494">
        <f>VLOOKUP(Table145[[#This Row],[model.rxns]],Table2[[model.rxns]:[JFYL18 - stddev]],12,FALSE)</f>
        <v>4.1720662035643601E-3</v>
      </c>
      <c r="G494" t="b">
        <f>ABS(Table145[[#This Row],[JFYL18 flux]])&gt;Table145[[#This Row],[JFYL18 stddev]]</f>
        <v>0</v>
      </c>
      <c r="H494">
        <v>0</v>
      </c>
    </row>
    <row r="495" spans="1:8" hidden="1" x14ac:dyDescent="0.25">
      <c r="A495" s="4">
        <v>717</v>
      </c>
      <c r="B495" t="str">
        <f>VLOOKUP(Table145[[#This Row],[model.rxns]],Table2[],2,FALSE)</f>
        <v>malate synthase</v>
      </c>
      <c r="C495" s="2">
        <v>7.4674693609966597E-3</v>
      </c>
      <c r="D495">
        <f>VLOOKUP(Table145[[#This Row],[model.rxns]],Table2[[model.rxns]:[JFYL07 - avg]],7,FALSE)</f>
        <v>1.8029811606601099E-3</v>
      </c>
      <c r="E495">
        <f>VLOOKUP(Table145[[#This Row],[model.rxns]],Table2[[model.rxns]:[JFYL18 - avg]],11,FALSE)</f>
        <v>9.5486752879677195E-6</v>
      </c>
      <c r="F495">
        <f>VLOOKUP(Table145[[#This Row],[model.rxns]],Table2[[model.rxns]:[JFYL18 - stddev]],12,FALSE)</f>
        <v>1.9071136254101E-4</v>
      </c>
      <c r="G495" t="b">
        <f>ABS(Table145[[#This Row],[JFYL18 flux]])&gt;Table145[[#This Row],[JFYL18 stddev]]</f>
        <v>0</v>
      </c>
      <c r="H495">
        <v>1.5066333484079799E-112</v>
      </c>
    </row>
    <row r="496" spans="1:8" hidden="1" x14ac:dyDescent="0.25">
      <c r="A496" s="4">
        <v>1117</v>
      </c>
      <c r="B496" t="str">
        <f>VLOOKUP(Table145[[#This Row],[model.rxns]],Table2[],2,FALSE)</f>
        <v>aspartate transport</v>
      </c>
      <c r="C496" s="2">
        <v>5.6368704609204403E-3</v>
      </c>
      <c r="D496">
        <f>VLOOKUP(Table145[[#This Row],[model.rxns]],Table2[[model.rxns]:[JFYL07 - avg]],7,FALSE)</f>
        <v>-0.78618343885001596</v>
      </c>
      <c r="E496">
        <f>VLOOKUP(Table145[[#This Row],[model.rxns]],Table2[[model.rxns]:[JFYL18 - avg]],11,FALSE)</f>
        <v>1.4071861535872501E-2</v>
      </c>
      <c r="F496">
        <f>VLOOKUP(Table145[[#This Row],[model.rxns]],Table2[[model.rxns]:[JFYL18 - stddev]],12,FALSE)</f>
        <v>0.239513175771813</v>
      </c>
      <c r="G496" t="b">
        <f>ABS(Table145[[#This Row],[JFYL18 flux]])&gt;Table145[[#This Row],[JFYL18 stddev]]</f>
        <v>0</v>
      </c>
      <c r="H496">
        <v>0</v>
      </c>
    </row>
    <row r="497" spans="1:8" hidden="1" x14ac:dyDescent="0.25">
      <c r="A497" s="4">
        <v>1264</v>
      </c>
      <c r="B497" t="str">
        <f>VLOOKUP(Table145[[#This Row],[model.rxns]],Table2[],2,FALSE)</f>
        <v>succinate transport</v>
      </c>
      <c r="C497" s="2">
        <v>5.6368704609202798E-3</v>
      </c>
      <c r="D497">
        <f>VLOOKUP(Table145[[#This Row],[model.rxns]],Table2[[model.rxns]:[JFYL07 - avg]],7,FALSE)</f>
        <v>8.1293041850735104E-2</v>
      </c>
      <c r="E497">
        <f>VLOOKUP(Table145[[#This Row],[model.rxns]],Table2[[model.rxns]:[JFYL18 - avg]],11,FALSE)</f>
        <v>1.1482159571512501E-4</v>
      </c>
      <c r="F497">
        <f>VLOOKUP(Table145[[#This Row],[model.rxns]],Table2[[model.rxns]:[JFYL18 - stddev]],12,FALSE)</f>
        <v>1.94563819571508E-3</v>
      </c>
      <c r="G497" t="b">
        <f>ABS(Table145[[#This Row],[JFYL18 flux]])&gt;Table145[[#This Row],[JFYL18 stddev]]</f>
        <v>0</v>
      </c>
      <c r="H497">
        <v>0</v>
      </c>
    </row>
    <row r="498" spans="1:8" hidden="1" x14ac:dyDescent="0.25">
      <c r="A498" s="4">
        <v>1196</v>
      </c>
      <c r="B498" t="str">
        <f>VLOOKUP(Table145[[#This Row],[model.rxns]],Table2[],2,FALSE)</f>
        <v>L-glutamate transport</v>
      </c>
      <c r="C498" s="2">
        <v>5.6368704609202798E-3</v>
      </c>
      <c r="D498">
        <f>VLOOKUP(Table145[[#This Row],[model.rxns]],Table2[[model.rxns]:[JFYL07 - avg]],7,FALSE)</f>
        <v>-0.24632323314044899</v>
      </c>
      <c r="E498">
        <f>VLOOKUP(Table145[[#This Row],[model.rxns]],Table2[[model.rxns]:[JFYL18 - avg]],11,FALSE)</f>
        <v>-2.2402823526938899E-4</v>
      </c>
      <c r="F498">
        <f>VLOOKUP(Table145[[#This Row],[model.rxns]],Table2[[model.rxns]:[JFYL18 - stddev]],12,FALSE)</f>
        <v>2.2661398092597902E-3</v>
      </c>
      <c r="G498" t="b">
        <f>ABS(Table145[[#This Row],[JFYL18 flux]])&gt;Table145[[#This Row],[JFYL18 stddev]]</f>
        <v>0</v>
      </c>
      <c r="H498">
        <v>0</v>
      </c>
    </row>
    <row r="499" spans="1:8" hidden="1" x14ac:dyDescent="0.25">
      <c r="A499" s="4">
        <v>1889</v>
      </c>
      <c r="B499" t="str">
        <f>VLOOKUP(Table145[[#This Row],[model.rxns]],Table2[],2,FALSE)</f>
        <v>L-glutamate exchange</v>
      </c>
      <c r="C499" s="2">
        <v>5.6368704609202798E-3</v>
      </c>
      <c r="D499">
        <f>VLOOKUP(Table145[[#This Row],[model.rxns]],Table2[[model.rxns]:[JFYL07 - avg]],7,FALSE)</f>
        <v>0.24632323314044899</v>
      </c>
      <c r="E499">
        <f>VLOOKUP(Table145[[#This Row],[model.rxns]],Table2[[model.rxns]:[JFYL18 - avg]],11,FALSE)</f>
        <v>2.2402823526938899E-4</v>
      </c>
      <c r="F499">
        <f>VLOOKUP(Table145[[#This Row],[model.rxns]],Table2[[model.rxns]:[JFYL18 - stddev]],12,FALSE)</f>
        <v>2.2661398092597902E-3</v>
      </c>
      <c r="G499" t="b">
        <f>ABS(Table145[[#This Row],[JFYL18 flux]])&gt;Table145[[#This Row],[JFYL18 stddev]]</f>
        <v>0</v>
      </c>
      <c r="H499">
        <v>0</v>
      </c>
    </row>
    <row r="500" spans="1:8" hidden="1" x14ac:dyDescent="0.25">
      <c r="A500" s="4">
        <v>716</v>
      </c>
      <c r="B500" t="str">
        <f>VLOOKUP(Table145[[#This Row],[model.rxns]],Table2[],2,FALSE)</f>
        <v>malate synthase</v>
      </c>
      <c r="C500" s="2">
        <v>5.6368704609202798E-3</v>
      </c>
      <c r="D500">
        <f>VLOOKUP(Table145[[#This Row],[model.rxns]],Table2[[model.rxns]:[JFYL07 - avg]],7,FALSE)</f>
        <v>4.5491745383962702E-2</v>
      </c>
      <c r="E500">
        <f>VLOOKUP(Table145[[#This Row],[model.rxns]],Table2[[model.rxns]:[JFYL18 - avg]],11,FALSE)</f>
        <v>2.1706060064681299E-5</v>
      </c>
      <c r="F500">
        <f>VLOOKUP(Table145[[#This Row],[model.rxns]],Table2[[model.rxns]:[JFYL18 - stddev]],12,FALSE)</f>
        <v>2.86632549624264E-4</v>
      </c>
      <c r="G500" t="b">
        <f>ABS(Table145[[#This Row],[JFYL18 flux]])&gt;Table145[[#This Row],[JFYL18 stddev]]</f>
        <v>0</v>
      </c>
      <c r="H500">
        <v>0</v>
      </c>
    </row>
    <row r="501" spans="1:8" hidden="1" x14ac:dyDescent="0.25">
      <c r="A501" s="4">
        <v>77</v>
      </c>
      <c r="B501" t="str">
        <f>VLOOKUP(Table145[[#This Row],[model.rxns]],Table2[],2,FALSE)</f>
        <v>5-nucleotidase (IMP)</v>
      </c>
      <c r="C501" s="2">
        <v>5.0131434482279299E-3</v>
      </c>
      <c r="D501">
        <f>VLOOKUP(Table145[[#This Row],[model.rxns]],Table2[[model.rxns]:[JFYL07 - avg]],7,FALSE)</f>
        <v>9.0177192225383595E-6</v>
      </c>
      <c r="E501">
        <f>VLOOKUP(Table145[[#This Row],[model.rxns]],Table2[[model.rxns]:[JFYL18 - avg]],11,FALSE)</f>
        <v>7.4649502280061096E-6</v>
      </c>
      <c r="F501">
        <f>VLOOKUP(Table145[[#This Row],[model.rxns]],Table2[[model.rxns]:[JFYL18 - stddev]],12,FALSE)</f>
        <v>1.1176288515023701E-4</v>
      </c>
      <c r="G501" t="b">
        <f>ABS(Table145[[#This Row],[JFYL18 flux]])&gt;Table145[[#This Row],[JFYL18 stddev]]</f>
        <v>0</v>
      </c>
      <c r="H501">
        <v>3.5052374499951801E-7</v>
      </c>
    </row>
    <row r="502" spans="1:8" hidden="1" x14ac:dyDescent="0.25">
      <c r="A502" s="4">
        <v>468</v>
      </c>
      <c r="B502" t="str">
        <f>VLOOKUP(Table145[[#This Row],[model.rxns]],Table2[],2,FALSE)</f>
        <v>glutamate 5-kinase</v>
      </c>
      <c r="C502" s="2">
        <v>5.0131434482279299E-3</v>
      </c>
      <c r="D502">
        <f>VLOOKUP(Table145[[#This Row],[model.rxns]],Table2[[model.rxns]:[JFYL07 - avg]],7,FALSE)</f>
        <v>2.04732039002208E-5</v>
      </c>
      <c r="E502">
        <f>VLOOKUP(Table145[[#This Row],[model.rxns]],Table2[[model.rxns]:[JFYL18 - avg]],11,FALSE)</f>
        <v>7.3641689144050997E-5</v>
      </c>
      <c r="F502">
        <f>VLOOKUP(Table145[[#This Row],[model.rxns]],Table2[[model.rxns]:[JFYL18 - stddev]],12,FALSE)</f>
        <v>7.0135381910703095E-4</v>
      </c>
      <c r="G502" t="b">
        <f>ABS(Table145[[#This Row],[JFYL18 flux]])&gt;Table145[[#This Row],[JFYL18 stddev]]</f>
        <v>0</v>
      </c>
      <c r="H502">
        <v>3.1572115213423497E-8</v>
      </c>
    </row>
    <row r="503" spans="1:8" hidden="1" x14ac:dyDescent="0.25">
      <c r="A503" s="4">
        <v>473</v>
      </c>
      <c r="B503" t="str">
        <f>VLOOKUP(Table145[[#This Row],[model.rxns]],Table2[],2,FALSE)</f>
        <v>glutamate-5-semialdehyde dehydrogenase</v>
      </c>
      <c r="C503" s="2">
        <v>3.95737712992217E-3</v>
      </c>
      <c r="D503">
        <f>VLOOKUP(Table145[[#This Row],[model.rxns]],Table2[[model.rxns]:[JFYL07 - avg]],7,FALSE)</f>
        <v>2.04732039002208E-5</v>
      </c>
      <c r="E503">
        <f>VLOOKUP(Table145[[#This Row],[model.rxns]],Table2[[model.rxns]:[JFYL18 - avg]],11,FALSE)</f>
        <v>7.3641689144050997E-5</v>
      </c>
      <c r="F503">
        <f>VLOOKUP(Table145[[#This Row],[model.rxns]],Table2[[model.rxns]:[JFYL18 - stddev]],12,FALSE)</f>
        <v>7.0135381910703095E-4</v>
      </c>
      <c r="G503" t="b">
        <f>ABS(Table145[[#This Row],[JFYL18 flux]])&gt;Table145[[#This Row],[JFYL18 stddev]]</f>
        <v>0</v>
      </c>
      <c r="H503">
        <v>3.1572115213423497E-8</v>
      </c>
    </row>
    <row r="504" spans="1:8" hidden="1" x14ac:dyDescent="0.25">
      <c r="A504" s="4">
        <v>662</v>
      </c>
      <c r="B504" t="str">
        <f>VLOOKUP(Table145[[#This Row],[model.rxns]],Table2[],2,FALSE)</f>
        <v>isocitrate lyase</v>
      </c>
      <c r="C504" s="2">
        <v>3.95737712992217E-3</v>
      </c>
      <c r="D504">
        <f>VLOOKUP(Table145[[#This Row],[model.rxns]],Table2[[model.rxns]:[JFYL07 - avg]],7,FALSE)</f>
        <v>6.66929810871697E-2</v>
      </c>
      <c r="E504">
        <f>VLOOKUP(Table145[[#This Row],[model.rxns]],Table2[[model.rxns]:[JFYL18 - avg]],11,FALSE)</f>
        <v>0</v>
      </c>
      <c r="F504">
        <f>VLOOKUP(Table145[[#This Row],[model.rxns]],Table2[[model.rxns]:[JFYL18 - stddev]],12,FALSE)</f>
        <v>0</v>
      </c>
      <c r="G504" t="b">
        <f>ABS(Table145[[#This Row],[JFYL18 flux]])&gt;Table145[[#This Row],[JFYL18 stddev]]</f>
        <v>0</v>
      </c>
      <c r="H504">
        <v>0</v>
      </c>
    </row>
    <row r="505" spans="1:8" hidden="1" x14ac:dyDescent="0.25">
      <c r="A505" s="4">
        <v>1079</v>
      </c>
      <c r="B505" t="str">
        <f>VLOOKUP(Table145[[#This Row],[model.rxns]],Table2[],2,FALSE)</f>
        <v>uridylate kinase (dUMP)</v>
      </c>
      <c r="C505" s="2">
        <v>1.3905961337895799E-3</v>
      </c>
      <c r="D505">
        <f>VLOOKUP(Table145[[#This Row],[model.rxns]],Table2[[model.rxns]:[JFYL07 - avg]],7,FALSE)</f>
        <v>-1.2566625528002E-5</v>
      </c>
      <c r="E505">
        <f>VLOOKUP(Table145[[#This Row],[model.rxns]],Table2[[model.rxns]:[JFYL18 - avg]],11,FALSE)</f>
        <v>-1.97567163308089E-4</v>
      </c>
      <c r="F505">
        <f>VLOOKUP(Table145[[#This Row],[model.rxns]],Table2[[model.rxns]:[JFYL18 - stddev]],12,FALSE)</f>
        <v>6.69579593614805E-4</v>
      </c>
      <c r="G505" t="b">
        <f>ABS(Table145[[#This Row],[JFYL18 flux]])&gt;Table145[[#This Row],[JFYL18 stddev]]</f>
        <v>0</v>
      </c>
      <c r="H505">
        <v>8.6636233579962691E-53</v>
      </c>
    </row>
    <row r="506" spans="1:8" hidden="1" x14ac:dyDescent="0.25">
      <c r="A506" s="4">
        <v>1688</v>
      </c>
      <c r="B506" t="str">
        <f>VLOOKUP(Table145[[#This Row],[model.rxns]],Table2[],2,FALSE)</f>
        <v>citrate/isocitrate antiport</v>
      </c>
      <c r="C506" s="2">
        <v>1.3026919123658299E-3</v>
      </c>
      <c r="D506">
        <f>VLOOKUP(Table145[[#This Row],[model.rxns]],Table2[[model.rxns]:[JFYL07 - avg]],7,FALSE)</f>
        <v>-6.66929810871697E-2</v>
      </c>
      <c r="E506">
        <f>VLOOKUP(Table145[[#This Row],[model.rxns]],Table2[[model.rxns]:[JFYL18 - avg]],11,FALSE)</f>
        <v>0</v>
      </c>
      <c r="F506">
        <f>VLOOKUP(Table145[[#This Row],[model.rxns]],Table2[[model.rxns]:[JFYL18 - stddev]],12,FALSE)</f>
        <v>0</v>
      </c>
      <c r="G506" t="b">
        <f>ABS(Table145[[#This Row],[JFYL18 flux]])&gt;Table145[[#This Row],[JFYL18 stddev]]</f>
        <v>0</v>
      </c>
      <c r="H506">
        <v>0</v>
      </c>
    </row>
    <row r="507" spans="1:8" hidden="1" x14ac:dyDescent="0.25">
      <c r="A507" s="4">
        <v>1850</v>
      </c>
      <c r="B507" t="str">
        <f>VLOOKUP(Table145[[#This Row],[model.rxns]],Table2[],2,FALSE)</f>
        <v>insosine kinase</v>
      </c>
      <c r="C507" s="2">
        <v>1.1401011963891299E-3</v>
      </c>
      <c r="D507">
        <f>VLOOKUP(Table145[[#This Row],[model.rxns]],Table2[[model.rxns]:[JFYL07 - avg]],7,FALSE)</f>
        <v>6.1047485770565298E-6</v>
      </c>
      <c r="E507">
        <f>VLOOKUP(Table145[[#This Row],[model.rxns]],Table2[[model.rxns]:[JFYL18 - avg]],11,FALSE)</f>
        <v>3.7352774223723901E-6</v>
      </c>
      <c r="F507">
        <f>VLOOKUP(Table145[[#This Row],[model.rxns]],Table2[[model.rxns]:[JFYL18 - stddev]],12,FALSE)</f>
        <v>7.9556690036971907E-5</v>
      </c>
      <c r="G507" t="b">
        <f>ABS(Table145[[#This Row],[JFYL18 flux]])&gt;Table145[[#This Row],[JFYL18 stddev]]</f>
        <v>0</v>
      </c>
      <c r="H507">
        <v>2.64424633164588E-8</v>
      </c>
    </row>
    <row r="508" spans="1:8" hidden="1" x14ac:dyDescent="0.25">
      <c r="A508" s="4">
        <v>2056</v>
      </c>
      <c r="B508" t="str">
        <f>VLOOKUP(Table145[[#This Row],[model.rxns]],Table2[],2,FALSE)</f>
        <v>succinate exchange</v>
      </c>
      <c r="C508" s="2">
        <v>1.1401011963891299E-3</v>
      </c>
      <c r="D508">
        <f>VLOOKUP(Table145[[#This Row],[model.rxns]],Table2[[model.rxns]:[JFYL07 - avg]],7,FALSE)</f>
        <v>1.7766731034800701E-4</v>
      </c>
      <c r="E508">
        <f>VLOOKUP(Table145[[#This Row],[model.rxns]],Table2[[model.rxns]:[JFYL18 - avg]],11,FALSE)</f>
        <v>0</v>
      </c>
      <c r="F508">
        <f>VLOOKUP(Table145[[#This Row],[model.rxns]],Table2[[model.rxns]:[JFYL18 - stddev]],12,FALSE)</f>
        <v>0</v>
      </c>
      <c r="G508" t="b">
        <f>ABS(Table145[[#This Row],[JFYL18 flux]])&gt;Table145[[#This Row],[JFYL18 stddev]]</f>
        <v>0</v>
      </c>
      <c r="H508">
        <v>0</v>
      </c>
    </row>
    <row r="509" spans="1:8" hidden="1" x14ac:dyDescent="0.25">
      <c r="A509" s="4">
        <v>2057</v>
      </c>
      <c r="B509" t="str">
        <f>VLOOKUP(Table145[[#This Row],[model.rxns]],Table2[],2,FALSE)</f>
        <v>succinate transport</v>
      </c>
      <c r="C509" s="2">
        <v>0</v>
      </c>
      <c r="D509">
        <f>VLOOKUP(Table145[[#This Row],[model.rxns]],Table2[[model.rxns]:[JFYL07 - avg]],7,FALSE)</f>
        <v>-1.7766731034800701E-4</v>
      </c>
      <c r="E509">
        <f>VLOOKUP(Table145[[#This Row],[model.rxns]],Table2[[model.rxns]:[JFYL18 - avg]],11,FALSE)</f>
        <v>0</v>
      </c>
      <c r="F509">
        <f>VLOOKUP(Table145[[#This Row],[model.rxns]],Table2[[model.rxns]:[JFYL18 - stddev]],12,FALSE)</f>
        <v>0</v>
      </c>
      <c r="G509" t="b">
        <f>ABS(Table145[[#This Row],[JFYL18 flux]])&gt;Table145[[#This Row],[JFYL18 stddev]]</f>
        <v>0</v>
      </c>
      <c r="H509">
        <v>0</v>
      </c>
    </row>
    <row r="510" spans="1:8" hidden="1" x14ac:dyDescent="0.25">
      <c r="A510" s="4">
        <v>2201</v>
      </c>
      <c r="B510" t="str">
        <f>VLOOKUP(Table145[[#This Row],[model.rxns]],Table2[],2,FALSE)</f>
        <v>fatty-acid--CoA ligase (tetradecanoate), lipid particle</v>
      </c>
      <c r="C510" s="2">
        <v>0</v>
      </c>
      <c r="D510">
        <f>VLOOKUP(Table145[[#This Row],[model.rxns]],Table2[[model.rxns]:[JFYL07 - avg]],7,FALSE)</f>
        <v>5.3427444409074797E-6</v>
      </c>
      <c r="E510">
        <f>VLOOKUP(Table145[[#This Row],[model.rxns]],Table2[[model.rxns]:[JFYL18 - avg]],11,FALSE)</f>
        <v>1.9016114204991199E-6</v>
      </c>
      <c r="F510">
        <f>VLOOKUP(Table145[[#This Row],[model.rxns]],Table2[[model.rxns]:[JFYL18 - stddev]],12,FALSE)</f>
        <v>9.5080391333738504E-5</v>
      </c>
      <c r="G510" t="b">
        <f>ABS(Table145[[#This Row],[JFYL18 flux]])&gt;Table145[[#This Row],[JFYL18 stddev]]</f>
        <v>0</v>
      </c>
      <c r="H510">
        <v>2.18862141382393E-4</v>
      </c>
    </row>
    <row r="511" spans="1:8" hidden="1" x14ac:dyDescent="0.25">
      <c r="A511" s="4">
        <v>3576</v>
      </c>
      <c r="B511" t="str">
        <f>VLOOKUP(Table145[[#This Row],[model.rxns]],Table2[],2,FALSE)</f>
        <v>myristoyl-CoA transport, cytoplasm-lipid particle</v>
      </c>
      <c r="C511" s="2">
        <v>0</v>
      </c>
      <c r="D511">
        <f>VLOOKUP(Table145[[#This Row],[model.rxns]],Table2[[model.rxns]:[JFYL07 - avg]],7,FALSE)</f>
        <v>-5.3427444409074797E-6</v>
      </c>
      <c r="E511">
        <f>VLOOKUP(Table145[[#This Row],[model.rxns]],Table2[[model.rxns]:[JFYL18 - avg]],11,FALSE)</f>
        <v>-1.9016114204991199E-6</v>
      </c>
      <c r="F511">
        <f>VLOOKUP(Table145[[#This Row],[model.rxns]],Table2[[model.rxns]:[JFYL18 - stddev]],12,FALSE)</f>
        <v>9.5080391333738504E-5</v>
      </c>
      <c r="G511" t="b">
        <f>ABS(Table145[[#This Row],[JFYL18 flux]])&gt;Table145[[#This Row],[JFYL18 stddev]]</f>
        <v>0</v>
      </c>
      <c r="H511">
        <v>2.18862141382393E-4</v>
      </c>
    </row>
    <row r="512" spans="1:8" hidden="1" x14ac:dyDescent="0.25">
      <c r="A512" s="4">
        <v>3682</v>
      </c>
      <c r="B512" t="str">
        <f>VLOOKUP(Table145[[#This Row],[model.rxns]],Table2[],2,FALSE)</f>
        <v>myristate transport, ER membrane-lipid particle</v>
      </c>
      <c r="C512" s="2">
        <v>0</v>
      </c>
      <c r="D512">
        <f>VLOOKUP(Table145[[#This Row],[model.rxns]],Table2[[model.rxns]:[JFYL07 - avg]],7,FALSE)</f>
        <v>5.3427444409074797E-6</v>
      </c>
      <c r="E512">
        <f>VLOOKUP(Table145[[#This Row],[model.rxns]],Table2[[model.rxns]:[JFYL18 - avg]],11,FALSE)</f>
        <v>1.9016114204991199E-6</v>
      </c>
      <c r="F512">
        <f>VLOOKUP(Table145[[#This Row],[model.rxns]],Table2[[model.rxns]:[JFYL18 - stddev]],12,FALSE)</f>
        <v>9.5080391333738504E-5</v>
      </c>
      <c r="G512" t="b">
        <f>ABS(Table145[[#This Row],[JFYL18 flux]])&gt;Table145[[#This Row],[JFYL18 stddev]]</f>
        <v>0</v>
      </c>
      <c r="H512">
        <v>2.18862141382393E-4</v>
      </c>
    </row>
    <row r="513" spans="1:8" hidden="1" x14ac:dyDescent="0.25">
      <c r="A513" s="4" t="s">
        <v>1909</v>
      </c>
      <c r="B513" t="str">
        <f>VLOOKUP(Table145[[#This Row],[model.rxns]],Table2[],2,FALSE)</f>
        <v>succinate transport, peroxisome-cytoplasm</v>
      </c>
      <c r="C513" s="2">
        <v>0</v>
      </c>
      <c r="D513">
        <f>VLOOKUP(Table145[[#This Row],[model.rxns]],Table2[[model.rxns]:[JFYL07 - avg]],7,FALSE)</f>
        <v>6.66929810871697E-2</v>
      </c>
      <c r="E513">
        <f>VLOOKUP(Table145[[#This Row],[model.rxns]],Table2[[model.rxns]:[JFYL18 - avg]],11,FALSE)</f>
        <v>0</v>
      </c>
      <c r="F513">
        <f>VLOOKUP(Table145[[#This Row],[model.rxns]],Table2[[model.rxns]:[JFYL18 - stddev]],12,FALSE)</f>
        <v>0</v>
      </c>
      <c r="G513" t="b">
        <f>ABS(Table145[[#This Row],[JFYL18 flux]])&gt;Table145[[#This Row],[JFYL18 stddev]]</f>
        <v>0</v>
      </c>
      <c r="H513">
        <v>0</v>
      </c>
    </row>
    <row r="514" spans="1:8" hidden="1" x14ac:dyDescent="0.25">
      <c r="A514" s="4">
        <v>1647</v>
      </c>
      <c r="B514" t="str">
        <f>VLOOKUP(Table145[[#This Row],[model.rxns]],Table2[],2,FALSE)</f>
        <v>AKG transporter, peroxisome</v>
      </c>
      <c r="C514" s="2">
        <v>0</v>
      </c>
      <c r="D514">
        <f>VLOOKUP(Table145[[#This Row],[model.rxns]],Table2[[model.rxns]:[JFYL07 - avg]],7,FALSE)</f>
        <v>6.4889999926509498E-2</v>
      </c>
      <c r="E514">
        <f>VLOOKUP(Table145[[#This Row],[model.rxns]],Table2[[model.rxns]:[JFYL18 - avg]],11,FALSE)</f>
        <v>-9.5486752879677008E-6</v>
      </c>
      <c r="F514">
        <f>VLOOKUP(Table145[[#This Row],[model.rxns]],Table2[[model.rxns]:[JFYL18 - stddev]],12,FALSE)</f>
        <v>1.90711362541009E-4</v>
      </c>
      <c r="G514" t="b">
        <f>ABS(Table145[[#This Row],[JFYL18 flux]])&gt;Table145[[#This Row],[JFYL18 stddev]]</f>
        <v>0</v>
      </c>
      <c r="H514">
        <v>0</v>
      </c>
    </row>
    <row r="515" spans="1:8" hidden="1" x14ac:dyDescent="0.25">
      <c r="A515" s="4">
        <v>1659</v>
      </c>
      <c r="B515" t="str">
        <f>VLOOKUP(Table145[[#This Row],[model.rxns]],Table2[],2,FALSE)</f>
        <v>aspartate-glutamate transporter</v>
      </c>
      <c r="C515" s="2">
        <v>0</v>
      </c>
      <c r="D515">
        <f>VLOOKUP(Table145[[#This Row],[model.rxns]],Table2[[model.rxns]:[JFYL07 - avg]],7,FALSE)</f>
        <v>6.4889999926509498E-2</v>
      </c>
      <c r="E515">
        <f>VLOOKUP(Table145[[#This Row],[model.rxns]],Table2[[model.rxns]:[JFYL18 - avg]],11,FALSE)</f>
        <v>-9.5486752879677008E-6</v>
      </c>
      <c r="F515">
        <f>VLOOKUP(Table145[[#This Row],[model.rxns]],Table2[[model.rxns]:[JFYL18 - stddev]],12,FALSE)</f>
        <v>1.90711362541009E-4</v>
      </c>
      <c r="G515" t="b">
        <f>ABS(Table145[[#This Row],[JFYL18 flux]])&gt;Table145[[#This Row],[JFYL18 stddev]]</f>
        <v>0</v>
      </c>
      <c r="H515">
        <v>0</v>
      </c>
    </row>
    <row r="516" spans="1:8" hidden="1" x14ac:dyDescent="0.25">
      <c r="A516" s="4">
        <v>1817</v>
      </c>
      <c r="B516" t="str">
        <f>VLOOKUP(Table145[[#This Row],[model.rxns]],Table2[],2,FALSE)</f>
        <v>glyoxylate transport</v>
      </c>
      <c r="C516" s="2">
        <v>0</v>
      </c>
      <c r="D516">
        <f>VLOOKUP(Table145[[#This Row],[model.rxns]],Table2[[model.rxns]:[JFYL07 - avg]],7,FALSE)</f>
        <v>-6.4889999926509498E-2</v>
      </c>
      <c r="E516">
        <f>VLOOKUP(Table145[[#This Row],[model.rxns]],Table2[[model.rxns]:[JFYL18 - avg]],11,FALSE)</f>
        <v>9.5486752879677195E-6</v>
      </c>
      <c r="F516">
        <f>VLOOKUP(Table145[[#This Row],[model.rxns]],Table2[[model.rxns]:[JFYL18 - stddev]],12,FALSE)</f>
        <v>1.9071136254101E-4</v>
      </c>
      <c r="G516" t="b">
        <f>ABS(Table145[[#This Row],[JFYL18 flux]])&gt;Table145[[#This Row],[JFYL18 stddev]]</f>
        <v>0</v>
      </c>
      <c r="H516">
        <v>0</v>
      </c>
    </row>
    <row r="517" spans="1:8" hidden="1" x14ac:dyDescent="0.25">
      <c r="A517" s="4">
        <v>218</v>
      </c>
      <c r="B517" t="str">
        <f>VLOOKUP(Table145[[#This Row],[model.rxns]],Table2[],2,FALSE)</f>
        <v>aspartate transaminase</v>
      </c>
      <c r="C517" s="2">
        <v>0</v>
      </c>
      <c r="D517">
        <f>VLOOKUP(Table145[[#This Row],[model.rxns]],Table2[[model.rxns]:[JFYL07 - avg]],7,FALSE)</f>
        <v>6.4889999926509498E-2</v>
      </c>
      <c r="E517">
        <f>VLOOKUP(Table145[[#This Row],[model.rxns]],Table2[[model.rxns]:[JFYL18 - avg]],11,FALSE)</f>
        <v>-9.5486752879681006E-6</v>
      </c>
      <c r="F517">
        <f>VLOOKUP(Table145[[#This Row],[model.rxns]],Table2[[model.rxns]:[JFYL18 - stddev]],12,FALSE)</f>
        <v>1.90711362541009E-4</v>
      </c>
      <c r="G517" t="b">
        <f>ABS(Table145[[#This Row],[JFYL18 flux]])&gt;Table145[[#This Row],[JFYL18 stddev]]</f>
        <v>0</v>
      </c>
      <c r="H517">
        <v>0</v>
      </c>
    </row>
    <row r="518" spans="1:8" hidden="1" x14ac:dyDescent="0.25">
      <c r="A518" s="4">
        <v>1689</v>
      </c>
      <c r="B518" t="str">
        <f>VLOOKUP(Table145[[#This Row],[model.rxns]],Table2[],2,FALSE)</f>
        <v>citrate/malate antiport</v>
      </c>
      <c r="C518" s="2">
        <v>0</v>
      </c>
      <c r="D518">
        <f>VLOOKUP(Table145[[#This Row],[model.rxns]],Table2[[model.rxns]:[JFYL07 - avg]],7,FALSE)</f>
        <v>-6.6655560562800795E-2</v>
      </c>
      <c r="E518">
        <f>VLOOKUP(Table145[[#This Row],[model.rxns]],Table2[[model.rxns]:[JFYL18 - avg]],11,FALSE)</f>
        <v>1.3746618928520201E-3</v>
      </c>
      <c r="F518">
        <f>VLOOKUP(Table145[[#This Row],[model.rxns]],Table2[[model.rxns]:[JFYL18 - stddev]],12,FALSE)</f>
        <v>5.0298316460293301E-3</v>
      </c>
      <c r="G518" t="b">
        <f>ABS(Table145[[#This Row],[JFYL18 flux]])&gt;Table145[[#This Row],[JFYL18 stddev]]</f>
        <v>0</v>
      </c>
      <c r="H518">
        <v>0</v>
      </c>
    </row>
    <row r="519" spans="1:8" hidden="1" x14ac:dyDescent="0.25">
      <c r="A519" s="4">
        <v>1930</v>
      </c>
      <c r="B519" t="str">
        <f>VLOOKUP(Table145[[#This Row],[model.rxns]],Table2[],2,FALSE)</f>
        <v>malate/oxaloacetate shuttle</v>
      </c>
      <c r="C519" s="2">
        <v>-0.34368746668134498</v>
      </c>
      <c r="D519">
        <f>VLOOKUP(Table145[[#This Row],[model.rxns]],Table2[[model.rxns]:[JFYL07 - avg]],7,FALSE)</f>
        <v>-6.3107888273382706E-2</v>
      </c>
      <c r="E519">
        <f>VLOOKUP(Table145[[#This Row],[model.rxns]],Table2[[model.rxns]:[JFYL18 - avg]],11,FALSE)</f>
        <v>4.05982729687159E-3</v>
      </c>
      <c r="F519">
        <f>VLOOKUP(Table145[[#This Row],[model.rxns]],Table2[[model.rxns]:[JFYL18 - stddev]],12,FALSE)</f>
        <v>1.2925497129718799E-2</v>
      </c>
      <c r="G519" t="b">
        <f>ABS(Table145[[#This Row],[JFYL18 flux]])&gt;Table145[[#This Row],[JFYL18 stddev]]</f>
        <v>0</v>
      </c>
      <c r="H519">
        <v>0</v>
      </c>
    </row>
    <row r="520" spans="1:8" hidden="1" x14ac:dyDescent="0.25">
      <c r="A520" s="4">
        <v>732</v>
      </c>
      <c r="B520" t="str">
        <f>VLOOKUP(Table145[[#This Row],[model.rxns]],Table2[],2,FALSE)</f>
        <v>methylenetetrahydrofolate dehydrogenase (NADP)</v>
      </c>
      <c r="C520" s="2">
        <v>-0.50353821901606699</v>
      </c>
      <c r="D520">
        <f>VLOOKUP(Table145[[#This Row],[model.rxns]],Table2[[model.rxns]:[JFYL07 - avg]],7,FALSE)</f>
        <v>3.1560596766958102E-3</v>
      </c>
      <c r="E520">
        <f>VLOOKUP(Table145[[#This Row],[model.rxns]],Table2[[model.rxns]:[JFYL18 - avg]],11,FALSE)</f>
        <v>-1.08546028952636E-3</v>
      </c>
      <c r="F520">
        <f>VLOOKUP(Table145[[#This Row],[model.rxns]],Table2[[model.rxns]:[JFYL18 - stddev]],12,FALSE)</f>
        <v>8.6375110883074296E-3</v>
      </c>
      <c r="G520" t="b">
        <f>ABS(Table145[[#This Row],[JFYL18 flux]])&gt;Table145[[#This Row],[JFYL18 stddev]]</f>
        <v>0</v>
      </c>
      <c r="H520">
        <v>2.5759788200635398E-115</v>
      </c>
    </row>
    <row r="521" spans="1:8" hidden="1" x14ac:dyDescent="0.25">
      <c r="A521" s="4">
        <v>3571</v>
      </c>
      <c r="B521" t="str">
        <f>VLOOKUP(Table145[[#This Row],[model.rxns]],Table2[],2,FALSE)</f>
        <v>hexadecanoate (n-C16:0) transport, cytoplasm-lipid particle</v>
      </c>
      <c r="C521" s="2">
        <v>-0.78861644338121195</v>
      </c>
      <c r="D521">
        <f>VLOOKUP(Table145[[#This Row],[model.rxns]],Table2[[model.rxns]:[JFYL07 - avg]],7,FALSE)</f>
        <v>6.7220705729350105E-5</v>
      </c>
      <c r="E521">
        <f>VLOOKUP(Table145[[#This Row],[model.rxns]],Table2[[model.rxns]:[JFYL18 - avg]],11,FALSE)</f>
        <v>1.58191100217593E-5</v>
      </c>
      <c r="F521">
        <f>VLOOKUP(Table145[[#This Row],[model.rxns]],Table2[[model.rxns]:[JFYL18 - stddev]],12,FALSE)</f>
        <v>4.0365223858256598E-4</v>
      </c>
      <c r="G521" t="b">
        <f>ABS(Table145[[#This Row],[JFYL18 flux]])&gt;Table145[[#This Row],[JFYL18 stddev]]</f>
        <v>0</v>
      </c>
      <c r="H521">
        <v>2.6574280608179398E-22</v>
      </c>
    </row>
    <row r="522" spans="1:8" hidden="1" x14ac:dyDescent="0.25">
      <c r="A522" s="4">
        <v>252</v>
      </c>
      <c r="B522" t="str">
        <f>VLOOKUP(Table145[[#This Row],[model.rxns]],Table2[],2,FALSE)</f>
        <v>carnitine O-acetyltransferase</v>
      </c>
      <c r="C522" s="2">
        <v>-0.78861644338121195</v>
      </c>
      <c r="D522">
        <f>VLOOKUP(Table145[[#This Row],[model.rxns]],Table2[[model.rxns]:[JFYL07 - avg]],7,FALSE)</f>
        <v>1.2078202226398599E-4</v>
      </c>
      <c r="E522">
        <f>VLOOKUP(Table145[[#This Row],[model.rxns]],Table2[[model.rxns]:[JFYL18 - avg]],11,FALSE)</f>
        <v>-1.1752357778478701E-3</v>
      </c>
      <c r="F522">
        <f>VLOOKUP(Table145[[#This Row],[model.rxns]],Table2[[model.rxns]:[JFYL18 - stddev]],12,FALSE)</f>
        <v>5.6419205387134201E-3</v>
      </c>
      <c r="G522" t="b">
        <f>ABS(Table145[[#This Row],[JFYL18 flux]])&gt;Table145[[#This Row],[JFYL18 stddev]]</f>
        <v>0</v>
      </c>
      <c r="H522">
        <v>1.69297041182777E-31</v>
      </c>
    </row>
    <row r="523" spans="1:8" x14ac:dyDescent="0.25">
      <c r="C523" s="2"/>
    </row>
    <row r="524" spans="1:8" x14ac:dyDescent="0.25">
      <c r="C524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3C55-0B16-4D2E-BE65-15F37C91D374}">
  <dimension ref="A2:D10"/>
  <sheetViews>
    <sheetView workbookViewId="0">
      <selection activeCell="J35" sqref="J35"/>
    </sheetView>
  </sheetViews>
  <sheetFormatPr defaultRowHeight="15" x14ac:dyDescent="0.25"/>
  <cols>
    <col min="1" max="1" width="36.42578125" bestFit="1" customWidth="1"/>
    <col min="2" max="2" width="17.42578125" bestFit="1" customWidth="1"/>
    <col min="3" max="3" width="16.85546875" bestFit="1" customWidth="1"/>
    <col min="4" max="4" width="15" bestFit="1" customWidth="1"/>
  </cols>
  <sheetData>
    <row r="2" spans="1:4" x14ac:dyDescent="0.25">
      <c r="B2" t="s">
        <v>1919</v>
      </c>
      <c r="C2" t="s">
        <v>1920</v>
      </c>
      <c r="D2" t="s">
        <v>1921</v>
      </c>
    </row>
    <row r="3" spans="1:4" x14ac:dyDescent="0.25">
      <c r="A3" t="s">
        <v>1924</v>
      </c>
      <c r="B3">
        <v>37</v>
      </c>
      <c r="C3">
        <v>110</v>
      </c>
      <c r="D3">
        <v>217</v>
      </c>
    </row>
    <row r="4" spans="1:4" x14ac:dyDescent="0.25">
      <c r="A4" t="s">
        <v>1925</v>
      </c>
      <c r="B4">
        <v>1.2785</v>
      </c>
      <c r="C4">
        <v>6.3071999999999999</v>
      </c>
      <c r="D4">
        <v>19.59</v>
      </c>
    </row>
    <row r="5" spans="1:4" x14ac:dyDescent="0.25">
      <c r="A5" t="s">
        <v>1926</v>
      </c>
      <c r="B5" s="2">
        <v>1.1201081102971799</v>
      </c>
      <c r="C5" s="2">
        <v>1.1207403841933048</v>
      </c>
      <c r="D5" s="2">
        <v>1.3755191454001101</v>
      </c>
    </row>
    <row r="6" spans="1:4" x14ac:dyDescent="0.25">
      <c r="A6" t="s">
        <v>1927</v>
      </c>
      <c r="B6">
        <v>218</v>
      </c>
      <c r="C6">
        <v>154</v>
      </c>
      <c r="D6">
        <v>36</v>
      </c>
    </row>
    <row r="7" spans="1:4" x14ac:dyDescent="0.25">
      <c r="A7" t="s">
        <v>1928</v>
      </c>
      <c r="B7">
        <v>0.82630000000000003</v>
      </c>
      <c r="C7">
        <v>0.76170000000000004</v>
      </c>
      <c r="D7">
        <v>0.73409999999999997</v>
      </c>
    </row>
    <row r="8" spans="1:4" x14ac:dyDescent="0.25">
      <c r="A8" t="s">
        <v>1929</v>
      </c>
      <c r="B8" s="2">
        <v>0.88233418513342454</v>
      </c>
      <c r="C8" s="2">
        <v>0.76237694903083097</v>
      </c>
      <c r="D8" s="2">
        <v>0.74504027168989495</v>
      </c>
    </row>
    <row r="9" spans="1:4" x14ac:dyDescent="0.25">
      <c r="A9" t="s">
        <v>1922</v>
      </c>
      <c r="B9">
        <v>0</v>
      </c>
      <c r="C9">
        <v>0</v>
      </c>
      <c r="D9">
        <v>1</v>
      </c>
    </row>
    <row r="10" spans="1:4" x14ac:dyDescent="0.25">
      <c r="A10" t="s">
        <v>1923</v>
      </c>
      <c r="B10">
        <f>SUM(B3,B6)</f>
        <v>255</v>
      </c>
      <c r="C10">
        <f t="shared" ref="C10:D10" si="0">SUM(C3,C6)</f>
        <v>264</v>
      </c>
      <c r="D10">
        <f t="shared" si="0"/>
        <v>253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7F5C-0CAD-44B8-9953-ACB641DA7204}">
  <dimension ref="A1:P3796"/>
  <sheetViews>
    <sheetView tabSelected="1" topLeftCell="A416" workbookViewId="0">
      <selection activeCell="H428" sqref="H428:J428"/>
    </sheetView>
  </sheetViews>
  <sheetFormatPr defaultRowHeight="15" x14ac:dyDescent="0.25"/>
  <cols>
    <col min="1" max="1" width="9.140625" customWidth="1"/>
    <col min="2" max="16" width="12" bestFit="1" customWidth="1"/>
  </cols>
  <sheetData>
    <row r="1" spans="1:16" x14ac:dyDescent="0.25">
      <c r="A1" t="s">
        <v>1930</v>
      </c>
      <c r="B1" t="s">
        <v>1931</v>
      </c>
      <c r="C1" t="s">
        <v>1932</v>
      </c>
      <c r="D1" t="s">
        <v>1933</v>
      </c>
      <c r="E1" t="s">
        <v>1934</v>
      </c>
      <c r="F1" t="s">
        <v>1935</v>
      </c>
      <c r="G1" t="s">
        <v>1936</v>
      </c>
      <c r="H1" t="s">
        <v>1937</v>
      </c>
      <c r="I1" t="s">
        <v>1938</v>
      </c>
      <c r="J1" t="s">
        <v>1939</v>
      </c>
      <c r="K1" t="s">
        <v>1940</v>
      </c>
      <c r="L1" t="s">
        <v>1941</v>
      </c>
      <c r="M1" t="s">
        <v>1942</v>
      </c>
      <c r="N1" t="s">
        <v>1943</v>
      </c>
      <c r="O1" t="s">
        <v>1944</v>
      </c>
      <c r="P1" t="s">
        <v>1945</v>
      </c>
    </row>
    <row r="2" spans="1:16" x14ac:dyDescent="0.25">
      <c r="A2" t="s">
        <v>1946</v>
      </c>
      <c r="B2" s="7">
        <v>0.48568381300000002</v>
      </c>
      <c r="C2" s="7">
        <v>0.52943679700000001</v>
      </c>
      <c r="D2" s="7">
        <v>0.50772674600000001</v>
      </c>
      <c r="E2" s="7">
        <v>0.41969211499999998</v>
      </c>
      <c r="F2" s="7">
        <v>0.52258595200000002</v>
      </c>
      <c r="G2" s="7">
        <v>0.53873553100000005</v>
      </c>
      <c r="H2" s="7">
        <v>0.59297410699999997</v>
      </c>
      <c r="I2" s="7">
        <v>0.69933062300000004</v>
      </c>
      <c r="J2" s="7">
        <v>0.63725061199999999</v>
      </c>
      <c r="K2" s="7">
        <v>0.33713618499999998</v>
      </c>
      <c r="L2" s="7">
        <v>0.40843134599999997</v>
      </c>
      <c r="M2" s="7">
        <v>0.40717253799999997</v>
      </c>
      <c r="N2" s="7">
        <v>0.414370026</v>
      </c>
      <c r="O2" s="7">
        <v>0.38064290000000001</v>
      </c>
      <c r="P2" s="7">
        <v>0.33470865399999999</v>
      </c>
    </row>
    <row r="3" spans="1:16" x14ac:dyDescent="0.25">
      <c r="A3" t="s">
        <v>1947</v>
      </c>
      <c r="B3" s="7">
        <v>0.57820790200000005</v>
      </c>
      <c r="C3" s="7">
        <v>0.63625227500000003</v>
      </c>
      <c r="D3" s="7">
        <v>0.55397222899999998</v>
      </c>
      <c r="E3" s="7">
        <v>0.34094202099999998</v>
      </c>
      <c r="F3" s="7">
        <v>0.41013704499999998</v>
      </c>
      <c r="G3" s="7">
        <v>0.494619794</v>
      </c>
      <c r="H3" s="7">
        <v>0.51598622199999999</v>
      </c>
      <c r="I3" s="7">
        <v>0.49562040899999998</v>
      </c>
      <c r="J3" s="7">
        <v>0.51104163999999996</v>
      </c>
      <c r="K3" s="7">
        <v>1.087045585</v>
      </c>
      <c r="L3" s="7">
        <v>0.56125036299999997</v>
      </c>
      <c r="M3" s="7">
        <v>0.56385699300000003</v>
      </c>
      <c r="N3" s="7">
        <v>0.52610674700000004</v>
      </c>
      <c r="O3" s="7">
        <v>0.51796129000000002</v>
      </c>
      <c r="P3" s="7">
        <v>0.36514991699999999</v>
      </c>
    </row>
    <row r="4" spans="1:16" x14ac:dyDescent="0.25">
      <c r="A4" t="s">
        <v>1948</v>
      </c>
      <c r="B4" s="7">
        <v>0.25056503499999999</v>
      </c>
      <c r="C4" s="7">
        <v>0.27588781899999998</v>
      </c>
      <c r="D4" s="7">
        <v>0.28055450199999998</v>
      </c>
      <c r="E4" s="7">
        <v>0.46177135400000002</v>
      </c>
      <c r="F4" s="7">
        <v>0.52236326200000005</v>
      </c>
      <c r="G4" s="7">
        <v>0.50547427199999995</v>
      </c>
      <c r="H4" s="7">
        <v>0.36569294800000002</v>
      </c>
      <c r="I4" s="7">
        <v>0.42959609900000001</v>
      </c>
      <c r="J4" s="7">
        <v>0.43035726099999999</v>
      </c>
      <c r="K4" s="7">
        <v>0.29363715899999998</v>
      </c>
      <c r="L4" s="7">
        <v>0.16734765900000001</v>
      </c>
      <c r="M4" s="7">
        <v>0.18665374600000001</v>
      </c>
      <c r="N4" s="7">
        <v>0.13759365100000001</v>
      </c>
      <c r="O4" s="7">
        <v>0.12561919599999999</v>
      </c>
      <c r="P4" s="7">
        <v>0.13927727600000001</v>
      </c>
    </row>
    <row r="5" spans="1:16" x14ac:dyDescent="0.25">
      <c r="A5" t="s">
        <v>1949</v>
      </c>
      <c r="B5" s="7">
        <v>0.420356126</v>
      </c>
      <c r="C5" s="7">
        <v>0.434469463</v>
      </c>
      <c r="D5" s="7">
        <v>0.39543839200000003</v>
      </c>
      <c r="E5" s="7">
        <v>0.436899643</v>
      </c>
      <c r="F5" s="7">
        <v>0.48515892199999999</v>
      </c>
      <c r="G5" s="7">
        <v>0.53166420599999997</v>
      </c>
      <c r="H5" s="7">
        <v>0.42838223800000003</v>
      </c>
      <c r="I5" s="7">
        <v>0.455343734</v>
      </c>
      <c r="J5" s="7">
        <v>0.466796241</v>
      </c>
      <c r="K5" s="7">
        <v>0.45047636499999999</v>
      </c>
      <c r="L5" s="7">
        <v>0.43742553000000001</v>
      </c>
      <c r="M5" s="7">
        <v>0.35844283999999998</v>
      </c>
      <c r="N5" s="7">
        <v>0.385645183</v>
      </c>
      <c r="O5" s="7">
        <v>0.32499088199999998</v>
      </c>
      <c r="P5" s="7">
        <v>0.29109532399999999</v>
      </c>
    </row>
    <row r="6" spans="1:16" x14ac:dyDescent="0.25">
      <c r="A6" t="s">
        <v>1950</v>
      </c>
      <c r="B6" s="7">
        <v>0.17710620899999999</v>
      </c>
      <c r="C6" s="7">
        <v>0.18707754900000001</v>
      </c>
      <c r="D6" s="7">
        <v>0.176751883</v>
      </c>
      <c r="E6" s="7">
        <v>0.46760647399999999</v>
      </c>
      <c r="F6" s="7">
        <v>0.51287573799999997</v>
      </c>
      <c r="G6" s="7">
        <v>0.614310209</v>
      </c>
      <c r="H6" s="7">
        <v>0.20052508899999999</v>
      </c>
      <c r="I6" s="7">
        <v>0.16810798699999999</v>
      </c>
      <c r="J6" s="7">
        <v>0.196755453</v>
      </c>
      <c r="K6" s="7">
        <v>0.34524332699999999</v>
      </c>
      <c r="L6" s="7">
        <v>0.26227122000000003</v>
      </c>
      <c r="M6" s="7">
        <v>0.22338914100000001</v>
      </c>
      <c r="N6" s="7">
        <v>0.20868594900000001</v>
      </c>
      <c r="O6" s="7">
        <v>0.18000154900000001</v>
      </c>
      <c r="P6" s="7">
        <v>0.15003070199999999</v>
      </c>
    </row>
    <row r="7" spans="1:16" x14ac:dyDescent="0.25">
      <c r="A7" t="s">
        <v>1951</v>
      </c>
      <c r="B7" s="7">
        <v>0.24388528000000001</v>
      </c>
      <c r="C7" s="7">
        <v>0.27444463499999999</v>
      </c>
      <c r="D7" s="7">
        <v>0.25680275400000002</v>
      </c>
      <c r="E7" s="7">
        <v>0.184503799</v>
      </c>
      <c r="F7" s="7">
        <v>0.231812779</v>
      </c>
      <c r="G7" s="7">
        <v>0.23417060200000001</v>
      </c>
      <c r="H7" s="7">
        <v>0.26375574099999999</v>
      </c>
      <c r="I7" s="7">
        <v>0.251441472</v>
      </c>
      <c r="J7" s="7">
        <v>0.28405662799999998</v>
      </c>
      <c r="K7" s="7">
        <v>0.18864795300000001</v>
      </c>
      <c r="L7" s="7">
        <v>0.150778525</v>
      </c>
      <c r="M7" s="7">
        <v>0.14596884099999999</v>
      </c>
      <c r="N7" s="7">
        <v>0.153033224</v>
      </c>
      <c r="O7" s="7">
        <v>0.13185485899999999</v>
      </c>
      <c r="P7" s="7">
        <v>0.109094618</v>
      </c>
    </row>
    <row r="8" spans="1:16" x14ac:dyDescent="0.25">
      <c r="A8" t="s">
        <v>1952</v>
      </c>
      <c r="B8" s="7">
        <v>6.2197912000000001E-2</v>
      </c>
      <c r="C8" s="7">
        <v>7.4325905999999997E-2</v>
      </c>
      <c r="D8" s="7">
        <v>7.2559265999999997E-2</v>
      </c>
      <c r="E8" s="7">
        <v>0.904953907</v>
      </c>
      <c r="F8" s="7">
        <v>1.066367683</v>
      </c>
      <c r="G8" s="7">
        <v>1.1829656959999999</v>
      </c>
      <c r="H8" s="7">
        <v>8.8124788999999995E-2</v>
      </c>
      <c r="I8" s="7">
        <v>8.7639567000000002E-2</v>
      </c>
      <c r="J8" s="7">
        <v>9.2380315000000005E-2</v>
      </c>
      <c r="K8" s="7">
        <v>3.9403079000000001E-2</v>
      </c>
      <c r="L8" s="7">
        <v>2.9696864E-2</v>
      </c>
      <c r="M8" s="7">
        <v>3.7662020999999997E-2</v>
      </c>
      <c r="N8" s="7">
        <v>4.6891944999999997E-2</v>
      </c>
      <c r="O8" s="7">
        <v>4.0278895000000002E-2</v>
      </c>
      <c r="P8" s="7">
        <v>3.1695195000000002E-2</v>
      </c>
    </row>
    <row r="9" spans="1:16" x14ac:dyDescent="0.25">
      <c r="A9" t="s">
        <v>1953</v>
      </c>
      <c r="B9" s="7">
        <v>0.33840935100000002</v>
      </c>
      <c r="C9" s="7">
        <v>0.40849460300000001</v>
      </c>
      <c r="D9" s="7">
        <v>0.36705563099999999</v>
      </c>
      <c r="E9" s="7">
        <v>0.28878436800000001</v>
      </c>
      <c r="F9" s="7">
        <v>0.32342547199999999</v>
      </c>
      <c r="G9" s="7">
        <v>0.36049835099999999</v>
      </c>
      <c r="H9" s="7">
        <v>0.30499883500000002</v>
      </c>
      <c r="I9" s="7">
        <v>0.28710898299999998</v>
      </c>
      <c r="J9" s="7">
        <v>0.34616951499999998</v>
      </c>
      <c r="K9" s="7">
        <v>0.22180472100000001</v>
      </c>
      <c r="L9" s="7">
        <v>0.339227365</v>
      </c>
      <c r="M9" s="7">
        <v>0.245514813</v>
      </c>
      <c r="N9" s="7">
        <v>0.25315472500000002</v>
      </c>
      <c r="O9" s="7">
        <v>0.18703460399999999</v>
      </c>
      <c r="P9" s="7">
        <v>0.21050597900000001</v>
      </c>
    </row>
    <row r="10" spans="1:16" x14ac:dyDescent="0.25">
      <c r="A10" t="s">
        <v>1954</v>
      </c>
      <c r="B10" s="7">
        <v>5.7662074000000001E-2</v>
      </c>
      <c r="C10" s="7">
        <v>6.5557718000000001E-2</v>
      </c>
      <c r="D10" s="7">
        <v>5.3170183000000003E-2</v>
      </c>
      <c r="E10" s="7">
        <v>4.8500316000000002E-2</v>
      </c>
      <c r="F10" s="7">
        <v>4.6419013000000002E-2</v>
      </c>
      <c r="G10" s="7">
        <v>6.9765597999999998E-2</v>
      </c>
      <c r="H10" s="7">
        <v>5.0981561000000002E-2</v>
      </c>
      <c r="I10" s="7">
        <v>4.8393480000000003E-2</v>
      </c>
      <c r="J10" s="7">
        <v>5.7642525E-2</v>
      </c>
      <c r="K10" s="7">
        <v>0.11435930399999999</v>
      </c>
      <c r="L10" s="7">
        <v>8.8672110999999998E-2</v>
      </c>
      <c r="M10" s="7">
        <v>7.7779667999999996E-2</v>
      </c>
      <c r="N10" s="7">
        <v>7.5708024999999998E-2</v>
      </c>
      <c r="O10" s="7">
        <v>7.0716198999999993E-2</v>
      </c>
      <c r="P10" s="7">
        <v>3.9082717000000003E-2</v>
      </c>
    </row>
    <row r="11" spans="1:16" x14ac:dyDescent="0.25">
      <c r="A11" t="s">
        <v>1955</v>
      </c>
      <c r="B11" s="7">
        <v>0.34941539799999999</v>
      </c>
      <c r="C11" s="7">
        <v>0.41506533499999998</v>
      </c>
      <c r="D11" s="7">
        <v>0.36834009299999998</v>
      </c>
      <c r="E11" s="7">
        <v>0.19931605599999999</v>
      </c>
      <c r="F11" s="7">
        <v>0.237788948</v>
      </c>
      <c r="G11" s="7">
        <v>0.26029327699999999</v>
      </c>
      <c r="H11" s="7">
        <v>0.35896728900000002</v>
      </c>
      <c r="I11" s="7">
        <v>0.33840944099999998</v>
      </c>
      <c r="J11" s="7">
        <v>0.37110386499999998</v>
      </c>
      <c r="K11" s="7">
        <v>0.17979341200000001</v>
      </c>
      <c r="L11" s="7">
        <v>0.20079233299999999</v>
      </c>
      <c r="M11" s="7">
        <v>0.18366606899999999</v>
      </c>
      <c r="N11" s="7">
        <v>0.20291809799999999</v>
      </c>
      <c r="O11" s="7">
        <v>0.177565427</v>
      </c>
      <c r="P11" s="7">
        <v>0.13323211300000001</v>
      </c>
    </row>
    <row r="12" spans="1:16" x14ac:dyDescent="0.25">
      <c r="A12" t="s">
        <v>1956</v>
      </c>
      <c r="B12" s="7">
        <v>0.48946477700000002</v>
      </c>
      <c r="C12" s="7">
        <v>0.54853354499999996</v>
      </c>
      <c r="D12" s="7">
        <v>0.514855854</v>
      </c>
      <c r="E12" s="7">
        <v>0.29699213499999999</v>
      </c>
      <c r="F12" s="7">
        <v>0.36043314300000001</v>
      </c>
      <c r="G12" s="7">
        <v>0.37306476599999999</v>
      </c>
      <c r="H12" s="7">
        <v>0.64998353600000003</v>
      </c>
      <c r="I12" s="7">
        <v>0.61007111700000005</v>
      </c>
      <c r="J12" s="7">
        <v>0.70577301599999998</v>
      </c>
      <c r="K12" s="7">
        <v>0.28362211500000001</v>
      </c>
      <c r="L12" s="7">
        <v>0.29716148100000001</v>
      </c>
      <c r="M12" s="7">
        <v>0.26105388600000001</v>
      </c>
      <c r="N12" s="7">
        <v>0.280156762</v>
      </c>
      <c r="O12" s="7">
        <v>0.230908686</v>
      </c>
      <c r="P12" s="7">
        <v>0.198095928</v>
      </c>
    </row>
    <row r="13" spans="1:16" x14ac:dyDescent="0.25">
      <c r="A13" t="s">
        <v>1957</v>
      </c>
      <c r="B13" s="7">
        <v>0.149937562</v>
      </c>
      <c r="C13" s="7">
        <v>0.16858851</v>
      </c>
      <c r="D13" s="7">
        <v>0.14378793100000001</v>
      </c>
      <c r="E13" s="7">
        <v>0.10537568899999999</v>
      </c>
      <c r="F13" s="7">
        <v>0.126372024</v>
      </c>
      <c r="G13" s="7">
        <v>0.12628983099999999</v>
      </c>
      <c r="H13" s="7">
        <v>0.17420833599999999</v>
      </c>
      <c r="I13" s="7">
        <v>0.16029432399999999</v>
      </c>
      <c r="J13" s="7">
        <v>0.20589987200000001</v>
      </c>
      <c r="K13" s="7">
        <v>0.104339932</v>
      </c>
      <c r="L13" s="7">
        <v>0.108831754</v>
      </c>
      <c r="M13" s="7">
        <v>0.100792935</v>
      </c>
      <c r="N13" s="7">
        <v>0.460616366</v>
      </c>
      <c r="O13" s="7">
        <v>9.6497704000000004E-2</v>
      </c>
      <c r="P13" s="7">
        <v>8.3022457999999993E-2</v>
      </c>
    </row>
    <row r="14" spans="1:16" x14ac:dyDescent="0.25">
      <c r="A14" t="s">
        <v>1958</v>
      </c>
      <c r="B14" s="7">
        <v>0.55403279000000005</v>
      </c>
      <c r="C14" s="7">
        <v>0.65183216300000002</v>
      </c>
      <c r="D14" s="7">
        <v>0.61887868999999995</v>
      </c>
      <c r="E14" s="7">
        <v>0.320274585</v>
      </c>
      <c r="F14" s="7">
        <v>0.39862046299999998</v>
      </c>
      <c r="G14" s="7">
        <v>0.402853719</v>
      </c>
      <c r="H14" s="7">
        <v>0.83017347900000005</v>
      </c>
      <c r="I14" s="7">
        <v>0.79557454400000005</v>
      </c>
      <c r="J14" s="7">
        <v>0.84614443399999995</v>
      </c>
      <c r="K14" s="7">
        <v>0.28355751099999998</v>
      </c>
      <c r="L14" s="7">
        <v>0.24790746399999999</v>
      </c>
      <c r="M14" s="7">
        <v>0.24442197399999999</v>
      </c>
      <c r="N14" s="7">
        <v>0.244315059</v>
      </c>
      <c r="O14" s="7">
        <v>0.211779986</v>
      </c>
      <c r="P14" s="7">
        <v>0.18059852600000001</v>
      </c>
    </row>
    <row r="15" spans="1:16" x14ac:dyDescent="0.25">
      <c r="A15" t="s">
        <v>1959</v>
      </c>
      <c r="B15" s="7">
        <v>0.36532808700000002</v>
      </c>
      <c r="C15" s="7">
        <v>0.36855054799999998</v>
      </c>
      <c r="D15" s="7">
        <v>0.31839229800000002</v>
      </c>
      <c r="E15" s="7">
        <v>0.25717658799999998</v>
      </c>
      <c r="F15" s="7">
        <v>0.27122615999999999</v>
      </c>
      <c r="G15" s="7">
        <v>0.34795376</v>
      </c>
      <c r="H15" s="7">
        <v>0.34390554800000001</v>
      </c>
      <c r="I15" s="7">
        <v>0.34725602999999999</v>
      </c>
      <c r="J15" s="7">
        <v>0.37248657499999999</v>
      </c>
      <c r="K15" s="7">
        <v>0.53419313599999996</v>
      </c>
      <c r="L15" s="7">
        <v>0.29081965199999998</v>
      </c>
      <c r="M15" s="7">
        <v>0.26644720300000002</v>
      </c>
      <c r="N15" s="7">
        <v>0.266152954</v>
      </c>
      <c r="O15" s="7">
        <v>0.21925055700000001</v>
      </c>
      <c r="P15" s="7">
        <v>0.171441013</v>
      </c>
    </row>
    <row r="16" spans="1:16" x14ac:dyDescent="0.25">
      <c r="A16" t="s">
        <v>1960</v>
      </c>
      <c r="B16" s="7">
        <v>0.57649441099999998</v>
      </c>
      <c r="C16" s="7">
        <v>0.70354607700000005</v>
      </c>
      <c r="D16" s="7">
        <v>0.60400222199999998</v>
      </c>
      <c r="E16" s="7">
        <v>0.37347855899999999</v>
      </c>
      <c r="F16" s="7">
        <v>0.44738566200000002</v>
      </c>
      <c r="G16" s="7">
        <v>0.50185012299999998</v>
      </c>
      <c r="H16" s="7">
        <v>0.778091792</v>
      </c>
      <c r="I16" s="7">
        <v>0.65426231300000004</v>
      </c>
      <c r="J16" s="7">
        <v>0.80953935700000001</v>
      </c>
      <c r="K16" s="7">
        <v>0.57984802700000004</v>
      </c>
      <c r="L16" s="7">
        <v>0.45014493</v>
      </c>
      <c r="M16" s="7">
        <v>0.39619964299999999</v>
      </c>
      <c r="N16" s="7">
        <v>0.401671746</v>
      </c>
      <c r="O16" s="7">
        <v>0.32936436200000002</v>
      </c>
      <c r="P16" s="7">
        <v>0.28398752900000002</v>
      </c>
    </row>
    <row r="17" spans="1:16" x14ac:dyDescent="0.25">
      <c r="A17" t="s">
        <v>1961</v>
      </c>
      <c r="B17" s="7">
        <v>0.17345670099999999</v>
      </c>
      <c r="C17" s="7">
        <v>0.18416001100000001</v>
      </c>
      <c r="D17" s="7">
        <v>0.139608122</v>
      </c>
      <c r="E17" s="7">
        <v>0.12847235000000001</v>
      </c>
      <c r="F17" s="7">
        <v>0.13182570900000001</v>
      </c>
      <c r="G17" s="7">
        <v>0.16003471499999999</v>
      </c>
      <c r="H17" s="7">
        <v>0.24844190899999999</v>
      </c>
      <c r="I17" s="7">
        <v>0.19152274999999999</v>
      </c>
      <c r="J17" s="7">
        <v>0.225731507</v>
      </c>
      <c r="K17" s="7">
        <v>0.20192658399999999</v>
      </c>
      <c r="L17" s="7">
        <v>0.150414731</v>
      </c>
      <c r="M17" s="7">
        <v>0.125354148</v>
      </c>
      <c r="N17" s="7">
        <v>0.12692324899999999</v>
      </c>
      <c r="O17" s="7">
        <v>0.121843064</v>
      </c>
      <c r="P17" s="7">
        <v>7.9541121000000006E-2</v>
      </c>
    </row>
    <row r="18" spans="1:16" x14ac:dyDescent="0.25">
      <c r="A18" t="s">
        <v>1962</v>
      </c>
      <c r="B18" s="7">
        <v>0.157907833</v>
      </c>
      <c r="C18" s="7">
        <v>0.191155987</v>
      </c>
      <c r="D18" s="7">
        <v>0.15156489200000001</v>
      </c>
      <c r="E18" s="7">
        <v>0.123811692</v>
      </c>
      <c r="F18" s="7">
        <v>0.12675288300000001</v>
      </c>
      <c r="G18" s="7">
        <v>0.15529678999999999</v>
      </c>
      <c r="H18" s="7">
        <v>0.169764164</v>
      </c>
      <c r="I18" s="7">
        <v>0.12557554000000001</v>
      </c>
      <c r="J18" s="7">
        <v>0.15461443799999999</v>
      </c>
      <c r="K18" s="7">
        <v>0.367923324</v>
      </c>
      <c r="L18" s="7">
        <v>0.15136370299999999</v>
      </c>
      <c r="M18" s="7">
        <v>0.13318902099999999</v>
      </c>
      <c r="N18" s="7">
        <v>0.145674161</v>
      </c>
      <c r="O18" s="7">
        <v>0.126177652</v>
      </c>
      <c r="P18" s="7">
        <v>8.8905343999999997E-2</v>
      </c>
    </row>
    <row r="19" spans="1:16" x14ac:dyDescent="0.25">
      <c r="A19" t="s">
        <v>1963</v>
      </c>
      <c r="B19" s="7">
        <v>0.32058598900000002</v>
      </c>
      <c r="C19" s="7">
        <v>0.35376180200000001</v>
      </c>
      <c r="D19" s="7">
        <v>0.30724616199999999</v>
      </c>
      <c r="E19" s="7">
        <v>0.225837758</v>
      </c>
      <c r="F19" s="7">
        <v>0.25866369099999997</v>
      </c>
      <c r="G19" s="7">
        <v>0.308814794</v>
      </c>
      <c r="H19" s="7">
        <v>0.31836989999999998</v>
      </c>
      <c r="I19" s="7">
        <v>0.29517028099999998</v>
      </c>
      <c r="J19" s="7">
        <v>0.33330620500000002</v>
      </c>
      <c r="K19" s="7">
        <v>0.50909400900000001</v>
      </c>
      <c r="L19" s="7">
        <v>0.27089126600000002</v>
      </c>
      <c r="M19" s="7">
        <v>0.24802073999999999</v>
      </c>
      <c r="N19" s="7">
        <v>0.24865437100000001</v>
      </c>
      <c r="O19" s="7">
        <v>0.20989259299999999</v>
      </c>
      <c r="P19" s="7">
        <v>0.18560918000000001</v>
      </c>
    </row>
    <row r="20" spans="1:16" x14ac:dyDescent="0.25">
      <c r="A20" t="s">
        <v>1964</v>
      </c>
      <c r="B20" s="7">
        <v>0.15209345299999999</v>
      </c>
      <c r="C20" s="7">
        <v>0.17939759699999999</v>
      </c>
      <c r="D20" s="7">
        <v>0.118158375</v>
      </c>
      <c r="E20" s="7">
        <v>0.13796114600000001</v>
      </c>
      <c r="F20" s="7">
        <v>0.23810035500000001</v>
      </c>
      <c r="G20" s="7">
        <v>0.22973998000000001</v>
      </c>
      <c r="H20" s="7">
        <v>0.13121548299999999</v>
      </c>
      <c r="I20" s="7">
        <v>0.29882078299999998</v>
      </c>
      <c r="J20" s="7">
        <v>0.122062185</v>
      </c>
      <c r="K20" s="7">
        <v>0.207231104</v>
      </c>
      <c r="L20" s="7">
        <v>0.24487371999999999</v>
      </c>
      <c r="M20" s="7">
        <v>5.3747202000000001E-2</v>
      </c>
      <c r="N20" s="7">
        <v>0.14782052600000001</v>
      </c>
      <c r="O20" s="7">
        <v>6.5865988E-2</v>
      </c>
      <c r="P20" s="7">
        <v>6.1484130999999997E-2</v>
      </c>
    </row>
    <row r="21" spans="1:16" x14ac:dyDescent="0.25">
      <c r="A21" t="s">
        <v>1965</v>
      </c>
      <c r="B21" s="7">
        <v>0.169265466</v>
      </c>
      <c r="C21" s="7">
        <v>0.177916346</v>
      </c>
      <c r="D21" s="7">
        <v>0.14468540999999999</v>
      </c>
      <c r="E21" s="7">
        <v>0.161537504</v>
      </c>
      <c r="F21" s="7">
        <v>0.172544854</v>
      </c>
      <c r="G21" s="7">
        <v>0.20517892700000001</v>
      </c>
      <c r="H21" s="7">
        <v>0.161395713</v>
      </c>
      <c r="I21" s="7">
        <v>0.185863693</v>
      </c>
      <c r="J21" s="7">
        <v>0.182380507</v>
      </c>
      <c r="K21" s="7">
        <v>0.238861036</v>
      </c>
      <c r="L21" s="7">
        <v>0.14149985500000001</v>
      </c>
      <c r="M21" s="7">
        <v>0.114857167</v>
      </c>
      <c r="N21" s="7">
        <v>0.124415971</v>
      </c>
      <c r="O21" s="7">
        <v>9.3746388999999999E-2</v>
      </c>
      <c r="P21" s="7">
        <v>8.3440532999999997E-2</v>
      </c>
    </row>
    <row r="22" spans="1:16" x14ac:dyDescent="0.25">
      <c r="A22" t="s">
        <v>1966</v>
      </c>
      <c r="B22" s="7">
        <v>0.32767333799999998</v>
      </c>
      <c r="C22" s="7">
        <v>0.37047468300000003</v>
      </c>
      <c r="D22" s="7">
        <v>0.32729260900000001</v>
      </c>
      <c r="E22" s="7">
        <v>0.226390391</v>
      </c>
      <c r="F22" s="7">
        <v>0.24903567099999999</v>
      </c>
      <c r="G22" s="7">
        <v>0.28240308400000003</v>
      </c>
      <c r="H22" s="7">
        <v>0.28068078099999999</v>
      </c>
      <c r="I22" s="7">
        <v>0.233827339</v>
      </c>
      <c r="J22" s="7">
        <v>0.27292787699999999</v>
      </c>
      <c r="K22" s="7">
        <v>0.27498719399999999</v>
      </c>
      <c r="L22" s="7">
        <v>0.19942538600000001</v>
      </c>
      <c r="M22" s="7">
        <v>0.17408932399999999</v>
      </c>
      <c r="N22" s="7">
        <v>0.18544598400000001</v>
      </c>
      <c r="O22" s="7">
        <v>0.16526534500000001</v>
      </c>
      <c r="P22" s="7">
        <v>0.13075051900000001</v>
      </c>
    </row>
    <row r="23" spans="1:16" x14ac:dyDescent="0.25">
      <c r="A23" t="s">
        <v>1967</v>
      </c>
      <c r="B23" s="7">
        <v>0.311250531</v>
      </c>
      <c r="C23" s="7">
        <v>0.33181973599999998</v>
      </c>
      <c r="D23" s="7">
        <v>0.277717037</v>
      </c>
      <c r="E23" s="7">
        <v>0.22904110899999999</v>
      </c>
      <c r="F23" s="7">
        <v>0.22534421099999999</v>
      </c>
      <c r="G23" s="7">
        <v>0.31423499100000002</v>
      </c>
      <c r="H23" s="7">
        <v>0.273705698</v>
      </c>
      <c r="I23" s="7">
        <v>0.25792393899999999</v>
      </c>
      <c r="J23" s="7">
        <v>0.27309033100000002</v>
      </c>
      <c r="K23" s="7">
        <v>0.28470098900000002</v>
      </c>
      <c r="L23" s="7">
        <v>0.25219013499999998</v>
      </c>
      <c r="M23" s="7">
        <v>0.201711064</v>
      </c>
      <c r="N23" s="7">
        <v>0.17660389600000001</v>
      </c>
      <c r="O23" s="7">
        <v>0.14395978700000001</v>
      </c>
      <c r="P23" s="7">
        <v>0.122041569</v>
      </c>
    </row>
    <row r="24" spans="1:16" x14ac:dyDescent="0.25">
      <c r="A24" t="s">
        <v>1968</v>
      </c>
      <c r="B24" s="7">
        <v>0.18537356399999999</v>
      </c>
      <c r="C24" s="7">
        <v>0.21405601599999999</v>
      </c>
      <c r="D24" s="7">
        <v>0.17522773999999999</v>
      </c>
      <c r="E24" s="7">
        <v>0.143645315</v>
      </c>
      <c r="F24" s="7">
        <v>0.14944269499999999</v>
      </c>
      <c r="G24" s="7">
        <v>0.200751345</v>
      </c>
      <c r="H24" s="7">
        <v>0.16948094</v>
      </c>
      <c r="I24" s="7">
        <v>0.15180943999999999</v>
      </c>
      <c r="J24" s="7">
        <v>0.178622911</v>
      </c>
      <c r="K24" s="7">
        <v>0.30680363900000002</v>
      </c>
      <c r="L24" s="7">
        <v>0.19097008200000001</v>
      </c>
      <c r="M24" s="7">
        <v>0.14935093599999999</v>
      </c>
      <c r="N24" s="7">
        <v>0.149039641</v>
      </c>
      <c r="O24" s="7">
        <v>0.12426174399999999</v>
      </c>
      <c r="P24" s="7">
        <v>0.10322843</v>
      </c>
    </row>
    <row r="25" spans="1:16" x14ac:dyDescent="0.25">
      <c r="A25" t="s">
        <v>1969</v>
      </c>
      <c r="B25" s="7">
        <v>0.37000997499999999</v>
      </c>
      <c r="C25" s="7">
        <v>0.40030109000000003</v>
      </c>
      <c r="D25" s="7">
        <v>0.38230570800000002</v>
      </c>
      <c r="E25" s="7">
        <v>0.384037984</v>
      </c>
      <c r="F25" s="7">
        <v>0.42402934399999997</v>
      </c>
      <c r="G25" s="7">
        <v>0.47448047100000001</v>
      </c>
      <c r="H25" s="7">
        <v>0.39794570000000001</v>
      </c>
      <c r="I25" s="7">
        <v>0.42797699</v>
      </c>
      <c r="J25" s="7">
        <v>0.430492865</v>
      </c>
      <c r="K25" s="7">
        <v>0.859626734</v>
      </c>
      <c r="L25" s="7">
        <v>0.52585225099999999</v>
      </c>
      <c r="M25" s="7">
        <v>0.46830914299999998</v>
      </c>
      <c r="N25" s="7">
        <v>0.40997003700000001</v>
      </c>
      <c r="O25" s="7">
        <v>0.37553094300000001</v>
      </c>
      <c r="P25" s="7">
        <v>0.32009917100000002</v>
      </c>
    </row>
    <row r="26" spans="1:16" x14ac:dyDescent="0.25">
      <c r="A26" t="s">
        <v>1970</v>
      </c>
      <c r="B26" s="7">
        <v>0.44286816699999998</v>
      </c>
      <c r="C26" s="7">
        <v>0.50629016299999996</v>
      </c>
      <c r="D26" s="7">
        <v>0.41985855599999999</v>
      </c>
      <c r="E26" s="7">
        <v>0.32767396599999998</v>
      </c>
      <c r="F26" s="7">
        <v>0.34899249799999998</v>
      </c>
      <c r="G26" s="7">
        <v>0.42368138399999999</v>
      </c>
      <c r="H26" s="7">
        <v>0.44960845999999999</v>
      </c>
      <c r="I26" s="7">
        <v>0.47056039500000002</v>
      </c>
      <c r="J26" s="7">
        <v>0.46964574100000001</v>
      </c>
      <c r="K26" s="7">
        <v>0.36121942000000001</v>
      </c>
      <c r="L26" s="7">
        <v>0.370061837</v>
      </c>
      <c r="M26" s="7">
        <v>0.29695464399999999</v>
      </c>
      <c r="N26" s="7">
        <v>0.27585776200000001</v>
      </c>
      <c r="O26" s="7">
        <v>0.21768304699999999</v>
      </c>
      <c r="P26" s="7">
        <v>0.188618655</v>
      </c>
    </row>
    <row r="27" spans="1:16" x14ac:dyDescent="0.25">
      <c r="A27" t="s">
        <v>1971</v>
      </c>
      <c r="B27" s="7">
        <v>0.176239277</v>
      </c>
      <c r="C27" s="7">
        <v>0.17651256200000001</v>
      </c>
      <c r="D27" s="7">
        <v>0.15412471799999999</v>
      </c>
      <c r="E27" s="7">
        <v>0.191566504</v>
      </c>
      <c r="F27" s="7">
        <v>0.20704942600000001</v>
      </c>
      <c r="G27" s="7">
        <v>0.22201109999999999</v>
      </c>
      <c r="H27" s="7">
        <v>0.151386244</v>
      </c>
      <c r="I27" s="7">
        <v>0.15504652499999999</v>
      </c>
      <c r="J27" s="7">
        <v>0.16746826200000001</v>
      </c>
      <c r="K27" s="7">
        <v>0.48991520599999999</v>
      </c>
      <c r="L27" s="7">
        <v>0.217975056</v>
      </c>
      <c r="M27" s="7">
        <v>0.16862350100000001</v>
      </c>
      <c r="N27" s="7">
        <v>0.20854925799999999</v>
      </c>
      <c r="O27" s="7">
        <v>0.16975383899999999</v>
      </c>
      <c r="P27" s="7">
        <v>0.13500042000000001</v>
      </c>
    </row>
    <row r="28" spans="1:16" x14ac:dyDescent="0.25">
      <c r="A28" t="s">
        <v>1972</v>
      </c>
      <c r="B28" s="7">
        <v>0.31118553199999999</v>
      </c>
      <c r="C28" s="7">
        <v>0.32836877799999997</v>
      </c>
      <c r="D28" s="7">
        <v>0.35982479499999998</v>
      </c>
      <c r="E28" s="7">
        <v>0.28584794299999999</v>
      </c>
      <c r="F28" s="7">
        <v>0.36126847600000001</v>
      </c>
      <c r="G28" s="7">
        <v>0.32887841000000001</v>
      </c>
      <c r="H28" s="7">
        <v>0.33830439499999998</v>
      </c>
      <c r="I28" s="7">
        <v>0.34630033700000001</v>
      </c>
      <c r="J28" s="7">
        <v>0.34559383799999999</v>
      </c>
      <c r="K28" s="7">
        <v>0.283625197</v>
      </c>
      <c r="L28" s="7">
        <v>0.24469242599999999</v>
      </c>
      <c r="M28" s="7">
        <v>0.18989700000000001</v>
      </c>
      <c r="N28" s="7">
        <v>0.17918545499999999</v>
      </c>
      <c r="O28" s="7">
        <v>0.14378864799999999</v>
      </c>
      <c r="P28" s="7">
        <v>0.141428632</v>
      </c>
    </row>
    <row r="29" spans="1:16" x14ac:dyDescent="0.25">
      <c r="A29" t="s">
        <v>1973</v>
      </c>
      <c r="B29" s="7">
        <v>0.22951110299999999</v>
      </c>
      <c r="C29" s="7">
        <v>0.24897672300000001</v>
      </c>
      <c r="D29" s="7">
        <v>0.2428776</v>
      </c>
      <c r="E29" s="7">
        <v>0.178378177</v>
      </c>
      <c r="F29" s="7">
        <v>0.21418990500000001</v>
      </c>
      <c r="G29" s="7">
        <v>0.230832808</v>
      </c>
      <c r="H29" s="7">
        <v>0.30090795399999998</v>
      </c>
      <c r="I29" s="7">
        <v>0.29340696999999999</v>
      </c>
      <c r="J29" s="7">
        <v>0.32104263599999999</v>
      </c>
      <c r="K29" s="7">
        <v>0.23082446500000001</v>
      </c>
      <c r="L29" s="7">
        <v>0.21388966800000001</v>
      </c>
      <c r="M29" s="7">
        <v>0.18911436500000001</v>
      </c>
      <c r="N29" s="7">
        <v>0.17987778800000001</v>
      </c>
      <c r="O29" s="7">
        <v>0.14652938099999999</v>
      </c>
      <c r="P29" s="7">
        <v>0.13488062200000001</v>
      </c>
    </row>
    <row r="30" spans="1:16" x14ac:dyDescent="0.25">
      <c r="A30" t="s">
        <v>1974</v>
      </c>
      <c r="B30" s="7">
        <v>0.104070945</v>
      </c>
      <c r="C30" s="7">
        <v>0.121970072</v>
      </c>
      <c r="D30" s="7">
        <v>0.112900535</v>
      </c>
      <c r="E30" s="7">
        <v>0.105479279</v>
      </c>
      <c r="F30" s="7">
        <v>0.12728632300000001</v>
      </c>
      <c r="G30" s="7">
        <v>0.136927303</v>
      </c>
      <c r="H30" s="7">
        <v>0.117977288</v>
      </c>
      <c r="I30" s="7">
        <v>9.9578042000000005E-2</v>
      </c>
      <c r="J30" s="7">
        <v>0.128149507</v>
      </c>
      <c r="K30" s="7">
        <v>0.44669852500000001</v>
      </c>
      <c r="L30" s="7">
        <v>0.29764031299999999</v>
      </c>
      <c r="M30" s="7">
        <v>0.23146486799999999</v>
      </c>
      <c r="N30" s="7">
        <v>0.239205582</v>
      </c>
      <c r="O30" s="7">
        <v>0.19211260299999999</v>
      </c>
      <c r="P30" s="7">
        <v>0.139805753</v>
      </c>
    </row>
    <row r="31" spans="1:16" x14ac:dyDescent="0.25">
      <c r="A31" t="s">
        <v>1975</v>
      </c>
      <c r="B31" s="7">
        <v>0.16696702599999999</v>
      </c>
      <c r="C31" s="7">
        <v>0.170691975</v>
      </c>
      <c r="D31" s="7">
        <v>0.14893157400000001</v>
      </c>
      <c r="E31" s="7">
        <v>0.15568425599999999</v>
      </c>
      <c r="F31" s="7">
        <v>0.164832909</v>
      </c>
      <c r="G31" s="7">
        <v>0.19447210600000001</v>
      </c>
      <c r="H31" s="7">
        <v>0.15603894900000001</v>
      </c>
      <c r="I31" s="7">
        <v>0.17153047299999999</v>
      </c>
      <c r="J31" s="7">
        <v>0.17640286499999999</v>
      </c>
      <c r="K31" s="7">
        <v>0.41818248000000002</v>
      </c>
      <c r="L31" s="7">
        <v>0.19889042400000001</v>
      </c>
      <c r="M31" s="7">
        <v>0.157787867</v>
      </c>
      <c r="N31" s="7">
        <v>0.15115641399999999</v>
      </c>
      <c r="O31" s="7">
        <v>0.13026521399999999</v>
      </c>
      <c r="P31" s="7">
        <v>0.11507305900000001</v>
      </c>
    </row>
    <row r="32" spans="1:16" x14ac:dyDescent="0.25">
      <c r="A32" t="s">
        <v>1976</v>
      </c>
      <c r="B32" s="7">
        <v>0.12786413299999999</v>
      </c>
      <c r="C32" s="7">
        <v>0.163684406</v>
      </c>
      <c r="D32" s="7">
        <v>0.127227745</v>
      </c>
      <c r="E32" s="7">
        <v>4.1702271999999999E-2</v>
      </c>
      <c r="F32" s="7">
        <v>4.3454505999999997E-2</v>
      </c>
      <c r="G32" s="7">
        <v>4.8709003000000001E-2</v>
      </c>
      <c r="H32" s="7">
        <v>0.109972286</v>
      </c>
      <c r="I32" s="7">
        <v>9.1478748999999998E-2</v>
      </c>
      <c r="J32" s="7">
        <v>0.1189586</v>
      </c>
      <c r="K32" s="7">
        <v>1.0638862000000001E-2</v>
      </c>
      <c r="L32" s="7">
        <v>1.9394037999999999E-2</v>
      </c>
      <c r="M32" s="7">
        <v>1.7342115000000002E-2</v>
      </c>
      <c r="N32" s="7">
        <v>2.0251498E-2</v>
      </c>
      <c r="O32" s="7">
        <v>1.9313924E-2</v>
      </c>
      <c r="P32" s="7">
        <v>1.2819250000000001E-2</v>
      </c>
    </row>
    <row r="33" spans="1:16" x14ac:dyDescent="0.25">
      <c r="A33" t="s">
        <v>1977</v>
      </c>
      <c r="B33" s="7">
        <v>0.18738379799999999</v>
      </c>
      <c r="C33" s="7">
        <v>0.21616102000000001</v>
      </c>
      <c r="D33" s="7">
        <v>0.186893907</v>
      </c>
      <c r="E33" s="7">
        <v>0.19606493799999999</v>
      </c>
      <c r="F33" s="7">
        <v>0.189034009</v>
      </c>
      <c r="G33" s="7">
        <v>0.225518205</v>
      </c>
      <c r="H33" s="7">
        <v>0.170133645</v>
      </c>
      <c r="I33" s="7">
        <v>0.19432258899999999</v>
      </c>
      <c r="J33" s="7">
        <v>0.19659600399999999</v>
      </c>
      <c r="K33" s="7">
        <v>0.25264170200000002</v>
      </c>
      <c r="L33" s="7">
        <v>0.18677280900000001</v>
      </c>
      <c r="M33" s="7">
        <v>0.14882308299999999</v>
      </c>
      <c r="N33" s="7">
        <v>0.156340536</v>
      </c>
      <c r="O33" s="7">
        <v>0.101039306</v>
      </c>
      <c r="P33" s="7">
        <v>9.8373264000000002E-2</v>
      </c>
    </row>
    <row r="34" spans="1:16" x14ac:dyDescent="0.25">
      <c r="A34" t="s">
        <v>1978</v>
      </c>
      <c r="B34" s="7">
        <v>0.155872862</v>
      </c>
      <c r="C34" s="7">
        <v>0.174725149</v>
      </c>
      <c r="D34" s="7">
        <v>0.143248922</v>
      </c>
      <c r="E34" s="7">
        <v>0.19668139200000001</v>
      </c>
      <c r="F34" s="7">
        <v>0.190407048</v>
      </c>
      <c r="G34" s="7">
        <v>0.262997388</v>
      </c>
      <c r="H34" s="7">
        <v>0.17881938</v>
      </c>
      <c r="I34" s="7">
        <v>0.155662356</v>
      </c>
      <c r="J34" s="7">
        <v>0.16320093999999999</v>
      </c>
      <c r="K34" s="7">
        <v>0.19097800200000001</v>
      </c>
      <c r="L34" s="7">
        <v>0.117134142</v>
      </c>
      <c r="M34" s="7">
        <v>9.4605671000000002E-2</v>
      </c>
      <c r="N34" s="7">
        <v>9.3736627000000003E-2</v>
      </c>
      <c r="O34" s="7">
        <v>7.7979127999999995E-2</v>
      </c>
      <c r="P34" s="7">
        <v>6.0000876000000002E-2</v>
      </c>
    </row>
    <row r="35" spans="1:16" x14ac:dyDescent="0.25">
      <c r="A35" t="s">
        <v>1979</v>
      </c>
      <c r="B35" s="7">
        <v>0.107258533</v>
      </c>
      <c r="C35" s="7">
        <v>0.113845693</v>
      </c>
      <c r="D35" s="7">
        <v>0.10061107800000001</v>
      </c>
      <c r="E35" s="7">
        <v>8.5760713000000002E-2</v>
      </c>
      <c r="F35" s="7">
        <v>9.7195723999999997E-2</v>
      </c>
      <c r="G35" s="7">
        <v>0.119628687</v>
      </c>
      <c r="H35" s="7">
        <v>0.10607657299999999</v>
      </c>
      <c r="I35" s="7">
        <v>9.3200793000000004E-2</v>
      </c>
      <c r="J35" s="7">
        <v>0.109358103</v>
      </c>
      <c r="K35" s="7">
        <v>0.37139725800000001</v>
      </c>
      <c r="L35" s="7">
        <v>0.16127963400000001</v>
      </c>
      <c r="M35" s="7">
        <v>0.13326911599999999</v>
      </c>
      <c r="N35" s="7">
        <v>0.147807777</v>
      </c>
      <c r="O35" s="7">
        <v>0.130636117</v>
      </c>
      <c r="P35" s="7">
        <v>9.0530820999999997E-2</v>
      </c>
    </row>
    <row r="36" spans="1:16" x14ac:dyDescent="0.25">
      <c r="A36" t="s">
        <v>1980</v>
      </c>
      <c r="B36" s="7">
        <v>0.144779885</v>
      </c>
      <c r="C36" s="7">
        <v>0.171939751</v>
      </c>
      <c r="D36" s="7">
        <v>0.16691339099999999</v>
      </c>
      <c r="E36" s="7">
        <v>0.119295267</v>
      </c>
      <c r="F36" s="7">
        <v>0.17369024899999999</v>
      </c>
      <c r="G36" s="7">
        <v>0.166168449</v>
      </c>
      <c r="H36" s="7">
        <v>0.205850008</v>
      </c>
      <c r="I36" s="7">
        <v>0.17311447599999999</v>
      </c>
      <c r="J36" s="7">
        <v>0.20055682499999999</v>
      </c>
      <c r="K36" s="7">
        <v>0.18623266799999999</v>
      </c>
      <c r="L36" s="7">
        <v>0.13852890600000001</v>
      </c>
      <c r="M36" s="7">
        <v>0.12950368900000001</v>
      </c>
      <c r="N36" s="7">
        <v>0.14934881799999999</v>
      </c>
      <c r="O36" s="7">
        <v>0.12932835600000001</v>
      </c>
      <c r="P36" s="7">
        <v>0.10491471199999999</v>
      </c>
    </row>
    <row r="37" spans="1:16" x14ac:dyDescent="0.25">
      <c r="A37" t="s">
        <v>1981</v>
      </c>
      <c r="B37" s="7">
        <v>0.103929253</v>
      </c>
      <c r="C37" s="7">
        <v>0.12586561900000001</v>
      </c>
      <c r="D37" s="7">
        <v>0.117383816</v>
      </c>
      <c r="E37" s="7">
        <v>0.121655948</v>
      </c>
      <c r="F37" s="7">
        <v>0.135592036</v>
      </c>
      <c r="G37" s="7">
        <v>0.14496842300000001</v>
      </c>
      <c r="H37" s="7">
        <v>0.118947229</v>
      </c>
      <c r="I37" s="7">
        <v>0.115682795</v>
      </c>
      <c r="J37" s="7">
        <v>0.121578836</v>
      </c>
      <c r="K37" s="7">
        <v>0.21080106000000001</v>
      </c>
      <c r="L37" s="7">
        <v>0.23695524200000001</v>
      </c>
      <c r="M37" s="7">
        <v>0.14719374599999999</v>
      </c>
      <c r="N37" s="7">
        <v>0.153475685</v>
      </c>
      <c r="O37" s="7">
        <v>0.13761319299999999</v>
      </c>
      <c r="P37" s="7">
        <v>0.10983396099999999</v>
      </c>
    </row>
    <row r="38" spans="1:16" x14ac:dyDescent="0.25">
      <c r="A38" t="s">
        <v>1982</v>
      </c>
      <c r="B38" s="7">
        <v>0.148588844</v>
      </c>
      <c r="C38" s="7">
        <v>0.145196773</v>
      </c>
      <c r="D38" s="7">
        <v>0.152356715</v>
      </c>
      <c r="E38" s="7">
        <v>0.12125101100000001</v>
      </c>
      <c r="F38" s="7">
        <v>0.148252681</v>
      </c>
      <c r="G38" s="7">
        <v>0.14630352199999999</v>
      </c>
      <c r="H38" s="7">
        <v>0.154366156</v>
      </c>
      <c r="I38" s="7">
        <v>0.197692752</v>
      </c>
      <c r="J38" s="7">
        <v>0.16484933800000001</v>
      </c>
      <c r="K38" s="7">
        <v>0.108591459</v>
      </c>
      <c r="L38" s="7">
        <v>0.10080299600000001</v>
      </c>
      <c r="M38" s="7">
        <v>8.7998031000000004E-2</v>
      </c>
      <c r="N38" s="7">
        <v>7.6421635000000002E-2</v>
      </c>
      <c r="O38" s="7">
        <v>7.0070963999999999E-2</v>
      </c>
      <c r="P38" s="7">
        <v>6.8545403000000005E-2</v>
      </c>
    </row>
    <row r="39" spans="1:16" x14ac:dyDescent="0.25">
      <c r="A39" t="s">
        <v>1983</v>
      </c>
      <c r="B39" s="7">
        <v>0.22344765899999999</v>
      </c>
      <c r="C39" s="7">
        <v>0.276201688</v>
      </c>
      <c r="D39" s="7">
        <v>0.25997269499999998</v>
      </c>
      <c r="E39" s="7">
        <v>0.135179032</v>
      </c>
      <c r="F39" s="7">
        <v>0.15828044399999999</v>
      </c>
      <c r="G39" s="7">
        <v>0.162546043</v>
      </c>
      <c r="H39" s="7">
        <v>0.24508381800000001</v>
      </c>
      <c r="I39" s="7">
        <v>0.228553328</v>
      </c>
      <c r="J39" s="7">
        <v>0.25693332899999999</v>
      </c>
      <c r="K39" s="7">
        <v>0.185229176</v>
      </c>
      <c r="L39" s="7">
        <v>0.134763417</v>
      </c>
      <c r="M39" s="7">
        <v>0.108812324</v>
      </c>
      <c r="N39" s="7">
        <v>0.108300864</v>
      </c>
      <c r="O39" s="7">
        <v>7.5313138000000002E-2</v>
      </c>
      <c r="P39" s="7">
        <v>8.0098726999999995E-2</v>
      </c>
    </row>
    <row r="40" spans="1:16" x14ac:dyDescent="0.25">
      <c r="A40" t="s">
        <v>1984</v>
      </c>
      <c r="B40" s="7">
        <v>0.14406903200000001</v>
      </c>
      <c r="C40" s="7">
        <v>0.161349309</v>
      </c>
      <c r="D40" s="7">
        <v>0.138967117</v>
      </c>
      <c r="E40" s="7">
        <v>0.13539874700000001</v>
      </c>
      <c r="F40" s="7">
        <v>0.143344743</v>
      </c>
      <c r="G40" s="7">
        <v>0.17164133000000001</v>
      </c>
      <c r="H40" s="7">
        <v>0.14482114500000001</v>
      </c>
      <c r="I40" s="7">
        <v>0.157106254</v>
      </c>
      <c r="J40" s="7">
        <v>0.15088500699999999</v>
      </c>
      <c r="K40" s="7">
        <v>0.32572476500000003</v>
      </c>
      <c r="L40" s="7">
        <v>0.186562017</v>
      </c>
      <c r="M40" s="7">
        <v>0.14677447499999999</v>
      </c>
      <c r="N40" s="7">
        <v>0.150266126</v>
      </c>
      <c r="O40" s="7">
        <v>0.13188989300000001</v>
      </c>
      <c r="P40" s="7">
        <v>9.6689581999999996E-2</v>
      </c>
    </row>
    <row r="41" spans="1:16" x14ac:dyDescent="0.25">
      <c r="A41" t="s">
        <v>1985</v>
      </c>
      <c r="B41" s="7">
        <v>0.14176628799999999</v>
      </c>
      <c r="C41" s="7">
        <v>0.15180397600000001</v>
      </c>
      <c r="D41" s="7">
        <v>0.14552182</v>
      </c>
      <c r="E41" s="7">
        <v>0.460264232</v>
      </c>
      <c r="F41" s="7">
        <v>0.57052623599999996</v>
      </c>
      <c r="G41" s="7">
        <v>0.66389200500000001</v>
      </c>
      <c r="H41" s="7">
        <v>0.18376166199999999</v>
      </c>
      <c r="I41" s="7">
        <v>0.16617899999999999</v>
      </c>
      <c r="J41" s="7">
        <v>0.1860687</v>
      </c>
      <c r="K41" s="7">
        <v>0.318910101</v>
      </c>
      <c r="L41" s="7">
        <v>0.156666001</v>
      </c>
      <c r="M41" s="7">
        <v>0.154070921</v>
      </c>
      <c r="N41" s="7">
        <v>0.16835367400000001</v>
      </c>
      <c r="O41" s="7">
        <v>0.14568499600000001</v>
      </c>
      <c r="P41" s="7">
        <v>0.108901316</v>
      </c>
    </row>
    <row r="42" spans="1:16" x14ac:dyDescent="0.25">
      <c r="A42" t="s">
        <v>1986</v>
      </c>
      <c r="B42" s="7">
        <v>0.14821430499999999</v>
      </c>
      <c r="C42" s="7">
        <v>0.170103491</v>
      </c>
      <c r="D42" s="7">
        <v>0.16074453599999999</v>
      </c>
      <c r="E42" s="7">
        <v>0.10675011</v>
      </c>
      <c r="F42" s="7">
        <v>0.13393859499999999</v>
      </c>
      <c r="G42" s="7">
        <v>0.13819704499999999</v>
      </c>
      <c r="H42" s="7">
        <v>0.1665016</v>
      </c>
      <c r="I42" s="7">
        <v>0.164780064</v>
      </c>
      <c r="J42" s="7">
        <v>0.17279314000000001</v>
      </c>
      <c r="K42" s="7">
        <v>0.111041008</v>
      </c>
      <c r="L42" s="7">
        <v>7.8281681000000006E-2</v>
      </c>
      <c r="M42" s="7">
        <v>8.4455348E-2</v>
      </c>
      <c r="N42" s="7">
        <v>8.9476914000000005E-2</v>
      </c>
      <c r="O42" s="7">
        <v>8.303402E-2</v>
      </c>
      <c r="P42" s="7">
        <v>7.2484006000000004E-2</v>
      </c>
    </row>
    <row r="43" spans="1:16" x14ac:dyDescent="0.25">
      <c r="A43" t="s">
        <v>1987</v>
      </c>
      <c r="B43" s="7">
        <v>9.1206432000000004E-2</v>
      </c>
      <c r="C43" s="7">
        <v>6.738247E-2</v>
      </c>
      <c r="D43" s="7">
        <v>6.8762312000000006E-2</v>
      </c>
      <c r="E43" s="7">
        <v>5.805855E-2</v>
      </c>
      <c r="F43" s="7">
        <v>9.5429129000000001E-2</v>
      </c>
      <c r="G43" s="7">
        <v>9.1529068000000005E-2</v>
      </c>
      <c r="H43" s="7">
        <v>6.1962298999999998E-2</v>
      </c>
      <c r="I43" s="7">
        <v>6.2898884000000002E-2</v>
      </c>
      <c r="J43" s="7">
        <v>7.0532448999999997E-2</v>
      </c>
      <c r="K43" s="7">
        <v>0.116491413</v>
      </c>
      <c r="L43" s="7">
        <v>0.13292459500000001</v>
      </c>
      <c r="M43" s="7">
        <v>2.7234524999999999E-2</v>
      </c>
      <c r="N43" s="7">
        <v>0.15042549899999999</v>
      </c>
      <c r="O43" s="7">
        <v>3.9323391999999999E-2</v>
      </c>
      <c r="P43" s="7">
        <v>3.0943047000000001E-2</v>
      </c>
    </row>
    <row r="44" spans="1:16" x14ac:dyDescent="0.25">
      <c r="A44" t="s">
        <v>1988</v>
      </c>
      <c r="B44" s="7">
        <v>0.161459942</v>
      </c>
      <c r="C44" s="7">
        <v>0.179814956</v>
      </c>
      <c r="D44" s="7">
        <v>0.17170402700000001</v>
      </c>
      <c r="E44" s="7">
        <v>0.15263331099999999</v>
      </c>
      <c r="F44" s="7">
        <v>0.15828039199999999</v>
      </c>
      <c r="G44" s="7">
        <v>0.16757305</v>
      </c>
      <c r="H44" s="7">
        <v>0.18113311500000001</v>
      </c>
      <c r="I44" s="7">
        <v>0.182037065</v>
      </c>
      <c r="J44" s="7">
        <v>0.19084735799999999</v>
      </c>
      <c r="K44" s="7">
        <v>0.24329103599999999</v>
      </c>
      <c r="L44" s="7">
        <v>0.158054418</v>
      </c>
      <c r="M44" s="7">
        <v>0.104615319</v>
      </c>
      <c r="N44" s="7">
        <v>9.7974828999999999E-2</v>
      </c>
      <c r="O44" s="7">
        <v>7.5493464999999996E-2</v>
      </c>
      <c r="P44" s="7">
        <v>7.3192255999999997E-2</v>
      </c>
    </row>
    <row r="45" spans="1:16" x14ac:dyDescent="0.25">
      <c r="A45" t="s">
        <v>1989</v>
      </c>
      <c r="B45" s="7">
        <v>0.15437440199999999</v>
      </c>
      <c r="C45" s="7">
        <v>0.18234918899999999</v>
      </c>
      <c r="D45" s="7">
        <v>0.157599619</v>
      </c>
      <c r="E45" s="7">
        <v>0.115529968</v>
      </c>
      <c r="F45" s="7">
        <v>0.13261521000000001</v>
      </c>
      <c r="G45" s="7">
        <v>0.15717910199999999</v>
      </c>
      <c r="H45" s="7">
        <v>0.17568523999999999</v>
      </c>
      <c r="I45" s="7">
        <v>0.18457927800000001</v>
      </c>
      <c r="J45" s="7">
        <v>0.18152172799999999</v>
      </c>
      <c r="K45" s="7">
        <v>0.16576938499999999</v>
      </c>
      <c r="L45" s="7">
        <v>0.14785394099999999</v>
      </c>
      <c r="M45" s="7">
        <v>0.12827855399999999</v>
      </c>
      <c r="N45" s="7">
        <v>0.106521052</v>
      </c>
      <c r="O45" s="7">
        <v>9.8586299000000002E-2</v>
      </c>
      <c r="P45" s="7">
        <v>8.8463998000000002E-2</v>
      </c>
    </row>
    <row r="46" spans="1:16" x14ac:dyDescent="0.25">
      <c r="A46" t="s">
        <v>1990</v>
      </c>
      <c r="B46" s="7">
        <v>0.15896460100000001</v>
      </c>
      <c r="C46" s="7">
        <v>0.19162595800000001</v>
      </c>
      <c r="D46" s="7">
        <v>0.17029608700000001</v>
      </c>
      <c r="E46" s="7">
        <v>0.144341106</v>
      </c>
      <c r="F46" s="7">
        <v>0.17639184399999999</v>
      </c>
      <c r="G46" s="7">
        <v>0.21381952100000001</v>
      </c>
      <c r="H46" s="7">
        <v>0.16562776200000001</v>
      </c>
      <c r="I46" s="7">
        <v>0.13963245599999999</v>
      </c>
      <c r="J46" s="7">
        <v>0.166247899</v>
      </c>
      <c r="K46" s="7">
        <v>0.30073812300000002</v>
      </c>
      <c r="L46" s="7">
        <v>0.167120146</v>
      </c>
      <c r="M46" s="7">
        <v>0.15473451099999999</v>
      </c>
      <c r="N46" s="7">
        <v>0.19096930600000001</v>
      </c>
      <c r="O46" s="7">
        <v>0.172352016</v>
      </c>
      <c r="P46" s="7">
        <v>0.12378187</v>
      </c>
    </row>
    <row r="47" spans="1:16" x14ac:dyDescent="0.25">
      <c r="A47" t="s">
        <v>1991</v>
      </c>
      <c r="B47" s="7">
        <v>0.32258194299999998</v>
      </c>
      <c r="C47" s="7">
        <v>0.330192983</v>
      </c>
      <c r="D47" s="7">
        <v>0.31449822799999999</v>
      </c>
      <c r="E47" s="7">
        <v>0.26650334199999998</v>
      </c>
      <c r="F47" s="7">
        <v>0.337242398</v>
      </c>
      <c r="G47" s="7">
        <v>0.34568532400000002</v>
      </c>
      <c r="H47" s="7">
        <v>0.32814233599999998</v>
      </c>
      <c r="I47" s="7">
        <v>0.31925584899999998</v>
      </c>
      <c r="J47" s="7">
        <v>0.352813451</v>
      </c>
      <c r="K47" s="7">
        <v>0.21064249299999999</v>
      </c>
      <c r="L47" s="7">
        <v>0.226711839</v>
      </c>
      <c r="M47" s="7">
        <v>0.20623907999999999</v>
      </c>
      <c r="N47" s="7">
        <v>0.209288532</v>
      </c>
      <c r="O47" s="7">
        <v>0.18543875200000001</v>
      </c>
      <c r="P47" s="7">
        <v>0.16368263899999999</v>
      </c>
    </row>
    <row r="48" spans="1:16" x14ac:dyDescent="0.25">
      <c r="A48" t="s">
        <v>1992</v>
      </c>
      <c r="B48" s="7">
        <v>0.159168225</v>
      </c>
      <c r="C48" s="7">
        <v>0.170617459</v>
      </c>
      <c r="D48" s="7">
        <v>0.15664829199999999</v>
      </c>
      <c r="E48" s="7">
        <v>0.11675872299999999</v>
      </c>
      <c r="F48" s="7">
        <v>0.133653407</v>
      </c>
      <c r="G48" s="7">
        <v>0.14711254800000001</v>
      </c>
      <c r="H48" s="7">
        <v>0.16505961799999999</v>
      </c>
      <c r="I48" s="7">
        <v>0.17031892100000001</v>
      </c>
      <c r="J48" s="7">
        <v>0.176414653</v>
      </c>
      <c r="K48" s="7">
        <v>8.2511457999999996E-2</v>
      </c>
      <c r="L48" s="7">
        <v>9.7030483000000001E-2</v>
      </c>
      <c r="M48" s="7">
        <v>9.4589148999999997E-2</v>
      </c>
      <c r="N48" s="7">
        <v>9.5244967E-2</v>
      </c>
      <c r="O48" s="7">
        <v>8.7903284999999998E-2</v>
      </c>
      <c r="P48" s="7">
        <v>7.7900900999999995E-2</v>
      </c>
    </row>
    <row r="49" spans="1:16" x14ac:dyDescent="0.25">
      <c r="A49" t="s">
        <v>1993</v>
      </c>
      <c r="B49" s="7">
        <v>0.33352400599999998</v>
      </c>
      <c r="C49" s="7">
        <v>0.36367705500000003</v>
      </c>
      <c r="D49" s="7">
        <v>0.324690906</v>
      </c>
      <c r="E49" s="7">
        <v>0.24676183800000001</v>
      </c>
      <c r="F49" s="7">
        <v>0.282012969</v>
      </c>
      <c r="G49" s="7">
        <v>0.30484030099999998</v>
      </c>
      <c r="H49" s="7">
        <v>0.35239009700000001</v>
      </c>
      <c r="I49" s="7">
        <v>0.42290724400000002</v>
      </c>
      <c r="J49" s="7">
        <v>0.39240151099999998</v>
      </c>
      <c r="K49" s="7">
        <v>0.24215282900000001</v>
      </c>
      <c r="L49" s="7">
        <v>0.23179445100000001</v>
      </c>
      <c r="M49" s="7">
        <v>0.20000483399999999</v>
      </c>
      <c r="N49" s="7">
        <v>0.17851945499999999</v>
      </c>
      <c r="O49" s="7">
        <v>0.16618390099999999</v>
      </c>
      <c r="P49" s="7">
        <v>0.168575489</v>
      </c>
    </row>
    <row r="50" spans="1:16" x14ac:dyDescent="0.25">
      <c r="A50" t="s">
        <v>1994</v>
      </c>
      <c r="B50" s="7">
        <v>6.6163073000000003E-2</v>
      </c>
      <c r="C50" s="7">
        <v>0.10138263</v>
      </c>
      <c r="D50" s="7">
        <v>4.9156147999999997E-2</v>
      </c>
      <c r="E50" s="7">
        <v>6.9235430000000001E-2</v>
      </c>
      <c r="F50" s="7">
        <v>0.12917991500000001</v>
      </c>
      <c r="G50" s="7">
        <v>0.12429245</v>
      </c>
      <c r="H50" s="7">
        <v>5.7267730000000003E-2</v>
      </c>
      <c r="I50" s="7">
        <v>0.18874215</v>
      </c>
      <c r="J50" s="7">
        <v>5.7811282999999998E-2</v>
      </c>
      <c r="K50" s="7">
        <v>0.113360775</v>
      </c>
      <c r="L50" s="7">
        <v>0.118091774</v>
      </c>
      <c r="M50" s="7">
        <v>3.2219945999999999E-2</v>
      </c>
      <c r="N50" s="7">
        <v>5.0370270000000002E-2</v>
      </c>
      <c r="O50" s="7">
        <v>3.3472699000000002E-2</v>
      </c>
      <c r="P50" s="7">
        <v>3.5943836E-2</v>
      </c>
    </row>
    <row r="51" spans="1:16" x14ac:dyDescent="0.25">
      <c r="A51" t="s">
        <v>1995</v>
      </c>
      <c r="B51" s="7">
        <v>0.154509749</v>
      </c>
      <c r="C51" s="7">
        <v>0.168077278</v>
      </c>
      <c r="D51" s="7">
        <v>0.15272448999999999</v>
      </c>
      <c r="E51" s="7">
        <v>0.123409702</v>
      </c>
      <c r="F51" s="7">
        <v>0.13771493200000001</v>
      </c>
      <c r="G51" s="7">
        <v>0.16057107600000001</v>
      </c>
      <c r="H51" s="7">
        <v>0.14500674499999999</v>
      </c>
      <c r="I51" s="7">
        <v>0.14365481699999999</v>
      </c>
      <c r="J51" s="7">
        <v>0.152407718</v>
      </c>
      <c r="K51" s="7">
        <v>0.169336656</v>
      </c>
      <c r="L51" s="7">
        <v>0.13985181099999999</v>
      </c>
      <c r="M51" s="7">
        <v>0.113415865</v>
      </c>
      <c r="N51" s="7">
        <v>0.106061457</v>
      </c>
      <c r="O51" s="7">
        <v>9.3232629999999997E-2</v>
      </c>
      <c r="P51" s="7">
        <v>7.7209740999999998E-2</v>
      </c>
    </row>
    <row r="52" spans="1:16" x14ac:dyDescent="0.25">
      <c r="A52" t="s">
        <v>1996</v>
      </c>
      <c r="B52" s="7">
        <v>0.166243221</v>
      </c>
      <c r="C52" s="7">
        <v>0.18669867100000001</v>
      </c>
      <c r="D52" s="7">
        <v>0.179946631</v>
      </c>
      <c r="E52" s="7">
        <v>0.129740727</v>
      </c>
      <c r="F52" s="7">
        <v>0.170074158</v>
      </c>
      <c r="G52" s="7">
        <v>0.17455938200000001</v>
      </c>
      <c r="H52" s="7">
        <v>0.19100995800000001</v>
      </c>
      <c r="I52" s="7">
        <v>0.176860238</v>
      </c>
      <c r="J52" s="7">
        <v>0.20137543799999999</v>
      </c>
      <c r="K52" s="7">
        <v>0.22877916100000001</v>
      </c>
      <c r="L52" s="7">
        <v>0.222702125</v>
      </c>
      <c r="M52" s="7">
        <v>0.184314704</v>
      </c>
      <c r="N52" s="7">
        <v>0.19346865899999999</v>
      </c>
      <c r="O52" s="7">
        <v>0.16378695800000001</v>
      </c>
      <c r="P52" s="7">
        <v>0.113605339</v>
      </c>
    </row>
    <row r="53" spans="1:16" x14ac:dyDescent="0.25">
      <c r="A53" t="s">
        <v>1997</v>
      </c>
      <c r="B53" s="7">
        <v>0.25997181600000002</v>
      </c>
      <c r="C53" s="7">
        <v>0.29785728900000003</v>
      </c>
      <c r="D53" s="7">
        <v>0.27108130400000002</v>
      </c>
      <c r="E53" s="7">
        <v>0.21848202</v>
      </c>
      <c r="F53" s="7">
        <v>0.28578441300000001</v>
      </c>
      <c r="G53" s="7">
        <v>0.28884743499999999</v>
      </c>
      <c r="H53" s="7">
        <v>0.34172669500000002</v>
      </c>
      <c r="I53" s="7">
        <v>0.380274153</v>
      </c>
      <c r="J53" s="7">
        <v>0.37150759500000002</v>
      </c>
      <c r="K53" s="7">
        <v>0.17443861599999999</v>
      </c>
      <c r="L53" s="7">
        <v>0.12784657299999999</v>
      </c>
      <c r="M53" s="7">
        <v>0.116057861</v>
      </c>
      <c r="N53" s="7">
        <v>0.117829372</v>
      </c>
      <c r="O53" s="7">
        <v>9.6530836999999994E-2</v>
      </c>
      <c r="P53" s="7">
        <v>8.7459186999999994E-2</v>
      </c>
    </row>
    <row r="54" spans="1:16" x14ac:dyDescent="0.25">
      <c r="A54" t="s">
        <v>1998</v>
      </c>
      <c r="B54" s="7">
        <v>9.9907999999999997E-2</v>
      </c>
      <c r="C54" s="7">
        <v>0.11390750700000001</v>
      </c>
      <c r="D54" s="7">
        <v>0.100157529</v>
      </c>
      <c r="E54" s="7">
        <v>0.32695043600000001</v>
      </c>
      <c r="F54" s="7">
        <v>0.403861621</v>
      </c>
      <c r="G54" s="7">
        <v>0.43719219100000001</v>
      </c>
      <c r="H54" s="7">
        <v>0.14743895300000001</v>
      </c>
      <c r="I54" s="7">
        <v>0.14689253999999999</v>
      </c>
      <c r="J54" s="7">
        <v>0.16887680599999999</v>
      </c>
      <c r="K54" s="7">
        <v>0.11855178299999999</v>
      </c>
      <c r="L54" s="7">
        <v>9.2844309999999999E-2</v>
      </c>
      <c r="M54" s="7">
        <v>8.7813425000000001E-2</v>
      </c>
      <c r="N54" s="7">
        <v>0.10692375</v>
      </c>
      <c r="O54" s="7">
        <v>8.9513799000000005E-2</v>
      </c>
      <c r="P54" s="7">
        <v>7.5884725E-2</v>
      </c>
    </row>
    <row r="55" spans="1:16" x14ac:dyDescent="0.25">
      <c r="A55" t="s">
        <v>1999</v>
      </c>
      <c r="B55" s="7">
        <v>0.144079285</v>
      </c>
      <c r="C55" s="7">
        <v>0.17407372700000001</v>
      </c>
      <c r="D55" s="7">
        <v>0.16874560699999999</v>
      </c>
      <c r="E55" s="7">
        <v>8.7457509000000003E-2</v>
      </c>
      <c r="F55" s="7">
        <v>0.111265612</v>
      </c>
      <c r="G55" s="7">
        <v>0.11378595599999999</v>
      </c>
      <c r="H55" s="7">
        <v>0.15462905800000001</v>
      </c>
      <c r="I55" s="7">
        <v>0.14800950800000001</v>
      </c>
      <c r="J55" s="7">
        <v>0.155023469</v>
      </c>
      <c r="K55" s="7">
        <v>0.14080257500000001</v>
      </c>
      <c r="L55" s="7">
        <v>0.10612213199999999</v>
      </c>
      <c r="M55" s="7">
        <v>0.10231301800000001</v>
      </c>
      <c r="N55" s="7">
        <v>9.8482165999999996E-2</v>
      </c>
      <c r="O55" s="7">
        <v>8.3051032999999996E-2</v>
      </c>
      <c r="P55" s="7">
        <v>7.5363390000000002E-2</v>
      </c>
    </row>
    <row r="56" spans="1:16" x14ac:dyDescent="0.25">
      <c r="A56" t="s">
        <v>2000</v>
      </c>
      <c r="B56" s="7">
        <v>8.5289265000000003E-2</v>
      </c>
      <c r="C56" s="7">
        <v>6.3678798999999994E-2</v>
      </c>
      <c r="D56" s="7">
        <v>7.1349965000000001E-2</v>
      </c>
      <c r="E56" s="7">
        <v>5.9675424999999997E-2</v>
      </c>
      <c r="F56" s="7">
        <v>9.2840735999999993E-2</v>
      </c>
      <c r="G56" s="7">
        <v>8.5159902999999995E-2</v>
      </c>
      <c r="H56" s="7">
        <v>5.9818162000000001E-2</v>
      </c>
      <c r="I56" s="7">
        <v>6.8836551999999995E-2</v>
      </c>
      <c r="J56" s="7">
        <v>6.4242758999999997E-2</v>
      </c>
      <c r="K56" s="7">
        <v>9.2522318000000006E-2</v>
      </c>
      <c r="L56" s="7">
        <v>0.11750231999999999</v>
      </c>
      <c r="M56" s="7">
        <v>1.9940792999999998E-2</v>
      </c>
      <c r="N56" s="7">
        <v>9.5901850999999996E-2</v>
      </c>
      <c r="O56" s="7">
        <v>2.5095307000000001E-2</v>
      </c>
      <c r="P56" s="7">
        <v>2.3845582000000001E-2</v>
      </c>
    </row>
    <row r="57" spans="1:16" x14ac:dyDescent="0.25">
      <c r="A57" t="s">
        <v>2001</v>
      </c>
      <c r="B57" s="7">
        <v>3.7060660000000002E-2</v>
      </c>
      <c r="C57" s="7">
        <v>3.8234763999999997E-2</v>
      </c>
      <c r="D57" s="7">
        <v>3.6131296E-2</v>
      </c>
      <c r="E57" s="7">
        <v>4.2071228000000002E-2</v>
      </c>
      <c r="F57" s="7">
        <v>4.8429358999999998E-2</v>
      </c>
      <c r="G57" s="7">
        <v>4.8525955000000003E-2</v>
      </c>
      <c r="H57" s="7">
        <v>3.6112942000000002E-2</v>
      </c>
      <c r="I57" s="7">
        <v>4.1097925E-2</v>
      </c>
      <c r="J57" s="7">
        <v>3.8737467999999997E-2</v>
      </c>
      <c r="K57" s="7">
        <v>0.108054287</v>
      </c>
      <c r="L57" s="7">
        <v>5.9350000999999999E-2</v>
      </c>
      <c r="M57" s="7">
        <v>4.8012197999999999E-2</v>
      </c>
      <c r="N57" s="7">
        <v>3.7889121999999997E-2</v>
      </c>
      <c r="O57" s="7">
        <v>3.2127054000000002E-2</v>
      </c>
      <c r="P57" s="7">
        <v>3.8987096999999998E-2</v>
      </c>
    </row>
    <row r="58" spans="1:16" x14ac:dyDescent="0.25">
      <c r="A58" t="s">
        <v>2002</v>
      </c>
      <c r="B58" s="7">
        <v>0.20954814299999999</v>
      </c>
      <c r="C58" s="7">
        <v>0.205125844</v>
      </c>
      <c r="D58" s="7">
        <v>0.19476322200000001</v>
      </c>
      <c r="E58" s="7">
        <v>0.159040704</v>
      </c>
      <c r="F58" s="7">
        <v>0.16883588499999999</v>
      </c>
      <c r="G58" s="7">
        <v>0.17794249100000001</v>
      </c>
      <c r="H58" s="7">
        <v>0.19421181600000001</v>
      </c>
      <c r="I58" s="7">
        <v>0.28446026200000002</v>
      </c>
      <c r="J58" s="7">
        <v>0.21431639599999999</v>
      </c>
      <c r="K58" s="7">
        <v>0.17085377099999999</v>
      </c>
      <c r="L58" s="7">
        <v>0.123419685</v>
      </c>
      <c r="M58" s="7">
        <v>0.100494176</v>
      </c>
      <c r="N58" s="7">
        <v>8.1434222000000001E-2</v>
      </c>
      <c r="O58" s="7">
        <v>7.2285003E-2</v>
      </c>
      <c r="P58" s="7">
        <v>9.1971895999999997E-2</v>
      </c>
    </row>
    <row r="59" spans="1:16" x14ac:dyDescent="0.25">
      <c r="A59" t="s">
        <v>2003</v>
      </c>
      <c r="B59" s="7">
        <v>0.12693043100000001</v>
      </c>
      <c r="C59" s="7">
        <v>0.149319644</v>
      </c>
      <c r="D59" s="7">
        <v>0.11762703400000001</v>
      </c>
      <c r="E59" s="7">
        <v>7.6653310000000002E-2</v>
      </c>
      <c r="F59" s="7">
        <v>8.6420227000000002E-2</v>
      </c>
      <c r="G59" s="7">
        <v>0.104814501</v>
      </c>
      <c r="H59" s="7">
        <v>0.129768419</v>
      </c>
      <c r="I59" s="7">
        <v>0.13314301000000001</v>
      </c>
      <c r="J59" s="7">
        <v>0.14020418500000001</v>
      </c>
      <c r="K59" s="7">
        <v>6.3033932000000001E-2</v>
      </c>
      <c r="L59" s="7">
        <v>6.8407806000000002E-2</v>
      </c>
      <c r="M59" s="7">
        <v>5.8603908000000003E-2</v>
      </c>
      <c r="N59" s="7">
        <v>5.2775317000000002E-2</v>
      </c>
      <c r="O59" s="7">
        <v>4.4162290999999999E-2</v>
      </c>
      <c r="P59" s="7">
        <v>4.3831423000000001E-2</v>
      </c>
    </row>
    <row r="60" spans="1:16" x14ac:dyDescent="0.25">
      <c r="A60" t="s">
        <v>2004</v>
      </c>
      <c r="B60" s="7">
        <v>0.14320649399999999</v>
      </c>
      <c r="C60" s="7">
        <v>0.161682458</v>
      </c>
      <c r="D60" s="7">
        <v>0.14686791900000001</v>
      </c>
      <c r="E60" s="7">
        <v>0.12747910600000001</v>
      </c>
      <c r="F60" s="7">
        <v>0.155538497</v>
      </c>
      <c r="G60" s="7">
        <v>0.177045386</v>
      </c>
      <c r="H60" s="7">
        <v>0.199575793</v>
      </c>
      <c r="I60" s="7">
        <v>0.17688315199999999</v>
      </c>
      <c r="J60" s="7">
        <v>0.208117462</v>
      </c>
      <c r="K60" s="7">
        <v>0.24987530699999999</v>
      </c>
      <c r="L60" s="7">
        <v>0.141338405</v>
      </c>
      <c r="M60" s="7">
        <v>0.129363281</v>
      </c>
      <c r="N60" s="7">
        <v>0.14483291400000001</v>
      </c>
      <c r="O60" s="7">
        <v>0.122045976</v>
      </c>
      <c r="P60" s="7">
        <v>9.9685249000000004E-2</v>
      </c>
    </row>
    <row r="61" spans="1:16" x14ac:dyDescent="0.25">
      <c r="A61" t="s">
        <v>2005</v>
      </c>
      <c r="B61" s="7">
        <v>0.192900671</v>
      </c>
      <c r="C61" s="7">
        <v>0.204309775</v>
      </c>
      <c r="D61" s="7">
        <v>0.19908320199999999</v>
      </c>
      <c r="E61" s="7">
        <v>0.133539297</v>
      </c>
      <c r="F61" s="7">
        <v>0.15816013800000001</v>
      </c>
      <c r="G61" s="7">
        <v>0.166011257</v>
      </c>
      <c r="H61" s="7">
        <v>0.18921946100000001</v>
      </c>
      <c r="I61" s="7">
        <v>0.20613720799999999</v>
      </c>
      <c r="J61" s="7">
        <v>0.215335943</v>
      </c>
      <c r="K61" s="7">
        <v>0.118706827</v>
      </c>
      <c r="L61" s="7">
        <v>0.12441303400000001</v>
      </c>
      <c r="M61" s="7">
        <v>0.116032212</v>
      </c>
      <c r="N61" s="7">
        <v>0.107139503</v>
      </c>
      <c r="O61" s="7">
        <v>9.5944219999999997E-2</v>
      </c>
      <c r="P61" s="7">
        <v>9.0534208000000005E-2</v>
      </c>
    </row>
    <row r="62" spans="1:16" x14ac:dyDescent="0.25">
      <c r="A62" t="s">
        <v>2006</v>
      </c>
      <c r="B62" s="7">
        <v>0.14223888300000001</v>
      </c>
      <c r="C62" s="7">
        <v>0.15411775</v>
      </c>
      <c r="D62" s="7">
        <v>0.12962834100000001</v>
      </c>
      <c r="E62" s="7">
        <v>8.3242598000000001E-2</v>
      </c>
      <c r="F62" s="7">
        <v>8.8682196000000005E-2</v>
      </c>
      <c r="G62" s="7">
        <v>0.104730028</v>
      </c>
      <c r="H62" s="7">
        <v>0.122631611</v>
      </c>
      <c r="I62" s="7">
        <v>0.124330393</v>
      </c>
      <c r="J62" s="7">
        <v>0.13003238</v>
      </c>
      <c r="K62" s="7">
        <v>0.22861005400000001</v>
      </c>
      <c r="L62" s="7">
        <v>0.131012506</v>
      </c>
      <c r="M62" s="7">
        <v>0.115667099</v>
      </c>
      <c r="N62" s="7">
        <v>0.108836338</v>
      </c>
      <c r="O62" s="7">
        <v>9.6931895000000004E-2</v>
      </c>
      <c r="P62" s="7">
        <v>8.0667950000000002E-2</v>
      </c>
    </row>
    <row r="63" spans="1:16" x14ac:dyDescent="0.25">
      <c r="A63" t="s">
        <v>2007</v>
      </c>
      <c r="B63" s="7">
        <v>0.31353356599999999</v>
      </c>
      <c r="C63" s="7">
        <v>0.329671993</v>
      </c>
      <c r="D63" s="7">
        <v>0.310914203</v>
      </c>
      <c r="E63" s="7">
        <v>0.15054835</v>
      </c>
      <c r="F63" s="7">
        <v>0.19090143700000001</v>
      </c>
      <c r="G63" s="7">
        <v>0.18576721500000001</v>
      </c>
      <c r="H63" s="7">
        <v>0.29269382100000002</v>
      </c>
      <c r="I63" s="7">
        <v>0.27905216500000002</v>
      </c>
      <c r="J63" s="7">
        <v>0.31088174000000002</v>
      </c>
      <c r="K63" s="7">
        <v>0.17990983699999999</v>
      </c>
      <c r="L63" s="7">
        <v>0.16725003499999999</v>
      </c>
      <c r="M63" s="7">
        <v>0.15807258599999999</v>
      </c>
      <c r="N63" s="7">
        <v>0.171756675</v>
      </c>
      <c r="O63" s="7">
        <v>0.159252686</v>
      </c>
      <c r="P63" s="7">
        <v>0.11976808799999999</v>
      </c>
    </row>
    <row r="64" spans="1:16" x14ac:dyDescent="0.25">
      <c r="A64" t="s">
        <v>2008</v>
      </c>
      <c r="B64" s="7">
        <v>9.8829483999999995E-2</v>
      </c>
      <c r="C64" s="7">
        <v>0.10496514699999999</v>
      </c>
      <c r="D64" s="7">
        <v>8.9967779999999997E-2</v>
      </c>
      <c r="E64" s="7">
        <v>0.103697282</v>
      </c>
      <c r="F64" s="7">
        <v>0.100855136</v>
      </c>
      <c r="G64" s="7">
        <v>0.13010131</v>
      </c>
      <c r="H64" s="7">
        <v>8.2139433999999997E-2</v>
      </c>
      <c r="I64" s="7">
        <v>9.2139031999999996E-2</v>
      </c>
      <c r="J64" s="7">
        <v>8.7834124999999999E-2</v>
      </c>
      <c r="K64" s="7">
        <v>0.20409311399999999</v>
      </c>
      <c r="L64" s="7">
        <v>0.124524039</v>
      </c>
      <c r="M64" s="7">
        <v>8.1650018000000005E-2</v>
      </c>
      <c r="N64" s="7">
        <v>7.8351607000000004E-2</v>
      </c>
      <c r="O64" s="7">
        <v>6.9552352999999997E-2</v>
      </c>
      <c r="P64" s="7">
        <v>5.5021215999999998E-2</v>
      </c>
    </row>
    <row r="65" spans="1:16" x14ac:dyDescent="0.25">
      <c r="A65" t="s">
        <v>2009</v>
      </c>
      <c r="B65" s="7">
        <v>0.11370010699999999</v>
      </c>
      <c r="C65" s="7">
        <v>0.116319521</v>
      </c>
      <c r="D65" s="7">
        <v>9.9605754000000005E-2</v>
      </c>
      <c r="E65" s="7">
        <v>9.3308754999999993E-2</v>
      </c>
      <c r="F65" s="7">
        <v>9.5535866999999997E-2</v>
      </c>
      <c r="G65" s="7">
        <v>0.12869360399999999</v>
      </c>
      <c r="H65" s="7">
        <v>9.5716305000000002E-2</v>
      </c>
      <c r="I65" s="7">
        <v>8.7470715000000004E-2</v>
      </c>
      <c r="J65" s="7">
        <v>9.9923490000000004E-2</v>
      </c>
      <c r="K65" s="7">
        <v>0.22993424700000001</v>
      </c>
      <c r="L65" s="7">
        <v>0.135997061</v>
      </c>
      <c r="M65" s="7">
        <v>9.7293536999999999E-2</v>
      </c>
      <c r="N65" s="7">
        <v>9.2764676000000004E-2</v>
      </c>
      <c r="O65" s="7">
        <v>7.9738521000000007E-2</v>
      </c>
      <c r="P65" s="7">
        <v>7.4434380999999994E-2</v>
      </c>
    </row>
    <row r="66" spans="1:16" x14ac:dyDescent="0.25">
      <c r="A66" t="s">
        <v>2010</v>
      </c>
      <c r="B66" s="8">
        <v>0.24073741200000001</v>
      </c>
      <c r="C66" s="8">
        <v>0.273531313</v>
      </c>
      <c r="D66" s="8">
        <v>0.25618205399999999</v>
      </c>
      <c r="E66" s="7">
        <v>0.14726571799999999</v>
      </c>
      <c r="F66" s="7">
        <v>0.18689303800000001</v>
      </c>
      <c r="G66" s="7">
        <v>0.19949167700000001</v>
      </c>
      <c r="H66" s="8">
        <v>0.25583889799999998</v>
      </c>
      <c r="I66" s="8">
        <v>0.216910455</v>
      </c>
      <c r="J66" s="8">
        <v>0.27106967300000001</v>
      </c>
      <c r="K66" s="7">
        <v>0.33169770199999998</v>
      </c>
      <c r="L66" s="7">
        <v>0.185747048</v>
      </c>
      <c r="M66" s="7">
        <v>0.15751852</v>
      </c>
      <c r="N66" s="7">
        <v>0.16728901199999999</v>
      </c>
      <c r="O66" s="7">
        <v>0.14571485100000001</v>
      </c>
      <c r="P66" s="7">
        <v>0.12583955899999999</v>
      </c>
    </row>
    <row r="67" spans="1:16" x14ac:dyDescent="0.25">
      <c r="A67" t="s">
        <v>2011</v>
      </c>
      <c r="B67" s="7">
        <v>4.8797001999999999E-2</v>
      </c>
      <c r="C67" s="7">
        <v>5.3741139E-2</v>
      </c>
      <c r="D67" s="7">
        <v>5.1025683000000002E-2</v>
      </c>
      <c r="E67" s="7">
        <v>0.54357770699999997</v>
      </c>
      <c r="F67" s="7">
        <v>0.64709756200000002</v>
      </c>
      <c r="G67" s="7">
        <v>0.68793598499999997</v>
      </c>
      <c r="H67" s="7">
        <v>6.8566531999999999E-2</v>
      </c>
      <c r="I67" s="7">
        <v>7.2116005999999996E-2</v>
      </c>
      <c r="J67" s="7">
        <v>6.2628878999999998E-2</v>
      </c>
      <c r="K67" s="7">
        <v>9.2774334999999999E-2</v>
      </c>
      <c r="L67" s="7">
        <v>2.9424981999999999E-2</v>
      </c>
      <c r="M67" s="7">
        <v>3.5966572000000002E-2</v>
      </c>
      <c r="N67" s="7">
        <v>3.5284289000000003E-2</v>
      </c>
      <c r="O67" s="7">
        <v>3.2789220000000001E-2</v>
      </c>
      <c r="P67" s="7">
        <v>2.9076250000000001E-2</v>
      </c>
    </row>
    <row r="68" spans="1:16" x14ac:dyDescent="0.25">
      <c r="A68" t="s">
        <v>2012</v>
      </c>
      <c r="B68" s="7">
        <v>0.167603162</v>
      </c>
      <c r="C68" s="7">
        <v>0.197862081</v>
      </c>
      <c r="D68" s="7">
        <v>0.18638227099999999</v>
      </c>
      <c r="E68" s="7">
        <v>0.111460816</v>
      </c>
      <c r="F68" s="7">
        <v>0.144005943</v>
      </c>
      <c r="G68" s="7">
        <v>0.13969747900000001</v>
      </c>
      <c r="H68" s="7">
        <v>0.19963676599999999</v>
      </c>
      <c r="I68" s="7">
        <v>0.174879691</v>
      </c>
      <c r="J68" s="7">
        <v>0.226429992</v>
      </c>
      <c r="K68" s="7">
        <v>0.14932720099999999</v>
      </c>
      <c r="L68" s="7">
        <v>0.16043932299999999</v>
      </c>
      <c r="M68" s="7">
        <v>0.156293246</v>
      </c>
      <c r="N68" s="7">
        <v>0.12958631900000001</v>
      </c>
      <c r="O68" s="7">
        <v>0.11576771199999999</v>
      </c>
      <c r="P68" s="7">
        <v>0.12339407500000001</v>
      </c>
    </row>
    <row r="69" spans="1:16" x14ac:dyDescent="0.25">
      <c r="A69" t="s">
        <v>2013</v>
      </c>
      <c r="B69" s="7">
        <v>0.113873614</v>
      </c>
      <c r="C69" s="7">
        <v>0.121189274</v>
      </c>
      <c r="D69" s="7">
        <v>0.100284295</v>
      </c>
      <c r="E69" s="7">
        <v>0.121944804</v>
      </c>
      <c r="F69" s="7">
        <v>0.10471190499999999</v>
      </c>
      <c r="G69" s="7">
        <v>0.143217593</v>
      </c>
      <c r="H69" s="7">
        <v>0.114363927</v>
      </c>
      <c r="I69" s="7">
        <v>0.12883581799999999</v>
      </c>
      <c r="J69" s="7">
        <v>0.121657478</v>
      </c>
      <c r="K69" s="7">
        <v>0.22342239699999999</v>
      </c>
      <c r="L69" s="7">
        <v>0.17070877000000001</v>
      </c>
      <c r="M69" s="7">
        <v>0.10834316200000001</v>
      </c>
      <c r="N69" s="7">
        <v>9.6599474000000005E-2</v>
      </c>
      <c r="O69" s="7">
        <v>6.8896582999999997E-2</v>
      </c>
      <c r="P69" s="7">
        <v>6.9159846999999997E-2</v>
      </c>
    </row>
    <row r="70" spans="1:16" x14ac:dyDescent="0.25">
      <c r="A70" t="s">
        <v>2014</v>
      </c>
      <c r="B70" s="7">
        <v>0.150835689</v>
      </c>
      <c r="C70" s="7">
        <v>0.17860800499999999</v>
      </c>
      <c r="D70" s="7">
        <v>0.16462986700000001</v>
      </c>
      <c r="E70" s="7">
        <v>0.111103378</v>
      </c>
      <c r="F70" s="7">
        <v>0.12643063700000001</v>
      </c>
      <c r="G70" s="7">
        <v>0.14086717200000001</v>
      </c>
      <c r="H70" s="7">
        <v>0.16081095500000001</v>
      </c>
      <c r="I70" s="7">
        <v>0.16185112900000001</v>
      </c>
      <c r="J70" s="7">
        <v>0.180097861</v>
      </c>
      <c r="K70" s="7">
        <v>9.3251926999999998E-2</v>
      </c>
      <c r="L70" s="7">
        <v>0.106495115</v>
      </c>
      <c r="M70" s="7">
        <v>0.10602101</v>
      </c>
      <c r="N70" s="7">
        <v>8.6133023000000003E-2</v>
      </c>
      <c r="O70" s="7">
        <v>7.8883364999999997E-2</v>
      </c>
      <c r="P70" s="7">
        <v>7.8122021999999999E-2</v>
      </c>
    </row>
    <row r="71" spans="1:16" x14ac:dyDescent="0.25">
      <c r="A71" t="s">
        <v>2015</v>
      </c>
      <c r="B71" s="7">
        <v>0.13973413000000001</v>
      </c>
      <c r="C71" s="7">
        <v>0.14541965800000001</v>
      </c>
      <c r="D71" s="7">
        <v>0.13028734</v>
      </c>
      <c r="E71" s="7">
        <v>0.113536015</v>
      </c>
      <c r="F71" s="7">
        <v>0.12075913200000001</v>
      </c>
      <c r="G71" s="7">
        <v>0.13049735800000001</v>
      </c>
      <c r="H71" s="7">
        <v>0.135337295</v>
      </c>
      <c r="I71" s="7">
        <v>0.17034830200000001</v>
      </c>
      <c r="J71" s="7">
        <v>0.13952228999999999</v>
      </c>
      <c r="K71" s="7">
        <v>0.341555685</v>
      </c>
      <c r="L71" s="7">
        <v>0.134730769</v>
      </c>
      <c r="M71" s="7">
        <v>9.8015440999999995E-2</v>
      </c>
      <c r="N71" s="7">
        <v>9.2871850000000006E-2</v>
      </c>
      <c r="O71" s="7">
        <v>7.1713795999999996E-2</v>
      </c>
      <c r="P71" s="7">
        <v>6.3793781999999993E-2</v>
      </c>
    </row>
    <row r="72" spans="1:16" x14ac:dyDescent="0.25">
      <c r="A72" t="s">
        <v>2016</v>
      </c>
      <c r="B72" s="7">
        <v>0.156301567</v>
      </c>
      <c r="C72" s="7">
        <v>0.166363816</v>
      </c>
      <c r="D72" s="7">
        <v>0.14807884800000001</v>
      </c>
      <c r="E72" s="7">
        <v>9.4417800999999996E-2</v>
      </c>
      <c r="F72" s="7">
        <v>0.11249561399999999</v>
      </c>
      <c r="G72" s="7">
        <v>0.125213306</v>
      </c>
      <c r="H72" s="7">
        <v>0.15948129699999999</v>
      </c>
      <c r="I72" s="7">
        <v>0.17406948699999999</v>
      </c>
      <c r="J72" s="7">
        <v>0.17485142100000001</v>
      </c>
      <c r="K72" s="7">
        <v>0.15870863599999999</v>
      </c>
      <c r="L72" s="7">
        <v>0.10624953299999999</v>
      </c>
      <c r="M72" s="7">
        <v>9.4383683999999995E-2</v>
      </c>
      <c r="N72" s="7">
        <v>8.9149639000000003E-2</v>
      </c>
      <c r="O72" s="7">
        <v>8.0392763000000006E-2</v>
      </c>
      <c r="P72" s="7">
        <v>7.1996433999999998E-2</v>
      </c>
    </row>
    <row r="73" spans="1:16" x14ac:dyDescent="0.25">
      <c r="A73" t="s">
        <v>2017</v>
      </c>
      <c r="B73" s="7">
        <v>0.16941376</v>
      </c>
      <c r="C73" s="7">
        <v>0.193804802</v>
      </c>
      <c r="D73" s="7">
        <v>0.176380018</v>
      </c>
      <c r="E73" s="7">
        <v>0.157878035</v>
      </c>
      <c r="F73" s="7">
        <v>0.19654066000000001</v>
      </c>
      <c r="G73" s="7">
        <v>0.20499235299999999</v>
      </c>
      <c r="H73" s="7">
        <v>0.204050124</v>
      </c>
      <c r="I73" s="7">
        <v>0.215003624</v>
      </c>
      <c r="J73" s="7">
        <v>0.217738865</v>
      </c>
      <c r="K73" s="7">
        <v>0.275276625</v>
      </c>
      <c r="L73" s="7">
        <v>0.15418200700000001</v>
      </c>
      <c r="M73" s="7">
        <v>0.14310737500000001</v>
      </c>
      <c r="N73" s="7">
        <v>0.15716128100000001</v>
      </c>
      <c r="O73" s="7">
        <v>0.13630334999999999</v>
      </c>
      <c r="P73" s="7">
        <v>0.11441928899999999</v>
      </c>
    </row>
    <row r="74" spans="1:16" x14ac:dyDescent="0.25">
      <c r="A74" t="s">
        <v>2018</v>
      </c>
      <c r="B74" s="7">
        <v>0.137661334</v>
      </c>
      <c r="C74" s="7">
        <v>0.15642318</v>
      </c>
      <c r="D74" s="7">
        <v>0.16961622000000001</v>
      </c>
      <c r="E74" s="7">
        <v>0.106721603</v>
      </c>
      <c r="F74" s="7">
        <v>0.13824995100000001</v>
      </c>
      <c r="G74" s="7">
        <v>0.12574992500000001</v>
      </c>
      <c r="H74" s="7">
        <v>0.14193581399999999</v>
      </c>
      <c r="I74" s="7">
        <v>0.170350843</v>
      </c>
      <c r="J74" s="7">
        <v>0.157616903</v>
      </c>
      <c r="K74" s="7">
        <v>0.110864008</v>
      </c>
      <c r="L74" s="7">
        <v>0.115410363</v>
      </c>
      <c r="M74" s="7">
        <v>0.108577338</v>
      </c>
      <c r="N74" s="7">
        <v>0.110648733</v>
      </c>
      <c r="O74" s="7">
        <v>0.103138622</v>
      </c>
      <c r="P74" s="7">
        <v>0.103943191</v>
      </c>
    </row>
    <row r="75" spans="1:16" x14ac:dyDescent="0.25">
      <c r="A75" t="s">
        <v>2019</v>
      </c>
      <c r="B75" s="7">
        <v>0.204997126</v>
      </c>
      <c r="C75" s="7">
        <v>0.201663762</v>
      </c>
      <c r="D75" s="7">
        <v>0.192574196</v>
      </c>
      <c r="E75" s="7">
        <v>0.18616427299999999</v>
      </c>
      <c r="F75" s="7">
        <v>0.235513163</v>
      </c>
      <c r="G75" s="7">
        <v>0.25311649600000002</v>
      </c>
      <c r="H75" s="7">
        <v>0.216150444</v>
      </c>
      <c r="I75" s="7">
        <v>0.186640688</v>
      </c>
      <c r="J75" s="7">
        <v>0.238026969</v>
      </c>
      <c r="K75" s="7">
        <v>0.24113807300000001</v>
      </c>
      <c r="L75" s="7">
        <v>0.31803194400000001</v>
      </c>
      <c r="M75" s="7">
        <v>0.27161281999999998</v>
      </c>
      <c r="N75" s="7">
        <v>0.28841698700000001</v>
      </c>
      <c r="O75" s="7">
        <v>0.262150724</v>
      </c>
      <c r="P75" s="7">
        <v>0.21514881599999999</v>
      </c>
    </row>
    <row r="76" spans="1:16" x14ac:dyDescent="0.25">
      <c r="A76" t="s">
        <v>2020</v>
      </c>
      <c r="B76" s="7">
        <v>6.1713403E-2</v>
      </c>
      <c r="C76" s="7">
        <v>7.0932341999999995E-2</v>
      </c>
      <c r="D76" s="7">
        <v>6.2786799000000004E-2</v>
      </c>
      <c r="E76" s="7">
        <v>6.7730746999999994E-2</v>
      </c>
      <c r="F76" s="7">
        <v>7.5479223999999998E-2</v>
      </c>
      <c r="G76" s="7">
        <v>9.3440019999999999E-2</v>
      </c>
      <c r="H76" s="7">
        <v>9.1211174000000006E-2</v>
      </c>
      <c r="I76" s="7">
        <v>7.7750759000000003E-2</v>
      </c>
      <c r="J76" s="7">
        <v>9.0248781E-2</v>
      </c>
      <c r="K76" s="7">
        <v>0.16008836800000001</v>
      </c>
      <c r="L76" s="7">
        <v>6.5794650999999996E-2</v>
      </c>
      <c r="M76" s="7">
        <v>5.9668958000000001E-2</v>
      </c>
      <c r="N76" s="7">
        <v>6.1813748000000002E-2</v>
      </c>
      <c r="O76" s="7">
        <v>5.2998993000000001E-2</v>
      </c>
      <c r="P76" s="7">
        <v>4.0003851999999999E-2</v>
      </c>
    </row>
    <row r="77" spans="1:16" x14ac:dyDescent="0.25">
      <c r="A77" t="s">
        <v>2021</v>
      </c>
      <c r="B77" s="7">
        <v>9.9882077E-2</v>
      </c>
      <c r="C77" s="7">
        <v>0.119773593</v>
      </c>
      <c r="D77" s="7">
        <v>9.9241881000000004E-2</v>
      </c>
      <c r="E77" s="7">
        <v>8.1002271000000001E-2</v>
      </c>
      <c r="F77" s="7">
        <v>9.2163074999999997E-2</v>
      </c>
      <c r="G77" s="7">
        <v>0.10996816800000001</v>
      </c>
      <c r="H77" s="7">
        <v>0.101750242</v>
      </c>
      <c r="I77" s="7">
        <v>9.1843454000000005E-2</v>
      </c>
      <c r="J77" s="7">
        <v>9.4550032000000006E-2</v>
      </c>
      <c r="K77" s="7">
        <v>0.11373647000000001</v>
      </c>
      <c r="L77" s="7">
        <v>0.11285127</v>
      </c>
      <c r="M77" s="7">
        <v>8.8357935999999998E-2</v>
      </c>
      <c r="N77" s="7">
        <v>0.11464563799999999</v>
      </c>
      <c r="O77" s="7">
        <v>8.7847428000000005E-2</v>
      </c>
      <c r="P77" s="7">
        <v>7.3122882E-2</v>
      </c>
    </row>
    <row r="78" spans="1:16" x14ac:dyDescent="0.25">
      <c r="A78" t="s">
        <v>2022</v>
      </c>
      <c r="B78" s="7">
        <v>8.5992764999999999E-2</v>
      </c>
      <c r="C78" s="7">
        <v>9.2583680000000002E-2</v>
      </c>
      <c r="D78" s="7">
        <v>7.7509155999999996E-2</v>
      </c>
      <c r="E78" s="7">
        <v>8.5488599999999998E-2</v>
      </c>
      <c r="F78" s="7">
        <v>9.0715338000000006E-2</v>
      </c>
      <c r="G78" s="7">
        <v>0.123659873</v>
      </c>
      <c r="H78" s="7">
        <v>8.8617924000000001E-2</v>
      </c>
      <c r="I78" s="7">
        <v>6.8697459000000002E-2</v>
      </c>
      <c r="J78" s="7">
        <v>8.9848426999999995E-2</v>
      </c>
      <c r="K78" s="7">
        <v>0.22392323</v>
      </c>
      <c r="L78" s="7">
        <v>0.15682135699999999</v>
      </c>
      <c r="M78" s="7">
        <v>0.12081154600000001</v>
      </c>
      <c r="N78" s="7">
        <v>0.127936205</v>
      </c>
      <c r="O78" s="7">
        <v>0.101995822</v>
      </c>
      <c r="P78" s="7">
        <v>6.3880440999999996E-2</v>
      </c>
    </row>
    <row r="79" spans="1:16" x14ac:dyDescent="0.25">
      <c r="A79" t="s">
        <v>2023</v>
      </c>
      <c r="B79" s="7">
        <v>0.114709094</v>
      </c>
      <c r="C79" s="7">
        <v>0.126817294</v>
      </c>
      <c r="D79" s="7">
        <v>0.113300027</v>
      </c>
      <c r="E79" s="7">
        <v>9.5858861000000004E-2</v>
      </c>
      <c r="F79" s="7">
        <v>0.112540162</v>
      </c>
      <c r="G79" s="7">
        <v>0.123486579</v>
      </c>
      <c r="H79" s="7">
        <v>0.11722964700000001</v>
      </c>
      <c r="I79" s="7">
        <v>0.10974175799999999</v>
      </c>
      <c r="J79" s="7">
        <v>0.118506026</v>
      </c>
      <c r="K79" s="7">
        <v>0.20475648499999999</v>
      </c>
      <c r="L79" s="7">
        <v>0.11200122799999999</v>
      </c>
      <c r="M79" s="7">
        <v>9.5488697999999997E-2</v>
      </c>
      <c r="N79" s="7">
        <v>9.5475999000000006E-2</v>
      </c>
      <c r="O79" s="7">
        <v>7.9579641000000007E-2</v>
      </c>
      <c r="P79" s="7">
        <v>7.3756224999999995E-2</v>
      </c>
    </row>
    <row r="80" spans="1:16" x14ac:dyDescent="0.25">
      <c r="A80" t="s">
        <v>2024</v>
      </c>
      <c r="B80" s="7">
        <v>0.11652053599999999</v>
      </c>
      <c r="C80" s="7">
        <v>0.11817638900000001</v>
      </c>
      <c r="D80" s="7">
        <v>0.104996643</v>
      </c>
      <c r="E80" s="7">
        <v>6.8165241000000001E-2</v>
      </c>
      <c r="F80" s="7">
        <v>7.4085577999999999E-2</v>
      </c>
      <c r="G80" s="7">
        <v>9.4104329E-2</v>
      </c>
      <c r="H80" s="7">
        <v>0.105205117</v>
      </c>
      <c r="I80" s="7">
        <v>9.1443809000000001E-2</v>
      </c>
      <c r="J80" s="7">
        <v>0.113085189</v>
      </c>
      <c r="K80" s="7">
        <v>0.112534987</v>
      </c>
      <c r="L80" s="7">
        <v>0.10973967900000001</v>
      </c>
      <c r="M80" s="7">
        <v>9.4621170000000004E-2</v>
      </c>
      <c r="N80" s="7">
        <v>9.1641700000000006E-2</v>
      </c>
      <c r="O80" s="7">
        <v>7.2228178000000004E-2</v>
      </c>
      <c r="P80" s="7">
        <v>6.0636479E-2</v>
      </c>
    </row>
    <row r="81" spans="1:16" x14ac:dyDescent="0.25">
      <c r="A81" t="s">
        <v>2025</v>
      </c>
      <c r="B81" s="7">
        <v>0.17496820299999999</v>
      </c>
      <c r="C81" s="7">
        <v>0.19045320600000001</v>
      </c>
      <c r="D81" s="7">
        <v>0.173451826</v>
      </c>
      <c r="E81" s="7">
        <v>0.131448447</v>
      </c>
      <c r="F81" s="7">
        <v>0.150732542</v>
      </c>
      <c r="G81" s="7">
        <v>0.17251724900000001</v>
      </c>
      <c r="H81" s="7">
        <v>0.17420761700000001</v>
      </c>
      <c r="I81" s="7">
        <v>0.14894616099999999</v>
      </c>
      <c r="J81" s="7">
        <v>0.18625344399999999</v>
      </c>
      <c r="K81" s="7">
        <v>0.204526664</v>
      </c>
      <c r="L81" s="7">
        <v>0.16833568099999999</v>
      </c>
      <c r="M81" s="7">
        <v>0.15170761899999999</v>
      </c>
      <c r="N81" s="7">
        <v>0.148367473</v>
      </c>
      <c r="O81" s="7">
        <v>0.12726385100000001</v>
      </c>
      <c r="P81" s="7">
        <v>0.112210004</v>
      </c>
    </row>
    <row r="82" spans="1:16" x14ac:dyDescent="0.25">
      <c r="A82" t="s">
        <v>2026</v>
      </c>
      <c r="B82" s="7">
        <v>0.187662152</v>
      </c>
      <c r="C82" s="7">
        <v>0.19139114900000001</v>
      </c>
      <c r="D82" s="7">
        <v>0.176252875</v>
      </c>
      <c r="E82" s="7">
        <v>0.17887736200000001</v>
      </c>
      <c r="F82" s="7">
        <v>0.21253375499999999</v>
      </c>
      <c r="G82" s="7">
        <v>0.21852690399999999</v>
      </c>
      <c r="H82" s="7">
        <v>0.20897887100000001</v>
      </c>
      <c r="I82" s="7">
        <v>0.24444898300000001</v>
      </c>
      <c r="J82" s="7">
        <v>0.23835885100000001</v>
      </c>
      <c r="K82" s="7">
        <v>0.150633406</v>
      </c>
      <c r="L82" s="7">
        <v>0.103590249</v>
      </c>
      <c r="M82" s="7">
        <v>9.8849718000000003E-2</v>
      </c>
      <c r="N82" s="7">
        <v>0.10243522400000001</v>
      </c>
      <c r="O82" s="7">
        <v>9.4239901000000001E-2</v>
      </c>
      <c r="P82" s="7">
        <v>9.1463368000000003E-2</v>
      </c>
    </row>
    <row r="83" spans="1:16" x14ac:dyDescent="0.25">
      <c r="A83" t="s">
        <v>2027</v>
      </c>
      <c r="B83" s="7">
        <v>0.22965539900000001</v>
      </c>
      <c r="C83" s="7">
        <v>0.23665333699999999</v>
      </c>
      <c r="D83" s="7">
        <v>0.23596594200000001</v>
      </c>
      <c r="E83" s="7">
        <v>0.18304425199999999</v>
      </c>
      <c r="F83" s="7">
        <v>0.22653952899999999</v>
      </c>
      <c r="G83" s="7">
        <v>0.232534782</v>
      </c>
      <c r="H83" s="7">
        <v>0.20738672999999999</v>
      </c>
      <c r="I83" s="7">
        <v>0.19894490100000001</v>
      </c>
      <c r="J83" s="7">
        <v>0.243560787</v>
      </c>
      <c r="K83" s="7">
        <v>0.123557877</v>
      </c>
      <c r="L83" s="7">
        <v>0.13834023400000001</v>
      </c>
      <c r="M83" s="7">
        <v>0.13801221899999999</v>
      </c>
      <c r="N83" s="7">
        <v>0.13481098699999999</v>
      </c>
      <c r="O83" s="7">
        <v>0.118860362</v>
      </c>
      <c r="P83" s="7">
        <v>0.113238821</v>
      </c>
    </row>
    <row r="84" spans="1:16" x14ac:dyDescent="0.25">
      <c r="A84" t="s">
        <v>2028</v>
      </c>
      <c r="B84" s="7">
        <v>0.226144389</v>
      </c>
      <c r="C84" s="7">
        <v>0.23236239</v>
      </c>
      <c r="D84" s="7">
        <v>0.242943187</v>
      </c>
      <c r="E84" s="7">
        <v>0.153943687</v>
      </c>
      <c r="F84" s="7">
        <v>0.23162000399999999</v>
      </c>
      <c r="G84" s="7">
        <v>0.195783715</v>
      </c>
      <c r="H84" s="7">
        <v>0.30552054499999998</v>
      </c>
      <c r="I84" s="7">
        <v>0.32553888600000003</v>
      </c>
      <c r="J84" s="7">
        <v>0.29475254400000001</v>
      </c>
      <c r="K84" s="7">
        <v>0.103168517</v>
      </c>
      <c r="L84" s="7">
        <v>0.118269912</v>
      </c>
      <c r="M84" s="7">
        <v>0.11865864299999999</v>
      </c>
      <c r="N84" s="7">
        <v>0.13736019499999999</v>
      </c>
      <c r="O84" s="7">
        <v>0.123247124</v>
      </c>
      <c r="P84" s="7">
        <v>0.116023058</v>
      </c>
    </row>
    <row r="85" spans="1:16" x14ac:dyDescent="0.25">
      <c r="A85" t="s">
        <v>2029</v>
      </c>
      <c r="B85" s="7">
        <v>7.0729879999999995E-2</v>
      </c>
      <c r="C85" s="7">
        <v>7.7700251999999997E-2</v>
      </c>
      <c r="D85" s="7">
        <v>6.9173349999999995E-2</v>
      </c>
      <c r="E85" s="7">
        <v>6.0042772000000001E-2</v>
      </c>
      <c r="F85" s="7">
        <v>5.8728014000000002E-2</v>
      </c>
      <c r="G85" s="7">
        <v>7.2553555000000006E-2</v>
      </c>
      <c r="H85" s="7">
        <v>6.8628992999999999E-2</v>
      </c>
      <c r="I85" s="7">
        <v>8.1563121000000002E-2</v>
      </c>
      <c r="J85" s="7">
        <v>7.7646564000000001E-2</v>
      </c>
      <c r="K85" s="7">
        <v>6.0440750000000001E-2</v>
      </c>
      <c r="L85" s="7">
        <v>4.5010454999999998E-2</v>
      </c>
      <c r="M85" s="7">
        <v>3.8482962000000003E-2</v>
      </c>
      <c r="N85" s="7">
        <v>3.6591883999999998E-2</v>
      </c>
      <c r="O85" s="7">
        <v>3.3764477000000001E-2</v>
      </c>
      <c r="P85" s="7">
        <v>3.1435668999999999E-2</v>
      </c>
    </row>
    <row r="86" spans="1:16" x14ac:dyDescent="0.25">
      <c r="A86" t="s">
        <v>2030</v>
      </c>
      <c r="B86" s="7">
        <v>0.33213309000000002</v>
      </c>
      <c r="C86" s="7">
        <v>0.374831835</v>
      </c>
      <c r="D86" s="7">
        <v>0.35664844200000001</v>
      </c>
      <c r="E86" s="7">
        <v>0.25970554699999998</v>
      </c>
      <c r="F86" s="7">
        <v>0.31070347399999998</v>
      </c>
      <c r="G86" s="7">
        <v>0.336187603</v>
      </c>
      <c r="H86" s="7">
        <v>0.40048426300000001</v>
      </c>
      <c r="I86" s="7">
        <v>0.40538515899999999</v>
      </c>
      <c r="J86" s="7">
        <v>0.42203080199999998</v>
      </c>
      <c r="K86" s="7">
        <v>0.175497071</v>
      </c>
      <c r="L86" s="7">
        <v>0.23066584500000001</v>
      </c>
      <c r="M86" s="7">
        <v>0.233935965</v>
      </c>
      <c r="N86" s="7">
        <v>0.24053602099999999</v>
      </c>
      <c r="O86" s="7">
        <v>0.21682372799999999</v>
      </c>
      <c r="P86" s="7">
        <v>0.18403945299999999</v>
      </c>
    </row>
    <row r="87" spans="1:16" x14ac:dyDescent="0.25">
      <c r="A87" t="s">
        <v>2031</v>
      </c>
      <c r="B87" s="7">
        <v>0.13874383900000001</v>
      </c>
      <c r="C87" s="7">
        <v>0.142378539</v>
      </c>
      <c r="D87" s="7">
        <v>0.12467181200000001</v>
      </c>
      <c r="E87" s="7">
        <v>0.107453993</v>
      </c>
      <c r="F87" s="7">
        <v>0.116746348</v>
      </c>
      <c r="G87" s="7">
        <v>0.14868927000000001</v>
      </c>
      <c r="H87" s="7">
        <v>0.14746996900000001</v>
      </c>
      <c r="I87" s="7">
        <v>0.14386716999999999</v>
      </c>
      <c r="J87" s="7">
        <v>0.14843827600000001</v>
      </c>
      <c r="K87" s="7">
        <v>0.18588732099999999</v>
      </c>
      <c r="L87" s="7">
        <v>0.20589565500000001</v>
      </c>
      <c r="M87" s="7">
        <v>0.16618210899999999</v>
      </c>
      <c r="N87" s="7">
        <v>0.17487217999999999</v>
      </c>
      <c r="O87" s="7">
        <v>0.14531679</v>
      </c>
      <c r="P87" s="7">
        <v>9.7497828999999994E-2</v>
      </c>
    </row>
    <row r="88" spans="1:16" x14ac:dyDescent="0.25">
      <c r="A88" t="s">
        <v>2032</v>
      </c>
      <c r="B88" s="7">
        <v>0.162526331</v>
      </c>
      <c r="C88" s="7">
        <v>0.18721823100000001</v>
      </c>
      <c r="D88" s="7">
        <v>0.180640509</v>
      </c>
      <c r="E88" s="7">
        <v>0.129883953</v>
      </c>
      <c r="F88" s="7">
        <v>0.17039763899999999</v>
      </c>
      <c r="G88" s="7">
        <v>0.15956504099999999</v>
      </c>
      <c r="H88" s="7">
        <v>0.19764063100000001</v>
      </c>
      <c r="I88" s="7">
        <v>0.18687421500000001</v>
      </c>
      <c r="J88" s="7">
        <v>0.20264404999999999</v>
      </c>
      <c r="K88" s="7">
        <v>0.176161558</v>
      </c>
      <c r="L88" s="7">
        <v>0.13353625399999999</v>
      </c>
      <c r="M88" s="7">
        <v>0.124304174</v>
      </c>
      <c r="N88" s="7">
        <v>0.13271871399999999</v>
      </c>
      <c r="O88" s="7">
        <v>0.11394285</v>
      </c>
      <c r="P88" s="7">
        <v>9.7658017999999999E-2</v>
      </c>
    </row>
    <row r="89" spans="1:16" x14ac:dyDescent="0.25">
      <c r="A89" t="s">
        <v>2033</v>
      </c>
      <c r="B89" s="7">
        <v>0.205629695</v>
      </c>
      <c r="C89" s="7">
        <v>0.22810892199999999</v>
      </c>
      <c r="D89" s="7">
        <v>0.20397278299999999</v>
      </c>
      <c r="E89" s="7">
        <v>0.16968731200000001</v>
      </c>
      <c r="F89" s="7">
        <v>0.203920616</v>
      </c>
      <c r="G89" s="7">
        <v>0.23727352199999999</v>
      </c>
      <c r="H89" s="7">
        <v>0.20006675400000001</v>
      </c>
      <c r="I89" s="7">
        <v>0.177429532</v>
      </c>
      <c r="J89" s="7">
        <v>0.21073940299999999</v>
      </c>
      <c r="K89" s="7">
        <v>0.17533631299999999</v>
      </c>
      <c r="L89" s="7">
        <v>0.18701931699999999</v>
      </c>
      <c r="M89" s="7">
        <v>0.17776679200000001</v>
      </c>
      <c r="N89" s="7">
        <v>0.175946455</v>
      </c>
      <c r="O89" s="7">
        <v>0.158525947</v>
      </c>
      <c r="P89" s="7">
        <v>0.12776253200000001</v>
      </c>
    </row>
    <row r="90" spans="1:16" x14ac:dyDescent="0.25">
      <c r="A90" t="s">
        <v>2034</v>
      </c>
      <c r="B90" s="7">
        <v>0.231237779</v>
      </c>
      <c r="C90" s="7">
        <v>0.269804924</v>
      </c>
      <c r="D90" s="7">
        <v>0.225941843</v>
      </c>
      <c r="E90" s="7">
        <v>0.22445784799999999</v>
      </c>
      <c r="F90" s="7">
        <v>0.25552997599999999</v>
      </c>
      <c r="G90" s="7">
        <v>0.29072618099999997</v>
      </c>
      <c r="H90" s="7">
        <v>0.27981865700000003</v>
      </c>
      <c r="I90" s="7">
        <v>0.31863565799999999</v>
      </c>
      <c r="J90" s="7">
        <v>0.28739123799999999</v>
      </c>
      <c r="K90" s="7">
        <v>0.23951581699999999</v>
      </c>
      <c r="L90" s="7">
        <v>0.169815148</v>
      </c>
      <c r="M90" s="7">
        <v>0.14514476300000001</v>
      </c>
      <c r="N90" s="7">
        <v>0.14598762300000001</v>
      </c>
      <c r="O90" s="7">
        <v>0.119799699</v>
      </c>
      <c r="P90" s="7">
        <v>0.116862379</v>
      </c>
    </row>
    <row r="91" spans="1:16" x14ac:dyDescent="0.25">
      <c r="A91" t="s">
        <v>2035</v>
      </c>
      <c r="B91" s="7">
        <v>0.16652825099999999</v>
      </c>
      <c r="C91" s="7">
        <v>0.222611164</v>
      </c>
      <c r="D91" s="7">
        <v>0.23033210400000001</v>
      </c>
      <c r="E91" s="7">
        <v>0.11065135399999999</v>
      </c>
      <c r="F91" s="7">
        <v>0.15680561900000001</v>
      </c>
      <c r="G91" s="7">
        <v>0.145116089</v>
      </c>
      <c r="H91" s="7">
        <v>0.208217026</v>
      </c>
      <c r="I91" s="7">
        <v>0.23432979400000001</v>
      </c>
      <c r="J91" s="7">
        <v>0.247329615</v>
      </c>
      <c r="K91" s="7">
        <v>0.15895039399999999</v>
      </c>
      <c r="L91" s="7">
        <v>0.21469137999999999</v>
      </c>
      <c r="M91" s="7">
        <v>0.18438613200000001</v>
      </c>
      <c r="N91" s="7">
        <v>0.214279993</v>
      </c>
      <c r="O91" s="7">
        <v>0.13104327700000001</v>
      </c>
      <c r="P91" s="7">
        <v>0.16404840400000001</v>
      </c>
    </row>
    <row r="92" spans="1:16" x14ac:dyDescent="0.25">
      <c r="A92" t="s">
        <v>2036</v>
      </c>
      <c r="B92" s="7">
        <v>0.15896439500000001</v>
      </c>
      <c r="C92" s="7">
        <v>0.17319753700000001</v>
      </c>
      <c r="D92" s="7">
        <v>0.16833873199999999</v>
      </c>
      <c r="E92" s="7">
        <v>0.14199558100000001</v>
      </c>
      <c r="F92" s="7">
        <v>0.17181895999999999</v>
      </c>
      <c r="G92" s="7">
        <v>0.179012377</v>
      </c>
      <c r="H92" s="7">
        <v>0.16659600899999999</v>
      </c>
      <c r="I92" s="7">
        <v>0.156575722</v>
      </c>
      <c r="J92" s="7">
        <v>0.182067222</v>
      </c>
      <c r="K92" s="7">
        <v>0.17047738500000001</v>
      </c>
      <c r="L92" s="7">
        <v>0.171394463</v>
      </c>
      <c r="M92" s="7">
        <v>0.16604654399999999</v>
      </c>
      <c r="N92" s="7">
        <v>0.150707751</v>
      </c>
      <c r="O92" s="7">
        <v>0.14045959299999999</v>
      </c>
      <c r="P92" s="7">
        <v>0.117727399</v>
      </c>
    </row>
    <row r="93" spans="1:16" x14ac:dyDescent="0.25">
      <c r="A93" t="s">
        <v>2037</v>
      </c>
      <c r="B93" s="7">
        <v>0.23141872499999999</v>
      </c>
      <c r="C93" s="7">
        <v>0.26492212999999998</v>
      </c>
      <c r="D93" s="7">
        <v>0.27001541699999998</v>
      </c>
      <c r="E93" s="7">
        <v>0.183657875</v>
      </c>
      <c r="F93" s="7">
        <v>0.246981279</v>
      </c>
      <c r="G93" s="7">
        <v>0.229482345</v>
      </c>
      <c r="H93" s="7">
        <v>0.270798918</v>
      </c>
      <c r="I93" s="7">
        <v>0.239528402</v>
      </c>
      <c r="J93" s="7">
        <v>0.280332672</v>
      </c>
      <c r="K93" s="7">
        <v>0.222353146</v>
      </c>
      <c r="L93" s="7">
        <v>0.250465669</v>
      </c>
      <c r="M93" s="7">
        <v>0.22832956800000001</v>
      </c>
      <c r="N93" s="7">
        <v>0.221114275</v>
      </c>
      <c r="O93" s="7">
        <v>0.18067460199999999</v>
      </c>
      <c r="P93" s="7">
        <v>0.15741087500000001</v>
      </c>
    </row>
    <row r="94" spans="1:16" x14ac:dyDescent="0.25">
      <c r="A94" t="s">
        <v>2038</v>
      </c>
      <c r="B94" s="7">
        <v>7.7921352999999999E-2</v>
      </c>
      <c r="C94" s="7">
        <v>8.1084050000000005E-2</v>
      </c>
      <c r="D94" s="7">
        <v>8.0940803000000006E-2</v>
      </c>
      <c r="E94" s="7">
        <v>8.0378706999999994E-2</v>
      </c>
      <c r="F94" s="7">
        <v>9.6841946999999998E-2</v>
      </c>
      <c r="G94" s="7">
        <v>9.2864777999999995E-2</v>
      </c>
      <c r="H94" s="7">
        <v>6.8099619E-2</v>
      </c>
      <c r="I94" s="7">
        <v>7.8198209000000005E-2</v>
      </c>
      <c r="J94" s="7">
        <v>7.5869627999999995E-2</v>
      </c>
      <c r="K94" s="7">
        <v>8.1595770999999997E-2</v>
      </c>
      <c r="L94" s="7">
        <v>9.3056246999999995E-2</v>
      </c>
      <c r="M94" s="7">
        <v>7.9832260000000002E-2</v>
      </c>
      <c r="N94" s="7">
        <v>7.9369467999999999E-2</v>
      </c>
      <c r="O94" s="7">
        <v>7.0721767000000005E-2</v>
      </c>
      <c r="P94" s="7">
        <v>5.7179304E-2</v>
      </c>
    </row>
    <row r="95" spans="1:16" x14ac:dyDescent="0.25">
      <c r="A95" t="s">
        <v>2039</v>
      </c>
      <c r="B95" s="7">
        <v>0.16318652</v>
      </c>
      <c r="C95" s="7">
        <v>0.184586732</v>
      </c>
      <c r="D95" s="7">
        <v>0.18623299600000001</v>
      </c>
      <c r="E95" s="7">
        <v>0.100384418</v>
      </c>
      <c r="F95" s="7">
        <v>0.134799428</v>
      </c>
      <c r="G95" s="7">
        <v>0.12297433300000001</v>
      </c>
      <c r="H95" s="7">
        <v>0.188405719</v>
      </c>
      <c r="I95" s="7">
        <v>0.20182866399999999</v>
      </c>
      <c r="J95" s="7">
        <v>0.18955544999999999</v>
      </c>
      <c r="K95" s="7">
        <v>0.12984965600000001</v>
      </c>
      <c r="L95" s="7">
        <v>8.6200772999999994E-2</v>
      </c>
      <c r="M95" s="7">
        <v>7.5656683000000002E-2</v>
      </c>
      <c r="N95" s="7">
        <v>7.7959741999999999E-2</v>
      </c>
      <c r="O95" s="7">
        <v>6.1971617E-2</v>
      </c>
      <c r="P95" s="7">
        <v>5.8655060000000002E-2</v>
      </c>
    </row>
    <row r="96" spans="1:16" x14ac:dyDescent="0.25">
      <c r="A96" t="s">
        <v>2040</v>
      </c>
      <c r="B96" s="7">
        <v>0.29003459300000001</v>
      </c>
      <c r="C96" s="7">
        <v>0.296031394</v>
      </c>
      <c r="D96" s="7">
        <v>0.28944953899999998</v>
      </c>
      <c r="E96" s="7">
        <v>0.24131872200000001</v>
      </c>
      <c r="F96" s="7">
        <v>0.30420248700000002</v>
      </c>
      <c r="G96" s="7">
        <v>0.29682918000000003</v>
      </c>
      <c r="H96" s="7">
        <v>0.30813904600000003</v>
      </c>
      <c r="I96" s="7">
        <v>0.34009150399999999</v>
      </c>
      <c r="J96" s="7">
        <v>0.347927812</v>
      </c>
      <c r="K96" s="7">
        <v>0.33961504199999998</v>
      </c>
      <c r="L96" s="7">
        <v>0.28236868500000001</v>
      </c>
      <c r="M96" s="7">
        <v>0.25193475300000001</v>
      </c>
      <c r="N96" s="7">
        <v>0.231094468</v>
      </c>
      <c r="O96" s="7">
        <v>0.19886327000000001</v>
      </c>
      <c r="P96" s="7">
        <v>0.190103772</v>
      </c>
    </row>
    <row r="97" spans="1:16" x14ac:dyDescent="0.25">
      <c r="A97" t="s">
        <v>2041</v>
      </c>
      <c r="B97" s="7">
        <v>0.13769153000000001</v>
      </c>
      <c r="C97" s="7">
        <v>0.15414060099999999</v>
      </c>
      <c r="D97" s="7">
        <v>0.134843349</v>
      </c>
      <c r="E97" s="7">
        <v>0.105332488</v>
      </c>
      <c r="F97" s="7">
        <v>0.11202467300000001</v>
      </c>
      <c r="G97" s="7">
        <v>0.137584963</v>
      </c>
      <c r="H97" s="7">
        <v>0.12850751699999999</v>
      </c>
      <c r="I97" s="7">
        <v>9.3896172999999999E-2</v>
      </c>
      <c r="J97" s="7">
        <v>0.128686355</v>
      </c>
      <c r="K97" s="7">
        <v>0.17244280300000001</v>
      </c>
      <c r="L97" s="7">
        <v>0.16177397399999999</v>
      </c>
      <c r="M97" s="7">
        <v>0.13808203499999999</v>
      </c>
      <c r="N97" s="7">
        <v>0.151698377</v>
      </c>
      <c r="O97" s="7">
        <v>0.121136524</v>
      </c>
      <c r="P97" s="7">
        <v>9.7403515999999996E-2</v>
      </c>
    </row>
    <row r="98" spans="1:16" x14ac:dyDescent="0.25">
      <c r="A98" t="s">
        <v>2042</v>
      </c>
      <c r="B98" s="7">
        <v>0.129975273</v>
      </c>
      <c r="C98" s="7">
        <v>0.130631103</v>
      </c>
      <c r="D98" s="7">
        <v>0.119981002</v>
      </c>
      <c r="E98" s="7">
        <v>0.136328957</v>
      </c>
      <c r="F98" s="7">
        <v>0.14000153200000001</v>
      </c>
      <c r="G98" s="7">
        <v>0.17133252299999999</v>
      </c>
      <c r="H98" s="7">
        <v>0.15264551900000001</v>
      </c>
      <c r="I98" s="7">
        <v>0.170912973</v>
      </c>
      <c r="J98" s="7">
        <v>0.16869266299999999</v>
      </c>
      <c r="K98" s="7">
        <v>0.28077524300000001</v>
      </c>
      <c r="L98" s="7">
        <v>0.16947969900000001</v>
      </c>
      <c r="M98" s="7">
        <v>0.13803664600000001</v>
      </c>
      <c r="N98" s="7">
        <v>0.12360287</v>
      </c>
      <c r="O98" s="7">
        <v>0.103266916</v>
      </c>
      <c r="P98" s="7">
        <v>9.3306629000000002E-2</v>
      </c>
    </row>
    <row r="99" spans="1:16" x14ac:dyDescent="0.25">
      <c r="A99" t="s">
        <v>2043</v>
      </c>
      <c r="B99" s="7">
        <v>0.15332033</v>
      </c>
      <c r="C99" s="7">
        <v>0.176798552</v>
      </c>
      <c r="D99" s="7">
        <v>0.134123782</v>
      </c>
      <c r="E99" s="7">
        <v>0.15432847199999999</v>
      </c>
      <c r="F99" s="7">
        <v>0.17595640700000001</v>
      </c>
      <c r="G99" s="7">
        <v>0.21206040800000001</v>
      </c>
      <c r="H99" s="7">
        <v>0.16060644199999999</v>
      </c>
      <c r="I99" s="7">
        <v>0.18594777600000001</v>
      </c>
      <c r="J99" s="7">
        <v>0.16197697899999999</v>
      </c>
      <c r="K99" s="7">
        <v>0.243559568</v>
      </c>
      <c r="L99" s="7">
        <v>0.18375377800000001</v>
      </c>
      <c r="M99" s="7">
        <v>0.15879544700000001</v>
      </c>
      <c r="N99" s="7">
        <v>0.16854293100000001</v>
      </c>
      <c r="O99" s="7">
        <v>0.14238091</v>
      </c>
      <c r="P99" s="7">
        <v>0.119972227</v>
      </c>
    </row>
    <row r="100" spans="1:16" x14ac:dyDescent="0.25">
      <c r="A100" t="s">
        <v>2044</v>
      </c>
      <c r="B100" s="7">
        <v>9.4125072000000004E-2</v>
      </c>
      <c r="C100" s="7">
        <v>9.4145892999999994E-2</v>
      </c>
      <c r="D100" s="7">
        <v>8.7043788999999996E-2</v>
      </c>
      <c r="E100" s="7">
        <v>7.7191469999999998E-2</v>
      </c>
      <c r="F100" s="7">
        <v>8.3369489000000005E-2</v>
      </c>
      <c r="G100" s="7">
        <v>0.10136160900000001</v>
      </c>
      <c r="H100" s="7">
        <v>8.9327594999999996E-2</v>
      </c>
      <c r="I100" s="7">
        <v>8.3337652999999998E-2</v>
      </c>
      <c r="J100" s="7">
        <v>9.0299518999999995E-2</v>
      </c>
      <c r="K100" s="7">
        <v>9.6123664999999997E-2</v>
      </c>
      <c r="L100" s="7">
        <v>7.8075201999999996E-2</v>
      </c>
      <c r="M100" s="7">
        <v>6.4087849000000002E-2</v>
      </c>
      <c r="N100" s="7">
        <v>7.2017277000000005E-2</v>
      </c>
      <c r="O100" s="7">
        <v>6.4554849999999997E-2</v>
      </c>
      <c r="P100" s="7">
        <v>5.4218882000000003E-2</v>
      </c>
    </row>
    <row r="101" spans="1:16" x14ac:dyDescent="0.25">
      <c r="A101" t="s">
        <v>2045</v>
      </c>
      <c r="B101" s="7">
        <v>0.191833484</v>
      </c>
      <c r="C101" s="7">
        <v>0.22029725999999999</v>
      </c>
      <c r="D101" s="7">
        <v>0.21311360500000001</v>
      </c>
      <c r="E101" s="7">
        <v>0.15426084300000001</v>
      </c>
      <c r="F101" s="7">
        <v>0.190574032</v>
      </c>
      <c r="G101" s="7">
        <v>0.197239464</v>
      </c>
      <c r="H101" s="7">
        <v>0.20250148700000001</v>
      </c>
      <c r="I101" s="7">
        <v>0.20264191000000001</v>
      </c>
      <c r="J101" s="7">
        <v>0.20832933000000001</v>
      </c>
      <c r="K101" s="7">
        <v>0.20242784999999999</v>
      </c>
      <c r="L101" s="7">
        <v>0.17768972999999999</v>
      </c>
      <c r="M101" s="7">
        <v>0.168029179</v>
      </c>
      <c r="N101" s="7">
        <v>0.16380372800000001</v>
      </c>
      <c r="O101" s="7">
        <v>0.15532733000000001</v>
      </c>
      <c r="P101" s="7">
        <v>0.122383461</v>
      </c>
    </row>
    <row r="102" spans="1:16" x14ac:dyDescent="0.25">
      <c r="A102" t="s">
        <v>2046</v>
      </c>
      <c r="B102" s="7">
        <v>0.13075769500000001</v>
      </c>
      <c r="C102" s="7">
        <v>0.131507078</v>
      </c>
      <c r="D102" s="7">
        <v>0.113190965</v>
      </c>
      <c r="E102" s="7">
        <v>0.12074720799999999</v>
      </c>
      <c r="F102" s="7">
        <v>0.13236231400000001</v>
      </c>
      <c r="G102" s="7">
        <v>0.157446686</v>
      </c>
      <c r="H102" s="7">
        <v>9.9556751999999998E-2</v>
      </c>
      <c r="I102" s="7">
        <v>9.6495689999999995E-2</v>
      </c>
      <c r="J102" s="7">
        <v>0.11098468</v>
      </c>
      <c r="K102" s="7">
        <v>0.23084402000000001</v>
      </c>
      <c r="L102" s="7">
        <v>0.20395421499999999</v>
      </c>
      <c r="M102" s="7">
        <v>0.159256498</v>
      </c>
      <c r="N102" s="7">
        <v>0.14958634600000001</v>
      </c>
      <c r="O102" s="7">
        <v>0.12516456400000001</v>
      </c>
      <c r="P102" s="7">
        <v>0.111803761</v>
      </c>
    </row>
    <row r="103" spans="1:16" x14ac:dyDescent="0.25">
      <c r="A103" t="s">
        <v>2047</v>
      </c>
      <c r="B103" s="7">
        <v>0.13467704</v>
      </c>
      <c r="C103" s="7">
        <v>0.15536841400000001</v>
      </c>
      <c r="D103" s="7">
        <v>0.14598625000000001</v>
      </c>
      <c r="E103" s="7">
        <v>0.100105219</v>
      </c>
      <c r="F103" s="7">
        <v>0.122145957</v>
      </c>
      <c r="G103" s="7">
        <v>0.125371333</v>
      </c>
      <c r="H103" s="7">
        <v>0.14915852399999999</v>
      </c>
      <c r="I103" s="7">
        <v>0.15931330299999999</v>
      </c>
      <c r="J103" s="7">
        <v>0.17407726200000001</v>
      </c>
      <c r="K103" s="7">
        <v>0.16658849000000001</v>
      </c>
      <c r="L103" s="7">
        <v>0.11478845999999999</v>
      </c>
      <c r="M103" s="7">
        <v>0.102175293</v>
      </c>
      <c r="N103" s="7">
        <v>9.7292988999999996E-2</v>
      </c>
      <c r="O103" s="7">
        <v>8.5693139000000002E-2</v>
      </c>
      <c r="P103" s="7">
        <v>8.5003978999999993E-2</v>
      </c>
    </row>
    <row r="104" spans="1:16" x14ac:dyDescent="0.25">
      <c r="A104" t="s">
        <v>2048</v>
      </c>
      <c r="B104" s="7">
        <v>9.9738946999999994E-2</v>
      </c>
      <c r="C104" s="7">
        <v>0.113881185</v>
      </c>
      <c r="D104" s="7">
        <v>0.101750836</v>
      </c>
      <c r="E104" s="7">
        <v>7.4376260999999999E-2</v>
      </c>
      <c r="F104" s="7">
        <v>8.8135912999999996E-2</v>
      </c>
      <c r="G104" s="7">
        <v>0.101769848</v>
      </c>
      <c r="H104" s="7">
        <v>0.12660291500000001</v>
      </c>
      <c r="I104" s="7">
        <v>0.12393407200000001</v>
      </c>
      <c r="J104" s="7">
        <v>0.146910546</v>
      </c>
      <c r="K104" s="7">
        <v>0.114495178</v>
      </c>
      <c r="L104" s="7">
        <v>7.2373511000000001E-2</v>
      </c>
      <c r="M104" s="7">
        <v>7.7033268000000002E-2</v>
      </c>
      <c r="N104" s="7">
        <v>7.8309112E-2</v>
      </c>
      <c r="O104" s="7">
        <v>7.0720050000000007E-2</v>
      </c>
      <c r="P104" s="7">
        <v>5.2169058999999997E-2</v>
      </c>
    </row>
    <row r="105" spans="1:16" x14ac:dyDescent="0.25">
      <c r="A105" t="s">
        <v>2049</v>
      </c>
      <c r="B105" s="7">
        <v>6.8202046000000002E-2</v>
      </c>
      <c r="C105" s="7">
        <v>7.6761109999999994E-2</v>
      </c>
      <c r="D105" s="7">
        <v>7.3429368999999994E-2</v>
      </c>
      <c r="E105" s="7">
        <v>6.7165638999999999E-2</v>
      </c>
      <c r="F105" s="7">
        <v>7.3694770000000007E-2</v>
      </c>
      <c r="G105" s="7">
        <v>8.7107852E-2</v>
      </c>
      <c r="H105" s="7">
        <v>7.4153869999999997E-2</v>
      </c>
      <c r="I105" s="7">
        <v>6.5691735000000001E-2</v>
      </c>
      <c r="J105" s="7">
        <v>7.4734863999999998E-2</v>
      </c>
      <c r="K105" s="7">
        <v>0.16779479</v>
      </c>
      <c r="L105" s="7">
        <v>9.5062551999999995E-2</v>
      </c>
      <c r="M105" s="7">
        <v>7.6526330000000004E-2</v>
      </c>
      <c r="N105" s="7">
        <v>9.0366064999999995E-2</v>
      </c>
      <c r="O105" s="7">
        <v>7.6540082999999995E-2</v>
      </c>
      <c r="P105" s="7">
        <v>5.8690006000000003E-2</v>
      </c>
    </row>
    <row r="106" spans="1:16" x14ac:dyDescent="0.25">
      <c r="A106" t="s">
        <v>2050</v>
      </c>
      <c r="B106" s="7">
        <v>4.9945415E-2</v>
      </c>
      <c r="C106" s="7">
        <v>5.3221710999999998E-2</v>
      </c>
      <c r="D106" s="7">
        <v>2.9999534000000001E-2</v>
      </c>
      <c r="E106" s="7">
        <v>3.0385611999999999E-2</v>
      </c>
      <c r="F106" s="7">
        <v>1.8892140000000002E-2</v>
      </c>
      <c r="G106" s="7">
        <v>3.9024130999999997E-2</v>
      </c>
      <c r="H106" s="7">
        <v>2.73312E-2</v>
      </c>
      <c r="I106" s="7">
        <v>2.1796883999999999E-2</v>
      </c>
      <c r="J106" s="7">
        <v>3.195572E-2</v>
      </c>
      <c r="K106" s="7">
        <v>3.5128342E-2</v>
      </c>
      <c r="L106" s="7">
        <v>0.135914071</v>
      </c>
      <c r="M106" s="7">
        <v>0.108158793</v>
      </c>
      <c r="N106" s="7">
        <v>8.2525503E-2</v>
      </c>
      <c r="O106" s="7">
        <v>6.7113291000000005E-2</v>
      </c>
      <c r="P106" s="7">
        <v>5.0544608999999997E-2</v>
      </c>
    </row>
    <row r="107" spans="1:16" x14ac:dyDescent="0.25">
      <c r="A107" t="s">
        <v>2051</v>
      </c>
      <c r="B107" s="7">
        <v>0.13060660700000001</v>
      </c>
      <c r="C107" s="7">
        <v>0.14094121300000001</v>
      </c>
      <c r="D107" s="7">
        <v>0.122216668</v>
      </c>
      <c r="E107" s="7">
        <v>9.6489573999999995E-2</v>
      </c>
      <c r="F107" s="7">
        <v>0.115304384</v>
      </c>
      <c r="G107" s="7">
        <v>0.127967937</v>
      </c>
      <c r="H107" s="7">
        <v>0.11658636999999999</v>
      </c>
      <c r="I107" s="7">
        <v>0.12483406599999999</v>
      </c>
      <c r="J107" s="7">
        <v>0.12743890599999999</v>
      </c>
      <c r="K107" s="7">
        <v>0.37271838499999999</v>
      </c>
      <c r="L107" s="7">
        <v>0.13996294100000001</v>
      </c>
      <c r="M107" s="7">
        <v>9.6726161000000005E-2</v>
      </c>
      <c r="N107" s="7">
        <v>0.10898745899999999</v>
      </c>
      <c r="O107" s="7">
        <v>9.5987331999999995E-2</v>
      </c>
      <c r="P107" s="7">
        <v>7.2793976999999996E-2</v>
      </c>
    </row>
    <row r="108" spans="1:16" x14ac:dyDescent="0.25">
      <c r="A108" t="s">
        <v>2052</v>
      </c>
      <c r="B108" s="7">
        <v>3.9980414999999998E-2</v>
      </c>
      <c r="C108" s="7">
        <v>3.9869147000000001E-2</v>
      </c>
      <c r="D108" s="7">
        <v>3.9553210999999998E-2</v>
      </c>
      <c r="E108" s="7">
        <v>3.8894248999999999E-2</v>
      </c>
      <c r="F108" s="7">
        <v>4.8487508999999998E-2</v>
      </c>
      <c r="G108" s="7">
        <v>4.9564252000000003E-2</v>
      </c>
      <c r="H108" s="7">
        <v>3.6445378E-2</v>
      </c>
      <c r="I108" s="7">
        <v>4.0701236000000002E-2</v>
      </c>
      <c r="J108" s="7">
        <v>4.2781899999999998E-2</v>
      </c>
      <c r="K108" s="7">
        <v>0.125285119</v>
      </c>
      <c r="L108" s="7">
        <v>8.1188993000000001E-2</v>
      </c>
      <c r="M108" s="7">
        <v>5.8374268999999999E-2</v>
      </c>
      <c r="N108" s="7">
        <v>4.4488791999999999E-2</v>
      </c>
      <c r="O108" s="7">
        <v>4.2947030999999997E-2</v>
      </c>
      <c r="P108" s="7">
        <v>4.4922181999999998E-2</v>
      </c>
    </row>
    <row r="109" spans="1:16" x14ac:dyDescent="0.25">
      <c r="A109" t="s">
        <v>2053</v>
      </c>
      <c r="B109" s="7">
        <v>8.0518983000000002E-2</v>
      </c>
      <c r="C109" s="7">
        <v>9.9729073000000001E-2</v>
      </c>
      <c r="D109" s="7">
        <v>9.0495679999999995E-2</v>
      </c>
      <c r="E109" s="7">
        <v>6.6934176999999997E-2</v>
      </c>
      <c r="F109" s="7">
        <v>8.0923098999999998E-2</v>
      </c>
      <c r="G109" s="7">
        <v>8.3431849000000002E-2</v>
      </c>
      <c r="H109" s="7">
        <v>9.2192950999999995E-2</v>
      </c>
      <c r="I109" s="7">
        <v>8.2484877999999998E-2</v>
      </c>
      <c r="J109" s="7">
        <v>8.4130896999999996E-2</v>
      </c>
      <c r="K109" s="7">
        <v>0.13967206500000001</v>
      </c>
      <c r="L109" s="7">
        <v>8.3197917999999996E-2</v>
      </c>
      <c r="M109" s="7">
        <v>8.0430472000000003E-2</v>
      </c>
      <c r="N109" s="7">
        <v>9.2290564000000005E-2</v>
      </c>
      <c r="O109" s="7">
        <v>6.8159681999999999E-2</v>
      </c>
      <c r="P109" s="7">
        <v>5.3852904E-2</v>
      </c>
    </row>
    <row r="110" spans="1:16" x14ac:dyDescent="0.25">
      <c r="A110" t="s">
        <v>2054</v>
      </c>
      <c r="B110" s="7">
        <v>0.14407835299999999</v>
      </c>
      <c r="C110" s="7">
        <v>0.16733857199999999</v>
      </c>
      <c r="D110" s="7">
        <v>0.15519946400000001</v>
      </c>
      <c r="E110" s="7">
        <v>0.13315655000000001</v>
      </c>
      <c r="F110" s="7">
        <v>0.16791078600000001</v>
      </c>
      <c r="G110" s="7">
        <v>0.18818295500000001</v>
      </c>
      <c r="H110" s="7">
        <v>0.16041640400000001</v>
      </c>
      <c r="I110" s="7">
        <v>0.132727806</v>
      </c>
      <c r="J110" s="7">
        <v>0.17318186999999999</v>
      </c>
      <c r="K110" s="7">
        <v>0.344803835</v>
      </c>
      <c r="L110" s="7">
        <v>0.354807125</v>
      </c>
      <c r="M110" s="7">
        <v>0.33285800500000001</v>
      </c>
      <c r="N110" s="7">
        <v>0.35787302599999998</v>
      </c>
      <c r="O110" s="7">
        <v>0.32045564500000001</v>
      </c>
      <c r="P110" s="7">
        <v>0.22753121900000001</v>
      </c>
    </row>
    <row r="111" spans="1:16" x14ac:dyDescent="0.25">
      <c r="A111" t="s">
        <v>2055</v>
      </c>
      <c r="B111" s="7">
        <v>0.12650673800000001</v>
      </c>
      <c r="C111" s="7">
        <v>0.139956312</v>
      </c>
      <c r="D111" s="7">
        <v>0.117018971</v>
      </c>
      <c r="E111" s="7">
        <v>0.1040841</v>
      </c>
      <c r="F111" s="7">
        <v>0.10608904700000001</v>
      </c>
      <c r="G111" s="7">
        <v>0.13751796999999999</v>
      </c>
      <c r="H111" s="7">
        <v>0.12570341099999999</v>
      </c>
      <c r="I111" s="7">
        <v>0.12348563</v>
      </c>
      <c r="J111" s="7">
        <v>0.11728642</v>
      </c>
      <c r="K111" s="7">
        <v>0.118199446</v>
      </c>
      <c r="L111" s="7">
        <v>0.14726439099999999</v>
      </c>
      <c r="M111" s="7">
        <v>0.111715601</v>
      </c>
      <c r="N111" s="7">
        <v>0.10421392</v>
      </c>
      <c r="O111" s="7">
        <v>8.4944276999999999E-2</v>
      </c>
      <c r="P111" s="7">
        <v>6.9397882999999994E-2</v>
      </c>
    </row>
    <row r="112" spans="1:16" x14ac:dyDescent="0.25">
      <c r="A112" t="s">
        <v>2056</v>
      </c>
      <c r="B112" s="7">
        <v>9.7609929999999998E-2</v>
      </c>
      <c r="C112" s="7">
        <v>0.10750327799999999</v>
      </c>
      <c r="D112" s="7">
        <v>0.101865329</v>
      </c>
      <c r="E112" s="7">
        <v>8.0083558999999999E-2</v>
      </c>
      <c r="F112" s="7">
        <v>9.1659946000000006E-2</v>
      </c>
      <c r="G112" s="7">
        <v>0.10097425</v>
      </c>
      <c r="H112" s="7">
        <v>9.7963855000000002E-2</v>
      </c>
      <c r="I112" s="7">
        <v>0.103156596</v>
      </c>
      <c r="J112" s="7">
        <v>0.1025838</v>
      </c>
      <c r="K112" s="7">
        <v>7.4128511999999994E-2</v>
      </c>
      <c r="L112" s="7">
        <v>6.3252133000000002E-2</v>
      </c>
      <c r="M112" s="7">
        <v>6.0937862000000002E-2</v>
      </c>
      <c r="N112" s="7">
        <v>6.7142991999999999E-2</v>
      </c>
      <c r="O112" s="7">
        <v>6.0911786000000002E-2</v>
      </c>
      <c r="P112" s="7">
        <v>5.0288245000000002E-2</v>
      </c>
    </row>
    <row r="113" spans="1:16" x14ac:dyDescent="0.25">
      <c r="A113" t="s">
        <v>2057</v>
      </c>
      <c r="B113" s="7">
        <v>0.21911106899999999</v>
      </c>
      <c r="C113" s="7">
        <v>0.24798835799999999</v>
      </c>
      <c r="D113" s="7">
        <v>0.23500938399999999</v>
      </c>
      <c r="E113" s="7">
        <v>0.201037295</v>
      </c>
      <c r="F113" s="7">
        <v>0.259537721</v>
      </c>
      <c r="G113" s="7">
        <v>0.265550067</v>
      </c>
      <c r="H113" s="7">
        <v>0.23593335400000001</v>
      </c>
      <c r="I113" s="7">
        <v>0.21485125699999999</v>
      </c>
      <c r="J113" s="7">
        <v>0.24186688100000001</v>
      </c>
      <c r="K113" s="7">
        <v>0.17783263299999999</v>
      </c>
      <c r="L113" s="7">
        <v>0.235226034</v>
      </c>
      <c r="M113" s="7">
        <v>0.24505105299999999</v>
      </c>
      <c r="N113" s="7">
        <v>0.24808613800000001</v>
      </c>
      <c r="O113" s="7">
        <v>0.23121742000000001</v>
      </c>
      <c r="P113" s="7">
        <v>0.186754218</v>
      </c>
    </row>
    <row r="114" spans="1:16" x14ac:dyDescent="0.25">
      <c r="A114" t="s">
        <v>2058</v>
      </c>
      <c r="B114" s="7">
        <v>7.9464638000000004E-2</v>
      </c>
      <c r="C114" s="7">
        <v>8.6238511000000004E-2</v>
      </c>
      <c r="D114" s="7">
        <v>7.7001010999999994E-2</v>
      </c>
      <c r="E114" s="7">
        <v>5.9625784000000001E-2</v>
      </c>
      <c r="F114" s="7">
        <v>6.6232066000000006E-2</v>
      </c>
      <c r="G114" s="7">
        <v>7.6248582999999995E-2</v>
      </c>
      <c r="H114" s="7">
        <v>8.3050244999999995E-2</v>
      </c>
      <c r="I114" s="7">
        <v>7.6743502000000005E-2</v>
      </c>
      <c r="J114" s="7">
        <v>9.2019500000000004E-2</v>
      </c>
      <c r="K114" s="7">
        <v>0.11808785400000001</v>
      </c>
      <c r="L114" s="7">
        <v>5.2514043000000003E-2</v>
      </c>
      <c r="M114" s="7">
        <v>5.2361152000000001E-2</v>
      </c>
      <c r="N114" s="7">
        <v>4.9851575000000002E-2</v>
      </c>
      <c r="O114" s="7">
        <v>4.5112650999999997E-2</v>
      </c>
      <c r="P114" s="7">
        <v>4.0834730999999999E-2</v>
      </c>
    </row>
    <row r="115" spans="1:16" x14ac:dyDescent="0.25">
      <c r="A115" t="s">
        <v>2059</v>
      </c>
      <c r="B115" s="7">
        <v>0.17963151899999999</v>
      </c>
      <c r="C115" s="7">
        <v>0.201178353</v>
      </c>
      <c r="D115" s="7">
        <v>0.18532884299999999</v>
      </c>
      <c r="E115" s="7">
        <v>0.149449891</v>
      </c>
      <c r="F115" s="7">
        <v>0.18402985399999999</v>
      </c>
      <c r="G115" s="7">
        <v>0.19903183299999999</v>
      </c>
      <c r="H115" s="7">
        <v>0.19613433299999999</v>
      </c>
      <c r="I115" s="7">
        <v>0.19878579499999999</v>
      </c>
      <c r="J115" s="7">
        <v>0.21435147900000001</v>
      </c>
      <c r="K115" s="7">
        <v>0.29293201800000002</v>
      </c>
      <c r="L115" s="7">
        <v>0.157322612</v>
      </c>
      <c r="M115" s="7">
        <v>0.16065306300000001</v>
      </c>
      <c r="N115" s="7">
        <v>0.17687413900000001</v>
      </c>
      <c r="O115" s="7">
        <v>0.169397826</v>
      </c>
      <c r="P115" s="7">
        <v>0.138677043</v>
      </c>
    </row>
    <row r="116" spans="1:16" x14ac:dyDescent="0.25">
      <c r="A116" t="s">
        <v>2060</v>
      </c>
      <c r="B116" s="7">
        <v>0.13101375400000001</v>
      </c>
      <c r="C116" s="7">
        <v>0.13943350900000001</v>
      </c>
      <c r="D116" s="7">
        <v>0.124150037</v>
      </c>
      <c r="E116" s="7">
        <v>0.104718599</v>
      </c>
      <c r="F116" s="7">
        <v>0.10212729600000001</v>
      </c>
      <c r="G116" s="7">
        <v>0.112835979</v>
      </c>
      <c r="H116" s="7">
        <v>0.124482885</v>
      </c>
      <c r="I116" s="7">
        <v>0.14640192099999999</v>
      </c>
      <c r="J116" s="7">
        <v>0.126350091</v>
      </c>
      <c r="K116" s="7">
        <v>9.3430205000000002E-2</v>
      </c>
      <c r="L116" s="7">
        <v>5.8993384000000003E-2</v>
      </c>
      <c r="M116" s="7">
        <v>4.9188533999999999E-2</v>
      </c>
      <c r="N116" s="7">
        <v>4.3973127000000001E-2</v>
      </c>
      <c r="O116" s="7">
        <v>3.7672840999999999E-2</v>
      </c>
      <c r="P116" s="7">
        <v>3.4700694999999997E-2</v>
      </c>
    </row>
    <row r="117" spans="1:16" x14ac:dyDescent="0.25">
      <c r="A117" t="s">
        <v>2061</v>
      </c>
      <c r="B117" s="7">
        <v>7.9666012999999994E-2</v>
      </c>
      <c r="C117" s="7">
        <v>7.6294239999999999E-2</v>
      </c>
      <c r="D117" s="7">
        <v>5.7689894999999998E-2</v>
      </c>
      <c r="E117" s="7">
        <v>7.9388767999999998E-2</v>
      </c>
      <c r="F117" s="7">
        <v>6.4427375999999995E-2</v>
      </c>
      <c r="G117" s="7">
        <v>0.10022131300000001</v>
      </c>
      <c r="H117" s="7">
        <v>5.7516484999999999E-2</v>
      </c>
      <c r="I117" s="7">
        <v>8.5550507999999997E-2</v>
      </c>
      <c r="J117" s="7">
        <v>6.4118405000000003E-2</v>
      </c>
      <c r="K117" s="7">
        <v>0.109487103</v>
      </c>
      <c r="L117" s="7">
        <v>5.7486917999999998E-2</v>
      </c>
      <c r="M117" s="7">
        <v>3.5258958E-2</v>
      </c>
      <c r="N117" s="7">
        <v>3.4799521999999999E-2</v>
      </c>
      <c r="O117" s="7">
        <v>2.8237742999999999E-2</v>
      </c>
      <c r="P117" s="7">
        <v>3.0488971E-2</v>
      </c>
    </row>
    <row r="118" spans="1:16" x14ac:dyDescent="0.25">
      <c r="A118" t="s">
        <v>2062</v>
      </c>
      <c r="B118" s="7">
        <v>0.102081801</v>
      </c>
      <c r="C118" s="7">
        <v>0.112700417</v>
      </c>
      <c r="D118" s="7">
        <v>0.108193843</v>
      </c>
      <c r="E118" s="7">
        <v>7.4147977000000004E-2</v>
      </c>
      <c r="F118" s="7">
        <v>8.8448491000000004E-2</v>
      </c>
      <c r="G118" s="7">
        <v>9.6929629000000003E-2</v>
      </c>
      <c r="H118" s="7">
        <v>0.10221509199999999</v>
      </c>
      <c r="I118" s="7">
        <v>9.6305223999999995E-2</v>
      </c>
      <c r="J118" s="7">
        <v>0.10977113300000001</v>
      </c>
      <c r="K118" s="7">
        <v>0.109195959</v>
      </c>
      <c r="L118" s="7">
        <v>7.3198394999999999E-2</v>
      </c>
      <c r="M118" s="7">
        <v>6.8946661000000006E-2</v>
      </c>
      <c r="N118" s="7">
        <v>6.9138440999999995E-2</v>
      </c>
      <c r="O118" s="7">
        <v>6.5767287999999993E-2</v>
      </c>
      <c r="P118" s="7">
        <v>5.4812720000000002E-2</v>
      </c>
    </row>
    <row r="119" spans="1:16" x14ac:dyDescent="0.25">
      <c r="A119" t="s">
        <v>2063</v>
      </c>
      <c r="B119" s="7">
        <v>2.1756454000000001E-2</v>
      </c>
      <c r="C119" s="7">
        <v>2.7406096000000001E-2</v>
      </c>
      <c r="D119" s="7">
        <v>2.1264429000000001E-2</v>
      </c>
      <c r="E119" s="7">
        <v>2.5840759000000001E-2</v>
      </c>
      <c r="F119" s="7">
        <v>3.7193975999999997E-2</v>
      </c>
      <c r="G119" s="7">
        <v>3.7307225999999999E-2</v>
      </c>
      <c r="H119" s="7">
        <v>3.7958061000000001E-2</v>
      </c>
      <c r="I119" s="7">
        <v>4.0273412000000001E-2</v>
      </c>
      <c r="J119" s="7">
        <v>4.5700356999999997E-2</v>
      </c>
      <c r="K119" s="7">
        <v>4.1928751E-2</v>
      </c>
      <c r="L119" s="7">
        <v>3.1330563999999998E-2</v>
      </c>
      <c r="M119" s="7">
        <v>3.4279654999999999E-2</v>
      </c>
      <c r="N119" s="7">
        <v>2.4276547999999998E-2</v>
      </c>
      <c r="O119" s="7">
        <v>2.1959962E-2</v>
      </c>
      <c r="P119" s="7">
        <v>2.544515E-2</v>
      </c>
    </row>
    <row r="120" spans="1:16" x14ac:dyDescent="0.25">
      <c r="A120" t="s">
        <v>2064</v>
      </c>
      <c r="B120" s="7">
        <v>0.17457953300000001</v>
      </c>
      <c r="C120" s="7">
        <v>0.20131180400000001</v>
      </c>
      <c r="D120" s="7">
        <v>0.18661396999999999</v>
      </c>
      <c r="E120" s="7">
        <v>0.15443680200000001</v>
      </c>
      <c r="F120" s="7">
        <v>0.18679000100000001</v>
      </c>
      <c r="G120" s="7">
        <v>0.20897519000000001</v>
      </c>
      <c r="H120" s="7">
        <v>0.198311453</v>
      </c>
      <c r="I120" s="7">
        <v>0.179848855</v>
      </c>
      <c r="J120" s="7">
        <v>0.20358609</v>
      </c>
      <c r="K120" s="7">
        <v>0.29232872399999998</v>
      </c>
      <c r="L120" s="7">
        <v>0.17348693300000001</v>
      </c>
      <c r="M120" s="7">
        <v>0.164054966</v>
      </c>
      <c r="N120" s="7">
        <v>0.167001655</v>
      </c>
      <c r="O120" s="7">
        <v>0.145943131</v>
      </c>
      <c r="P120" s="7">
        <v>0.11829928300000001</v>
      </c>
    </row>
    <row r="121" spans="1:16" x14ac:dyDescent="0.25">
      <c r="A121" t="s">
        <v>2065</v>
      </c>
      <c r="B121" s="7">
        <v>6.0368518000000003E-2</v>
      </c>
      <c r="C121" s="7">
        <v>6.1870415999999998E-2</v>
      </c>
      <c r="D121" s="7">
        <v>5.8503126000000003E-2</v>
      </c>
      <c r="E121" s="7">
        <v>5.8236771999999999E-2</v>
      </c>
      <c r="F121" s="7">
        <v>6.4605405000000005E-2</v>
      </c>
      <c r="G121" s="7">
        <v>6.9784534999999995E-2</v>
      </c>
      <c r="H121" s="7">
        <v>6.4564212999999995E-2</v>
      </c>
      <c r="I121" s="7">
        <v>6.2813137000000005E-2</v>
      </c>
      <c r="J121" s="7">
        <v>6.7558107000000006E-2</v>
      </c>
      <c r="K121" s="7">
        <v>9.4531004000000002E-2</v>
      </c>
      <c r="L121" s="7">
        <v>8.4079458999999995E-2</v>
      </c>
      <c r="M121" s="7">
        <v>7.4178674999999999E-2</v>
      </c>
      <c r="N121" s="7">
        <v>8.2774637999999998E-2</v>
      </c>
      <c r="O121" s="7">
        <v>5.3936237999999997E-2</v>
      </c>
      <c r="P121" s="7">
        <v>3.9921644999999999E-2</v>
      </c>
    </row>
    <row r="122" spans="1:16" x14ac:dyDescent="0.25">
      <c r="A122" t="s">
        <v>2066</v>
      </c>
      <c r="B122" s="7">
        <v>0.151355193</v>
      </c>
      <c r="C122" s="7">
        <v>0.16523559900000001</v>
      </c>
      <c r="D122" s="7">
        <v>0.15502366300000001</v>
      </c>
      <c r="E122" s="7">
        <v>0.134808804</v>
      </c>
      <c r="F122" s="7">
        <v>0.154681755</v>
      </c>
      <c r="G122" s="7">
        <v>0.17137091800000001</v>
      </c>
      <c r="H122" s="7">
        <v>0.166564779</v>
      </c>
      <c r="I122" s="7">
        <v>0.150021393</v>
      </c>
      <c r="J122" s="7">
        <v>0.16788982999999999</v>
      </c>
      <c r="K122" s="7">
        <v>0.26489811200000002</v>
      </c>
      <c r="L122" s="7">
        <v>0.19706146399999999</v>
      </c>
      <c r="M122" s="7">
        <v>0.16333977799999999</v>
      </c>
      <c r="N122" s="7">
        <v>0.165761196</v>
      </c>
      <c r="O122" s="7">
        <v>0.13568577700000001</v>
      </c>
      <c r="P122" s="7">
        <v>0.105753152</v>
      </c>
    </row>
    <row r="123" spans="1:16" x14ac:dyDescent="0.25">
      <c r="A123" t="s">
        <v>2067</v>
      </c>
      <c r="B123" s="7">
        <v>9.2157955E-2</v>
      </c>
      <c r="C123" s="7">
        <v>0.103253021</v>
      </c>
      <c r="D123" s="7">
        <v>0.100214571</v>
      </c>
      <c r="E123" s="7">
        <v>7.3245586000000001E-2</v>
      </c>
      <c r="F123" s="7">
        <v>8.5846263000000006E-2</v>
      </c>
      <c r="G123" s="7">
        <v>9.2492802999999998E-2</v>
      </c>
      <c r="H123" s="7">
        <v>0.116694931</v>
      </c>
      <c r="I123" s="7">
        <v>0.109157477</v>
      </c>
      <c r="J123" s="7">
        <v>0.12576389900000001</v>
      </c>
      <c r="K123" s="7">
        <v>0.173045015</v>
      </c>
      <c r="L123" s="7">
        <v>8.9406527999999999E-2</v>
      </c>
      <c r="M123" s="7">
        <v>7.5500364E-2</v>
      </c>
      <c r="N123" s="7">
        <v>5.9840790999999997E-2</v>
      </c>
      <c r="O123" s="7">
        <v>4.9710406999999998E-2</v>
      </c>
      <c r="P123" s="7">
        <v>5.2590431E-2</v>
      </c>
    </row>
    <row r="124" spans="1:16" x14ac:dyDescent="0.25">
      <c r="A124" t="s">
        <v>2068</v>
      </c>
      <c r="B124" s="7">
        <v>0.146906605</v>
      </c>
      <c r="C124" s="7">
        <v>0.150725005</v>
      </c>
      <c r="D124" s="7">
        <v>0.13844741099999999</v>
      </c>
      <c r="E124" s="7">
        <v>0.10180445</v>
      </c>
      <c r="F124" s="7">
        <v>0.11558745500000001</v>
      </c>
      <c r="G124" s="7">
        <v>0.117988889</v>
      </c>
      <c r="H124" s="7">
        <v>0.15054912000000001</v>
      </c>
      <c r="I124" s="7">
        <v>0.17080095000000001</v>
      </c>
      <c r="J124" s="7">
        <v>0.16069858400000001</v>
      </c>
      <c r="K124" s="7">
        <v>0.481685372</v>
      </c>
      <c r="L124" s="7">
        <v>0.150500254</v>
      </c>
      <c r="M124" s="7">
        <v>0.12057462200000001</v>
      </c>
      <c r="N124" s="7">
        <v>0.13372968399999999</v>
      </c>
      <c r="O124" s="7">
        <v>0.116316108</v>
      </c>
      <c r="P124" s="7">
        <v>0.11438076</v>
      </c>
    </row>
    <row r="125" spans="1:16" x14ac:dyDescent="0.25">
      <c r="A125" t="s">
        <v>2069</v>
      </c>
      <c r="B125" s="7">
        <v>0.13294697999999999</v>
      </c>
      <c r="C125" s="7">
        <v>0.15719789300000001</v>
      </c>
      <c r="D125" s="7">
        <v>0.173607874</v>
      </c>
      <c r="E125" s="7">
        <v>0.113560645</v>
      </c>
      <c r="F125" s="7">
        <v>0.16931262999999999</v>
      </c>
      <c r="G125" s="7">
        <v>0.128616064</v>
      </c>
      <c r="H125" s="7">
        <v>0.20080168200000001</v>
      </c>
      <c r="I125" s="7">
        <v>0.211618627</v>
      </c>
      <c r="J125" s="7">
        <v>0.20953154700000001</v>
      </c>
      <c r="K125" s="7">
        <v>7.4452893000000006E-2</v>
      </c>
      <c r="L125" s="7">
        <v>7.0088029999999996E-2</v>
      </c>
      <c r="M125" s="7">
        <v>6.8796807000000001E-2</v>
      </c>
      <c r="N125" s="7">
        <v>7.1610963E-2</v>
      </c>
      <c r="O125" s="7">
        <v>6.7471959999999997E-2</v>
      </c>
      <c r="P125" s="7">
        <v>5.9816520999999997E-2</v>
      </c>
    </row>
    <row r="126" spans="1:16" x14ac:dyDescent="0.25">
      <c r="A126" t="s">
        <v>2070</v>
      </c>
      <c r="B126" s="7">
        <v>0.11063155500000001</v>
      </c>
      <c r="C126" s="7">
        <v>0.117044327</v>
      </c>
      <c r="D126" s="7">
        <v>9.6906682999999993E-2</v>
      </c>
      <c r="E126" s="7">
        <v>9.4759515000000002E-2</v>
      </c>
      <c r="F126" s="7">
        <v>0.104409133</v>
      </c>
      <c r="G126" s="7">
        <v>0.12819123599999999</v>
      </c>
      <c r="H126" s="7">
        <v>0.10857381100000001</v>
      </c>
      <c r="I126" s="7">
        <v>0.10593148300000001</v>
      </c>
      <c r="J126" s="7">
        <v>0.109642741</v>
      </c>
      <c r="K126" s="7">
        <v>0.16914995099999999</v>
      </c>
      <c r="L126" s="7">
        <v>9.3360129E-2</v>
      </c>
      <c r="M126" s="7">
        <v>8.0611031999999999E-2</v>
      </c>
      <c r="N126" s="7">
        <v>9.8082577000000004E-2</v>
      </c>
      <c r="O126" s="7">
        <v>9.1814094999999998E-2</v>
      </c>
      <c r="P126" s="7">
        <v>7.6057257000000003E-2</v>
      </c>
    </row>
    <row r="127" spans="1:16" x14ac:dyDescent="0.25">
      <c r="A127" t="s">
        <v>2071</v>
      </c>
      <c r="B127" s="7">
        <v>0.147298073</v>
      </c>
      <c r="C127" s="7">
        <v>0.156461399</v>
      </c>
      <c r="D127" s="7">
        <v>0.138223872</v>
      </c>
      <c r="E127" s="7">
        <v>0.115871631</v>
      </c>
      <c r="F127" s="7">
        <v>0.119883961</v>
      </c>
      <c r="G127" s="7">
        <v>0.13435052</v>
      </c>
      <c r="H127" s="7">
        <v>0.115005683</v>
      </c>
      <c r="I127" s="7">
        <v>0.103722007</v>
      </c>
      <c r="J127" s="7">
        <v>0.128154459</v>
      </c>
      <c r="K127" s="7">
        <v>0.114803346</v>
      </c>
      <c r="L127" s="7">
        <v>0.121598738</v>
      </c>
      <c r="M127" s="7">
        <v>0.10345623</v>
      </c>
      <c r="N127" s="7">
        <v>0.10976841900000001</v>
      </c>
      <c r="O127" s="7">
        <v>9.5846303999999993E-2</v>
      </c>
      <c r="P127" s="7">
        <v>7.1864003999999995E-2</v>
      </c>
    </row>
    <row r="128" spans="1:16" x14ac:dyDescent="0.25">
      <c r="A128" t="s">
        <v>2072</v>
      </c>
      <c r="B128" s="7">
        <v>0.10810164799999999</v>
      </c>
      <c r="C128" s="7">
        <v>0.114360717</v>
      </c>
      <c r="D128" s="7">
        <v>0.110115662</v>
      </c>
      <c r="E128" s="7">
        <v>8.2584456000000001E-2</v>
      </c>
      <c r="F128" s="7">
        <v>9.4796933E-2</v>
      </c>
      <c r="G128" s="7">
        <v>0.103098431</v>
      </c>
      <c r="H128" s="7">
        <v>0.120871364</v>
      </c>
      <c r="I128" s="7">
        <v>0.12391492799999999</v>
      </c>
      <c r="J128" s="7">
        <v>0.12552244800000001</v>
      </c>
      <c r="K128" s="7">
        <v>5.9463531E-2</v>
      </c>
      <c r="L128" s="7">
        <v>5.9207983999999998E-2</v>
      </c>
      <c r="M128" s="7">
        <v>5.0870490999999997E-2</v>
      </c>
      <c r="N128" s="7">
        <v>5.1680546000000001E-2</v>
      </c>
      <c r="O128" s="7">
        <v>3.9602452000000003E-2</v>
      </c>
      <c r="P128" s="7">
        <v>3.6224722000000001E-2</v>
      </c>
    </row>
    <row r="129" spans="1:16" x14ac:dyDescent="0.25">
      <c r="A129" t="s">
        <v>2073</v>
      </c>
      <c r="B129" s="7">
        <v>0.17722105899999999</v>
      </c>
      <c r="C129" s="7">
        <v>0.199334914</v>
      </c>
      <c r="D129" s="7">
        <v>0.16734776600000001</v>
      </c>
      <c r="E129" s="7">
        <v>0.15184283000000001</v>
      </c>
      <c r="F129" s="7">
        <v>0.16336630499999999</v>
      </c>
      <c r="G129" s="7">
        <v>0.198385852</v>
      </c>
      <c r="H129" s="7">
        <v>0.15555792299999999</v>
      </c>
      <c r="I129" s="7">
        <v>0.17627832700000001</v>
      </c>
      <c r="J129" s="7">
        <v>0.173381438</v>
      </c>
      <c r="K129" s="7">
        <v>0.29230939299999997</v>
      </c>
      <c r="L129" s="7">
        <v>0.18396974499999999</v>
      </c>
      <c r="M129" s="7">
        <v>0.15362846899999999</v>
      </c>
      <c r="N129" s="7">
        <v>0.15709172900000001</v>
      </c>
      <c r="O129" s="7">
        <v>0.13880890100000001</v>
      </c>
      <c r="P129" s="7">
        <v>0.116412698</v>
      </c>
    </row>
    <row r="130" spans="1:16" x14ac:dyDescent="0.25">
      <c r="A130" t="s">
        <v>2074</v>
      </c>
      <c r="B130" s="7">
        <v>0.111561192</v>
      </c>
      <c r="C130" s="7">
        <v>0.108469749</v>
      </c>
      <c r="D130" s="7">
        <v>0.11761123</v>
      </c>
      <c r="E130" s="7">
        <v>6.9345456E-2</v>
      </c>
      <c r="F130" s="7">
        <v>8.3514975000000005E-2</v>
      </c>
      <c r="G130" s="7">
        <v>8.8375161999999993E-2</v>
      </c>
      <c r="H130" s="7">
        <v>0.125465143</v>
      </c>
      <c r="I130" s="7">
        <v>0.107376455</v>
      </c>
      <c r="J130" s="7">
        <v>0.113014664</v>
      </c>
      <c r="K130" s="7">
        <v>3.8899866999999998E-2</v>
      </c>
      <c r="L130" s="7">
        <v>3.1504112000000001E-2</v>
      </c>
      <c r="M130" s="7">
        <v>3.1633860999999999E-2</v>
      </c>
      <c r="N130" s="7">
        <v>2.9123352000000002E-2</v>
      </c>
      <c r="O130" s="7">
        <v>2.8189766000000002E-2</v>
      </c>
      <c r="P130" s="7">
        <v>2.7738598999999999E-2</v>
      </c>
    </row>
    <row r="131" spans="1:16" x14ac:dyDescent="0.25">
      <c r="A131" t="s">
        <v>2075</v>
      </c>
      <c r="B131" s="7">
        <v>0.119829852</v>
      </c>
      <c r="C131" s="7">
        <v>0.13577716000000001</v>
      </c>
      <c r="D131" s="7">
        <v>0.13578355</v>
      </c>
      <c r="E131" s="7">
        <v>9.2096823999999994E-2</v>
      </c>
      <c r="F131" s="7">
        <v>0.118549403</v>
      </c>
      <c r="G131" s="7">
        <v>0.11048849500000001</v>
      </c>
      <c r="H131" s="7">
        <v>0.15054244999999999</v>
      </c>
      <c r="I131" s="7">
        <v>0.17405195300000001</v>
      </c>
      <c r="J131" s="7">
        <v>0.162810187</v>
      </c>
      <c r="K131" s="7">
        <v>5.2765056999999997E-2</v>
      </c>
      <c r="L131" s="7">
        <v>6.5679359000000007E-2</v>
      </c>
      <c r="M131" s="7">
        <v>6.7836583000000006E-2</v>
      </c>
      <c r="N131" s="7">
        <v>6.8577785000000002E-2</v>
      </c>
      <c r="O131" s="7">
        <v>6.1540826E-2</v>
      </c>
      <c r="P131" s="7">
        <v>5.7941962999999999E-2</v>
      </c>
    </row>
    <row r="132" spans="1:16" x14ac:dyDescent="0.25">
      <c r="A132" t="s">
        <v>2076</v>
      </c>
      <c r="B132" s="7">
        <v>0.22501596099999999</v>
      </c>
      <c r="C132" s="7">
        <v>0.221863862</v>
      </c>
      <c r="D132" s="7">
        <v>0.22958855</v>
      </c>
      <c r="E132" s="7">
        <v>0.16863036000000001</v>
      </c>
      <c r="F132" s="7">
        <v>0.22371482200000001</v>
      </c>
      <c r="G132" s="7">
        <v>0.21115420700000001</v>
      </c>
      <c r="H132" s="7">
        <v>0.24206705100000001</v>
      </c>
      <c r="I132" s="7">
        <v>0.26822280500000001</v>
      </c>
      <c r="J132" s="7">
        <v>0.27153705299999997</v>
      </c>
      <c r="K132" s="7">
        <v>0.13271048999999999</v>
      </c>
      <c r="L132" s="7">
        <v>0.15333665699999999</v>
      </c>
      <c r="M132" s="7">
        <v>0.16485951300000001</v>
      </c>
      <c r="N132" s="7">
        <v>0.15924290699999999</v>
      </c>
      <c r="O132" s="7">
        <v>0.15681263500000001</v>
      </c>
      <c r="P132" s="7">
        <v>0.137309394</v>
      </c>
    </row>
    <row r="133" spans="1:16" x14ac:dyDescent="0.25">
      <c r="A133" t="s">
        <v>2077</v>
      </c>
      <c r="B133" s="7">
        <v>0.19964857699999999</v>
      </c>
      <c r="C133" s="7">
        <v>0.22856683</v>
      </c>
      <c r="D133" s="7">
        <v>0.17654631800000001</v>
      </c>
      <c r="E133" s="7">
        <v>0.124341822</v>
      </c>
      <c r="F133" s="7">
        <v>0.126034497</v>
      </c>
      <c r="G133" s="7">
        <v>0.14818266799999999</v>
      </c>
      <c r="H133" s="7">
        <v>0.17509148699999999</v>
      </c>
      <c r="I133" s="7">
        <v>0.200553124</v>
      </c>
      <c r="J133" s="7">
        <v>0.162672276</v>
      </c>
      <c r="K133" s="7">
        <v>0.107351143</v>
      </c>
      <c r="L133" s="7">
        <v>0.102302869</v>
      </c>
      <c r="M133" s="7">
        <v>6.8070770000000003E-2</v>
      </c>
      <c r="N133" s="7">
        <v>7.4920418000000003E-2</v>
      </c>
      <c r="O133" s="7">
        <v>5.3517884000000002E-2</v>
      </c>
      <c r="P133" s="7">
        <v>5.1070589999999999E-2</v>
      </c>
    </row>
    <row r="134" spans="1:16" x14ac:dyDescent="0.25">
      <c r="A134" t="s">
        <v>2078</v>
      </c>
      <c r="B134" s="7">
        <v>8.6086372999999994E-2</v>
      </c>
      <c r="C134" s="7">
        <v>9.4190885000000002E-2</v>
      </c>
      <c r="D134" s="7">
        <v>8.4989105999999995E-2</v>
      </c>
      <c r="E134" s="7">
        <v>7.1181090000000002E-2</v>
      </c>
      <c r="F134" s="7">
        <v>8.7921441000000003E-2</v>
      </c>
      <c r="G134" s="7">
        <v>0.102031287</v>
      </c>
      <c r="H134" s="7">
        <v>8.5929952000000004E-2</v>
      </c>
      <c r="I134" s="7">
        <v>8.0324565000000001E-2</v>
      </c>
      <c r="J134" s="7">
        <v>9.1280576000000002E-2</v>
      </c>
      <c r="K134" s="7">
        <v>0.14545091499999999</v>
      </c>
      <c r="L134" s="7">
        <v>8.8589409999999993E-2</v>
      </c>
      <c r="M134" s="7">
        <v>7.6754635000000002E-2</v>
      </c>
      <c r="N134" s="7">
        <v>8.0433724999999998E-2</v>
      </c>
      <c r="O134" s="7">
        <v>6.9916041999999998E-2</v>
      </c>
      <c r="P134" s="7">
        <v>5.8351752E-2</v>
      </c>
    </row>
    <row r="135" spans="1:16" x14ac:dyDescent="0.25">
      <c r="A135" t="s">
        <v>2079</v>
      </c>
      <c r="B135" s="7">
        <v>0.17336576500000001</v>
      </c>
      <c r="C135" s="7">
        <v>0.210053393</v>
      </c>
      <c r="D135" s="7">
        <v>0.212723985</v>
      </c>
      <c r="E135" s="7">
        <v>0.13552629399999999</v>
      </c>
      <c r="F135" s="7">
        <v>0.18127043800000001</v>
      </c>
      <c r="G135" s="7">
        <v>0.16979861900000001</v>
      </c>
      <c r="H135" s="7">
        <v>0.22687692500000001</v>
      </c>
      <c r="I135" s="7">
        <v>0.20324210500000001</v>
      </c>
      <c r="J135" s="7">
        <v>0.231449618</v>
      </c>
      <c r="K135" s="7">
        <v>0.13581364700000001</v>
      </c>
      <c r="L135" s="7">
        <v>0.16247852199999999</v>
      </c>
      <c r="M135" s="7">
        <v>0.16319874500000001</v>
      </c>
      <c r="N135" s="7">
        <v>0.22676326499999999</v>
      </c>
      <c r="O135" s="7">
        <v>0.18825956999999999</v>
      </c>
      <c r="P135" s="7">
        <v>0.13419261299999999</v>
      </c>
    </row>
    <row r="136" spans="1:16" x14ac:dyDescent="0.25">
      <c r="A136" t="s">
        <v>2080</v>
      </c>
      <c r="B136" s="7">
        <v>0.14525645600000001</v>
      </c>
      <c r="C136" s="7">
        <v>0.14766818700000001</v>
      </c>
      <c r="D136" s="7">
        <v>0.13547563900000001</v>
      </c>
      <c r="E136" s="7">
        <v>9.2706501999999996E-2</v>
      </c>
      <c r="F136" s="7">
        <v>0.110986275</v>
      </c>
      <c r="G136" s="7">
        <v>0.13680294200000001</v>
      </c>
      <c r="H136" s="7">
        <v>0.156514296</v>
      </c>
      <c r="I136" s="7">
        <v>0.14983645700000001</v>
      </c>
      <c r="J136" s="7">
        <v>0.16239041500000001</v>
      </c>
      <c r="K136" s="7">
        <v>8.7138427000000004E-2</v>
      </c>
      <c r="L136" s="7">
        <v>0.109318321</v>
      </c>
      <c r="M136" s="7">
        <v>9.8687313999999998E-2</v>
      </c>
      <c r="N136" s="7">
        <v>0.10096183</v>
      </c>
      <c r="O136" s="7">
        <v>9.7611525000000005E-2</v>
      </c>
      <c r="P136" s="7">
        <v>7.2807315999999997E-2</v>
      </c>
    </row>
    <row r="137" spans="1:16" x14ac:dyDescent="0.25">
      <c r="A137" t="s">
        <v>2081</v>
      </c>
      <c r="B137" s="7">
        <v>0.16842932099999999</v>
      </c>
      <c r="C137" s="7">
        <v>0.19424354399999999</v>
      </c>
      <c r="D137" s="7">
        <v>0.176030772</v>
      </c>
      <c r="E137" s="7">
        <v>0.10982035900000001</v>
      </c>
      <c r="F137" s="7">
        <v>0.12992723</v>
      </c>
      <c r="G137" s="7">
        <v>0.135886909</v>
      </c>
      <c r="H137" s="7">
        <v>0.23628898600000001</v>
      </c>
      <c r="I137" s="7">
        <v>0.24604163800000001</v>
      </c>
      <c r="J137" s="7">
        <v>0.27231286100000002</v>
      </c>
      <c r="K137" s="7">
        <v>0.20358119</v>
      </c>
      <c r="L137" s="7">
        <v>9.9149679000000004E-2</v>
      </c>
      <c r="M137" s="7">
        <v>9.4027480999999996E-2</v>
      </c>
      <c r="N137" s="7">
        <v>7.6260575999999997E-2</v>
      </c>
      <c r="O137" s="7">
        <v>7.0759549000000005E-2</v>
      </c>
      <c r="P137" s="7">
        <v>7.8659832999999998E-2</v>
      </c>
    </row>
    <row r="138" spans="1:16" x14ac:dyDescent="0.25">
      <c r="A138" t="s">
        <v>2082</v>
      </c>
      <c r="B138" s="7">
        <v>4.2372247000000002E-2</v>
      </c>
      <c r="C138" s="7">
        <v>4.9428784000000003E-2</v>
      </c>
      <c r="D138" s="7">
        <v>4.200417E-2</v>
      </c>
      <c r="E138" s="7">
        <v>6.6676689999999997E-2</v>
      </c>
      <c r="F138" s="7">
        <v>7.2062873E-2</v>
      </c>
      <c r="G138" s="7">
        <v>8.6843248999999997E-2</v>
      </c>
      <c r="H138" s="7">
        <v>6.4083263000000001E-2</v>
      </c>
      <c r="I138" s="7">
        <v>6.4814381000000004E-2</v>
      </c>
      <c r="J138" s="7">
        <v>6.6733477999999999E-2</v>
      </c>
      <c r="K138" s="7">
        <v>0.14136247599999999</v>
      </c>
      <c r="L138" s="7">
        <v>6.1501808999999998E-2</v>
      </c>
      <c r="M138" s="7">
        <v>5.5413944E-2</v>
      </c>
      <c r="N138" s="7">
        <v>6.3628376E-2</v>
      </c>
      <c r="O138" s="7">
        <v>5.5885840999999999E-2</v>
      </c>
      <c r="P138" s="7">
        <v>3.9962842999999998E-2</v>
      </c>
    </row>
    <row r="139" spans="1:16" x14ac:dyDescent="0.25">
      <c r="A139" t="s">
        <v>2083</v>
      </c>
      <c r="B139" s="7">
        <v>8.7779454000000007E-2</v>
      </c>
      <c r="C139" s="7">
        <v>8.8180149999999999E-2</v>
      </c>
      <c r="D139" s="7">
        <v>7.6030653000000004E-2</v>
      </c>
      <c r="E139" s="7">
        <v>4.9065311E-2</v>
      </c>
      <c r="F139" s="7">
        <v>5.7933907E-2</v>
      </c>
      <c r="G139" s="7">
        <v>6.0881440000000002E-2</v>
      </c>
      <c r="H139" s="7">
        <v>7.9651976999999999E-2</v>
      </c>
      <c r="I139" s="7">
        <v>6.1159616999999999E-2</v>
      </c>
      <c r="J139" s="7">
        <v>6.9908711999999998E-2</v>
      </c>
      <c r="K139" s="7">
        <v>3.5042313999999998E-2</v>
      </c>
      <c r="L139" s="7">
        <v>5.5079875E-2</v>
      </c>
      <c r="M139" s="7">
        <v>4.5724874999999998E-2</v>
      </c>
      <c r="N139" s="7">
        <v>4.8785271999999998E-2</v>
      </c>
      <c r="O139" s="7">
        <v>3.9667753E-2</v>
      </c>
      <c r="P139" s="7">
        <v>3.0099622999999999E-2</v>
      </c>
    </row>
    <row r="140" spans="1:16" x14ac:dyDescent="0.25">
      <c r="A140" t="s">
        <v>2084</v>
      </c>
      <c r="B140" s="7">
        <v>5.9170966999999998E-2</v>
      </c>
      <c r="C140" s="7">
        <v>6.8537583999999999E-2</v>
      </c>
      <c r="D140" s="7">
        <v>7.8926715999999994E-2</v>
      </c>
      <c r="E140" s="7">
        <v>0.151140199</v>
      </c>
      <c r="F140" s="7">
        <v>0.30428261600000001</v>
      </c>
      <c r="G140" s="7">
        <v>0.20705753099999999</v>
      </c>
      <c r="H140" s="7">
        <v>6.9712481000000007E-2</v>
      </c>
      <c r="I140" s="7">
        <v>7.5805050999999998E-2</v>
      </c>
      <c r="J140" s="7">
        <v>7.3853844000000002E-2</v>
      </c>
      <c r="K140" s="7">
        <v>0.13534742399999999</v>
      </c>
      <c r="L140" s="7">
        <v>0.18116974699999999</v>
      </c>
      <c r="M140" s="7">
        <v>0.19373889799999999</v>
      </c>
      <c r="N140" s="7">
        <v>0.126517568</v>
      </c>
      <c r="O140" s="7">
        <v>0.145805669</v>
      </c>
      <c r="P140" s="7">
        <v>0.12774570800000001</v>
      </c>
    </row>
    <row r="141" spans="1:16" x14ac:dyDescent="0.25">
      <c r="A141" t="s">
        <v>2085</v>
      </c>
      <c r="B141" s="7">
        <v>4.4977133000000002E-2</v>
      </c>
      <c r="C141" s="7">
        <v>4.5610082000000003E-2</v>
      </c>
      <c r="D141" s="7">
        <v>3.3134780000000003E-2</v>
      </c>
      <c r="E141" s="7">
        <v>5.3769809000000002E-2</v>
      </c>
      <c r="F141" s="7">
        <v>4.3018340000000002E-2</v>
      </c>
      <c r="G141" s="7">
        <v>7.7299272000000002E-2</v>
      </c>
      <c r="H141" s="7">
        <v>4.2873855000000002E-2</v>
      </c>
      <c r="I141" s="7">
        <v>2.8799050999999999E-2</v>
      </c>
      <c r="J141" s="7">
        <v>3.5655789E-2</v>
      </c>
      <c r="K141" s="7">
        <v>0.15694812799999999</v>
      </c>
      <c r="L141" s="7">
        <v>0.13756258900000001</v>
      </c>
      <c r="M141" s="7">
        <v>8.8812147999999994E-2</v>
      </c>
      <c r="N141" s="7">
        <v>8.8230402999999999E-2</v>
      </c>
      <c r="O141" s="7">
        <v>5.5913526999999998E-2</v>
      </c>
      <c r="P141" s="7">
        <v>3.2002043000000001E-2</v>
      </c>
    </row>
    <row r="142" spans="1:16" x14ac:dyDescent="0.25">
      <c r="A142" t="s">
        <v>2086</v>
      </c>
      <c r="B142" s="7">
        <v>0.12662189300000001</v>
      </c>
      <c r="C142" s="7">
        <v>0.13753816899999999</v>
      </c>
      <c r="D142" s="7">
        <v>0.13456042100000001</v>
      </c>
      <c r="E142" s="7">
        <v>8.6053287000000006E-2</v>
      </c>
      <c r="F142" s="7">
        <v>0.101317608</v>
      </c>
      <c r="G142" s="7">
        <v>0.115366919</v>
      </c>
      <c r="H142" s="7">
        <v>0.177063896</v>
      </c>
      <c r="I142" s="7">
        <v>0.15267336500000001</v>
      </c>
      <c r="J142" s="7">
        <v>0.19413913799999999</v>
      </c>
      <c r="K142" s="7">
        <v>0.15103994700000001</v>
      </c>
      <c r="L142" s="7">
        <v>0.19560677100000001</v>
      </c>
      <c r="M142" s="7">
        <v>0.17359029000000001</v>
      </c>
      <c r="N142" s="7">
        <v>0.17508522600000001</v>
      </c>
      <c r="O142" s="7">
        <v>0.14518883399999999</v>
      </c>
      <c r="P142" s="7">
        <v>0.116772261</v>
      </c>
    </row>
    <row r="143" spans="1:16" x14ac:dyDescent="0.25">
      <c r="A143" t="s">
        <v>2087</v>
      </c>
      <c r="B143" s="7">
        <v>0.17802991200000001</v>
      </c>
      <c r="C143" s="7">
        <v>0.20019720399999999</v>
      </c>
      <c r="D143" s="7">
        <v>0.18139580299999999</v>
      </c>
      <c r="E143" s="7">
        <v>0.13273368199999999</v>
      </c>
      <c r="F143" s="7">
        <v>0.15488304899999999</v>
      </c>
      <c r="G143" s="7">
        <v>0.18027204899999999</v>
      </c>
      <c r="H143" s="7">
        <v>0.19598357999999999</v>
      </c>
      <c r="I143" s="7">
        <v>0.19501462899999999</v>
      </c>
      <c r="J143" s="7">
        <v>0.20325786500000001</v>
      </c>
      <c r="K143" s="7">
        <v>0.10596316</v>
      </c>
      <c r="L143" s="7">
        <v>0.14006656300000001</v>
      </c>
      <c r="M143" s="7">
        <v>0.112720206</v>
      </c>
      <c r="N143" s="7">
        <v>0.113953742</v>
      </c>
      <c r="O143" s="7">
        <v>0.10255502900000001</v>
      </c>
      <c r="P143" s="7">
        <v>8.3264109000000003E-2</v>
      </c>
    </row>
    <row r="144" spans="1:16" x14ac:dyDescent="0.25">
      <c r="A144" t="s">
        <v>2088</v>
      </c>
      <c r="B144" s="7">
        <v>5.1739887999999998E-2</v>
      </c>
      <c r="C144" s="7">
        <v>5.9033433000000003E-2</v>
      </c>
      <c r="D144" s="7">
        <v>5.3142775000000003E-2</v>
      </c>
      <c r="E144" s="7">
        <v>4.3319677000000001E-2</v>
      </c>
      <c r="F144" s="7">
        <v>5.1609812999999997E-2</v>
      </c>
      <c r="G144" s="7">
        <v>6.8258289E-2</v>
      </c>
      <c r="H144" s="7">
        <v>5.3877034999999997E-2</v>
      </c>
      <c r="I144" s="7">
        <v>4.3608537000000003E-2</v>
      </c>
      <c r="J144" s="7">
        <v>5.5650467000000002E-2</v>
      </c>
      <c r="K144" s="7">
        <v>6.0079071999999997E-2</v>
      </c>
      <c r="L144" s="7">
        <v>7.6851430999999998E-2</v>
      </c>
      <c r="M144" s="7">
        <v>6.6083355999999996E-2</v>
      </c>
      <c r="N144" s="7">
        <v>6.7185929000000005E-2</v>
      </c>
      <c r="O144" s="7">
        <v>5.1551814000000001E-2</v>
      </c>
      <c r="P144" s="7">
        <v>4.7938201E-2</v>
      </c>
    </row>
    <row r="145" spans="1:16" x14ac:dyDescent="0.25">
      <c r="A145" t="s">
        <v>2089</v>
      </c>
      <c r="B145" s="7">
        <v>0.15048739999999999</v>
      </c>
      <c r="C145" s="7">
        <v>0.15886433699999999</v>
      </c>
      <c r="D145" s="7">
        <v>0.16646393700000001</v>
      </c>
      <c r="E145" s="7">
        <v>0.119088702</v>
      </c>
      <c r="F145" s="7">
        <v>0.14361649900000001</v>
      </c>
      <c r="G145" s="7">
        <v>0.13833990099999999</v>
      </c>
      <c r="H145" s="7">
        <v>0.15793128300000001</v>
      </c>
      <c r="I145" s="7">
        <v>0.164176663</v>
      </c>
      <c r="J145" s="7">
        <v>0.16162183899999999</v>
      </c>
      <c r="K145" s="7">
        <v>0.15962868199999999</v>
      </c>
      <c r="L145" s="7">
        <v>9.4166359000000005E-2</v>
      </c>
      <c r="M145" s="7">
        <v>8.9685512999999994E-2</v>
      </c>
      <c r="N145" s="7">
        <v>7.7473216999999997E-2</v>
      </c>
      <c r="O145" s="7">
        <v>6.8854403999999994E-2</v>
      </c>
      <c r="P145" s="7">
        <v>6.8689482999999996E-2</v>
      </c>
    </row>
    <row r="146" spans="1:16" x14ac:dyDescent="0.25">
      <c r="A146" t="s">
        <v>2090</v>
      </c>
      <c r="B146" s="7">
        <v>0.198439491</v>
      </c>
      <c r="C146" s="7">
        <v>0.24423742800000001</v>
      </c>
      <c r="D146" s="7">
        <v>0.26002278000000001</v>
      </c>
      <c r="E146" s="7">
        <v>0.15501572199999999</v>
      </c>
      <c r="F146" s="7">
        <v>0.22414980400000001</v>
      </c>
      <c r="G146" s="7">
        <v>0.18724701499999999</v>
      </c>
      <c r="H146" s="7">
        <v>0.275733428</v>
      </c>
      <c r="I146" s="7">
        <v>0.28724040299999998</v>
      </c>
      <c r="J146" s="7">
        <v>0.27274756</v>
      </c>
      <c r="K146" s="7">
        <v>5.9532893000000003E-2</v>
      </c>
      <c r="L146" s="7">
        <v>0.10725006099999999</v>
      </c>
      <c r="M146" s="7">
        <v>0.112440312</v>
      </c>
      <c r="N146" s="7">
        <v>0.11710996</v>
      </c>
      <c r="O146" s="7">
        <v>0.111060036</v>
      </c>
      <c r="P146" s="7">
        <v>0.102192483</v>
      </c>
    </row>
    <row r="147" spans="1:16" x14ac:dyDescent="0.25">
      <c r="A147" t="s">
        <v>2091</v>
      </c>
      <c r="B147" s="7">
        <v>0.101522821</v>
      </c>
      <c r="C147" s="7">
        <v>0.113640717</v>
      </c>
      <c r="D147" s="7">
        <v>0.10163095699999999</v>
      </c>
      <c r="E147" s="7">
        <v>8.1021927999999993E-2</v>
      </c>
      <c r="F147" s="7">
        <v>8.3073401000000005E-2</v>
      </c>
      <c r="G147" s="7">
        <v>0.101978308</v>
      </c>
      <c r="H147" s="7">
        <v>9.8208720999999999E-2</v>
      </c>
      <c r="I147" s="7">
        <v>0.10430557999999999</v>
      </c>
      <c r="J147" s="7">
        <v>0.108647507</v>
      </c>
      <c r="K147" s="7">
        <v>8.5081878E-2</v>
      </c>
      <c r="L147" s="7">
        <v>8.038207E-2</v>
      </c>
      <c r="M147" s="7">
        <v>7.0043381000000002E-2</v>
      </c>
      <c r="N147" s="7">
        <v>3.8569328E-2</v>
      </c>
      <c r="O147" s="7">
        <v>3.4915690999999999E-2</v>
      </c>
      <c r="P147" s="7">
        <v>4.9778419999999997E-2</v>
      </c>
    </row>
    <row r="148" spans="1:16" x14ac:dyDescent="0.25">
      <c r="A148" t="s">
        <v>2092</v>
      </c>
      <c r="B148" s="7">
        <v>0.113632541</v>
      </c>
      <c r="C148" s="7">
        <v>0.137866077</v>
      </c>
      <c r="D148" s="7">
        <v>0.13005965799999999</v>
      </c>
      <c r="E148" s="7">
        <v>0.100883087</v>
      </c>
      <c r="F148" s="7">
        <v>0.127237615</v>
      </c>
      <c r="G148" s="7">
        <v>0.13819652399999999</v>
      </c>
      <c r="H148" s="7">
        <v>0.137162915</v>
      </c>
      <c r="I148" s="7">
        <v>0.110935495</v>
      </c>
      <c r="J148" s="7">
        <v>0.12530180299999999</v>
      </c>
      <c r="K148" s="7">
        <v>0.11082767</v>
      </c>
      <c r="L148" s="7">
        <v>0.11406933299999999</v>
      </c>
      <c r="M148" s="7">
        <v>0.112486428</v>
      </c>
      <c r="N148" s="7">
        <v>0.115328017</v>
      </c>
      <c r="O148" s="7">
        <v>9.0910973000000006E-2</v>
      </c>
      <c r="P148" s="7">
        <v>7.9911841999999997E-2</v>
      </c>
    </row>
    <row r="149" spans="1:16" x14ac:dyDescent="0.25">
      <c r="A149" t="s">
        <v>2093</v>
      </c>
      <c r="B149" s="7">
        <v>0.49480169600000001</v>
      </c>
      <c r="C149" s="7">
        <v>0.55234123300000004</v>
      </c>
      <c r="D149" s="7">
        <v>0.55421441800000004</v>
      </c>
      <c r="E149" s="7">
        <v>0.43047727699999999</v>
      </c>
      <c r="F149" s="7">
        <v>0.54834128800000004</v>
      </c>
      <c r="G149" s="7">
        <v>0.54360946200000004</v>
      </c>
      <c r="H149" s="7">
        <v>0.57837181500000001</v>
      </c>
      <c r="I149" s="7">
        <v>0.56481470700000003</v>
      </c>
      <c r="J149" s="7">
        <v>0.57216714199999996</v>
      </c>
      <c r="K149" s="7">
        <v>0.320523277</v>
      </c>
      <c r="L149" s="7">
        <v>0.51547874800000004</v>
      </c>
      <c r="M149" s="7">
        <v>0.51555342500000001</v>
      </c>
      <c r="N149" s="7">
        <v>0.49025336200000003</v>
      </c>
      <c r="O149" s="7">
        <v>0.47111702599999999</v>
      </c>
      <c r="P149" s="7">
        <v>0.386290197</v>
      </c>
    </row>
    <row r="150" spans="1:16" x14ac:dyDescent="0.25">
      <c r="A150" t="s">
        <v>2094</v>
      </c>
      <c r="B150" s="7">
        <v>9.4465716000000005E-2</v>
      </c>
      <c r="C150" s="7">
        <v>0.103317958</v>
      </c>
      <c r="D150" s="7">
        <v>0.107331713</v>
      </c>
      <c r="E150" s="7">
        <v>7.0431916999999997E-2</v>
      </c>
      <c r="F150" s="7">
        <v>8.6079800999999997E-2</v>
      </c>
      <c r="G150" s="7">
        <v>8.4857347E-2</v>
      </c>
      <c r="H150" s="7">
        <v>9.6632414E-2</v>
      </c>
      <c r="I150" s="7">
        <v>0.104418015</v>
      </c>
      <c r="J150" s="7">
        <v>0.11364304</v>
      </c>
      <c r="K150" s="7">
        <v>4.5867132999999997E-2</v>
      </c>
      <c r="L150" s="7">
        <v>5.3158375000000001E-2</v>
      </c>
      <c r="M150" s="7">
        <v>5.5079055000000002E-2</v>
      </c>
      <c r="N150" s="7">
        <v>5.7546885999999998E-2</v>
      </c>
      <c r="O150" s="7">
        <v>5.3381207E-2</v>
      </c>
      <c r="P150" s="7">
        <v>4.6898237000000002E-2</v>
      </c>
    </row>
    <row r="151" spans="1:16" x14ac:dyDescent="0.25">
      <c r="A151" t="s">
        <v>2095</v>
      </c>
      <c r="B151" s="7">
        <v>0.123261459</v>
      </c>
      <c r="C151" s="7">
        <v>0.13438297799999999</v>
      </c>
      <c r="D151" s="7">
        <v>0.12949730400000001</v>
      </c>
      <c r="E151" s="7">
        <v>0.10567905499999999</v>
      </c>
      <c r="F151" s="7">
        <v>0.122736818</v>
      </c>
      <c r="G151" s="7">
        <v>0.12808074799999999</v>
      </c>
      <c r="H151" s="7">
        <v>8.6508029E-2</v>
      </c>
      <c r="I151" s="7">
        <v>8.3577393E-2</v>
      </c>
      <c r="J151" s="7">
        <v>0.10135277199999999</v>
      </c>
      <c r="K151" s="7">
        <v>7.0072436000000002E-2</v>
      </c>
      <c r="L151" s="7">
        <v>7.4012526999999995E-2</v>
      </c>
      <c r="M151" s="7">
        <v>6.9675705000000004E-2</v>
      </c>
      <c r="N151" s="7">
        <v>9.2227255999999994E-2</v>
      </c>
      <c r="O151" s="7">
        <v>8.0271082999999993E-2</v>
      </c>
      <c r="P151" s="7">
        <v>7.0472508000000003E-2</v>
      </c>
    </row>
    <row r="152" spans="1:16" x14ac:dyDescent="0.25">
      <c r="A152" t="s">
        <v>2096</v>
      </c>
      <c r="B152" s="7">
        <v>0.13512754299999999</v>
      </c>
      <c r="C152" s="7">
        <v>0.13813757900000001</v>
      </c>
      <c r="D152" s="7">
        <v>0.14104620300000001</v>
      </c>
      <c r="E152" s="7">
        <v>0.122535756</v>
      </c>
      <c r="F152" s="7">
        <v>0.151828252</v>
      </c>
      <c r="G152" s="7">
        <v>0.156309911</v>
      </c>
      <c r="H152" s="7">
        <v>0.13981654099999999</v>
      </c>
      <c r="I152" s="7">
        <v>0.121126263</v>
      </c>
      <c r="J152" s="7">
        <v>0.147547551</v>
      </c>
      <c r="K152" s="7">
        <v>9.3896553999999993E-2</v>
      </c>
      <c r="L152" s="7">
        <v>0.122953822</v>
      </c>
      <c r="M152" s="7">
        <v>0.119809024</v>
      </c>
      <c r="N152" s="7">
        <v>0.112859397</v>
      </c>
      <c r="O152" s="7">
        <v>0.106645553</v>
      </c>
      <c r="P152" s="7">
        <v>8.4051116999999995E-2</v>
      </c>
    </row>
    <row r="153" spans="1:16" x14ac:dyDescent="0.25">
      <c r="A153" t="s">
        <v>2097</v>
      </c>
      <c r="B153" s="7">
        <v>3.1989953000000002E-2</v>
      </c>
      <c r="C153" s="7">
        <v>3.5406534000000003E-2</v>
      </c>
      <c r="D153" s="7">
        <v>2.9657586E-2</v>
      </c>
      <c r="E153" s="7">
        <v>2.8683978999999998E-2</v>
      </c>
      <c r="F153" s="7">
        <v>3.0603008000000001E-2</v>
      </c>
      <c r="G153" s="7">
        <v>4.3046943999999997E-2</v>
      </c>
      <c r="H153" s="7">
        <v>3.2101670999999998E-2</v>
      </c>
      <c r="I153" s="7">
        <v>2.4041750000000001E-2</v>
      </c>
      <c r="J153" s="7">
        <v>3.2260733999999999E-2</v>
      </c>
      <c r="K153" s="7">
        <v>3.1130517E-2</v>
      </c>
      <c r="L153" s="7">
        <v>5.2607491999999999E-2</v>
      </c>
      <c r="M153" s="7">
        <v>4.3750935999999997E-2</v>
      </c>
      <c r="N153" s="7">
        <v>5.0436624999999999E-2</v>
      </c>
      <c r="O153" s="7">
        <v>4.2499637E-2</v>
      </c>
      <c r="P153" s="7">
        <v>2.9975468000000002E-2</v>
      </c>
    </row>
    <row r="154" spans="1:16" x14ac:dyDescent="0.25">
      <c r="A154" t="s">
        <v>2098</v>
      </c>
      <c r="B154" s="7">
        <v>9.5777907999999995E-2</v>
      </c>
      <c r="C154" s="7">
        <v>0.108720866</v>
      </c>
      <c r="D154" s="7">
        <v>0.10399307000000001</v>
      </c>
      <c r="E154" s="7">
        <v>7.5219419999999995E-2</v>
      </c>
      <c r="F154" s="7">
        <v>8.8534452999999999E-2</v>
      </c>
      <c r="G154" s="7">
        <v>0.103107237</v>
      </c>
      <c r="H154" s="7">
        <v>0.108967589</v>
      </c>
      <c r="I154" s="7">
        <v>8.4178990999999995E-2</v>
      </c>
      <c r="J154" s="7">
        <v>0.111103972</v>
      </c>
      <c r="K154" s="7">
        <v>7.6149680999999997E-2</v>
      </c>
      <c r="L154" s="7">
        <v>0.101431354</v>
      </c>
      <c r="M154" s="7">
        <v>9.6375763000000003E-2</v>
      </c>
      <c r="N154" s="7">
        <v>0.10497992</v>
      </c>
      <c r="O154" s="7">
        <v>9.5306566999999995E-2</v>
      </c>
      <c r="P154" s="7">
        <v>6.9005447999999997E-2</v>
      </c>
    </row>
    <row r="155" spans="1:16" x14ac:dyDescent="0.25">
      <c r="A155" t="s">
        <v>2099</v>
      </c>
      <c r="B155" s="7">
        <v>0.113849172</v>
      </c>
      <c r="C155" s="7">
        <v>0.12993606399999999</v>
      </c>
      <c r="D155" s="7">
        <v>0.10524513000000001</v>
      </c>
      <c r="E155" s="7">
        <v>8.9784197999999996E-2</v>
      </c>
      <c r="F155" s="7">
        <v>8.8270119999999994E-2</v>
      </c>
      <c r="G155" s="7">
        <v>0.10351039200000001</v>
      </c>
      <c r="H155" s="7">
        <v>0.120419474</v>
      </c>
      <c r="I155" s="7">
        <v>9.7230941000000001E-2</v>
      </c>
      <c r="J155" s="7">
        <v>0.114146434</v>
      </c>
      <c r="K155" s="7">
        <v>6.9931789999999994E-2</v>
      </c>
      <c r="L155" s="7">
        <v>0.13544924699999999</v>
      </c>
      <c r="M155" s="7">
        <v>0.117722047</v>
      </c>
      <c r="N155" s="7">
        <v>0.12655813399999999</v>
      </c>
      <c r="O155" s="7">
        <v>0.105060976</v>
      </c>
      <c r="P155" s="7">
        <v>8.3744515000000005E-2</v>
      </c>
    </row>
    <row r="156" spans="1:16" x14ac:dyDescent="0.25">
      <c r="A156" t="s">
        <v>2100</v>
      </c>
      <c r="B156" s="7">
        <v>0.13191939</v>
      </c>
      <c r="C156" s="7">
        <v>0.15189560199999999</v>
      </c>
      <c r="D156" s="7">
        <v>0.139253024</v>
      </c>
      <c r="E156" s="7">
        <v>0.101522114</v>
      </c>
      <c r="F156" s="7">
        <v>0.12617303299999999</v>
      </c>
      <c r="G156" s="7">
        <v>0.13137702700000001</v>
      </c>
      <c r="H156" s="7">
        <v>0.136617664</v>
      </c>
      <c r="I156" s="7">
        <v>0.129702393</v>
      </c>
      <c r="J156" s="7">
        <v>0.13995075300000001</v>
      </c>
      <c r="K156" s="7">
        <v>0.13956691800000001</v>
      </c>
      <c r="L156" s="7">
        <v>0.117819708</v>
      </c>
      <c r="M156" s="7">
        <v>0.111768298</v>
      </c>
      <c r="N156" s="7">
        <v>0.10841192199999999</v>
      </c>
      <c r="O156" s="7">
        <v>9.6321126000000007E-2</v>
      </c>
      <c r="P156" s="7">
        <v>8.6378219000000006E-2</v>
      </c>
    </row>
    <row r="157" spans="1:16" x14ac:dyDescent="0.25">
      <c r="A157" t="s">
        <v>2101</v>
      </c>
      <c r="B157" s="7">
        <v>0.12750371799999999</v>
      </c>
      <c r="C157" s="7">
        <v>0.141046269</v>
      </c>
      <c r="D157" s="7">
        <v>0.111666928</v>
      </c>
      <c r="E157" s="7">
        <v>8.5385890000000006E-2</v>
      </c>
      <c r="F157" s="7">
        <v>9.9136637E-2</v>
      </c>
      <c r="G157" s="7">
        <v>0.107928069</v>
      </c>
      <c r="H157" s="7">
        <v>0.138727867</v>
      </c>
      <c r="I157" s="7">
        <v>0.102438763</v>
      </c>
      <c r="J157" s="7">
        <v>0.135216682</v>
      </c>
      <c r="K157" s="7">
        <v>0.103902173</v>
      </c>
      <c r="L157" s="7">
        <v>0.151183978</v>
      </c>
      <c r="M157" s="7">
        <v>0.14289829300000001</v>
      </c>
      <c r="N157" s="7">
        <v>0.14422307500000001</v>
      </c>
      <c r="O157" s="7">
        <v>0.12280503700000001</v>
      </c>
      <c r="P157" s="7">
        <v>0.105186827</v>
      </c>
    </row>
    <row r="158" spans="1:16" x14ac:dyDescent="0.25">
      <c r="A158" t="s">
        <v>2102</v>
      </c>
      <c r="B158" s="7">
        <v>5.6810965999999997E-2</v>
      </c>
      <c r="C158" s="7">
        <v>6.2417499000000001E-2</v>
      </c>
      <c r="D158" s="7">
        <v>5.2215524999999999E-2</v>
      </c>
      <c r="E158" s="7">
        <v>5.6253254000000003E-2</v>
      </c>
      <c r="F158" s="7">
        <v>5.9248167999999997E-2</v>
      </c>
      <c r="G158" s="7">
        <v>7.4484013000000002E-2</v>
      </c>
      <c r="H158" s="7">
        <v>6.2259185000000002E-2</v>
      </c>
      <c r="I158" s="7">
        <v>5.1103126999999998E-2</v>
      </c>
      <c r="J158" s="7">
        <v>5.5862030999999999E-2</v>
      </c>
      <c r="K158" s="7">
        <v>6.4403213000000001E-2</v>
      </c>
      <c r="L158" s="7">
        <v>8.7907223000000007E-2</v>
      </c>
      <c r="M158" s="7">
        <v>7.0678188000000003E-2</v>
      </c>
      <c r="N158" s="7">
        <v>6.8186946999999998E-2</v>
      </c>
      <c r="O158" s="7">
        <v>5.5337527999999997E-2</v>
      </c>
      <c r="P158" s="7">
        <v>4.8164421999999998E-2</v>
      </c>
    </row>
    <row r="159" spans="1:16" x14ac:dyDescent="0.25">
      <c r="A159" t="s">
        <v>2103</v>
      </c>
      <c r="B159" s="7">
        <v>0.10368662200000001</v>
      </c>
      <c r="C159" s="7">
        <v>0.110736396</v>
      </c>
      <c r="D159" s="7">
        <v>0.10131724</v>
      </c>
      <c r="E159" s="7">
        <v>9.035936E-2</v>
      </c>
      <c r="F159" s="7">
        <v>8.6111468999999996E-2</v>
      </c>
      <c r="G159" s="7">
        <v>0.109021745</v>
      </c>
      <c r="H159" s="7">
        <v>0.10013805000000001</v>
      </c>
      <c r="I159" s="7">
        <v>9.8491880000000004E-2</v>
      </c>
      <c r="J159" s="7">
        <v>0.105798896</v>
      </c>
      <c r="K159" s="7">
        <v>0.14021060599999999</v>
      </c>
      <c r="L159" s="7">
        <v>8.4600179999999997E-2</v>
      </c>
      <c r="M159" s="7">
        <v>7.3154728000000002E-2</v>
      </c>
      <c r="N159" s="7">
        <v>7.7361927999999996E-2</v>
      </c>
      <c r="O159" s="7">
        <v>7.1618076000000003E-2</v>
      </c>
      <c r="P159" s="7">
        <v>5.4257118999999999E-2</v>
      </c>
    </row>
    <row r="160" spans="1:16" x14ac:dyDescent="0.25">
      <c r="A160" t="s">
        <v>2104</v>
      </c>
      <c r="B160" s="7">
        <v>0.114278464</v>
      </c>
      <c r="C160" s="7">
        <v>0.114083772</v>
      </c>
      <c r="D160" s="7">
        <v>0.11371642999999999</v>
      </c>
      <c r="E160" s="7">
        <v>9.4765253999999993E-2</v>
      </c>
      <c r="F160" s="7">
        <v>0.12635063699999999</v>
      </c>
      <c r="G160" s="7">
        <v>0.116409556</v>
      </c>
      <c r="H160" s="7">
        <v>0.11718408600000001</v>
      </c>
      <c r="I160" s="7">
        <v>0.13346903099999999</v>
      </c>
      <c r="J160" s="7">
        <v>0.119647605</v>
      </c>
      <c r="K160" s="7">
        <v>8.4885078000000003E-2</v>
      </c>
      <c r="L160" s="7">
        <v>7.9466379000000004E-2</v>
      </c>
      <c r="M160" s="7">
        <v>5.8859147000000001E-2</v>
      </c>
      <c r="N160" s="7">
        <v>6.3099132000000002E-2</v>
      </c>
      <c r="O160" s="7">
        <v>5.5074185999999997E-2</v>
      </c>
      <c r="P160" s="7">
        <v>5.0933013999999999E-2</v>
      </c>
    </row>
    <row r="161" spans="1:16" x14ac:dyDescent="0.25">
      <c r="A161" t="s">
        <v>2105</v>
      </c>
      <c r="B161" s="7">
        <v>0.10356101500000001</v>
      </c>
      <c r="C161" s="7">
        <v>0.116480657</v>
      </c>
      <c r="D161" s="7">
        <v>0.102655683</v>
      </c>
      <c r="E161" s="7">
        <v>7.0986878000000003E-2</v>
      </c>
      <c r="F161" s="7">
        <v>8.3634016000000005E-2</v>
      </c>
      <c r="G161" s="7">
        <v>9.7025022000000002E-2</v>
      </c>
      <c r="H161" s="7">
        <v>0.107141347</v>
      </c>
      <c r="I161" s="7">
        <v>0.100419048</v>
      </c>
      <c r="J161" s="7">
        <v>0.120673062</v>
      </c>
      <c r="K161" s="7">
        <v>5.2786913999999997E-2</v>
      </c>
      <c r="L161" s="7">
        <v>8.3815470000000003E-2</v>
      </c>
      <c r="M161" s="7">
        <v>8.0777787000000004E-2</v>
      </c>
      <c r="N161" s="7">
        <v>8.3916322000000002E-2</v>
      </c>
      <c r="O161" s="7">
        <v>6.3319445000000002E-2</v>
      </c>
      <c r="P161" s="7">
        <v>5.9329170000000001E-2</v>
      </c>
    </row>
    <row r="162" spans="1:16" x14ac:dyDescent="0.25">
      <c r="A162" t="s">
        <v>2106</v>
      </c>
      <c r="B162" s="7">
        <v>0.161533069</v>
      </c>
      <c r="C162" s="7">
        <v>0.195871095</v>
      </c>
      <c r="D162" s="7">
        <v>0.162967001</v>
      </c>
      <c r="E162" s="7">
        <v>0.123211422</v>
      </c>
      <c r="F162" s="7">
        <v>0.14522684599999999</v>
      </c>
      <c r="G162" s="7">
        <v>0.17296517</v>
      </c>
      <c r="H162" s="7">
        <v>0.21651204499999999</v>
      </c>
      <c r="I162" s="7">
        <v>0.21677977700000001</v>
      </c>
      <c r="J162" s="7">
        <v>0.23569437800000001</v>
      </c>
      <c r="K162" s="7">
        <v>0.14426115</v>
      </c>
      <c r="L162" s="7">
        <v>8.5284230000000003E-2</v>
      </c>
      <c r="M162" s="7">
        <v>7.9587592999999998E-2</v>
      </c>
      <c r="N162" s="7">
        <v>8.2183888999999996E-2</v>
      </c>
      <c r="O162" s="7">
        <v>6.8394926999999994E-2</v>
      </c>
      <c r="P162" s="7">
        <v>5.9113868E-2</v>
      </c>
    </row>
    <row r="163" spans="1:16" x14ac:dyDescent="0.25">
      <c r="A163" t="s">
        <v>2107</v>
      </c>
      <c r="B163" s="7">
        <v>8.6730661000000001E-2</v>
      </c>
      <c r="C163" s="7">
        <v>0.10683857300000001</v>
      </c>
      <c r="D163" s="7">
        <v>9.8701419999999998E-2</v>
      </c>
      <c r="E163" s="7">
        <v>8.1902326999999997E-2</v>
      </c>
      <c r="F163" s="7">
        <v>0.103511009</v>
      </c>
      <c r="G163" s="7">
        <v>0.106192667</v>
      </c>
      <c r="H163" s="7">
        <v>0.10542449700000001</v>
      </c>
      <c r="I163" s="7">
        <v>0.104626284</v>
      </c>
      <c r="J163" s="7">
        <v>9.9768447999999996E-2</v>
      </c>
      <c r="K163" s="7">
        <v>0.22400029699999999</v>
      </c>
      <c r="L163" s="7">
        <v>9.6421633000000007E-2</v>
      </c>
      <c r="M163" s="7">
        <v>7.4036050000000006E-2</v>
      </c>
      <c r="N163" s="7">
        <v>8.0423115000000003E-2</v>
      </c>
      <c r="O163" s="7">
        <v>6.3204961000000004E-2</v>
      </c>
      <c r="P163" s="7">
        <v>5.9342415000000003E-2</v>
      </c>
    </row>
    <row r="164" spans="1:16" x14ac:dyDescent="0.25">
      <c r="A164" t="s">
        <v>2108</v>
      </c>
      <c r="B164" s="7">
        <v>0.12846903000000001</v>
      </c>
      <c r="C164" s="7">
        <v>0.13595358599999999</v>
      </c>
      <c r="D164" s="7">
        <v>0.12868359300000001</v>
      </c>
      <c r="E164" s="7">
        <v>0.10364544000000001</v>
      </c>
      <c r="F164" s="7">
        <v>0.11064228700000001</v>
      </c>
      <c r="G164" s="7">
        <v>0.125248308</v>
      </c>
      <c r="H164" s="7">
        <v>0.119283315</v>
      </c>
      <c r="I164" s="7">
        <v>0.144897573</v>
      </c>
      <c r="J164" s="7">
        <v>0.13491236300000001</v>
      </c>
      <c r="K164" s="7">
        <v>0.110508807</v>
      </c>
      <c r="L164" s="7">
        <v>8.0115899000000004E-2</v>
      </c>
      <c r="M164" s="7">
        <v>6.8606510999999995E-2</v>
      </c>
      <c r="N164" s="7">
        <v>6.2907502000000004E-2</v>
      </c>
      <c r="O164" s="7">
        <v>5.2724416000000003E-2</v>
      </c>
      <c r="P164" s="7">
        <v>5.4236534000000003E-2</v>
      </c>
    </row>
    <row r="165" spans="1:16" x14ac:dyDescent="0.25">
      <c r="A165" t="s">
        <v>2109</v>
      </c>
      <c r="B165" s="7">
        <v>0.10941958</v>
      </c>
      <c r="C165" s="7">
        <v>0.120942286</v>
      </c>
      <c r="D165" s="7">
        <v>0.11388785799999999</v>
      </c>
      <c r="E165" s="7">
        <v>7.7862239E-2</v>
      </c>
      <c r="F165" s="7">
        <v>9.0214380999999996E-2</v>
      </c>
      <c r="G165" s="7">
        <v>9.8869846999999997E-2</v>
      </c>
      <c r="H165" s="7">
        <v>0.111900351</v>
      </c>
      <c r="I165" s="7">
        <v>0.12569654199999999</v>
      </c>
      <c r="J165" s="7">
        <v>0.124200676</v>
      </c>
      <c r="K165" s="7">
        <v>6.0603125000000001E-2</v>
      </c>
      <c r="L165" s="7">
        <v>6.3666726000000007E-2</v>
      </c>
      <c r="M165" s="7">
        <v>6.2099191999999998E-2</v>
      </c>
      <c r="N165" s="7">
        <v>5.7558221999999999E-2</v>
      </c>
      <c r="O165" s="7">
        <v>5.5054355999999999E-2</v>
      </c>
      <c r="P165" s="7">
        <v>4.9914134999999998E-2</v>
      </c>
    </row>
    <row r="166" spans="1:16" x14ac:dyDescent="0.25">
      <c r="A166" t="s">
        <v>2110</v>
      </c>
      <c r="B166" s="7">
        <v>9.4511857000000005E-2</v>
      </c>
      <c r="C166" s="7">
        <v>0.104769852</v>
      </c>
      <c r="D166" s="7">
        <v>8.8462025999999999E-2</v>
      </c>
      <c r="E166" s="7">
        <v>7.5515876999999995E-2</v>
      </c>
      <c r="F166" s="7">
        <v>8.1109314000000002E-2</v>
      </c>
      <c r="G166" s="7">
        <v>9.4581200000000004E-2</v>
      </c>
      <c r="H166" s="7">
        <v>8.4100972999999996E-2</v>
      </c>
      <c r="I166" s="7">
        <v>9.9775040999999995E-2</v>
      </c>
      <c r="J166" s="7">
        <v>9.2241218999999999E-2</v>
      </c>
      <c r="K166" s="7">
        <v>7.7765683000000002E-2</v>
      </c>
      <c r="L166" s="7">
        <v>7.2678079000000007E-2</v>
      </c>
      <c r="M166" s="7">
        <v>6.3635303000000004E-2</v>
      </c>
      <c r="N166" s="7">
        <v>6.3607116000000005E-2</v>
      </c>
      <c r="O166" s="7">
        <v>5.4925015000000001E-2</v>
      </c>
      <c r="P166" s="7">
        <v>4.7427031000000001E-2</v>
      </c>
    </row>
    <row r="167" spans="1:16" x14ac:dyDescent="0.25">
      <c r="A167" t="s">
        <v>2111</v>
      </c>
      <c r="B167" s="7">
        <v>2.7623902999999998E-2</v>
      </c>
      <c r="C167" s="7">
        <v>1.6965645000000001E-2</v>
      </c>
      <c r="D167" s="7">
        <v>1.1006653999999999E-2</v>
      </c>
      <c r="E167" s="7">
        <v>1.3776162E-2</v>
      </c>
      <c r="F167" s="7">
        <v>1.3414258E-2</v>
      </c>
      <c r="G167" s="7">
        <v>2.3304372E-2</v>
      </c>
      <c r="H167" s="7">
        <v>1.8971129E-2</v>
      </c>
      <c r="I167" s="7">
        <v>8.4075190000000005E-3</v>
      </c>
      <c r="J167" s="7">
        <v>1.6932429999999998E-2</v>
      </c>
      <c r="K167" s="7">
        <v>4.0736590000000003E-2</v>
      </c>
      <c r="L167" s="7">
        <v>0.10794150199999999</v>
      </c>
      <c r="M167" s="7">
        <v>7.5637681999999998E-2</v>
      </c>
      <c r="N167" s="7">
        <v>6.9884825999999997E-2</v>
      </c>
      <c r="O167" s="7">
        <v>5.6111209000000002E-2</v>
      </c>
      <c r="P167" s="7">
        <v>3.5799471999999999E-2</v>
      </c>
    </row>
    <row r="168" spans="1:16" x14ac:dyDescent="0.25">
      <c r="A168" t="s">
        <v>2112</v>
      </c>
      <c r="B168" s="7">
        <v>0.14918102699999999</v>
      </c>
      <c r="C168" s="7">
        <v>0.16967400299999999</v>
      </c>
      <c r="D168" s="7">
        <v>0.15905377700000001</v>
      </c>
      <c r="E168" s="7">
        <v>0.11742432799999999</v>
      </c>
      <c r="F168" s="7">
        <v>0.13892095600000001</v>
      </c>
      <c r="G168" s="7">
        <v>0.14857704099999999</v>
      </c>
      <c r="H168" s="7">
        <v>0.15146823600000001</v>
      </c>
      <c r="I168" s="7">
        <v>0.13908928100000001</v>
      </c>
      <c r="J168" s="7">
        <v>0.16635993299999999</v>
      </c>
      <c r="K168" s="7">
        <v>0.104230067</v>
      </c>
      <c r="L168" s="7">
        <v>0.12074506</v>
      </c>
      <c r="M168" s="7">
        <v>0.12101816899999999</v>
      </c>
      <c r="N168" s="7">
        <v>0.101052247</v>
      </c>
      <c r="O168" s="7">
        <v>8.7946711999999996E-2</v>
      </c>
      <c r="P168" s="7">
        <v>9.1566550999999996E-2</v>
      </c>
    </row>
    <row r="169" spans="1:16" x14ac:dyDescent="0.25">
      <c r="A169" t="s">
        <v>2113</v>
      </c>
      <c r="B169" s="7">
        <v>0.123059287</v>
      </c>
      <c r="C169" s="7">
        <v>0.13295765800000001</v>
      </c>
      <c r="D169" s="7">
        <v>0.12994776799999999</v>
      </c>
      <c r="E169" s="7">
        <v>9.7703422999999998E-2</v>
      </c>
      <c r="F169" s="7">
        <v>0.12497174599999999</v>
      </c>
      <c r="G169" s="7">
        <v>0.12324270399999999</v>
      </c>
      <c r="H169" s="7">
        <v>0.13183822000000001</v>
      </c>
      <c r="I169" s="7">
        <v>0.12136628100000001</v>
      </c>
      <c r="J169" s="7">
        <v>0.14159007200000001</v>
      </c>
      <c r="K169" s="7">
        <v>4.4563978999999997E-2</v>
      </c>
      <c r="L169" s="7">
        <v>9.3848931999999996E-2</v>
      </c>
      <c r="M169" s="7">
        <v>9.1258641000000001E-2</v>
      </c>
      <c r="N169" s="7">
        <v>9.8274749999999994E-2</v>
      </c>
      <c r="O169" s="7">
        <v>8.8513076999999996E-2</v>
      </c>
      <c r="P169" s="7">
        <v>6.9383808000000005E-2</v>
      </c>
    </row>
    <row r="170" spans="1:16" x14ac:dyDescent="0.25">
      <c r="A170" t="s">
        <v>2114</v>
      </c>
      <c r="B170" s="7">
        <v>0.137444446</v>
      </c>
      <c r="C170" s="7">
        <v>0.14922833699999999</v>
      </c>
      <c r="D170" s="7">
        <v>0.13302280399999999</v>
      </c>
      <c r="E170" s="7">
        <v>0.11545346099999999</v>
      </c>
      <c r="F170" s="7">
        <v>0.123099193</v>
      </c>
      <c r="G170" s="7">
        <v>0.15695303999999999</v>
      </c>
      <c r="H170" s="7">
        <v>0.33639048500000002</v>
      </c>
      <c r="I170" s="7">
        <v>0.292854014</v>
      </c>
      <c r="J170" s="7">
        <v>0.36384428400000002</v>
      </c>
      <c r="K170" s="7">
        <v>0.14181117800000001</v>
      </c>
      <c r="L170" s="7">
        <v>0.12558797899999999</v>
      </c>
      <c r="M170" s="7">
        <v>0.11791826399999999</v>
      </c>
      <c r="N170" s="7">
        <v>0.112671459</v>
      </c>
      <c r="O170" s="7">
        <v>9.3843884000000002E-2</v>
      </c>
      <c r="P170" s="7">
        <v>8.6915488999999999E-2</v>
      </c>
    </row>
    <row r="171" spans="1:16" x14ac:dyDescent="0.25">
      <c r="A171" t="s">
        <v>2115</v>
      </c>
      <c r="B171" s="7">
        <v>0.112335167</v>
      </c>
      <c r="C171" s="7">
        <v>0.12728034399999999</v>
      </c>
      <c r="D171" s="7">
        <v>0.121753314</v>
      </c>
      <c r="E171" s="7">
        <v>7.3427824000000003E-2</v>
      </c>
      <c r="F171" s="7">
        <v>8.6324464000000004E-2</v>
      </c>
      <c r="G171" s="7">
        <v>9.0789238999999994E-2</v>
      </c>
      <c r="H171" s="7">
        <v>0.124591785</v>
      </c>
      <c r="I171" s="7">
        <v>0.11573399700000001</v>
      </c>
      <c r="J171" s="7">
        <v>0.140917982</v>
      </c>
      <c r="K171" s="7">
        <v>2.8832124000000001E-2</v>
      </c>
      <c r="L171" s="7">
        <v>5.2500318999999997E-2</v>
      </c>
      <c r="M171" s="7">
        <v>5.4774307000000001E-2</v>
      </c>
      <c r="N171" s="7">
        <v>5.5563102000000003E-2</v>
      </c>
      <c r="O171" s="7">
        <v>4.8754138000000002E-2</v>
      </c>
      <c r="P171" s="7">
        <v>4.1927277999999998E-2</v>
      </c>
    </row>
    <row r="172" spans="1:16" x14ac:dyDescent="0.25">
      <c r="A172" t="s">
        <v>2116</v>
      </c>
      <c r="B172" s="7">
        <v>9.4906339000000006E-2</v>
      </c>
      <c r="C172" s="7">
        <v>0.105660932</v>
      </c>
      <c r="D172" s="7">
        <v>0.103521433</v>
      </c>
      <c r="E172" s="7">
        <v>0.126141541</v>
      </c>
      <c r="F172" s="7">
        <v>0.17267591299999999</v>
      </c>
      <c r="G172" s="7">
        <v>0.15930968200000001</v>
      </c>
      <c r="H172" s="7">
        <v>9.0909064999999997E-2</v>
      </c>
      <c r="I172" s="7">
        <v>9.4857397999999996E-2</v>
      </c>
      <c r="J172" s="7">
        <v>9.9919456000000004E-2</v>
      </c>
      <c r="K172" s="7">
        <v>0.49083245599999997</v>
      </c>
      <c r="L172" s="7">
        <v>0.281842857</v>
      </c>
      <c r="M172" s="7">
        <v>0.236872528</v>
      </c>
      <c r="N172" s="7">
        <v>0.17134802599999999</v>
      </c>
      <c r="O172" s="7">
        <v>0.153131773</v>
      </c>
      <c r="P172" s="7">
        <v>0.18411997799999999</v>
      </c>
    </row>
    <row r="173" spans="1:16" x14ac:dyDescent="0.25">
      <c r="A173" t="s">
        <v>2117</v>
      </c>
      <c r="B173" s="7">
        <v>9.616276E-2</v>
      </c>
      <c r="C173" s="7">
        <v>9.6253395000000005E-2</v>
      </c>
      <c r="D173" s="7">
        <v>9.6101872000000005E-2</v>
      </c>
      <c r="E173" s="7">
        <v>7.8445211000000001E-2</v>
      </c>
      <c r="F173" s="7">
        <v>8.9169439000000003E-2</v>
      </c>
      <c r="G173" s="7">
        <v>0.105458619</v>
      </c>
      <c r="H173" s="7">
        <v>0.10166882300000001</v>
      </c>
      <c r="I173" s="7">
        <v>9.0148349000000003E-2</v>
      </c>
      <c r="J173" s="7">
        <v>9.8748749999999996E-2</v>
      </c>
      <c r="K173" s="7">
        <v>7.4821103E-2</v>
      </c>
      <c r="L173" s="7">
        <v>0.125795833</v>
      </c>
      <c r="M173" s="7">
        <v>0.105248809</v>
      </c>
      <c r="N173" s="7">
        <v>0.116125856</v>
      </c>
      <c r="O173" s="7">
        <v>9.4567822999999995E-2</v>
      </c>
      <c r="P173" s="7">
        <v>6.5266410999999996E-2</v>
      </c>
    </row>
    <row r="174" spans="1:16" x14ac:dyDescent="0.25">
      <c r="A174" t="s">
        <v>2118</v>
      </c>
      <c r="B174" s="7">
        <v>0.10997488599999999</v>
      </c>
      <c r="C174" s="7">
        <v>0.119790597</v>
      </c>
      <c r="D174" s="7">
        <v>0.108947136</v>
      </c>
      <c r="E174" s="7">
        <v>9.5057241000000001E-2</v>
      </c>
      <c r="F174" s="7">
        <v>9.5358808000000003E-2</v>
      </c>
      <c r="G174" s="7">
        <v>0.124211849</v>
      </c>
      <c r="H174" s="7">
        <v>0.11428576</v>
      </c>
      <c r="I174" s="7">
        <v>0.110632888</v>
      </c>
      <c r="J174" s="7">
        <v>0.12365960300000001</v>
      </c>
      <c r="K174" s="7">
        <v>0.18109974000000001</v>
      </c>
      <c r="L174" s="7">
        <v>0.163241047</v>
      </c>
      <c r="M174" s="7">
        <v>0.13919373400000001</v>
      </c>
      <c r="N174" s="7">
        <v>0.139865665</v>
      </c>
      <c r="O174" s="7">
        <v>0.12686140900000001</v>
      </c>
      <c r="P174" s="7">
        <v>8.0729411000000001E-2</v>
      </c>
    </row>
    <row r="175" spans="1:16" x14ac:dyDescent="0.25">
      <c r="A175" t="s">
        <v>2119</v>
      </c>
      <c r="B175" s="7">
        <v>0.154152552</v>
      </c>
      <c r="C175" s="7">
        <v>0.170855119</v>
      </c>
      <c r="D175" s="7">
        <v>0.165516517</v>
      </c>
      <c r="E175" s="7">
        <v>0.13921066400000001</v>
      </c>
      <c r="F175" s="7">
        <v>0.14048033600000001</v>
      </c>
      <c r="G175" s="7">
        <v>0.16800321900000001</v>
      </c>
      <c r="H175" s="7">
        <v>0.14724605399999999</v>
      </c>
      <c r="I175" s="7">
        <v>0.16477858000000001</v>
      </c>
      <c r="J175" s="7">
        <v>0.165715998</v>
      </c>
      <c r="K175" s="7">
        <v>0.36737707800000002</v>
      </c>
      <c r="L175" s="7">
        <v>0.115023736</v>
      </c>
      <c r="M175" s="7">
        <v>9.5613887999999994E-2</v>
      </c>
      <c r="N175" s="7">
        <v>9.4118234999999995E-2</v>
      </c>
      <c r="O175" s="7">
        <v>8.5622466999999994E-2</v>
      </c>
      <c r="P175" s="7">
        <v>7.8238157000000003E-2</v>
      </c>
    </row>
    <row r="176" spans="1:16" x14ac:dyDescent="0.25">
      <c r="A176" t="s">
        <v>2120</v>
      </c>
      <c r="B176" s="7">
        <v>2.9553204E-2</v>
      </c>
      <c r="C176" s="7">
        <v>2.4046906999999999E-2</v>
      </c>
      <c r="D176" s="7">
        <v>1.2100609E-2</v>
      </c>
      <c r="E176" s="7">
        <v>1.78923E-2</v>
      </c>
      <c r="F176" s="7">
        <v>2.9751804E-2</v>
      </c>
      <c r="G176" s="7">
        <v>2.3734356000000002E-2</v>
      </c>
      <c r="H176" s="7">
        <v>1.7503134E-2</v>
      </c>
      <c r="I176" s="7">
        <v>9.1124283E-2</v>
      </c>
      <c r="J176" s="7">
        <v>1.5047234E-2</v>
      </c>
      <c r="K176" s="7">
        <v>3.4038138000000003E-2</v>
      </c>
      <c r="L176" s="7">
        <v>2.2517703999999999E-2</v>
      </c>
      <c r="M176" s="7">
        <v>9.3726E-3</v>
      </c>
      <c r="N176" s="7">
        <v>2.0764158000000001E-2</v>
      </c>
      <c r="O176" s="7">
        <v>8.1002090000000006E-3</v>
      </c>
      <c r="P176" s="7">
        <v>7.0302769999999997E-3</v>
      </c>
    </row>
    <row r="177" spans="1:16" x14ac:dyDescent="0.25">
      <c r="A177" t="s">
        <v>2121</v>
      </c>
      <c r="B177" s="7">
        <v>5.3253423000000001E-2</v>
      </c>
      <c r="C177" s="7">
        <v>5.8167613E-2</v>
      </c>
      <c r="D177" s="7">
        <v>5.5102392E-2</v>
      </c>
      <c r="E177" s="7">
        <v>3.8348971000000003E-2</v>
      </c>
      <c r="F177" s="7">
        <v>4.5474069999999998E-2</v>
      </c>
      <c r="G177" s="7">
        <v>4.9705989999999999E-2</v>
      </c>
      <c r="H177" s="7">
        <v>5.3503768E-2</v>
      </c>
      <c r="I177" s="7">
        <v>5.0634182999999999E-2</v>
      </c>
      <c r="J177" s="7">
        <v>6.0544339000000003E-2</v>
      </c>
      <c r="K177" s="7">
        <v>3.8841740999999999E-2</v>
      </c>
      <c r="L177" s="7">
        <v>3.6486362000000001E-2</v>
      </c>
      <c r="M177" s="7">
        <v>3.6727929999999999E-2</v>
      </c>
      <c r="N177" s="7">
        <v>3.6164013000000002E-2</v>
      </c>
      <c r="O177" s="7">
        <v>3.3966097000000001E-2</v>
      </c>
      <c r="P177" s="7">
        <v>2.8571406000000001E-2</v>
      </c>
    </row>
    <row r="178" spans="1:16" x14ac:dyDescent="0.25">
      <c r="A178" t="s">
        <v>2122</v>
      </c>
      <c r="B178" s="7">
        <v>0.170767424</v>
      </c>
      <c r="C178" s="7">
        <v>0.18171195700000001</v>
      </c>
      <c r="D178" s="7">
        <v>0.18115956599999999</v>
      </c>
      <c r="E178" s="7">
        <v>0.109749546</v>
      </c>
      <c r="F178" s="7">
        <v>0.15173165</v>
      </c>
      <c r="G178" s="7">
        <v>0.14130295500000001</v>
      </c>
      <c r="H178" s="7">
        <v>0.196324899</v>
      </c>
      <c r="I178" s="7">
        <v>0.20701292900000001</v>
      </c>
      <c r="J178" s="7">
        <v>0.221674073</v>
      </c>
      <c r="K178" s="7">
        <v>0.20104855199999999</v>
      </c>
      <c r="L178" s="7">
        <v>0.12837945200000001</v>
      </c>
      <c r="M178" s="7">
        <v>0.11989559499999999</v>
      </c>
      <c r="N178" s="7">
        <v>0.13023810299999999</v>
      </c>
      <c r="O178" s="7">
        <v>9.4219148000000003E-2</v>
      </c>
      <c r="P178" s="7">
        <v>9.8875974000000005E-2</v>
      </c>
    </row>
    <row r="179" spans="1:16" x14ac:dyDescent="0.25">
      <c r="A179" t="s">
        <v>2123</v>
      </c>
      <c r="B179" s="7">
        <v>0.19294862300000001</v>
      </c>
      <c r="C179" s="7">
        <v>0.218707185</v>
      </c>
      <c r="D179" s="7">
        <v>0.21782945500000001</v>
      </c>
      <c r="E179" s="7">
        <v>0.13826274499999999</v>
      </c>
      <c r="F179" s="7">
        <v>0.18996452799999999</v>
      </c>
      <c r="G179" s="7">
        <v>0.177790167</v>
      </c>
      <c r="H179" s="7">
        <v>0.220132614</v>
      </c>
      <c r="I179" s="7">
        <v>0.23013552400000001</v>
      </c>
      <c r="J179" s="7">
        <v>0.229563295</v>
      </c>
      <c r="K179" s="7">
        <v>0.114276113</v>
      </c>
      <c r="L179" s="7">
        <v>0.11521358</v>
      </c>
      <c r="M179" s="7">
        <v>0.111807374</v>
      </c>
      <c r="N179" s="7">
        <v>0.13054817399999999</v>
      </c>
      <c r="O179" s="7">
        <v>0.10233038899999999</v>
      </c>
      <c r="P179" s="7">
        <v>9.5760414000000002E-2</v>
      </c>
    </row>
    <row r="180" spans="1:16" x14ac:dyDescent="0.25">
      <c r="A180" t="s">
        <v>2124</v>
      </c>
      <c r="B180" s="7">
        <v>0.13666620800000001</v>
      </c>
      <c r="C180" s="7">
        <v>0.16277815000000001</v>
      </c>
      <c r="D180" s="7">
        <v>0.166925453</v>
      </c>
      <c r="E180" s="7">
        <v>0.11170390299999999</v>
      </c>
      <c r="F180" s="7">
        <v>0.13116278200000001</v>
      </c>
      <c r="G180" s="7">
        <v>0.13429983600000001</v>
      </c>
      <c r="H180" s="7">
        <v>0.118311966</v>
      </c>
      <c r="I180" s="7">
        <v>9.5181856999999995E-2</v>
      </c>
      <c r="J180" s="7">
        <v>0.120732909</v>
      </c>
      <c r="K180" s="7">
        <v>4.4923706000000001E-2</v>
      </c>
      <c r="L180" s="7">
        <v>7.8093800000000005E-2</v>
      </c>
      <c r="M180" s="7">
        <v>7.3886212000000007E-2</v>
      </c>
      <c r="N180" s="7">
        <v>6.9033773000000007E-2</v>
      </c>
      <c r="O180" s="7">
        <v>4.8421777999999999E-2</v>
      </c>
      <c r="P180" s="7">
        <v>5.4374079999999998E-2</v>
      </c>
    </row>
    <row r="181" spans="1:16" x14ac:dyDescent="0.25">
      <c r="A181" t="s">
        <v>2125</v>
      </c>
      <c r="B181" s="7">
        <v>0.105155044</v>
      </c>
      <c r="C181" s="7">
        <v>0.115805124</v>
      </c>
      <c r="D181" s="7">
        <v>0.100371423</v>
      </c>
      <c r="E181" s="7">
        <v>7.0515553999999994E-2</v>
      </c>
      <c r="F181" s="7">
        <v>7.8883632999999995E-2</v>
      </c>
      <c r="G181" s="7">
        <v>0.106004336</v>
      </c>
      <c r="H181" s="7">
        <v>0.101888298</v>
      </c>
      <c r="I181" s="7">
        <v>9.3098428999999996E-2</v>
      </c>
      <c r="J181" s="7">
        <v>0.112973421</v>
      </c>
      <c r="K181" s="7">
        <v>0.11969840700000001</v>
      </c>
      <c r="L181" s="7">
        <v>0.116152569</v>
      </c>
      <c r="M181" s="7">
        <v>0.103022353</v>
      </c>
      <c r="N181" s="7">
        <v>9.6901788000000003E-2</v>
      </c>
      <c r="O181" s="7">
        <v>9.0455857000000001E-2</v>
      </c>
      <c r="P181" s="7">
        <v>6.4366097999999997E-2</v>
      </c>
    </row>
    <row r="182" spans="1:16" x14ac:dyDescent="0.25">
      <c r="A182" t="s">
        <v>2126</v>
      </c>
      <c r="B182" s="7">
        <v>7.6006148999999995E-2</v>
      </c>
      <c r="C182" s="7">
        <v>9.1128918000000003E-2</v>
      </c>
      <c r="D182" s="7">
        <v>6.9596091999999998E-2</v>
      </c>
      <c r="E182" s="7">
        <v>8.0555036999999996E-2</v>
      </c>
      <c r="F182" s="7">
        <v>9.5254721000000001E-2</v>
      </c>
      <c r="G182" s="7">
        <v>0.12276153099999999</v>
      </c>
      <c r="H182" s="7">
        <v>8.4664075000000005E-2</v>
      </c>
      <c r="I182" s="7">
        <v>7.2352675000000005E-2</v>
      </c>
      <c r="J182" s="7">
        <v>8.9820490000000003E-2</v>
      </c>
      <c r="K182" s="7">
        <v>0.186175593</v>
      </c>
      <c r="L182" s="7">
        <v>0.132443423</v>
      </c>
      <c r="M182" s="7">
        <v>0.116852862</v>
      </c>
      <c r="N182" s="7">
        <v>0.123609736</v>
      </c>
      <c r="O182" s="7">
        <v>0.107126129</v>
      </c>
      <c r="P182" s="7">
        <v>7.8135924999999995E-2</v>
      </c>
    </row>
    <row r="183" spans="1:16" x14ac:dyDescent="0.25">
      <c r="A183" t="s">
        <v>2127</v>
      </c>
      <c r="B183" s="7">
        <v>0.134428037</v>
      </c>
      <c r="C183" s="7">
        <v>0.14231227699999999</v>
      </c>
      <c r="D183" s="7">
        <v>0.13005997699999999</v>
      </c>
      <c r="E183" s="7">
        <v>0.115986412</v>
      </c>
      <c r="F183" s="7">
        <v>0.144023716</v>
      </c>
      <c r="G183" s="7">
        <v>0.154883838</v>
      </c>
      <c r="H183" s="7">
        <v>0.162388792</v>
      </c>
      <c r="I183" s="7">
        <v>0.182858196</v>
      </c>
      <c r="J183" s="7">
        <v>0.16932582600000001</v>
      </c>
      <c r="K183" s="7">
        <v>0.20417021299999999</v>
      </c>
      <c r="L183" s="7">
        <v>0.111942321</v>
      </c>
      <c r="M183" s="7">
        <v>8.3960924000000006E-2</v>
      </c>
      <c r="N183" s="7">
        <v>8.0795059000000002E-2</v>
      </c>
      <c r="O183" s="7">
        <v>7.0311329000000006E-2</v>
      </c>
      <c r="P183" s="7">
        <v>6.6195964999999996E-2</v>
      </c>
    </row>
    <row r="184" spans="1:16" x14ac:dyDescent="0.25">
      <c r="A184" t="s">
        <v>2128</v>
      </c>
      <c r="B184" s="7">
        <v>0.214815477</v>
      </c>
      <c r="C184" s="7">
        <v>0.23401485799999999</v>
      </c>
      <c r="D184" s="7">
        <v>0.22414857999999999</v>
      </c>
      <c r="E184" s="7">
        <v>0.14271019300000001</v>
      </c>
      <c r="F184" s="7">
        <v>0.17544099799999999</v>
      </c>
      <c r="G184" s="7">
        <v>0.18221006200000001</v>
      </c>
      <c r="H184" s="7">
        <v>0.23593672600000001</v>
      </c>
      <c r="I184" s="7">
        <v>0.24204651299999999</v>
      </c>
      <c r="J184" s="7">
        <v>0.26278698499999997</v>
      </c>
      <c r="K184" s="7">
        <v>0.113515783</v>
      </c>
      <c r="L184" s="7">
        <v>0.14413029099999999</v>
      </c>
      <c r="M184" s="7">
        <v>0.14580597300000001</v>
      </c>
      <c r="N184" s="7">
        <v>0.15228676599999999</v>
      </c>
      <c r="O184" s="7">
        <v>0.13617548800000001</v>
      </c>
      <c r="P184" s="7">
        <v>0.123554359</v>
      </c>
    </row>
    <row r="185" spans="1:16" x14ac:dyDescent="0.25">
      <c r="A185" t="s">
        <v>2129</v>
      </c>
      <c r="B185" s="7">
        <v>0.10558666799999999</v>
      </c>
      <c r="C185" s="7">
        <v>0.115384631</v>
      </c>
      <c r="D185" s="7">
        <v>8.395242E-2</v>
      </c>
      <c r="E185" s="7">
        <v>8.9590612999999999E-2</v>
      </c>
      <c r="F185" s="7">
        <v>9.0386761999999995E-2</v>
      </c>
      <c r="G185" s="7">
        <v>0.129870391</v>
      </c>
      <c r="H185" s="7">
        <v>9.0490103000000002E-2</v>
      </c>
      <c r="I185" s="7">
        <v>6.6825847999999993E-2</v>
      </c>
      <c r="J185" s="7">
        <v>9.2316006000000006E-2</v>
      </c>
      <c r="K185" s="7">
        <v>0.23179018100000001</v>
      </c>
      <c r="L185" s="7">
        <v>0.12246518100000001</v>
      </c>
      <c r="M185" s="7">
        <v>0.100380578</v>
      </c>
      <c r="N185" s="7">
        <v>9.6518889999999996E-2</v>
      </c>
      <c r="O185" s="7">
        <v>8.0372490000000005E-2</v>
      </c>
      <c r="P185" s="7">
        <v>7.1833930000000004E-2</v>
      </c>
    </row>
    <row r="186" spans="1:16" x14ac:dyDescent="0.25">
      <c r="A186" t="s">
        <v>2130</v>
      </c>
      <c r="B186" s="7">
        <v>0.19648689499999999</v>
      </c>
      <c r="C186" s="7">
        <v>0.20170721799999999</v>
      </c>
      <c r="D186" s="7">
        <v>0.18775155900000001</v>
      </c>
      <c r="E186" s="7">
        <v>0.169130163</v>
      </c>
      <c r="F186" s="7">
        <v>0.19336613599999999</v>
      </c>
      <c r="G186" s="7">
        <v>0.20290640500000001</v>
      </c>
      <c r="H186" s="7">
        <v>0.18406592699999999</v>
      </c>
      <c r="I186" s="7">
        <v>0.21328490999999999</v>
      </c>
      <c r="J186" s="7">
        <v>0.193540986</v>
      </c>
      <c r="K186" s="7">
        <v>0.16578463800000001</v>
      </c>
      <c r="L186" s="7">
        <v>0.102782765</v>
      </c>
      <c r="M186" s="7">
        <v>9.1525652999999998E-2</v>
      </c>
      <c r="N186" s="7">
        <v>9.4468025999999997E-2</v>
      </c>
      <c r="O186" s="7">
        <v>8.9188156000000005E-2</v>
      </c>
      <c r="P186" s="7">
        <v>8.0941218999999995E-2</v>
      </c>
    </row>
    <row r="187" spans="1:16" x14ac:dyDescent="0.25">
      <c r="A187" t="s">
        <v>2131</v>
      </c>
      <c r="B187" s="7">
        <v>6.8100405000000003E-2</v>
      </c>
      <c r="C187" s="7">
        <v>5.8666155999999997E-2</v>
      </c>
      <c r="D187" s="7">
        <v>6.1808338999999997E-2</v>
      </c>
      <c r="E187" s="7">
        <v>3.8376449E-2</v>
      </c>
      <c r="F187" s="7">
        <v>5.2489332999999999E-2</v>
      </c>
      <c r="G187" s="7">
        <v>5.5553476999999997E-2</v>
      </c>
      <c r="H187" s="7">
        <v>5.7599056000000003E-2</v>
      </c>
      <c r="I187" s="7">
        <v>5.7245790999999997E-2</v>
      </c>
      <c r="J187" s="7">
        <v>6.8073154999999996E-2</v>
      </c>
      <c r="K187" s="7">
        <v>0.17076661500000001</v>
      </c>
      <c r="L187" s="7">
        <v>0.102699811</v>
      </c>
      <c r="M187" s="7">
        <v>8.6303757999999994E-2</v>
      </c>
      <c r="N187" s="7">
        <v>7.7679965000000004E-2</v>
      </c>
      <c r="O187" s="7">
        <v>7.3738384000000004E-2</v>
      </c>
      <c r="P187" s="7">
        <v>6.1088073999999999E-2</v>
      </c>
    </row>
    <row r="188" spans="1:16" x14ac:dyDescent="0.25">
      <c r="A188" t="s">
        <v>2132</v>
      </c>
      <c r="B188" s="7">
        <v>4.9198209E-2</v>
      </c>
      <c r="C188" s="7">
        <v>5.4368122999999997E-2</v>
      </c>
      <c r="D188" s="7">
        <v>4.5676782999999999E-2</v>
      </c>
      <c r="E188" s="7">
        <v>4.7244020999999997E-2</v>
      </c>
      <c r="F188" s="7">
        <v>4.5225669000000003E-2</v>
      </c>
      <c r="G188" s="7">
        <v>5.4712978000000002E-2</v>
      </c>
      <c r="H188" s="7">
        <v>4.8130480000000003E-2</v>
      </c>
      <c r="I188" s="7">
        <v>6.0355168000000001E-2</v>
      </c>
      <c r="J188" s="7">
        <v>4.9737426000000001E-2</v>
      </c>
      <c r="K188" s="7">
        <v>9.6167127000000005E-2</v>
      </c>
      <c r="L188" s="7">
        <v>3.2910602999999997E-2</v>
      </c>
      <c r="M188" s="7">
        <v>2.6568179000000001E-2</v>
      </c>
      <c r="N188" s="7">
        <v>2.1485948000000001E-2</v>
      </c>
      <c r="O188" s="7">
        <v>1.9278897E-2</v>
      </c>
      <c r="P188" s="7">
        <v>2.1028123999999999E-2</v>
      </c>
    </row>
    <row r="189" spans="1:16" x14ac:dyDescent="0.25">
      <c r="A189" t="s">
        <v>2133</v>
      </c>
      <c r="B189" s="7">
        <v>8.6920527999999997E-2</v>
      </c>
      <c r="C189" s="7">
        <v>9.4460608000000001E-2</v>
      </c>
      <c r="D189" s="7">
        <v>9.5472768E-2</v>
      </c>
      <c r="E189" s="7">
        <v>7.8073407999999997E-2</v>
      </c>
      <c r="F189" s="7">
        <v>8.8497358999999998E-2</v>
      </c>
      <c r="G189" s="7">
        <v>0.103226019</v>
      </c>
      <c r="H189" s="7">
        <v>7.5911768000000004E-2</v>
      </c>
      <c r="I189" s="7">
        <v>7.3267770999999995E-2</v>
      </c>
      <c r="J189" s="7">
        <v>8.8272455E-2</v>
      </c>
      <c r="K189" s="7">
        <v>8.5244048000000003E-2</v>
      </c>
      <c r="L189" s="7">
        <v>9.8766672E-2</v>
      </c>
      <c r="M189" s="7">
        <v>9.0458287999999998E-2</v>
      </c>
      <c r="N189" s="7">
        <v>9.9943702999999995E-2</v>
      </c>
      <c r="O189" s="7">
        <v>9.2526593000000004E-2</v>
      </c>
      <c r="P189" s="7">
        <v>6.2206817999999997E-2</v>
      </c>
    </row>
    <row r="190" spans="1:16" x14ac:dyDescent="0.25">
      <c r="A190" t="s">
        <v>2134</v>
      </c>
      <c r="B190" s="7">
        <v>3.4433909999999998E-2</v>
      </c>
      <c r="C190" s="7">
        <v>3.8969536999999999E-2</v>
      </c>
      <c r="D190" s="7">
        <v>3.9949466000000003E-2</v>
      </c>
      <c r="E190" s="7">
        <v>0.47155544999999999</v>
      </c>
      <c r="F190" s="7">
        <v>0.54909937399999997</v>
      </c>
      <c r="G190" s="7">
        <v>0.62276381700000005</v>
      </c>
      <c r="H190" s="7">
        <v>3.9085097999999999E-2</v>
      </c>
      <c r="I190" s="7">
        <v>4.5425866000000002E-2</v>
      </c>
      <c r="J190" s="7">
        <v>4.4243066999999997E-2</v>
      </c>
      <c r="K190" s="7">
        <v>4.8214317E-2</v>
      </c>
      <c r="L190" s="7">
        <v>2.0954883000000001E-2</v>
      </c>
      <c r="M190" s="7">
        <v>2.4265407999999999E-2</v>
      </c>
      <c r="N190" s="7">
        <v>2.8669453000000001E-2</v>
      </c>
      <c r="O190" s="7">
        <v>2.2119364999999998E-2</v>
      </c>
      <c r="P190" s="7">
        <v>2.1235405999999998E-2</v>
      </c>
    </row>
    <row r="191" spans="1:16" x14ac:dyDescent="0.25">
      <c r="A191" t="s">
        <v>2135</v>
      </c>
      <c r="B191" s="7">
        <v>8.7380274999999993E-2</v>
      </c>
      <c r="C191" s="7">
        <v>0.101328186</v>
      </c>
      <c r="D191" s="7">
        <v>8.8169213999999996E-2</v>
      </c>
      <c r="E191" s="7">
        <v>0.1069244</v>
      </c>
      <c r="F191" s="7">
        <v>0.132423074</v>
      </c>
      <c r="G191" s="7">
        <v>0.12144352999999999</v>
      </c>
      <c r="H191" s="7">
        <v>0.11152941299999999</v>
      </c>
      <c r="I191" s="7">
        <v>0.11838338399999999</v>
      </c>
      <c r="J191" s="7">
        <v>0.10697870199999999</v>
      </c>
      <c r="K191" s="7">
        <v>0.10295131</v>
      </c>
      <c r="L191" s="7">
        <v>7.6294001E-2</v>
      </c>
      <c r="M191" s="7">
        <v>6.6378884999999999E-2</v>
      </c>
      <c r="N191" s="7">
        <v>6.9966005999999997E-2</v>
      </c>
      <c r="O191" s="7">
        <v>6.4140219999999998E-2</v>
      </c>
      <c r="P191" s="7">
        <v>5.0844463999999999E-2</v>
      </c>
    </row>
    <row r="192" spans="1:16" x14ac:dyDescent="0.25">
      <c r="A192" t="s">
        <v>2136</v>
      </c>
      <c r="B192" s="7">
        <v>0.15495584100000001</v>
      </c>
      <c r="C192" s="7">
        <v>0.16958388899999999</v>
      </c>
      <c r="D192" s="7">
        <v>0.21127874799999999</v>
      </c>
      <c r="E192" s="7">
        <v>0.12318164199999999</v>
      </c>
      <c r="F192" s="7">
        <v>0.16325661599999999</v>
      </c>
      <c r="G192" s="7">
        <v>0.14756699000000001</v>
      </c>
      <c r="H192" s="7">
        <v>0.176035995</v>
      </c>
      <c r="I192" s="7">
        <v>0.18332054</v>
      </c>
      <c r="J192" s="7">
        <v>0.18038721299999999</v>
      </c>
      <c r="K192" s="7">
        <v>0.13772889999999999</v>
      </c>
      <c r="L192" s="7">
        <v>0.14243920099999999</v>
      </c>
      <c r="M192" s="7">
        <v>0.125319811</v>
      </c>
      <c r="N192" s="7">
        <v>9.6526626000000004E-2</v>
      </c>
      <c r="O192" s="7">
        <v>9.0680526999999997E-2</v>
      </c>
      <c r="P192" s="7">
        <v>9.6208394000000003E-2</v>
      </c>
    </row>
    <row r="193" spans="1:16" x14ac:dyDescent="0.25">
      <c r="A193" t="s">
        <v>2137</v>
      </c>
      <c r="B193" s="7">
        <v>9.9122948000000002E-2</v>
      </c>
      <c r="C193" s="7">
        <v>0.125186835</v>
      </c>
      <c r="D193" s="7">
        <v>0.11864140400000001</v>
      </c>
      <c r="E193" s="7">
        <v>7.9724468000000007E-2</v>
      </c>
      <c r="F193" s="7">
        <v>9.4057500000000002E-2</v>
      </c>
      <c r="G193" s="7">
        <v>9.8463273000000004E-2</v>
      </c>
      <c r="H193" s="7">
        <v>0.113473244</v>
      </c>
      <c r="I193" s="7">
        <v>0.117752021</v>
      </c>
      <c r="J193" s="7">
        <v>0.112978606</v>
      </c>
      <c r="K193" s="7">
        <v>4.3274231000000003E-2</v>
      </c>
      <c r="L193" s="7">
        <v>5.4667586999999997E-2</v>
      </c>
      <c r="M193" s="7">
        <v>5.9893295999999999E-2</v>
      </c>
      <c r="N193" s="7">
        <v>5.6765454999999999E-2</v>
      </c>
      <c r="O193" s="7">
        <v>5.2938443000000002E-2</v>
      </c>
      <c r="P193" s="7">
        <v>4.9306348999999999E-2</v>
      </c>
    </row>
    <row r="194" spans="1:16" x14ac:dyDescent="0.25">
      <c r="A194" t="s">
        <v>2138</v>
      </c>
      <c r="B194" s="7">
        <v>0.161027596</v>
      </c>
      <c r="C194" s="7">
        <v>0.176408179</v>
      </c>
      <c r="D194" s="7">
        <v>0.16703110099999999</v>
      </c>
      <c r="E194" s="7">
        <v>0.120855912</v>
      </c>
      <c r="F194" s="7">
        <v>0.15530765599999999</v>
      </c>
      <c r="G194" s="7">
        <v>0.168709054</v>
      </c>
      <c r="H194" s="7">
        <v>0.170841566</v>
      </c>
      <c r="I194" s="7">
        <v>0.16177591399999999</v>
      </c>
      <c r="J194" s="7">
        <v>0.172877268</v>
      </c>
      <c r="K194" s="7">
        <v>0.169402422</v>
      </c>
      <c r="L194" s="7">
        <v>0.16375162500000001</v>
      </c>
      <c r="M194" s="7">
        <v>0.15798193799999999</v>
      </c>
      <c r="N194" s="7">
        <v>0.16213533099999999</v>
      </c>
      <c r="O194" s="7">
        <v>0.13848179999999999</v>
      </c>
      <c r="P194" s="7">
        <v>0.11724006100000001</v>
      </c>
    </row>
    <row r="195" spans="1:16" x14ac:dyDescent="0.25">
      <c r="A195" t="s">
        <v>2139</v>
      </c>
      <c r="B195" s="7">
        <v>6.0238574000000003E-2</v>
      </c>
      <c r="C195" s="7">
        <v>6.7981635999999998E-2</v>
      </c>
      <c r="D195" s="7">
        <v>6.0652665000000001E-2</v>
      </c>
      <c r="E195" s="7">
        <v>7.0767976999999996E-2</v>
      </c>
      <c r="F195" s="7">
        <v>8.5164190000000001E-2</v>
      </c>
      <c r="G195" s="7">
        <v>9.9529396000000006E-2</v>
      </c>
      <c r="H195" s="7">
        <v>6.1865357000000003E-2</v>
      </c>
      <c r="I195" s="7">
        <v>5.4790341999999999E-2</v>
      </c>
      <c r="J195" s="7">
        <v>6.9741119000000004E-2</v>
      </c>
      <c r="K195" s="7">
        <v>0.12250088200000001</v>
      </c>
      <c r="L195" s="7">
        <v>0.100676399</v>
      </c>
      <c r="M195" s="7">
        <v>8.5042418999999994E-2</v>
      </c>
      <c r="N195" s="7">
        <v>9.7624995000000006E-2</v>
      </c>
      <c r="O195" s="7">
        <v>8.3842951999999998E-2</v>
      </c>
      <c r="P195" s="7">
        <v>5.9740091000000002E-2</v>
      </c>
    </row>
    <row r="196" spans="1:16" x14ac:dyDescent="0.25">
      <c r="A196" t="s">
        <v>2140</v>
      </c>
      <c r="B196" s="7">
        <v>0.104538243</v>
      </c>
      <c r="C196" s="7">
        <v>0.111345477</v>
      </c>
      <c r="D196" s="7">
        <v>9.4773969999999999E-2</v>
      </c>
      <c r="E196" s="7">
        <v>8.3490597E-2</v>
      </c>
      <c r="F196" s="7">
        <v>8.5796476999999996E-2</v>
      </c>
      <c r="G196" s="7">
        <v>9.8071244000000002E-2</v>
      </c>
      <c r="H196" s="7">
        <v>8.8174236000000003E-2</v>
      </c>
      <c r="I196" s="7">
        <v>0.116664904</v>
      </c>
      <c r="J196" s="7">
        <v>0.10110614</v>
      </c>
      <c r="K196" s="7">
        <v>8.3993164999999995E-2</v>
      </c>
      <c r="L196" s="7">
        <v>6.2969887000000002E-2</v>
      </c>
      <c r="M196" s="7">
        <v>5.0885091E-2</v>
      </c>
      <c r="N196" s="7">
        <v>4.8158776E-2</v>
      </c>
      <c r="O196" s="7">
        <v>4.3027779000000002E-2</v>
      </c>
      <c r="P196" s="7">
        <v>4.3178094E-2</v>
      </c>
    </row>
    <row r="197" spans="1:16" x14ac:dyDescent="0.25">
      <c r="A197" t="s">
        <v>2141</v>
      </c>
      <c r="B197" s="7">
        <v>8.8269678000000004E-2</v>
      </c>
      <c r="C197" s="7">
        <v>9.8298234999999998E-2</v>
      </c>
      <c r="D197" s="7">
        <v>9.6668452000000002E-2</v>
      </c>
      <c r="E197" s="7">
        <v>8.2441585999999997E-2</v>
      </c>
      <c r="F197" s="7">
        <v>0.121076583</v>
      </c>
      <c r="G197" s="7">
        <v>0.110855649</v>
      </c>
      <c r="H197" s="7">
        <v>0.113087064</v>
      </c>
      <c r="I197" s="7">
        <v>8.9004738999999999E-2</v>
      </c>
      <c r="J197" s="7">
        <v>0.10894915400000001</v>
      </c>
      <c r="K197" s="7">
        <v>0.47127527800000002</v>
      </c>
      <c r="L197" s="7">
        <v>0.129227497</v>
      </c>
      <c r="M197" s="7">
        <v>9.9447301000000002E-2</v>
      </c>
      <c r="N197" s="7">
        <v>0.10121928500000001</v>
      </c>
      <c r="O197" s="7">
        <v>7.0097865999999995E-2</v>
      </c>
      <c r="P197" s="7">
        <v>6.9935663999999995E-2</v>
      </c>
    </row>
    <row r="198" spans="1:16" x14ac:dyDescent="0.25">
      <c r="A198" t="s">
        <v>2142</v>
      </c>
      <c r="B198" s="7">
        <v>5.6895245999999997E-2</v>
      </c>
      <c r="C198" s="7">
        <v>6.0040046E-2</v>
      </c>
      <c r="D198" s="7">
        <v>5.4852076999999999E-2</v>
      </c>
      <c r="E198" s="7">
        <v>5.5104741999999998E-2</v>
      </c>
      <c r="F198" s="7">
        <v>6.0514983000000001E-2</v>
      </c>
      <c r="G198" s="7">
        <v>6.8031035000000004E-2</v>
      </c>
      <c r="H198" s="7">
        <v>6.8497013999999995E-2</v>
      </c>
      <c r="I198" s="7">
        <v>6.0981423E-2</v>
      </c>
      <c r="J198" s="7">
        <v>6.6608075000000003E-2</v>
      </c>
      <c r="K198" s="7">
        <v>0.110767877</v>
      </c>
      <c r="L198" s="7">
        <v>8.1257774000000005E-2</v>
      </c>
      <c r="M198" s="7">
        <v>6.5918752999999997E-2</v>
      </c>
      <c r="N198" s="7">
        <v>7.3953051000000006E-2</v>
      </c>
      <c r="O198" s="7">
        <v>5.8568437000000001E-2</v>
      </c>
      <c r="P198" s="7">
        <v>3.7448782999999999E-2</v>
      </c>
    </row>
    <row r="199" spans="1:16" x14ac:dyDescent="0.25">
      <c r="A199" t="s">
        <v>2143</v>
      </c>
      <c r="B199" s="7">
        <v>1.4263689E-2</v>
      </c>
      <c r="C199" s="7">
        <v>1.3975433000000001E-2</v>
      </c>
      <c r="D199" s="7">
        <v>6.9821340000000001E-3</v>
      </c>
      <c r="E199" s="7">
        <v>1.6264362000000001E-2</v>
      </c>
      <c r="F199" s="7">
        <v>2.0243516999999999E-2</v>
      </c>
      <c r="G199" s="7">
        <v>1.6787969999999999E-2</v>
      </c>
      <c r="H199" s="7">
        <v>1.0300559000000001E-2</v>
      </c>
      <c r="I199" s="7">
        <v>0.14794191000000001</v>
      </c>
      <c r="J199" s="7">
        <v>1.4169658999999999E-2</v>
      </c>
      <c r="K199" s="7">
        <v>1.3014635E-2</v>
      </c>
      <c r="L199" s="7">
        <v>1.341008E-2</v>
      </c>
      <c r="M199" s="7">
        <v>8.2451E-3</v>
      </c>
      <c r="N199" s="7">
        <v>1.4987856000000001E-2</v>
      </c>
      <c r="O199" s="7">
        <v>9.4419719999999999E-3</v>
      </c>
      <c r="P199" s="7">
        <v>5.8102609999999997E-3</v>
      </c>
    </row>
    <row r="200" spans="1:16" x14ac:dyDescent="0.25">
      <c r="A200" t="s">
        <v>2144</v>
      </c>
      <c r="B200" s="7">
        <v>0.147262262</v>
      </c>
      <c r="C200" s="7">
        <v>0.15586286599999999</v>
      </c>
      <c r="D200" s="7">
        <v>0.14053158199999999</v>
      </c>
      <c r="E200" s="7">
        <v>2.6509833E-2</v>
      </c>
      <c r="F200" s="7">
        <v>3.1748191000000002E-2</v>
      </c>
      <c r="G200" s="7">
        <v>3.1285418000000002E-2</v>
      </c>
      <c r="H200" s="7">
        <v>0.18543844000000001</v>
      </c>
      <c r="I200" s="7">
        <v>0.19774140500000001</v>
      </c>
      <c r="J200" s="7">
        <v>0.21540503699999999</v>
      </c>
      <c r="K200" s="7">
        <v>9.4747889000000002E-2</v>
      </c>
      <c r="L200" s="7">
        <v>7.1362740999999993E-2</v>
      </c>
      <c r="M200" s="7">
        <v>5.9015248999999999E-2</v>
      </c>
      <c r="N200" s="7">
        <v>6.1182334999999997E-2</v>
      </c>
      <c r="O200" s="7">
        <v>5.1325258999999998E-2</v>
      </c>
      <c r="P200" s="7">
        <v>4.3415914E-2</v>
      </c>
    </row>
    <row r="201" spans="1:16" x14ac:dyDescent="0.25">
      <c r="A201" t="s">
        <v>2145</v>
      </c>
      <c r="B201" s="7">
        <v>9.0333413000000001E-2</v>
      </c>
      <c r="C201" s="7">
        <v>9.8995234000000001E-2</v>
      </c>
      <c r="D201" s="7">
        <v>8.3993749000000006E-2</v>
      </c>
      <c r="E201" s="7">
        <v>6.941079E-2</v>
      </c>
      <c r="F201" s="7">
        <v>7.3207914999999998E-2</v>
      </c>
      <c r="G201" s="7">
        <v>9.1385425000000006E-2</v>
      </c>
      <c r="H201" s="7">
        <v>8.2536569000000004E-2</v>
      </c>
      <c r="I201" s="7">
        <v>7.1556897999999994E-2</v>
      </c>
      <c r="J201" s="7">
        <v>8.5610766000000005E-2</v>
      </c>
      <c r="K201" s="7">
        <v>0.18783088100000001</v>
      </c>
      <c r="L201" s="7">
        <v>0.103670607</v>
      </c>
      <c r="M201" s="7">
        <v>8.5549601000000003E-2</v>
      </c>
      <c r="N201" s="7">
        <v>8.5637533000000002E-2</v>
      </c>
      <c r="O201" s="7">
        <v>7.1987227000000001E-2</v>
      </c>
      <c r="P201" s="7">
        <v>5.9366314000000003E-2</v>
      </c>
    </row>
    <row r="202" spans="1:16" x14ac:dyDescent="0.25">
      <c r="A202" t="s">
        <v>2146</v>
      </c>
      <c r="B202" s="7">
        <v>0.107324345</v>
      </c>
      <c r="C202" s="7">
        <v>0.11061755099999999</v>
      </c>
      <c r="D202" s="7">
        <v>8.9270590999999996E-2</v>
      </c>
      <c r="E202" s="7">
        <v>0.112240649</v>
      </c>
      <c r="F202" s="7">
        <v>0.121206989</v>
      </c>
      <c r="G202" s="7">
        <v>0.14418399600000001</v>
      </c>
      <c r="H202" s="7">
        <v>9.4681557999999999E-2</v>
      </c>
      <c r="I202" s="7">
        <v>0.104352533</v>
      </c>
      <c r="J202" s="7">
        <v>0.103828431</v>
      </c>
      <c r="K202" s="7">
        <v>0.21222950600000001</v>
      </c>
      <c r="L202" s="7">
        <v>0.12095676499999999</v>
      </c>
      <c r="M202" s="7">
        <v>9.1012761999999997E-2</v>
      </c>
      <c r="N202" s="7">
        <v>8.6974483000000005E-2</v>
      </c>
      <c r="O202" s="7">
        <v>6.4220353999999993E-2</v>
      </c>
      <c r="P202" s="7">
        <v>6.5494899999999995E-2</v>
      </c>
    </row>
    <row r="203" spans="1:16" x14ac:dyDescent="0.25">
      <c r="A203" t="s">
        <v>2147</v>
      </c>
      <c r="B203" s="7">
        <v>0.14467733699999999</v>
      </c>
      <c r="C203" s="7">
        <v>0.15724137799999999</v>
      </c>
      <c r="D203" s="7">
        <v>0.134507659</v>
      </c>
      <c r="E203" s="7">
        <v>0.10131899799999999</v>
      </c>
      <c r="F203" s="7">
        <v>0.114441656</v>
      </c>
      <c r="G203" s="7">
        <v>0.14479545299999999</v>
      </c>
      <c r="H203" s="7">
        <v>0.13202298500000001</v>
      </c>
      <c r="I203" s="7">
        <v>0.111653799</v>
      </c>
      <c r="J203" s="7">
        <v>0.15062366699999999</v>
      </c>
      <c r="K203" s="7">
        <v>0.1010866</v>
      </c>
      <c r="L203" s="7">
        <v>8.6773543999999994E-2</v>
      </c>
      <c r="M203" s="7">
        <v>8.1910607999999996E-2</v>
      </c>
      <c r="N203" s="7">
        <v>8.3049575E-2</v>
      </c>
      <c r="O203" s="7">
        <v>7.8573417000000007E-2</v>
      </c>
      <c r="P203" s="7">
        <v>6.2140458000000003E-2</v>
      </c>
    </row>
    <row r="204" spans="1:16" x14ac:dyDescent="0.25">
      <c r="A204" t="s">
        <v>2148</v>
      </c>
      <c r="B204" s="7">
        <v>0.21880681099999999</v>
      </c>
      <c r="C204" s="7">
        <v>0.21642587299999999</v>
      </c>
      <c r="D204" s="7">
        <v>0.21031233999999999</v>
      </c>
      <c r="E204" s="7">
        <v>0.16021252699999999</v>
      </c>
      <c r="F204" s="7">
        <v>0.206759796</v>
      </c>
      <c r="G204" s="7">
        <v>0.205684749</v>
      </c>
      <c r="H204" s="7">
        <v>0.22715548399999999</v>
      </c>
      <c r="I204" s="7">
        <v>0.21597729500000001</v>
      </c>
      <c r="J204" s="7">
        <v>0.24901926599999999</v>
      </c>
      <c r="K204" s="7">
        <v>0.13829968200000001</v>
      </c>
      <c r="L204" s="7">
        <v>0.188713726</v>
      </c>
      <c r="M204" s="7">
        <v>0.18850800400000001</v>
      </c>
      <c r="N204" s="7">
        <v>0.18032535399999999</v>
      </c>
      <c r="O204" s="7">
        <v>0.167612234</v>
      </c>
      <c r="P204" s="7">
        <v>0.13833268800000001</v>
      </c>
    </row>
    <row r="205" spans="1:16" x14ac:dyDescent="0.25">
      <c r="A205" t="s">
        <v>2149</v>
      </c>
      <c r="B205" s="7">
        <v>9.6553138999999996E-2</v>
      </c>
      <c r="C205" s="7">
        <v>9.9572434000000001E-2</v>
      </c>
      <c r="D205" s="7">
        <v>9.6472139999999998E-2</v>
      </c>
      <c r="E205" s="7">
        <v>0.181983592</v>
      </c>
      <c r="F205" s="7">
        <v>0.237140765</v>
      </c>
      <c r="G205" s="7">
        <v>0.238514266</v>
      </c>
      <c r="H205" s="7">
        <v>9.8767340999999995E-2</v>
      </c>
      <c r="I205" s="7">
        <v>0.101112667</v>
      </c>
      <c r="J205" s="7">
        <v>0.102143472</v>
      </c>
      <c r="K205" s="7">
        <v>0.111696325</v>
      </c>
      <c r="L205" s="7">
        <v>7.1721044999999997E-2</v>
      </c>
      <c r="M205" s="7">
        <v>7.1969283999999994E-2</v>
      </c>
      <c r="N205" s="7">
        <v>7.5138521E-2</v>
      </c>
      <c r="O205" s="7">
        <v>6.6234256000000005E-2</v>
      </c>
      <c r="P205" s="7">
        <v>5.8627677000000003E-2</v>
      </c>
    </row>
    <row r="206" spans="1:16" x14ac:dyDescent="0.25">
      <c r="A206" t="s">
        <v>2150</v>
      </c>
      <c r="B206" s="7">
        <v>8.0078468E-2</v>
      </c>
      <c r="C206" s="7">
        <v>8.9050420000000005E-2</v>
      </c>
      <c r="D206" s="7">
        <v>7.0784766999999998E-2</v>
      </c>
      <c r="E206" s="7">
        <v>8.2654760999999993E-2</v>
      </c>
      <c r="F206" s="7">
        <v>8.0052238999999997E-2</v>
      </c>
      <c r="G206" s="7">
        <v>0.114851063</v>
      </c>
      <c r="H206" s="7">
        <v>6.3547092999999999E-2</v>
      </c>
      <c r="I206" s="7">
        <v>6.0683009000000003E-2</v>
      </c>
      <c r="J206" s="7">
        <v>6.7484362000000006E-2</v>
      </c>
      <c r="K206" s="7">
        <v>0.162798411</v>
      </c>
      <c r="L206" s="7">
        <v>0.122438318</v>
      </c>
      <c r="M206" s="7">
        <v>9.3510880000000005E-2</v>
      </c>
      <c r="N206" s="7">
        <v>8.6969993999999995E-2</v>
      </c>
      <c r="O206" s="7">
        <v>8.0935582000000006E-2</v>
      </c>
      <c r="P206" s="7">
        <v>6.0501589000000001E-2</v>
      </c>
    </row>
    <row r="207" spans="1:16" x14ac:dyDescent="0.25">
      <c r="A207" t="s">
        <v>2151</v>
      </c>
      <c r="B207" s="7">
        <v>0.18150469899999999</v>
      </c>
      <c r="C207" s="7">
        <v>0.202690817</v>
      </c>
      <c r="D207" s="7">
        <v>0.189213346</v>
      </c>
      <c r="E207" s="7">
        <v>0.14679988799999999</v>
      </c>
      <c r="F207" s="7">
        <v>0.181288062</v>
      </c>
      <c r="G207" s="7">
        <v>0.18689030700000001</v>
      </c>
      <c r="H207" s="7">
        <v>0.191677979</v>
      </c>
      <c r="I207" s="7">
        <v>0.18717888599999999</v>
      </c>
      <c r="J207" s="7">
        <v>0.20621397399999999</v>
      </c>
      <c r="K207" s="7">
        <v>0.140990805</v>
      </c>
      <c r="L207" s="7">
        <v>0.152728064</v>
      </c>
      <c r="M207" s="7">
        <v>0.14772930000000001</v>
      </c>
      <c r="N207" s="7">
        <v>0.13840714300000001</v>
      </c>
      <c r="O207" s="7">
        <v>0.13018796299999999</v>
      </c>
      <c r="P207" s="7">
        <v>0.11758022799999999</v>
      </c>
    </row>
    <row r="208" spans="1:16" x14ac:dyDescent="0.25">
      <c r="A208" t="s">
        <v>2152</v>
      </c>
      <c r="B208" s="7">
        <v>0.105659823</v>
      </c>
      <c r="C208" s="7">
        <v>0.114076304</v>
      </c>
      <c r="D208" s="7">
        <v>9.5723256000000007E-2</v>
      </c>
      <c r="E208" s="7">
        <v>7.8546783999999994E-2</v>
      </c>
      <c r="F208" s="7">
        <v>8.6853281000000004E-2</v>
      </c>
      <c r="G208" s="7">
        <v>9.8579422999999999E-2</v>
      </c>
      <c r="H208" s="7">
        <v>0.109469634</v>
      </c>
      <c r="I208" s="7">
        <v>0.104196647</v>
      </c>
      <c r="J208" s="7">
        <v>0.113334347</v>
      </c>
      <c r="K208" s="7">
        <v>0.15774626899999999</v>
      </c>
      <c r="L208" s="7">
        <v>7.4160230999999993E-2</v>
      </c>
      <c r="M208" s="7">
        <v>6.4285392999999996E-2</v>
      </c>
      <c r="N208" s="7">
        <v>6.4578400999999994E-2</v>
      </c>
      <c r="O208" s="7">
        <v>5.4947087999999998E-2</v>
      </c>
      <c r="P208" s="7">
        <v>5.0153182999999997E-2</v>
      </c>
    </row>
    <row r="209" spans="1:16" x14ac:dyDescent="0.25">
      <c r="A209" t="s">
        <v>2153</v>
      </c>
      <c r="B209" s="7">
        <v>0.268338091</v>
      </c>
      <c r="C209" s="7">
        <v>0.28961239500000002</v>
      </c>
      <c r="D209" s="7">
        <v>0.26954450099999999</v>
      </c>
      <c r="E209" s="7">
        <v>0.19142335499999999</v>
      </c>
      <c r="F209" s="7">
        <v>0.221284442</v>
      </c>
      <c r="G209" s="7">
        <v>0.235448144</v>
      </c>
      <c r="H209" s="7">
        <v>0.249076777</v>
      </c>
      <c r="I209" s="7">
        <v>0.31045861699999999</v>
      </c>
      <c r="J209" s="7">
        <v>0.28041861800000001</v>
      </c>
      <c r="K209" s="7">
        <v>8.6527054000000006E-2</v>
      </c>
      <c r="L209" s="7">
        <v>0.140915559</v>
      </c>
      <c r="M209" s="7">
        <v>0.121832683</v>
      </c>
      <c r="N209" s="7">
        <v>9.4536894999999996E-2</v>
      </c>
      <c r="O209" s="7">
        <v>7.8419734000000005E-2</v>
      </c>
      <c r="P209" s="7">
        <v>0.107666979</v>
      </c>
    </row>
    <row r="210" spans="1:16" x14ac:dyDescent="0.25">
      <c r="A210" t="s">
        <v>2154</v>
      </c>
      <c r="B210" s="7">
        <v>5.0256987000000003E-2</v>
      </c>
      <c r="C210" s="7">
        <v>5.8685853000000003E-2</v>
      </c>
      <c r="D210" s="7">
        <v>5.4449926000000003E-2</v>
      </c>
      <c r="E210" s="7">
        <v>4.1766433999999998E-2</v>
      </c>
      <c r="F210" s="7">
        <v>4.7275921999999998E-2</v>
      </c>
      <c r="G210" s="7">
        <v>5.5843512999999997E-2</v>
      </c>
      <c r="H210" s="7">
        <v>5.0043456E-2</v>
      </c>
      <c r="I210" s="7">
        <v>4.6872115999999998E-2</v>
      </c>
      <c r="J210" s="7">
        <v>5.2835841000000001E-2</v>
      </c>
      <c r="K210" s="7">
        <v>4.7982101999999999E-2</v>
      </c>
      <c r="L210" s="7">
        <v>3.6517366000000002E-2</v>
      </c>
      <c r="M210" s="7">
        <v>3.7585096999999998E-2</v>
      </c>
      <c r="N210" s="7">
        <v>4.1462756000000003E-2</v>
      </c>
      <c r="O210" s="7">
        <v>3.8651274999999999E-2</v>
      </c>
      <c r="P210" s="7">
        <v>3.1004216000000001E-2</v>
      </c>
    </row>
    <row r="211" spans="1:16" x14ac:dyDescent="0.25">
      <c r="A211" t="s">
        <v>2155</v>
      </c>
      <c r="B211" s="7">
        <v>0.22859072699999999</v>
      </c>
      <c r="C211" s="7">
        <v>0.23976889600000001</v>
      </c>
      <c r="D211" s="7">
        <v>0.22137689099999999</v>
      </c>
      <c r="E211" s="7">
        <v>0.17856282100000001</v>
      </c>
      <c r="F211" s="7">
        <v>0.209145474</v>
      </c>
      <c r="G211" s="7">
        <v>0.20922347099999999</v>
      </c>
      <c r="H211" s="7">
        <v>0.24190102599999999</v>
      </c>
      <c r="I211" s="7">
        <v>0.21293549000000001</v>
      </c>
      <c r="J211" s="7">
        <v>0.24478962000000001</v>
      </c>
      <c r="K211" s="7">
        <v>0.30034512099999999</v>
      </c>
      <c r="L211" s="7">
        <v>0.17633905899999999</v>
      </c>
      <c r="M211" s="7">
        <v>0.16836731399999999</v>
      </c>
      <c r="N211" s="7">
        <v>0.182882305</v>
      </c>
      <c r="O211" s="7">
        <v>0.190824891</v>
      </c>
      <c r="P211" s="7">
        <v>0.13806042700000001</v>
      </c>
    </row>
    <row r="212" spans="1:16" x14ac:dyDescent="0.25">
      <c r="A212" t="s">
        <v>2156</v>
      </c>
      <c r="B212" s="7">
        <v>6.8698997999999997E-2</v>
      </c>
      <c r="C212" s="7">
        <v>6.8210572999999997E-2</v>
      </c>
      <c r="D212" s="7">
        <v>6.3944265E-2</v>
      </c>
      <c r="E212" s="7">
        <v>6.3644276E-2</v>
      </c>
      <c r="F212" s="7">
        <v>7.9031596999999995E-2</v>
      </c>
      <c r="G212" s="7">
        <v>8.2173970999999998E-2</v>
      </c>
      <c r="H212" s="7">
        <v>6.6524478999999997E-2</v>
      </c>
      <c r="I212" s="7">
        <v>6.0221561999999999E-2</v>
      </c>
      <c r="J212" s="7">
        <v>7.5461159999999999E-2</v>
      </c>
      <c r="K212" s="7">
        <v>9.8033219000000005E-2</v>
      </c>
      <c r="L212" s="7">
        <v>7.0114448999999995E-2</v>
      </c>
      <c r="M212" s="7">
        <v>5.9733163999999998E-2</v>
      </c>
      <c r="N212" s="7">
        <v>5.2300054999999998E-2</v>
      </c>
      <c r="O212" s="7">
        <v>4.7198887000000002E-2</v>
      </c>
      <c r="P212" s="7">
        <v>4.1366710000000001E-2</v>
      </c>
    </row>
    <row r="213" spans="1:16" x14ac:dyDescent="0.25">
      <c r="A213" t="s">
        <v>2157</v>
      </c>
      <c r="B213" s="7">
        <v>0.16612828199999999</v>
      </c>
      <c r="C213" s="7">
        <v>0.18651780100000001</v>
      </c>
      <c r="D213" s="7">
        <v>0.18081318499999999</v>
      </c>
      <c r="E213" s="7">
        <v>0.13762227699999999</v>
      </c>
      <c r="F213" s="7">
        <v>0.17804478900000001</v>
      </c>
      <c r="G213" s="7">
        <v>0.16708372799999999</v>
      </c>
      <c r="H213" s="7">
        <v>0.196991846</v>
      </c>
      <c r="I213" s="7">
        <v>0.20817987800000001</v>
      </c>
      <c r="J213" s="7">
        <v>0.20791699599999999</v>
      </c>
      <c r="K213" s="7">
        <v>0.16089104500000001</v>
      </c>
      <c r="L213" s="7">
        <v>0.17297138400000001</v>
      </c>
      <c r="M213" s="7">
        <v>0.152406929</v>
      </c>
      <c r="N213" s="7">
        <v>0.10698635300000001</v>
      </c>
      <c r="O213" s="7">
        <v>9.6630176999999998E-2</v>
      </c>
      <c r="P213" s="7">
        <v>0.10164266199999999</v>
      </c>
    </row>
    <row r="214" spans="1:16" x14ac:dyDescent="0.25">
      <c r="A214" t="s">
        <v>2158</v>
      </c>
      <c r="B214" s="7">
        <v>0.160094496</v>
      </c>
      <c r="C214" s="7">
        <v>0.14881489000000001</v>
      </c>
      <c r="D214" s="7">
        <v>0.13642415399999999</v>
      </c>
      <c r="E214" s="7">
        <v>0.11293692600000001</v>
      </c>
      <c r="F214" s="7">
        <v>0.11964228</v>
      </c>
      <c r="G214" s="7">
        <v>0.135680879</v>
      </c>
      <c r="H214" s="7">
        <v>0.13980398799999999</v>
      </c>
      <c r="I214" s="7">
        <v>0.151929646</v>
      </c>
      <c r="J214" s="7">
        <v>0.161643908</v>
      </c>
      <c r="K214" s="7">
        <v>7.9277462000000007E-2</v>
      </c>
      <c r="L214" s="7">
        <v>8.9482674999999998E-2</v>
      </c>
      <c r="M214" s="7">
        <v>7.0576130000000001E-2</v>
      </c>
      <c r="N214" s="7">
        <v>7.1727039000000006E-2</v>
      </c>
      <c r="O214" s="7">
        <v>5.9627937999999998E-2</v>
      </c>
      <c r="P214" s="7">
        <v>5.4291962999999999E-2</v>
      </c>
    </row>
    <row r="215" spans="1:16" x14ac:dyDescent="0.25">
      <c r="A215" t="s">
        <v>2159</v>
      </c>
      <c r="B215" s="7">
        <v>5.1025745999999997E-2</v>
      </c>
      <c r="C215" s="7">
        <v>5.9454106999999999E-2</v>
      </c>
      <c r="D215" s="7">
        <v>5.7443961000000002E-2</v>
      </c>
      <c r="E215" s="7">
        <v>4.3121501999999999E-2</v>
      </c>
      <c r="F215" s="7">
        <v>5.5930235000000002E-2</v>
      </c>
      <c r="G215" s="7">
        <v>5.2785957000000001E-2</v>
      </c>
      <c r="H215" s="7">
        <v>5.7438955E-2</v>
      </c>
      <c r="I215" s="7">
        <v>6.0173939000000003E-2</v>
      </c>
      <c r="J215" s="7">
        <v>5.2676174999999999E-2</v>
      </c>
      <c r="K215" s="7">
        <v>4.7077341000000002E-2</v>
      </c>
      <c r="L215" s="7">
        <v>2.7193479E-2</v>
      </c>
      <c r="M215" s="7">
        <v>2.6282809000000001E-2</v>
      </c>
      <c r="N215" s="7">
        <v>2.5303346000000001E-2</v>
      </c>
      <c r="O215" s="7">
        <v>2.3485799000000002E-2</v>
      </c>
      <c r="P215" s="7">
        <v>2.4280227000000001E-2</v>
      </c>
    </row>
    <row r="216" spans="1:16" x14ac:dyDescent="0.25">
      <c r="A216" t="s">
        <v>2160</v>
      </c>
      <c r="B216" s="7">
        <v>0.109209475</v>
      </c>
      <c r="C216" s="7">
        <v>0.11886498199999999</v>
      </c>
      <c r="D216" s="7">
        <v>0.115017813</v>
      </c>
      <c r="E216" s="7">
        <v>9.1138105999999997E-2</v>
      </c>
      <c r="F216" s="7">
        <v>0.112704104</v>
      </c>
      <c r="G216" s="7">
        <v>0.115422723</v>
      </c>
      <c r="H216" s="7">
        <v>0.15186073899999999</v>
      </c>
      <c r="I216" s="7">
        <v>0.14784593500000001</v>
      </c>
      <c r="J216" s="7">
        <v>0.17065491599999999</v>
      </c>
      <c r="K216" s="7">
        <v>0.23763579700000001</v>
      </c>
      <c r="L216" s="7">
        <v>0.158896542</v>
      </c>
      <c r="M216" s="7">
        <v>0.16616033299999999</v>
      </c>
      <c r="N216" s="7">
        <v>0.20282994900000001</v>
      </c>
      <c r="O216" s="7">
        <v>0.16713793099999999</v>
      </c>
      <c r="P216" s="7">
        <v>0.125972538</v>
      </c>
    </row>
    <row r="217" spans="1:16" x14ac:dyDescent="0.25">
      <c r="A217" t="s">
        <v>2161</v>
      </c>
      <c r="B217" s="7">
        <v>0.137516996</v>
      </c>
      <c r="C217" s="7">
        <v>0.16400946199999999</v>
      </c>
      <c r="D217" s="7">
        <v>0.167508195</v>
      </c>
      <c r="E217" s="7">
        <v>0.12507892100000001</v>
      </c>
      <c r="F217" s="7">
        <v>0.25408254800000002</v>
      </c>
      <c r="G217" s="7">
        <v>0.158148346</v>
      </c>
      <c r="H217" s="7">
        <v>0.19208704400000001</v>
      </c>
      <c r="I217" s="7">
        <v>0.17418442100000001</v>
      </c>
      <c r="J217" s="7">
        <v>0.20356178999999999</v>
      </c>
      <c r="K217" s="7">
        <v>8.9100708000000001E-2</v>
      </c>
      <c r="L217" s="7">
        <v>7.1472038000000002E-2</v>
      </c>
      <c r="M217" s="7">
        <v>7.4688674999999996E-2</v>
      </c>
      <c r="N217" s="7">
        <v>9.3534422000000006E-2</v>
      </c>
      <c r="O217" s="7">
        <v>8.6440745999999999E-2</v>
      </c>
      <c r="P217" s="7">
        <v>7.0211798000000006E-2</v>
      </c>
    </row>
    <row r="218" spans="1:16" x14ac:dyDescent="0.25">
      <c r="A218" t="s">
        <v>2162</v>
      </c>
      <c r="B218" s="7">
        <v>0.19868156300000001</v>
      </c>
      <c r="C218" s="7">
        <v>0.23741805399999999</v>
      </c>
      <c r="D218" s="7">
        <v>0.21820072400000001</v>
      </c>
      <c r="E218" s="7">
        <v>0.142780147</v>
      </c>
      <c r="F218" s="7">
        <v>0.18487010000000001</v>
      </c>
      <c r="G218" s="7">
        <v>0.19790843499999999</v>
      </c>
      <c r="H218" s="7">
        <v>0.20811669299999999</v>
      </c>
      <c r="I218" s="7">
        <v>0.18411047699999999</v>
      </c>
      <c r="J218" s="7">
        <v>0.21306773900000001</v>
      </c>
      <c r="K218" s="7">
        <v>0.15721417200000001</v>
      </c>
      <c r="L218" s="7">
        <v>0.18743633000000001</v>
      </c>
      <c r="M218" s="7">
        <v>0.18369967500000001</v>
      </c>
      <c r="N218" s="7">
        <v>0.166107069</v>
      </c>
      <c r="O218" s="7">
        <v>0.13800285700000001</v>
      </c>
      <c r="P218" s="7">
        <v>0.12322127200000001</v>
      </c>
    </row>
    <row r="219" spans="1:16" x14ac:dyDescent="0.25">
      <c r="A219" t="s">
        <v>2163</v>
      </c>
      <c r="B219" s="7">
        <v>0.15649022300000001</v>
      </c>
      <c r="C219" s="7">
        <v>0.177362573</v>
      </c>
      <c r="D219" s="7">
        <v>0.156539551</v>
      </c>
      <c r="E219" s="7">
        <v>0.119008699</v>
      </c>
      <c r="F219" s="7">
        <v>0.132937834</v>
      </c>
      <c r="G219" s="7">
        <v>0.13661405099999999</v>
      </c>
      <c r="H219" s="7">
        <v>0.15077243600000001</v>
      </c>
      <c r="I219" s="7">
        <v>0.169169244</v>
      </c>
      <c r="J219" s="7">
        <v>0.164896707</v>
      </c>
      <c r="K219" s="7">
        <v>0.14336272</v>
      </c>
      <c r="L219" s="7">
        <v>8.1061753E-2</v>
      </c>
      <c r="M219" s="7">
        <v>7.6629725999999995E-2</v>
      </c>
      <c r="N219" s="7">
        <v>5.9956351999999997E-2</v>
      </c>
      <c r="O219" s="7">
        <v>5.2886304000000002E-2</v>
      </c>
      <c r="P219" s="7">
        <v>6.6475952000000005E-2</v>
      </c>
    </row>
    <row r="220" spans="1:16" x14ac:dyDescent="0.25">
      <c r="A220" t="s">
        <v>2164</v>
      </c>
      <c r="B220" s="7">
        <v>0.233254193</v>
      </c>
      <c r="C220" s="7">
        <v>0.261655217</v>
      </c>
      <c r="D220" s="7">
        <v>0.25048664700000001</v>
      </c>
      <c r="E220" s="7">
        <v>0.17640318199999999</v>
      </c>
      <c r="F220" s="7">
        <v>0.22355683200000001</v>
      </c>
      <c r="G220" s="7">
        <v>0.21664598400000001</v>
      </c>
      <c r="H220" s="7">
        <v>0.24139553</v>
      </c>
      <c r="I220" s="7">
        <v>0.25306010600000001</v>
      </c>
      <c r="J220" s="7">
        <v>0.26969889000000002</v>
      </c>
      <c r="K220" s="7">
        <v>0.104417619</v>
      </c>
      <c r="L220" s="7">
        <v>0.14474777799999999</v>
      </c>
      <c r="M220" s="7">
        <v>0.14491594899999999</v>
      </c>
      <c r="N220" s="7">
        <v>0.17506127899999999</v>
      </c>
      <c r="O220" s="7">
        <v>0.15115514999999999</v>
      </c>
      <c r="P220" s="7">
        <v>0.147687349</v>
      </c>
    </row>
    <row r="221" spans="1:16" x14ac:dyDescent="0.25">
      <c r="A221" t="s">
        <v>2165</v>
      </c>
      <c r="B221" s="7">
        <v>0.13144750599999999</v>
      </c>
      <c r="C221" s="7">
        <v>0.130343348</v>
      </c>
      <c r="D221" s="7">
        <v>0.132257175</v>
      </c>
      <c r="E221" s="7">
        <v>6.2467656000000003E-2</v>
      </c>
      <c r="F221" s="7">
        <v>7.880094E-2</v>
      </c>
      <c r="G221" s="7">
        <v>7.4610361E-2</v>
      </c>
      <c r="H221" s="7">
        <v>0.14604572399999999</v>
      </c>
      <c r="I221" s="7">
        <v>0.16644363600000001</v>
      </c>
      <c r="J221" s="7">
        <v>0.164708569</v>
      </c>
      <c r="K221" s="7">
        <v>6.3855942999999998E-2</v>
      </c>
      <c r="L221" s="7">
        <v>6.1895812000000001E-2</v>
      </c>
      <c r="M221" s="7">
        <v>5.7479637E-2</v>
      </c>
      <c r="N221" s="7">
        <v>5.7080331999999998E-2</v>
      </c>
      <c r="O221" s="7">
        <v>5.0677476999999999E-2</v>
      </c>
      <c r="P221" s="7">
        <v>4.2732038E-2</v>
      </c>
    </row>
    <row r="222" spans="1:16" x14ac:dyDescent="0.25">
      <c r="A222" t="s">
        <v>2166</v>
      </c>
      <c r="B222" s="7">
        <v>0.126934396</v>
      </c>
      <c r="C222" s="7">
        <v>0.13249735800000001</v>
      </c>
      <c r="D222" s="7">
        <v>0.128078783</v>
      </c>
      <c r="E222" s="7">
        <v>0.108242422</v>
      </c>
      <c r="F222" s="7">
        <v>0.132280701</v>
      </c>
      <c r="G222" s="7">
        <v>0.13930374100000001</v>
      </c>
      <c r="H222" s="7">
        <v>0.11778943</v>
      </c>
      <c r="I222" s="7">
        <v>0.124384885</v>
      </c>
      <c r="J222" s="7">
        <v>0.13288861799999999</v>
      </c>
      <c r="K222" s="7">
        <v>8.2771544000000002E-2</v>
      </c>
      <c r="L222" s="7">
        <v>0.13631310999999999</v>
      </c>
      <c r="M222" s="7">
        <v>0.119236855</v>
      </c>
      <c r="N222" s="7">
        <v>0.115753838</v>
      </c>
      <c r="O222" s="7">
        <v>0.10342296400000001</v>
      </c>
      <c r="P222" s="7">
        <v>9.9763684000000005E-2</v>
      </c>
    </row>
    <row r="223" spans="1:16" x14ac:dyDescent="0.25">
      <c r="A223" t="s">
        <v>2167</v>
      </c>
      <c r="B223" s="7">
        <v>0.174895629</v>
      </c>
      <c r="C223" s="7">
        <v>0.19540692300000001</v>
      </c>
      <c r="D223" s="7">
        <v>0.197702451</v>
      </c>
      <c r="E223" s="7">
        <v>0.11750846199999999</v>
      </c>
      <c r="F223" s="7">
        <v>0.157332206</v>
      </c>
      <c r="G223" s="7">
        <v>0.15173868300000001</v>
      </c>
      <c r="H223" s="7">
        <v>0.179975045</v>
      </c>
      <c r="I223" s="7">
        <v>0.184159827</v>
      </c>
      <c r="J223" s="7">
        <v>0.19305433499999999</v>
      </c>
      <c r="K223" s="7">
        <v>0.17986119</v>
      </c>
      <c r="L223" s="7">
        <v>0.12393072099999999</v>
      </c>
      <c r="M223" s="7">
        <v>0.117862313</v>
      </c>
      <c r="N223" s="7">
        <v>0.109722638</v>
      </c>
      <c r="O223" s="7">
        <v>9.6193906999999995E-2</v>
      </c>
      <c r="P223" s="7">
        <v>9.0047093999999994E-2</v>
      </c>
    </row>
    <row r="224" spans="1:16" x14ac:dyDescent="0.25">
      <c r="A224" t="s">
        <v>2168</v>
      </c>
      <c r="B224" s="7">
        <v>8.6486997999999995E-2</v>
      </c>
      <c r="C224" s="7">
        <v>9.2994320000000005E-2</v>
      </c>
      <c r="D224" s="7">
        <v>8.2640377000000001E-2</v>
      </c>
      <c r="E224" s="7">
        <v>6.9376417999999995E-2</v>
      </c>
      <c r="F224" s="7">
        <v>7.9946612E-2</v>
      </c>
      <c r="G224" s="7">
        <v>9.9068618999999997E-2</v>
      </c>
      <c r="H224" s="7">
        <v>8.3796786999999998E-2</v>
      </c>
      <c r="I224" s="7">
        <v>7.8456472999999999E-2</v>
      </c>
      <c r="J224" s="7">
        <v>9.5209942000000006E-2</v>
      </c>
      <c r="K224" s="7">
        <v>0.135590663</v>
      </c>
      <c r="L224" s="7">
        <v>9.2020041999999996E-2</v>
      </c>
      <c r="M224" s="7">
        <v>8.5402522999999994E-2</v>
      </c>
      <c r="N224" s="7">
        <v>9.6540384000000007E-2</v>
      </c>
      <c r="O224" s="7">
        <v>7.5015867E-2</v>
      </c>
      <c r="P224" s="7">
        <v>6.2841512000000002E-2</v>
      </c>
    </row>
    <row r="225" spans="1:16" x14ac:dyDescent="0.25">
      <c r="A225" t="s">
        <v>2169</v>
      </c>
      <c r="B225" s="7">
        <v>0.19469898799999999</v>
      </c>
      <c r="C225" s="7">
        <v>0.20897707099999999</v>
      </c>
      <c r="D225" s="7">
        <v>0.19377255900000001</v>
      </c>
      <c r="E225" s="7">
        <v>0.18011332199999999</v>
      </c>
      <c r="F225" s="7">
        <v>0.217256378</v>
      </c>
      <c r="G225" s="7">
        <v>0.22607118200000001</v>
      </c>
      <c r="H225" s="7">
        <v>0.23442661200000001</v>
      </c>
      <c r="I225" s="7">
        <v>0.22249278</v>
      </c>
      <c r="J225" s="7">
        <v>0.250695259</v>
      </c>
      <c r="K225" s="7">
        <v>0.248190782</v>
      </c>
      <c r="L225" s="7">
        <v>0.167054704</v>
      </c>
      <c r="M225" s="7">
        <v>0.17006047599999999</v>
      </c>
      <c r="N225" s="7">
        <v>0.17255738900000001</v>
      </c>
      <c r="O225" s="7">
        <v>0.15815470700000001</v>
      </c>
      <c r="P225" s="7">
        <v>0.12993929000000001</v>
      </c>
    </row>
    <row r="226" spans="1:16" x14ac:dyDescent="0.25">
      <c r="A226" t="s">
        <v>2170</v>
      </c>
      <c r="B226" s="7">
        <v>0.123123974</v>
      </c>
      <c r="C226" s="7">
        <v>0.139246114</v>
      </c>
      <c r="D226" s="7">
        <v>0.122239053</v>
      </c>
      <c r="E226" s="7">
        <v>8.1106343999999997E-2</v>
      </c>
      <c r="F226" s="7">
        <v>9.3008197000000001E-2</v>
      </c>
      <c r="G226" s="7">
        <v>0.100009063</v>
      </c>
      <c r="H226" s="7">
        <v>0.114482526</v>
      </c>
      <c r="I226" s="7">
        <v>0.103593353</v>
      </c>
      <c r="J226" s="7">
        <v>0.12080557</v>
      </c>
      <c r="K226" s="7">
        <v>0.10436421999999999</v>
      </c>
      <c r="L226" s="7">
        <v>8.4128808999999999E-2</v>
      </c>
      <c r="M226" s="7">
        <v>8.1197459999999999E-2</v>
      </c>
      <c r="N226" s="7">
        <v>6.6461421000000007E-2</v>
      </c>
      <c r="O226" s="7">
        <v>6.0408053000000003E-2</v>
      </c>
      <c r="P226" s="7">
        <v>5.960878E-2</v>
      </c>
    </row>
    <row r="227" spans="1:16" x14ac:dyDescent="0.25">
      <c r="A227" t="s">
        <v>2171</v>
      </c>
      <c r="B227" s="7">
        <v>0.17149621600000001</v>
      </c>
      <c r="C227" s="7">
        <v>0.18090400200000001</v>
      </c>
      <c r="D227" s="7">
        <v>0.155082844</v>
      </c>
      <c r="E227" s="7">
        <v>0.15941450600000001</v>
      </c>
      <c r="F227" s="7">
        <v>0.14523306499999999</v>
      </c>
      <c r="G227" s="7">
        <v>0.18326552800000001</v>
      </c>
      <c r="H227" s="7">
        <v>0.142382115</v>
      </c>
      <c r="I227" s="7">
        <v>0.177702573</v>
      </c>
      <c r="J227" s="7">
        <v>0.15749462</v>
      </c>
      <c r="K227" s="7">
        <v>0.19111276999999999</v>
      </c>
      <c r="L227" s="7">
        <v>0.116437106</v>
      </c>
      <c r="M227" s="7">
        <v>9.1600796999999998E-2</v>
      </c>
      <c r="N227" s="7">
        <v>8.1116559000000005E-2</v>
      </c>
      <c r="O227" s="7">
        <v>7.3961629000000001E-2</v>
      </c>
      <c r="P227" s="7">
        <v>7.6883963999999999E-2</v>
      </c>
    </row>
    <row r="228" spans="1:16" x14ac:dyDescent="0.25">
      <c r="A228" t="s">
        <v>2172</v>
      </c>
      <c r="B228" s="7">
        <v>0.202712959</v>
      </c>
      <c r="C228" s="7">
        <v>0.23491741099999999</v>
      </c>
      <c r="D228" s="7">
        <v>0.197849368</v>
      </c>
      <c r="E228" s="7">
        <v>0.15140203099999999</v>
      </c>
      <c r="F228" s="7">
        <v>0.18046562799999999</v>
      </c>
      <c r="G228" s="7">
        <v>0.208426469</v>
      </c>
      <c r="H228" s="7">
        <v>0.20274793599999999</v>
      </c>
      <c r="I228" s="7">
        <v>0.19330449999999999</v>
      </c>
      <c r="J228" s="7">
        <v>0.216851233</v>
      </c>
      <c r="K228" s="7">
        <v>0.105752741</v>
      </c>
      <c r="L228" s="7">
        <v>0.16053351299999999</v>
      </c>
      <c r="M228" s="7">
        <v>0.14472309</v>
      </c>
      <c r="N228" s="7">
        <v>0.15407731499999999</v>
      </c>
      <c r="O228" s="7">
        <v>0.134622883</v>
      </c>
      <c r="P228" s="7">
        <v>0.114660964</v>
      </c>
    </row>
    <row r="229" spans="1:16" x14ac:dyDescent="0.25">
      <c r="A229" t="s">
        <v>2173</v>
      </c>
      <c r="B229" s="7">
        <v>0.102558385</v>
      </c>
      <c r="C229" s="7">
        <v>0.142639606</v>
      </c>
      <c r="D229" s="7">
        <v>0.119498305</v>
      </c>
      <c r="E229" s="7">
        <v>0.107744167</v>
      </c>
      <c r="F229" s="7">
        <v>0.129847143</v>
      </c>
      <c r="G229" s="7">
        <v>0.136680933</v>
      </c>
      <c r="H229" s="7">
        <v>0.18430956800000001</v>
      </c>
      <c r="I229" s="7">
        <v>0.211501726</v>
      </c>
      <c r="J229" s="7">
        <v>0.20992026899999999</v>
      </c>
      <c r="K229" s="7">
        <v>3.2697085000000001E-2</v>
      </c>
      <c r="L229" s="7">
        <v>3.5701734999999998E-2</v>
      </c>
      <c r="M229" s="7">
        <v>3.0692732E-2</v>
      </c>
      <c r="N229" s="7">
        <v>3.7856109999999998E-2</v>
      </c>
      <c r="O229" s="7">
        <v>2.7424786E-2</v>
      </c>
      <c r="P229" s="7">
        <v>2.6296903999999999E-2</v>
      </c>
    </row>
    <row r="230" spans="1:16" x14ac:dyDescent="0.25">
      <c r="A230" t="s">
        <v>2174</v>
      </c>
      <c r="B230" s="7">
        <v>0.13917710599999999</v>
      </c>
      <c r="C230" s="7">
        <v>0.14689971700000001</v>
      </c>
      <c r="D230" s="7">
        <v>0.13975736699999999</v>
      </c>
      <c r="E230" s="7">
        <v>9.8018653999999997E-2</v>
      </c>
      <c r="F230" s="7">
        <v>0.117550682</v>
      </c>
      <c r="G230" s="7">
        <v>0.13408540699999999</v>
      </c>
      <c r="H230" s="7">
        <v>0.150851762</v>
      </c>
      <c r="I230" s="7">
        <v>0.14791021900000001</v>
      </c>
      <c r="J230" s="7">
        <v>0.15483375999999999</v>
      </c>
      <c r="K230" s="7">
        <v>9.0916073999999999E-2</v>
      </c>
      <c r="L230" s="7">
        <v>0.103315376</v>
      </c>
      <c r="M230" s="7">
        <v>9.6124455999999997E-2</v>
      </c>
      <c r="N230" s="7">
        <v>0.10218804500000001</v>
      </c>
      <c r="O230" s="7">
        <v>8.8992635E-2</v>
      </c>
      <c r="P230" s="7">
        <v>7.5090105000000004E-2</v>
      </c>
    </row>
    <row r="231" spans="1:16" x14ac:dyDescent="0.25">
      <c r="A231" t="s">
        <v>2175</v>
      </c>
      <c r="B231" s="7">
        <v>4.2995047000000002E-2</v>
      </c>
      <c r="C231" s="7">
        <v>5.1225419000000001E-2</v>
      </c>
      <c r="D231" s="7">
        <v>4.2634946E-2</v>
      </c>
      <c r="E231" s="7">
        <v>3.2743163999999998E-2</v>
      </c>
      <c r="F231" s="7">
        <v>3.9111986000000001E-2</v>
      </c>
      <c r="G231" s="7">
        <v>4.3963442999999998E-2</v>
      </c>
      <c r="H231" s="7">
        <v>3.9576555999999999E-2</v>
      </c>
      <c r="I231" s="7">
        <v>4.1699783999999997E-2</v>
      </c>
      <c r="J231" s="7">
        <v>3.5963295999999999E-2</v>
      </c>
      <c r="K231" s="7">
        <v>4.4205223000000002E-2</v>
      </c>
      <c r="L231" s="7">
        <v>3.1224966E-2</v>
      </c>
      <c r="M231" s="7">
        <v>2.6350968999999998E-2</v>
      </c>
      <c r="N231" s="7">
        <v>2.7701781000000002E-2</v>
      </c>
      <c r="O231" s="7">
        <v>2.3680636000000001E-2</v>
      </c>
      <c r="P231" s="7">
        <v>2.0499854000000001E-2</v>
      </c>
    </row>
    <row r="232" spans="1:16" x14ac:dyDescent="0.25">
      <c r="A232" t="s">
        <v>2176</v>
      </c>
      <c r="B232" s="7">
        <v>9.2462694999999998E-2</v>
      </c>
      <c r="C232" s="7">
        <v>0.107272087</v>
      </c>
      <c r="D232" s="7">
        <v>0.10431346</v>
      </c>
      <c r="E232" s="7">
        <v>0.107815202</v>
      </c>
      <c r="F232" s="7">
        <v>0.134381954</v>
      </c>
      <c r="G232" s="7">
        <v>0.138806499</v>
      </c>
      <c r="H232" s="7">
        <v>0.10688814000000001</v>
      </c>
      <c r="I232" s="7">
        <v>9.8960660000000006E-2</v>
      </c>
      <c r="J232" s="7">
        <v>0.11168436</v>
      </c>
      <c r="K232" s="7">
        <v>9.9397297999999995E-2</v>
      </c>
      <c r="L232" s="7">
        <v>9.1482303000000001E-2</v>
      </c>
      <c r="M232" s="7">
        <v>8.3824240999999994E-2</v>
      </c>
      <c r="N232" s="7">
        <v>9.4849172999999995E-2</v>
      </c>
      <c r="O232" s="7">
        <v>8.1044266000000004E-2</v>
      </c>
      <c r="P232" s="7">
        <v>6.1967344000000001E-2</v>
      </c>
    </row>
    <row r="233" spans="1:16" x14ac:dyDescent="0.25">
      <c r="A233" t="s">
        <v>2177</v>
      </c>
      <c r="B233" s="7">
        <v>7.0765676999999999E-2</v>
      </c>
      <c r="C233" s="7">
        <v>8.0930524000000004E-2</v>
      </c>
      <c r="D233" s="7">
        <v>7.6303681999999998E-2</v>
      </c>
      <c r="E233" s="7">
        <v>6.4481768999999994E-2</v>
      </c>
      <c r="F233" s="7">
        <v>7.6789645000000004E-2</v>
      </c>
      <c r="G233" s="7">
        <v>8.1917192E-2</v>
      </c>
      <c r="H233" s="7">
        <v>7.6464893000000006E-2</v>
      </c>
      <c r="I233" s="7">
        <v>6.8421573999999999E-2</v>
      </c>
      <c r="J233" s="7">
        <v>8.0188449999999994E-2</v>
      </c>
      <c r="K233" s="7">
        <v>7.2858616000000001E-2</v>
      </c>
      <c r="L233" s="7">
        <v>7.2145122000000006E-2</v>
      </c>
      <c r="M233" s="7">
        <v>7.2690258999999993E-2</v>
      </c>
      <c r="N233" s="7">
        <v>7.8971887000000004E-2</v>
      </c>
      <c r="O233" s="7">
        <v>7.0892893999999998E-2</v>
      </c>
      <c r="P233" s="7">
        <v>5.6611242999999999E-2</v>
      </c>
    </row>
    <row r="234" spans="1:16" x14ac:dyDescent="0.25">
      <c r="A234" t="s">
        <v>2178</v>
      </c>
      <c r="B234" s="7">
        <v>0.39024692500000002</v>
      </c>
      <c r="C234" s="7">
        <v>0.46837077399999999</v>
      </c>
      <c r="D234" s="7">
        <v>0.421913806</v>
      </c>
      <c r="E234" s="7">
        <v>0.27840334500000002</v>
      </c>
      <c r="F234" s="7">
        <v>0.34162485799999998</v>
      </c>
      <c r="G234" s="7">
        <v>0.372435988</v>
      </c>
      <c r="H234" s="7">
        <v>0.46347251099999998</v>
      </c>
      <c r="I234" s="7">
        <v>0.40859826199999999</v>
      </c>
      <c r="J234" s="7">
        <v>0.47878620599999999</v>
      </c>
      <c r="K234" s="7">
        <v>0.25387944499999998</v>
      </c>
      <c r="L234" s="7">
        <v>0.30180473299999999</v>
      </c>
      <c r="M234" s="7">
        <v>0.30331522</v>
      </c>
      <c r="N234" s="7">
        <v>0.31863160899999998</v>
      </c>
      <c r="O234" s="7">
        <v>0.29109357200000002</v>
      </c>
      <c r="P234" s="7">
        <v>0.23494251099999999</v>
      </c>
    </row>
    <row r="235" spans="1:16" x14ac:dyDescent="0.25">
      <c r="A235" t="s">
        <v>2179</v>
      </c>
      <c r="B235" s="7">
        <v>0.15965997500000001</v>
      </c>
      <c r="C235" s="7">
        <v>0.16148480600000001</v>
      </c>
      <c r="D235" s="7">
        <v>0.14510390100000001</v>
      </c>
      <c r="E235" s="7">
        <v>9.1843445999999995E-2</v>
      </c>
      <c r="F235" s="7">
        <v>0.110847942</v>
      </c>
      <c r="G235" s="7">
        <v>0.119701113</v>
      </c>
      <c r="H235" s="7">
        <v>0.142748192</v>
      </c>
      <c r="I235" s="7">
        <v>0.129873881</v>
      </c>
      <c r="J235" s="7">
        <v>0.144807453</v>
      </c>
      <c r="K235" s="7">
        <v>0.10669846500000001</v>
      </c>
      <c r="L235" s="7">
        <v>0.125062589</v>
      </c>
      <c r="M235" s="7">
        <v>9.7966067000000004E-2</v>
      </c>
      <c r="N235" s="7">
        <v>8.0983062999999994E-2</v>
      </c>
      <c r="O235" s="7">
        <v>5.7588572999999997E-2</v>
      </c>
      <c r="P235" s="7">
        <v>7.8090281999999997E-2</v>
      </c>
    </row>
    <row r="236" spans="1:16" x14ac:dyDescent="0.25">
      <c r="A236" t="s">
        <v>2180</v>
      </c>
      <c r="B236" s="7">
        <v>6.5222066999999995E-2</v>
      </c>
      <c r="C236" s="7">
        <v>7.5501988000000006E-2</v>
      </c>
      <c r="D236" s="7">
        <v>6.5347034999999998E-2</v>
      </c>
      <c r="E236" s="7">
        <v>5.8560224000000001E-2</v>
      </c>
      <c r="F236" s="7">
        <v>6.4958963999999994E-2</v>
      </c>
      <c r="G236" s="7">
        <v>7.8326200999999998E-2</v>
      </c>
      <c r="H236" s="7">
        <v>6.4671431000000001E-2</v>
      </c>
      <c r="I236" s="7">
        <v>5.6100779000000003E-2</v>
      </c>
      <c r="J236" s="7">
        <v>7.3842150999999995E-2</v>
      </c>
      <c r="K236" s="7">
        <v>6.2921437999999996E-2</v>
      </c>
      <c r="L236" s="7">
        <v>4.4914046999999999E-2</v>
      </c>
      <c r="M236" s="7">
        <v>4.5922671999999998E-2</v>
      </c>
      <c r="N236" s="7">
        <v>4.6324899000000003E-2</v>
      </c>
      <c r="O236" s="7">
        <v>3.9733276999999997E-2</v>
      </c>
      <c r="P236" s="7">
        <v>3.1905653999999999E-2</v>
      </c>
    </row>
    <row r="237" spans="1:16" x14ac:dyDescent="0.25">
      <c r="A237" t="s">
        <v>2181</v>
      </c>
      <c r="B237" s="7">
        <v>2.4660655E-2</v>
      </c>
      <c r="C237" s="7">
        <v>2.5720007E-2</v>
      </c>
      <c r="D237" s="7">
        <v>1.370128E-2</v>
      </c>
      <c r="E237" s="7">
        <v>1.7045474000000001E-2</v>
      </c>
      <c r="F237" s="7">
        <v>2.8606857999999999E-2</v>
      </c>
      <c r="G237" s="7">
        <v>4.1219640000000002E-2</v>
      </c>
      <c r="H237" s="7">
        <v>1.6175577999999999E-2</v>
      </c>
      <c r="I237" s="7">
        <v>0.113705933</v>
      </c>
      <c r="J237" s="7">
        <v>2.2030513000000002E-2</v>
      </c>
      <c r="K237" s="7">
        <v>2.4691167E-2</v>
      </c>
      <c r="L237" s="7">
        <v>2.8060253E-2</v>
      </c>
      <c r="M237" s="7">
        <v>2.5908314000000002E-2</v>
      </c>
      <c r="N237" s="7">
        <v>1.7255297999999999E-2</v>
      </c>
      <c r="O237" s="7">
        <v>1.8182723000000001E-2</v>
      </c>
      <c r="P237" s="7">
        <v>8.1237129999999994E-3</v>
      </c>
    </row>
    <row r="238" spans="1:16" x14ac:dyDescent="0.25">
      <c r="A238" t="s">
        <v>2182</v>
      </c>
      <c r="B238" s="7">
        <v>0.120414172</v>
      </c>
      <c r="C238" s="7">
        <v>0.13781765100000001</v>
      </c>
      <c r="D238" s="7">
        <v>0.13643393500000001</v>
      </c>
      <c r="E238" s="7">
        <v>8.4477373999999994E-2</v>
      </c>
      <c r="F238" s="7">
        <v>0.108151055</v>
      </c>
      <c r="G238" s="7">
        <v>0.105860438</v>
      </c>
      <c r="H238" s="7">
        <v>0.13477673600000001</v>
      </c>
      <c r="I238" s="7">
        <v>0.121847708</v>
      </c>
      <c r="J238" s="7">
        <v>0.13215447999999999</v>
      </c>
      <c r="K238" s="7">
        <v>3.9921564999999999E-2</v>
      </c>
      <c r="L238" s="7">
        <v>6.2526406000000007E-2</v>
      </c>
      <c r="M238" s="7">
        <v>6.3713975000000006E-2</v>
      </c>
      <c r="N238" s="7">
        <v>6.1896293999999998E-2</v>
      </c>
      <c r="O238" s="7">
        <v>5.2134791999999999E-2</v>
      </c>
      <c r="P238" s="7">
        <v>4.9582607000000001E-2</v>
      </c>
    </row>
    <row r="239" spans="1:16" x14ac:dyDescent="0.25">
      <c r="A239" t="s">
        <v>2183</v>
      </c>
      <c r="B239" s="7">
        <v>0.13631051199999999</v>
      </c>
      <c r="C239" s="7">
        <v>0.137099147</v>
      </c>
      <c r="D239" s="7">
        <v>0.13820474899999999</v>
      </c>
      <c r="E239" s="7">
        <v>0.102274905</v>
      </c>
      <c r="F239" s="7">
        <v>0.137463381</v>
      </c>
      <c r="G239" s="7">
        <v>0.120759081</v>
      </c>
      <c r="H239" s="7">
        <v>0.117292653</v>
      </c>
      <c r="I239" s="7">
        <v>0.11836712200000001</v>
      </c>
      <c r="J239" s="7">
        <v>0.12373461400000001</v>
      </c>
      <c r="K239" s="7">
        <v>0.29564486600000001</v>
      </c>
      <c r="L239" s="7">
        <v>0.25574914599999998</v>
      </c>
      <c r="M239" s="7">
        <v>0.23251240400000001</v>
      </c>
      <c r="N239" s="7">
        <v>0.16012718100000001</v>
      </c>
      <c r="O239" s="7">
        <v>0.164557447</v>
      </c>
      <c r="P239" s="7">
        <v>0.15148302999999999</v>
      </c>
    </row>
    <row r="240" spans="1:16" x14ac:dyDescent="0.25">
      <c r="A240" t="s">
        <v>2184</v>
      </c>
      <c r="B240" s="7">
        <v>0.105766395</v>
      </c>
      <c r="C240" s="7">
        <v>0.108238079</v>
      </c>
      <c r="D240" s="7">
        <v>0.101708464</v>
      </c>
      <c r="E240" s="7">
        <v>8.8007854999999996E-2</v>
      </c>
      <c r="F240" s="7">
        <v>9.2854937999999998E-2</v>
      </c>
      <c r="G240" s="7">
        <v>0.108248199</v>
      </c>
      <c r="H240" s="7">
        <v>8.9515538000000006E-2</v>
      </c>
      <c r="I240" s="7">
        <v>7.9244231999999998E-2</v>
      </c>
      <c r="J240" s="7">
        <v>0.102121104</v>
      </c>
      <c r="K240" s="7">
        <v>0.202092992</v>
      </c>
      <c r="L240" s="7">
        <v>0.104514445</v>
      </c>
      <c r="M240" s="7">
        <v>8.6603980999999997E-2</v>
      </c>
      <c r="N240" s="7">
        <v>7.9692906999999993E-2</v>
      </c>
      <c r="O240" s="7">
        <v>6.9860726999999997E-2</v>
      </c>
      <c r="P240" s="7">
        <v>6.0387702000000001E-2</v>
      </c>
    </row>
    <row r="241" spans="1:16" x14ac:dyDescent="0.25">
      <c r="A241" t="s">
        <v>2185</v>
      </c>
      <c r="B241" s="7">
        <v>6.0131518000000002E-2</v>
      </c>
      <c r="C241" s="7">
        <v>7.0637879000000001E-2</v>
      </c>
      <c r="D241" s="7">
        <v>6.5542717E-2</v>
      </c>
      <c r="E241" s="7">
        <v>5.4553534000000001E-2</v>
      </c>
      <c r="F241" s="7">
        <v>6.6374320000000001E-2</v>
      </c>
      <c r="G241" s="7">
        <v>7.0753354000000004E-2</v>
      </c>
      <c r="H241" s="7">
        <v>6.3178162999999996E-2</v>
      </c>
      <c r="I241" s="7">
        <v>6.6184720000000002E-2</v>
      </c>
      <c r="J241" s="7">
        <v>6.5995890000000001E-2</v>
      </c>
      <c r="K241" s="7">
        <v>8.1472200999999994E-2</v>
      </c>
      <c r="L241" s="7">
        <v>5.6975385000000003E-2</v>
      </c>
      <c r="M241" s="7">
        <v>5.3034379E-2</v>
      </c>
      <c r="N241" s="7">
        <v>5.1092711999999998E-2</v>
      </c>
      <c r="O241" s="7">
        <v>4.5919974000000002E-2</v>
      </c>
      <c r="P241" s="7">
        <v>3.849209E-2</v>
      </c>
    </row>
    <row r="242" spans="1:16" x14ac:dyDescent="0.25">
      <c r="A242" t="s">
        <v>2186</v>
      </c>
      <c r="B242" s="7">
        <v>0.185236555</v>
      </c>
      <c r="C242" s="7">
        <v>0.225713897</v>
      </c>
      <c r="D242" s="7">
        <v>0.224124458</v>
      </c>
      <c r="E242" s="7">
        <v>0.15672413800000001</v>
      </c>
      <c r="F242" s="7">
        <v>0.20062543599999999</v>
      </c>
      <c r="G242" s="7">
        <v>0.19869188600000001</v>
      </c>
      <c r="H242" s="7">
        <v>0.22360576600000001</v>
      </c>
      <c r="I242" s="7">
        <v>0.217528794</v>
      </c>
      <c r="J242" s="7">
        <v>0.233270334</v>
      </c>
      <c r="K242" s="7">
        <v>0.15769652000000001</v>
      </c>
      <c r="L242" s="7">
        <v>0.132167386</v>
      </c>
      <c r="M242" s="7">
        <v>0.13231156299999999</v>
      </c>
      <c r="N242" s="7">
        <v>0.132828163</v>
      </c>
      <c r="O242" s="7">
        <v>0.117354766</v>
      </c>
      <c r="P242" s="7">
        <v>0.100715448</v>
      </c>
    </row>
    <row r="243" spans="1:16" x14ac:dyDescent="0.25">
      <c r="A243" t="s">
        <v>2187</v>
      </c>
      <c r="B243" s="7">
        <v>7.5490503E-2</v>
      </c>
      <c r="C243" s="7">
        <v>8.5112778E-2</v>
      </c>
      <c r="D243" s="7">
        <v>8.1163216999999996E-2</v>
      </c>
      <c r="E243" s="7">
        <v>6.3896813999999996E-2</v>
      </c>
      <c r="F243" s="7">
        <v>8.0265815000000004E-2</v>
      </c>
      <c r="G243" s="7">
        <v>8.2462664000000005E-2</v>
      </c>
      <c r="H243" s="7">
        <v>8.4053304999999995E-2</v>
      </c>
      <c r="I243" s="7">
        <v>7.7078823000000005E-2</v>
      </c>
      <c r="J243" s="7">
        <v>8.3207965999999994E-2</v>
      </c>
      <c r="K243" s="7">
        <v>5.2884975000000001E-2</v>
      </c>
      <c r="L243" s="7">
        <v>7.8181988999999993E-2</v>
      </c>
      <c r="M243" s="7">
        <v>7.4255260000000003E-2</v>
      </c>
      <c r="N243" s="7">
        <v>8.4289734000000005E-2</v>
      </c>
      <c r="O243" s="7">
        <v>7.6811899000000003E-2</v>
      </c>
      <c r="P243" s="7">
        <v>6.3468709999999998E-2</v>
      </c>
    </row>
    <row r="244" spans="1:16" x14ac:dyDescent="0.25">
      <c r="A244" t="s">
        <v>2188</v>
      </c>
      <c r="B244" s="7">
        <v>0.18368674500000001</v>
      </c>
      <c r="C244" s="7">
        <v>0.19380066900000001</v>
      </c>
      <c r="D244" s="7">
        <v>0.19196107400000001</v>
      </c>
      <c r="E244" s="7">
        <v>0.13132379799999999</v>
      </c>
      <c r="F244" s="7">
        <v>0.15552142399999999</v>
      </c>
      <c r="G244" s="7">
        <v>0.15958265799999999</v>
      </c>
      <c r="H244" s="7">
        <v>0.18602801599999999</v>
      </c>
      <c r="I244" s="7">
        <v>0.192544356</v>
      </c>
      <c r="J244" s="7">
        <v>0.21804775900000001</v>
      </c>
      <c r="K244" s="7">
        <v>8.7687142999999995E-2</v>
      </c>
      <c r="L244" s="7">
        <v>9.5655664000000001E-2</v>
      </c>
      <c r="M244" s="7">
        <v>0.1006595</v>
      </c>
      <c r="N244" s="7">
        <v>0.101475169</v>
      </c>
      <c r="O244" s="7">
        <v>9.5812494999999998E-2</v>
      </c>
      <c r="P244" s="7">
        <v>8.5541862999999996E-2</v>
      </c>
    </row>
    <row r="245" spans="1:16" x14ac:dyDescent="0.25">
      <c r="A245" t="s">
        <v>2189</v>
      </c>
      <c r="B245" s="7">
        <v>8.8330766000000005E-2</v>
      </c>
      <c r="C245" s="7">
        <v>9.7356689999999996E-2</v>
      </c>
      <c r="D245" s="7">
        <v>9.5523499999999997E-2</v>
      </c>
      <c r="E245" s="7">
        <v>9.5755523999999995E-2</v>
      </c>
      <c r="F245" s="7">
        <v>8.9338248999999995E-2</v>
      </c>
      <c r="G245" s="7">
        <v>0.110953362</v>
      </c>
      <c r="H245" s="7">
        <v>7.9906881999999999E-2</v>
      </c>
      <c r="I245" s="7">
        <v>7.5108864999999997E-2</v>
      </c>
      <c r="J245" s="7">
        <v>7.5783404999999998E-2</v>
      </c>
      <c r="K245" s="7">
        <v>0.58140247499999997</v>
      </c>
      <c r="L245" s="7">
        <v>9.9700231E-2</v>
      </c>
      <c r="M245" s="7">
        <v>8.4978276000000005E-2</v>
      </c>
      <c r="N245" s="7">
        <v>8.8485994999999998E-2</v>
      </c>
      <c r="O245" s="7">
        <v>9.5611056999999999E-2</v>
      </c>
      <c r="P245" s="7">
        <v>6.6866813999999997E-2</v>
      </c>
    </row>
    <row r="246" spans="1:16" x14ac:dyDescent="0.25">
      <c r="A246" t="s">
        <v>2190</v>
      </c>
      <c r="B246" s="7">
        <v>5.0435766999999999E-2</v>
      </c>
      <c r="C246" s="7">
        <v>5.0547949000000002E-2</v>
      </c>
      <c r="D246" s="7">
        <v>4.2670384999999998E-2</v>
      </c>
      <c r="E246" s="7">
        <v>3.9112196000000002E-2</v>
      </c>
      <c r="F246" s="7">
        <v>4.2562208999999997E-2</v>
      </c>
      <c r="G246" s="7">
        <v>5.6703904999999999E-2</v>
      </c>
      <c r="H246" s="7">
        <v>4.5073863999999998E-2</v>
      </c>
      <c r="I246" s="7">
        <v>3.5813211999999997E-2</v>
      </c>
      <c r="J246" s="7">
        <v>4.5955918999999998E-2</v>
      </c>
      <c r="K246" s="7">
        <v>9.7093475999999998E-2</v>
      </c>
      <c r="L246" s="7">
        <v>6.2951175999999998E-2</v>
      </c>
      <c r="M246" s="7">
        <v>5.2883233000000002E-2</v>
      </c>
      <c r="N246" s="7">
        <v>5.6333535999999997E-2</v>
      </c>
      <c r="O246" s="7">
        <v>4.6183663E-2</v>
      </c>
      <c r="P246" s="7">
        <v>3.6383915000000003E-2</v>
      </c>
    </row>
    <row r="247" spans="1:16" x14ac:dyDescent="0.25">
      <c r="A247" t="s">
        <v>2191</v>
      </c>
      <c r="B247" s="7">
        <v>9.0011625999999997E-2</v>
      </c>
      <c r="C247" s="7">
        <v>8.5619766999999999E-2</v>
      </c>
      <c r="D247" s="7">
        <v>8.2163623000000005E-2</v>
      </c>
      <c r="E247" s="7">
        <v>4.7795456E-2</v>
      </c>
      <c r="F247" s="7">
        <v>6.2846736E-2</v>
      </c>
      <c r="G247" s="7">
        <v>6.9093175000000007E-2</v>
      </c>
      <c r="H247" s="7">
        <v>8.5890716000000006E-2</v>
      </c>
      <c r="I247" s="7">
        <v>8.4082328999999997E-2</v>
      </c>
      <c r="J247" s="7">
        <v>9.6189004999999994E-2</v>
      </c>
      <c r="K247" s="7">
        <v>3.8896609999999998E-2</v>
      </c>
      <c r="L247" s="7">
        <v>5.3561546000000002E-2</v>
      </c>
      <c r="M247" s="7">
        <v>4.8606656999999998E-2</v>
      </c>
      <c r="N247" s="7">
        <v>5.1243444999999999E-2</v>
      </c>
      <c r="O247" s="7">
        <v>4.9665043999999998E-2</v>
      </c>
      <c r="P247" s="7">
        <v>3.9047625000000002E-2</v>
      </c>
    </row>
    <row r="248" spans="1:16" x14ac:dyDescent="0.25">
      <c r="A248" t="s">
        <v>2192</v>
      </c>
      <c r="B248" s="7">
        <v>8.8076603000000003E-2</v>
      </c>
      <c r="C248" s="7">
        <v>0.101189135</v>
      </c>
      <c r="D248" s="7">
        <v>8.2953743999999996E-2</v>
      </c>
      <c r="E248" s="7">
        <v>8.1493951999999995E-2</v>
      </c>
      <c r="F248" s="7">
        <v>9.3371757E-2</v>
      </c>
      <c r="G248" s="7">
        <v>0.10602009599999999</v>
      </c>
      <c r="H248" s="7">
        <v>8.1199839999999995E-2</v>
      </c>
      <c r="I248" s="7">
        <v>8.6330925000000003E-2</v>
      </c>
      <c r="J248" s="7">
        <v>8.3024951E-2</v>
      </c>
      <c r="K248" s="7">
        <v>0.14114539500000001</v>
      </c>
      <c r="L248" s="7">
        <v>9.0888699000000003E-2</v>
      </c>
      <c r="M248" s="7">
        <v>8.0639226999999994E-2</v>
      </c>
      <c r="N248" s="7">
        <v>8.4773484999999996E-2</v>
      </c>
      <c r="O248" s="7">
        <v>6.3094264999999997E-2</v>
      </c>
      <c r="P248" s="7">
        <v>6.1646816E-2</v>
      </c>
    </row>
    <row r="249" spans="1:16" x14ac:dyDescent="0.25">
      <c r="A249" t="s">
        <v>2193</v>
      </c>
      <c r="B249" s="7">
        <v>8.8630703000000005E-2</v>
      </c>
      <c r="C249" s="7">
        <v>9.1895347000000002E-2</v>
      </c>
      <c r="D249" s="7">
        <v>8.5655744000000006E-2</v>
      </c>
      <c r="E249" s="7">
        <v>6.5198323000000002E-2</v>
      </c>
      <c r="F249" s="7">
        <v>7.6457796999999994E-2</v>
      </c>
      <c r="G249" s="7">
        <v>8.6477436000000005E-2</v>
      </c>
      <c r="H249" s="7">
        <v>7.6980018999999997E-2</v>
      </c>
      <c r="I249" s="7">
        <v>7.1828612999999999E-2</v>
      </c>
      <c r="J249" s="7">
        <v>8.1326887E-2</v>
      </c>
      <c r="K249" s="7">
        <v>7.5128480999999997E-2</v>
      </c>
      <c r="L249" s="7">
        <v>6.7032066000000001E-2</v>
      </c>
      <c r="M249" s="7">
        <v>5.7100178000000001E-2</v>
      </c>
      <c r="N249" s="7">
        <v>5.431747E-2</v>
      </c>
      <c r="O249" s="7">
        <v>5.0748907000000003E-2</v>
      </c>
      <c r="P249" s="7">
        <v>4.4772070999999997E-2</v>
      </c>
    </row>
    <row r="250" spans="1:16" x14ac:dyDescent="0.25">
      <c r="A250" t="s">
        <v>2194</v>
      </c>
      <c r="B250" s="7">
        <v>3.8976243000000001E-2</v>
      </c>
      <c r="C250" s="7">
        <v>4.4652966000000002E-2</v>
      </c>
      <c r="D250" s="7">
        <v>3.9693922E-2</v>
      </c>
      <c r="E250" s="7">
        <v>3.6591963999999998E-2</v>
      </c>
      <c r="F250" s="7">
        <v>4.2271314999999997E-2</v>
      </c>
      <c r="G250" s="7">
        <v>4.8293953000000001E-2</v>
      </c>
      <c r="H250" s="7">
        <v>3.8242606999999998E-2</v>
      </c>
      <c r="I250" s="7">
        <v>3.2977092E-2</v>
      </c>
      <c r="J250" s="7">
        <v>4.1670077999999999E-2</v>
      </c>
      <c r="K250" s="7">
        <v>4.4008575000000001E-2</v>
      </c>
      <c r="L250" s="7">
        <v>3.3450248000000002E-2</v>
      </c>
      <c r="M250" s="7">
        <v>3.3978031999999998E-2</v>
      </c>
      <c r="N250" s="7">
        <v>3.4764656999999997E-2</v>
      </c>
      <c r="O250" s="7">
        <v>3.0261687999999998E-2</v>
      </c>
      <c r="P250" s="7">
        <v>2.5687969000000001E-2</v>
      </c>
    </row>
    <row r="251" spans="1:16" x14ac:dyDescent="0.25">
      <c r="A251" t="s">
        <v>2195</v>
      </c>
      <c r="B251" s="7">
        <v>0.194403726</v>
      </c>
      <c r="C251" s="7">
        <v>0.21380703400000001</v>
      </c>
      <c r="D251" s="7">
        <v>0.20796836299999999</v>
      </c>
      <c r="E251" s="7">
        <v>0.22619070999999999</v>
      </c>
      <c r="F251" s="7">
        <v>0.27991880200000002</v>
      </c>
      <c r="G251" s="7">
        <v>0.27141149799999997</v>
      </c>
      <c r="H251" s="7">
        <v>0.26062539099999998</v>
      </c>
      <c r="I251" s="7">
        <v>0.214311109</v>
      </c>
      <c r="J251" s="7">
        <v>0.29362054500000001</v>
      </c>
      <c r="K251" s="7">
        <v>7.3918324999999993E-2</v>
      </c>
      <c r="L251" s="7">
        <v>0.105563396</v>
      </c>
      <c r="M251" s="7">
        <v>0.10479216099999999</v>
      </c>
      <c r="N251" s="7">
        <v>0.11269154000000001</v>
      </c>
      <c r="O251" s="7">
        <v>9.7751816000000005E-2</v>
      </c>
      <c r="P251" s="7">
        <v>7.0853053999999999E-2</v>
      </c>
    </row>
    <row r="252" spans="1:16" x14ac:dyDescent="0.25">
      <c r="A252" t="s">
        <v>2196</v>
      </c>
      <c r="B252" s="7">
        <v>7.0250294000000005E-2</v>
      </c>
      <c r="C252" s="7">
        <v>7.6172348000000001E-2</v>
      </c>
      <c r="D252" s="7">
        <v>7.2639959000000004E-2</v>
      </c>
      <c r="E252" s="7">
        <v>5.5609076E-2</v>
      </c>
      <c r="F252" s="7">
        <v>7.4138517000000001E-2</v>
      </c>
      <c r="G252" s="7">
        <v>7.1676832999999995E-2</v>
      </c>
      <c r="H252" s="7">
        <v>7.7126279000000006E-2</v>
      </c>
      <c r="I252" s="7">
        <v>7.2076290000000001E-2</v>
      </c>
      <c r="J252" s="7">
        <v>8.1537568000000005E-2</v>
      </c>
      <c r="K252" s="7">
        <v>7.1955564999999999E-2</v>
      </c>
      <c r="L252" s="7">
        <v>6.9561445E-2</v>
      </c>
      <c r="M252" s="7">
        <v>6.3839778999999999E-2</v>
      </c>
      <c r="N252" s="7">
        <v>6.8153252999999997E-2</v>
      </c>
      <c r="O252" s="7">
        <v>6.1451169999999999E-2</v>
      </c>
      <c r="P252" s="7">
        <v>5.3229344999999997E-2</v>
      </c>
    </row>
    <row r="253" spans="1:16" x14ac:dyDescent="0.25">
      <c r="A253" t="s">
        <v>2197</v>
      </c>
      <c r="B253" s="7">
        <v>0.113019991</v>
      </c>
      <c r="C253" s="7">
        <v>0.132809434</v>
      </c>
      <c r="D253" s="7">
        <v>0.124574539</v>
      </c>
      <c r="E253" s="7">
        <v>9.5111016000000007E-2</v>
      </c>
      <c r="F253" s="7">
        <v>0.10882442000000001</v>
      </c>
      <c r="G253" s="7">
        <v>0.120419887</v>
      </c>
      <c r="H253" s="7">
        <v>0.13442726199999999</v>
      </c>
      <c r="I253" s="7">
        <v>0.134047207</v>
      </c>
      <c r="J253" s="7">
        <v>0.147382704</v>
      </c>
      <c r="K253" s="7">
        <v>0.13913741800000001</v>
      </c>
      <c r="L253" s="7">
        <v>9.4878572999999994E-2</v>
      </c>
      <c r="M253" s="7">
        <v>8.8047597000000005E-2</v>
      </c>
      <c r="N253" s="7">
        <v>8.8171931999999995E-2</v>
      </c>
      <c r="O253" s="7">
        <v>7.7546329999999997E-2</v>
      </c>
      <c r="P253" s="7">
        <v>6.6366415999999998E-2</v>
      </c>
    </row>
    <row r="254" spans="1:16" x14ac:dyDescent="0.25">
      <c r="A254" t="s">
        <v>2198</v>
      </c>
      <c r="B254" s="7">
        <v>5.3625371999999998E-2</v>
      </c>
      <c r="C254" s="7">
        <v>6.8413185000000001E-2</v>
      </c>
      <c r="D254" s="7">
        <v>5.8721264000000002E-2</v>
      </c>
      <c r="E254" s="7">
        <v>5.1309378000000003E-2</v>
      </c>
      <c r="F254" s="7">
        <v>6.0486656E-2</v>
      </c>
      <c r="G254" s="7">
        <v>7.4217018999999995E-2</v>
      </c>
      <c r="H254" s="7">
        <v>5.6515942999999999E-2</v>
      </c>
      <c r="I254" s="7">
        <v>4.5241681999999998E-2</v>
      </c>
      <c r="J254" s="7">
        <v>6.1726435000000003E-2</v>
      </c>
      <c r="K254" s="7">
        <v>0.22747724</v>
      </c>
      <c r="L254" s="7">
        <v>6.3015347999999999E-2</v>
      </c>
      <c r="M254" s="7">
        <v>5.4767117999999997E-2</v>
      </c>
      <c r="N254" s="7">
        <v>5.6903988000000003E-2</v>
      </c>
      <c r="O254" s="7">
        <v>3.9295803999999997E-2</v>
      </c>
      <c r="P254" s="7">
        <v>3.6791068000000003E-2</v>
      </c>
    </row>
    <row r="255" spans="1:16" x14ac:dyDescent="0.25">
      <c r="A255" t="s">
        <v>2199</v>
      </c>
      <c r="B255" s="7">
        <v>0.17612075399999999</v>
      </c>
      <c r="C255" s="7">
        <v>0.21512720699999999</v>
      </c>
      <c r="D255" s="7">
        <v>0.18198587199999999</v>
      </c>
      <c r="E255" s="7">
        <v>0.14865118799999999</v>
      </c>
      <c r="F255" s="7">
        <v>0.159758451</v>
      </c>
      <c r="G255" s="7">
        <v>0.20575233100000001</v>
      </c>
      <c r="H255" s="7">
        <v>0.17317685099999999</v>
      </c>
      <c r="I255" s="7">
        <v>0.18973931599999999</v>
      </c>
      <c r="J255" s="7">
        <v>0.18628150399999999</v>
      </c>
      <c r="K255" s="7">
        <v>0.54312756200000001</v>
      </c>
      <c r="L255" s="7">
        <v>0.183138726</v>
      </c>
      <c r="M255" s="7">
        <v>0.16394650199999999</v>
      </c>
      <c r="N255" s="7">
        <v>0.16213391499999999</v>
      </c>
      <c r="O255" s="7">
        <v>0.145327607</v>
      </c>
      <c r="P255" s="7">
        <v>0.12213316</v>
      </c>
    </row>
    <row r="256" spans="1:16" x14ac:dyDescent="0.25">
      <c r="A256" t="s">
        <v>2200</v>
      </c>
      <c r="B256" s="7">
        <v>8.5752089000000004E-2</v>
      </c>
      <c r="C256" s="7">
        <v>8.9963725999999994E-2</v>
      </c>
      <c r="D256" s="7">
        <v>8.9024975000000006E-2</v>
      </c>
      <c r="E256" s="7">
        <v>8.0695339000000005E-2</v>
      </c>
      <c r="F256" s="7">
        <v>9.3022702999999998E-2</v>
      </c>
      <c r="G256" s="7">
        <v>9.9540450000000003E-2</v>
      </c>
      <c r="H256" s="7">
        <v>8.4507132999999998E-2</v>
      </c>
      <c r="I256" s="7">
        <v>7.9547378000000002E-2</v>
      </c>
      <c r="J256" s="7">
        <v>9.2644241000000002E-2</v>
      </c>
      <c r="K256" s="7">
        <v>9.7627847000000004E-2</v>
      </c>
      <c r="L256" s="7">
        <v>6.7263787000000005E-2</v>
      </c>
      <c r="M256" s="7">
        <v>6.1577860999999998E-2</v>
      </c>
      <c r="N256" s="7">
        <v>6.0289639999999999E-2</v>
      </c>
      <c r="O256" s="7">
        <v>5.1571777999999999E-2</v>
      </c>
      <c r="P256" s="7">
        <v>4.4682330999999999E-2</v>
      </c>
    </row>
    <row r="257" spans="1:16" x14ac:dyDescent="0.25">
      <c r="A257" t="s">
        <v>2201</v>
      </c>
      <c r="B257" s="7">
        <v>0.113921673</v>
      </c>
      <c r="C257" s="7">
        <v>0.122260358</v>
      </c>
      <c r="D257" s="7">
        <v>0.10788745299999999</v>
      </c>
      <c r="E257" s="7">
        <v>8.0946341000000005E-2</v>
      </c>
      <c r="F257" s="7">
        <v>8.8498453000000005E-2</v>
      </c>
      <c r="G257" s="7">
        <v>0.106913226</v>
      </c>
      <c r="H257" s="7">
        <v>0.18018606600000001</v>
      </c>
      <c r="I257" s="7">
        <v>0.17014937099999999</v>
      </c>
      <c r="J257" s="7">
        <v>0.18114127299999999</v>
      </c>
      <c r="K257" s="7">
        <v>0.19524730600000001</v>
      </c>
      <c r="L257" s="7">
        <v>0.104102949</v>
      </c>
      <c r="M257" s="7">
        <v>9.5275279000000004E-2</v>
      </c>
      <c r="N257" s="7">
        <v>0.11089446</v>
      </c>
      <c r="O257" s="7">
        <v>9.5274941000000002E-2</v>
      </c>
      <c r="P257" s="7">
        <v>7.5714592999999997E-2</v>
      </c>
    </row>
    <row r="258" spans="1:16" x14ac:dyDescent="0.25">
      <c r="A258" t="s">
        <v>2202</v>
      </c>
      <c r="B258" s="7">
        <v>9.8521868999999998E-2</v>
      </c>
      <c r="C258" s="7">
        <v>9.9070252999999997E-2</v>
      </c>
      <c r="D258" s="7">
        <v>7.9515867000000004E-2</v>
      </c>
      <c r="E258" s="7">
        <v>9.1629952000000001E-2</v>
      </c>
      <c r="F258" s="7">
        <v>9.8613169000000001E-2</v>
      </c>
      <c r="G258" s="7">
        <v>0.113467187</v>
      </c>
      <c r="H258" s="7">
        <v>9.0423489999999995E-2</v>
      </c>
      <c r="I258" s="7">
        <v>0.123562508</v>
      </c>
      <c r="J258" s="7">
        <v>0.103635875</v>
      </c>
      <c r="K258" s="7">
        <v>0.15198531000000001</v>
      </c>
      <c r="L258" s="7">
        <v>8.4748903E-2</v>
      </c>
      <c r="M258" s="7">
        <v>6.5785225000000003E-2</v>
      </c>
      <c r="N258" s="7">
        <v>5.6840063000000003E-2</v>
      </c>
      <c r="O258" s="7">
        <v>5.0309397999999998E-2</v>
      </c>
      <c r="P258" s="7">
        <v>5.6409518999999998E-2</v>
      </c>
    </row>
    <row r="259" spans="1:16" x14ac:dyDescent="0.25">
      <c r="A259" t="s">
        <v>2203</v>
      </c>
      <c r="B259" s="7">
        <v>4.6059875E-2</v>
      </c>
      <c r="C259" s="7">
        <v>5.4079640999999998E-2</v>
      </c>
      <c r="D259" s="7">
        <v>4.8777419000000002E-2</v>
      </c>
      <c r="E259" s="7">
        <v>0.21153322099999999</v>
      </c>
      <c r="F259" s="7">
        <v>0.27950695199999998</v>
      </c>
      <c r="G259" s="7">
        <v>0.31992270299999997</v>
      </c>
      <c r="H259" s="7">
        <v>5.2317265000000002E-2</v>
      </c>
      <c r="I259" s="7">
        <v>4.9156637000000003E-2</v>
      </c>
      <c r="J259" s="7">
        <v>5.2671996999999998E-2</v>
      </c>
      <c r="K259" s="7">
        <v>0.121938775</v>
      </c>
      <c r="L259" s="7">
        <v>6.9009667999999996E-2</v>
      </c>
      <c r="M259" s="7">
        <v>5.8230678000000001E-2</v>
      </c>
      <c r="N259" s="7">
        <v>6.5762833000000007E-2</v>
      </c>
      <c r="O259" s="7">
        <v>5.9442646000000002E-2</v>
      </c>
      <c r="P259" s="7">
        <v>4.2782089000000002E-2</v>
      </c>
    </row>
    <row r="260" spans="1:16" x14ac:dyDescent="0.25">
      <c r="A260" t="s">
        <v>2204</v>
      </c>
      <c r="B260" s="7">
        <v>4.9819723000000003E-2</v>
      </c>
      <c r="C260" s="7">
        <v>5.8454976999999998E-2</v>
      </c>
      <c r="D260" s="7">
        <v>4.9182732999999999E-2</v>
      </c>
      <c r="E260" s="7">
        <v>4.2115760000000002E-2</v>
      </c>
      <c r="F260" s="7">
        <v>3.5678620000000001E-2</v>
      </c>
      <c r="G260" s="7">
        <v>4.4981417000000003E-2</v>
      </c>
      <c r="H260" s="7">
        <v>4.0827453999999999E-2</v>
      </c>
      <c r="I260" s="7">
        <v>3.5008457E-2</v>
      </c>
      <c r="J260" s="7">
        <v>4.8974259999999999E-2</v>
      </c>
      <c r="K260" s="7">
        <v>9.0736111999999994E-2</v>
      </c>
      <c r="L260" s="7">
        <v>0.16212892600000001</v>
      </c>
      <c r="M260" s="7">
        <v>0.12552743699999999</v>
      </c>
      <c r="N260" s="7">
        <v>0.104678323</v>
      </c>
      <c r="O260" s="7">
        <v>8.1203881000000006E-2</v>
      </c>
      <c r="P260" s="7">
        <v>5.5385852999999999E-2</v>
      </c>
    </row>
    <row r="261" spans="1:16" x14ac:dyDescent="0.25">
      <c r="A261" t="s">
        <v>2205</v>
      </c>
      <c r="B261" s="7">
        <v>0.12812999899999999</v>
      </c>
      <c r="C261" s="7">
        <v>0.13561303399999999</v>
      </c>
      <c r="D261" s="7">
        <v>0.12088746</v>
      </c>
      <c r="E261" s="7">
        <v>8.4048151000000001E-2</v>
      </c>
      <c r="F261" s="7">
        <v>0.11081318599999999</v>
      </c>
      <c r="G261" s="7">
        <v>0.109978226</v>
      </c>
      <c r="H261" s="7">
        <v>0.135400036</v>
      </c>
      <c r="I261" s="7">
        <v>0.15286523099999999</v>
      </c>
      <c r="J261" s="7">
        <v>0.13156243200000001</v>
      </c>
      <c r="K261" s="7">
        <v>3.5259003999999997E-2</v>
      </c>
      <c r="L261" s="7">
        <v>4.8715932000000003E-2</v>
      </c>
      <c r="M261" s="7">
        <v>4.8887278999999999E-2</v>
      </c>
      <c r="N261" s="7">
        <v>5.1710925999999997E-2</v>
      </c>
      <c r="O261" s="7">
        <v>4.6944954999999997E-2</v>
      </c>
      <c r="P261" s="7">
        <v>4.3184988000000001E-2</v>
      </c>
    </row>
    <row r="262" spans="1:16" x14ac:dyDescent="0.25">
      <c r="A262" t="s">
        <v>2206</v>
      </c>
      <c r="B262" s="7">
        <v>0.149424483</v>
      </c>
      <c r="C262" s="7">
        <v>0.163586591</v>
      </c>
      <c r="D262" s="7">
        <v>0.14936090499999999</v>
      </c>
      <c r="E262" s="7">
        <v>0.105065931</v>
      </c>
      <c r="F262" s="7">
        <v>0.121950739</v>
      </c>
      <c r="G262" s="7">
        <v>0.13098590099999999</v>
      </c>
      <c r="H262" s="7">
        <v>0.15717682899999999</v>
      </c>
      <c r="I262" s="7">
        <v>0.156973422</v>
      </c>
      <c r="J262" s="7">
        <v>0.16805077299999999</v>
      </c>
      <c r="K262" s="7">
        <v>7.6938255999999997E-2</v>
      </c>
      <c r="L262" s="7">
        <v>7.2362619000000003E-2</v>
      </c>
      <c r="M262" s="7">
        <v>8.0197120999999996E-2</v>
      </c>
      <c r="N262" s="7">
        <v>8.2564107999999997E-2</v>
      </c>
      <c r="O262" s="7">
        <v>7.7378802999999996E-2</v>
      </c>
      <c r="P262" s="7">
        <v>6.8096826999999999E-2</v>
      </c>
    </row>
    <row r="263" spans="1:16" x14ac:dyDescent="0.25">
      <c r="A263" t="s">
        <v>2207</v>
      </c>
      <c r="B263" s="7">
        <v>0.237521702</v>
      </c>
      <c r="C263" s="7">
        <v>0.25319307899999999</v>
      </c>
      <c r="D263" s="7">
        <v>0.25696850900000001</v>
      </c>
      <c r="E263" s="7">
        <v>0.23684221999999999</v>
      </c>
      <c r="F263" s="7">
        <v>0.28064372399999998</v>
      </c>
      <c r="G263" s="7">
        <v>0.320451814</v>
      </c>
      <c r="H263" s="7">
        <v>0.25145824500000002</v>
      </c>
      <c r="I263" s="7">
        <v>0.25162816399999999</v>
      </c>
      <c r="J263" s="7">
        <v>0.290419706</v>
      </c>
      <c r="K263" s="7">
        <v>0.15144786599999999</v>
      </c>
      <c r="L263" s="7">
        <v>0.220400399</v>
      </c>
      <c r="M263" s="7">
        <v>0.177876488</v>
      </c>
      <c r="N263" s="7">
        <v>0.13329185800000001</v>
      </c>
      <c r="O263" s="7">
        <v>0.140381016</v>
      </c>
      <c r="P263" s="7">
        <v>0.12684606800000001</v>
      </c>
    </row>
    <row r="264" spans="1:16" x14ac:dyDescent="0.25">
      <c r="A264" t="s">
        <v>2208</v>
      </c>
      <c r="B264" s="7">
        <v>0.103757502</v>
      </c>
      <c r="C264" s="7">
        <v>0.10413175700000001</v>
      </c>
      <c r="D264" s="7">
        <v>9.1850016000000007E-2</v>
      </c>
      <c r="E264" s="7">
        <v>7.1938244999999998E-2</v>
      </c>
      <c r="F264" s="7">
        <v>8.6914195E-2</v>
      </c>
      <c r="G264" s="7">
        <v>9.6098004000000001E-2</v>
      </c>
      <c r="H264" s="7">
        <v>9.2159555000000004E-2</v>
      </c>
      <c r="I264" s="7">
        <v>9.8470050000000003E-2</v>
      </c>
      <c r="J264" s="7">
        <v>9.9986121999999997E-2</v>
      </c>
      <c r="K264" s="7">
        <v>7.2742768999999999E-2</v>
      </c>
      <c r="L264" s="7">
        <v>6.7208753999999996E-2</v>
      </c>
      <c r="M264" s="7">
        <v>5.7385071000000003E-2</v>
      </c>
      <c r="N264" s="7">
        <v>5.1863492999999997E-2</v>
      </c>
      <c r="O264" s="7">
        <v>4.9946266000000003E-2</v>
      </c>
      <c r="P264" s="7">
        <v>4.4623872000000002E-2</v>
      </c>
    </row>
    <row r="265" spans="1:16" x14ac:dyDescent="0.25">
      <c r="A265" t="s">
        <v>2209</v>
      </c>
      <c r="B265" s="7">
        <v>0.11195373</v>
      </c>
      <c r="C265" s="7">
        <v>0.13455188000000001</v>
      </c>
      <c r="D265" s="7">
        <v>0.10433780600000001</v>
      </c>
      <c r="E265" s="7">
        <v>8.9574310000000004E-2</v>
      </c>
      <c r="F265" s="7">
        <v>8.4154353000000001E-2</v>
      </c>
      <c r="G265" s="7">
        <v>0.10290329300000001</v>
      </c>
      <c r="H265" s="7">
        <v>0.110637979</v>
      </c>
      <c r="I265" s="7">
        <v>6.4429875999999997E-2</v>
      </c>
      <c r="J265" s="7">
        <v>0.11012396300000001</v>
      </c>
      <c r="K265" s="7">
        <v>4.0493571999999999E-2</v>
      </c>
      <c r="L265" s="7">
        <v>9.2181034999999995E-2</v>
      </c>
      <c r="M265" s="7">
        <v>8.9645671999999996E-2</v>
      </c>
      <c r="N265" s="7">
        <v>0.10797619</v>
      </c>
      <c r="O265" s="7">
        <v>8.7690934999999998E-2</v>
      </c>
      <c r="P265" s="7">
        <v>6.6896631999999998E-2</v>
      </c>
    </row>
    <row r="266" spans="1:16" x14ac:dyDescent="0.25">
      <c r="A266" t="s">
        <v>2210</v>
      </c>
      <c r="B266" s="7">
        <v>0.166309076</v>
      </c>
      <c r="C266" s="7">
        <v>0.167833383</v>
      </c>
      <c r="D266" s="7">
        <v>0.162171019</v>
      </c>
      <c r="E266" s="7">
        <v>0.108562862</v>
      </c>
      <c r="F266" s="7">
        <v>0.14583969799999999</v>
      </c>
      <c r="G266" s="7">
        <v>0.14523786</v>
      </c>
      <c r="H266" s="7">
        <v>0.14555259600000001</v>
      </c>
      <c r="I266" s="7">
        <v>0.15039671900000001</v>
      </c>
      <c r="J266" s="7">
        <v>0.14497379599999999</v>
      </c>
      <c r="K266" s="7">
        <v>0.32466653099999998</v>
      </c>
      <c r="L266" s="7">
        <v>8.6093180000000005E-2</v>
      </c>
      <c r="M266" s="7">
        <v>6.7210637000000004E-2</v>
      </c>
      <c r="N266" s="7">
        <v>7.4905214999999997E-2</v>
      </c>
      <c r="O266" s="7">
        <v>5.7126399000000001E-2</v>
      </c>
      <c r="P266" s="7">
        <v>5.6033674999999998E-2</v>
      </c>
    </row>
    <row r="267" spans="1:16" x14ac:dyDescent="0.25">
      <c r="A267" t="s">
        <v>2211</v>
      </c>
      <c r="B267" s="7">
        <v>0.34633672300000001</v>
      </c>
      <c r="C267" s="7">
        <v>0.39186844300000001</v>
      </c>
      <c r="D267" s="7">
        <v>0.36345988299999998</v>
      </c>
      <c r="E267" s="7">
        <v>0.24422822399999999</v>
      </c>
      <c r="F267" s="7">
        <v>0.31701667500000003</v>
      </c>
      <c r="G267" s="7">
        <v>0.309106202</v>
      </c>
      <c r="H267" s="7">
        <v>0.35789952200000003</v>
      </c>
      <c r="I267" s="7">
        <v>0.40287265</v>
      </c>
      <c r="J267" s="7">
        <v>0.37845026999999998</v>
      </c>
      <c r="K267" s="7">
        <v>0.10998293000000001</v>
      </c>
      <c r="L267" s="7">
        <v>0.15877068599999999</v>
      </c>
      <c r="M267" s="7">
        <v>0.150405969</v>
      </c>
      <c r="N267" s="7">
        <v>0.15942424299999999</v>
      </c>
      <c r="O267" s="7">
        <v>0.155183559</v>
      </c>
      <c r="P267" s="7">
        <v>0.137167341</v>
      </c>
    </row>
    <row r="268" spans="1:16" x14ac:dyDescent="0.25">
      <c r="A268" t="s">
        <v>2212</v>
      </c>
      <c r="B268" s="7">
        <v>0.103652929</v>
      </c>
      <c r="C268" s="7">
        <v>0.115605149</v>
      </c>
      <c r="D268" s="7">
        <v>0.10565081900000001</v>
      </c>
      <c r="E268" s="7">
        <v>7.9869046999999999E-2</v>
      </c>
      <c r="F268" s="7">
        <v>8.8155572000000001E-2</v>
      </c>
      <c r="G268" s="7">
        <v>0.10834745</v>
      </c>
      <c r="H268" s="7">
        <v>9.9552440000000006E-2</v>
      </c>
      <c r="I268" s="7">
        <v>9.3005314000000006E-2</v>
      </c>
      <c r="J268" s="7">
        <v>0.102495325</v>
      </c>
      <c r="K268" s="7">
        <v>0.114250328</v>
      </c>
      <c r="L268" s="7">
        <v>0.123981017</v>
      </c>
      <c r="M268" s="7">
        <v>0.105457432</v>
      </c>
      <c r="N268" s="7">
        <v>8.9070953999999994E-2</v>
      </c>
      <c r="O268" s="7">
        <v>7.8817214999999996E-2</v>
      </c>
      <c r="P268" s="7">
        <v>6.9942715000000003E-2</v>
      </c>
    </row>
    <row r="269" spans="1:16" x14ac:dyDescent="0.25">
      <c r="A269" t="s">
        <v>2213</v>
      </c>
      <c r="B269" s="7">
        <v>0.21744389</v>
      </c>
      <c r="C269" s="7">
        <v>0.240360236</v>
      </c>
      <c r="D269" s="7">
        <v>0.213668724</v>
      </c>
      <c r="E269" s="7">
        <v>0.132283225</v>
      </c>
      <c r="F269" s="7">
        <v>0.16728616700000001</v>
      </c>
      <c r="G269" s="7">
        <v>0.16889067399999999</v>
      </c>
      <c r="H269" s="7">
        <v>0.24418762699999999</v>
      </c>
      <c r="I269" s="7">
        <v>0.23037513900000001</v>
      </c>
      <c r="J269" s="7">
        <v>0.24828312599999999</v>
      </c>
      <c r="K269" s="7">
        <v>9.1123849000000007E-2</v>
      </c>
      <c r="L269" s="7">
        <v>9.1490197999999995E-2</v>
      </c>
      <c r="M269" s="7">
        <v>8.6918612000000006E-2</v>
      </c>
      <c r="N269" s="7">
        <v>8.5926937999999994E-2</v>
      </c>
      <c r="O269" s="7">
        <v>8.5027688000000004E-2</v>
      </c>
      <c r="P269" s="7">
        <v>7.0845951000000004E-2</v>
      </c>
    </row>
    <row r="270" spans="1:16" x14ac:dyDescent="0.25">
      <c r="A270" t="s">
        <v>2214</v>
      </c>
      <c r="B270" s="7">
        <v>0.12453099400000001</v>
      </c>
      <c r="C270" s="7">
        <v>0.13067849200000001</v>
      </c>
      <c r="D270" s="7">
        <v>0.132482977</v>
      </c>
      <c r="E270" s="7">
        <v>0.10141334</v>
      </c>
      <c r="F270" s="7">
        <v>0.137962749</v>
      </c>
      <c r="G270" s="7">
        <v>0.12257183000000001</v>
      </c>
      <c r="H270" s="7">
        <v>0.14461673</v>
      </c>
      <c r="I270" s="7">
        <v>0.162452399</v>
      </c>
      <c r="J270" s="7">
        <v>0.162293139</v>
      </c>
      <c r="K270" s="7">
        <v>5.9261173E-2</v>
      </c>
      <c r="L270" s="7">
        <v>7.2935806000000006E-2</v>
      </c>
      <c r="M270" s="7">
        <v>7.1338104999999999E-2</v>
      </c>
      <c r="N270" s="7">
        <v>4.1205766999999997E-2</v>
      </c>
      <c r="O270" s="7">
        <v>3.9134268E-2</v>
      </c>
      <c r="P270" s="7">
        <v>6.1378523999999997E-2</v>
      </c>
    </row>
    <row r="271" spans="1:16" x14ac:dyDescent="0.25">
      <c r="A271" t="s">
        <v>2215</v>
      </c>
      <c r="B271" s="7">
        <v>8.7774288000000006E-2</v>
      </c>
      <c r="C271" s="7">
        <v>9.5173782999999998E-2</v>
      </c>
      <c r="D271" s="7">
        <v>7.8180457999999994E-2</v>
      </c>
      <c r="E271" s="7">
        <v>8.7720547999999995E-2</v>
      </c>
      <c r="F271" s="7">
        <v>8.7667104999999995E-2</v>
      </c>
      <c r="G271" s="7">
        <v>0.12183345399999999</v>
      </c>
      <c r="H271" s="7">
        <v>7.7377275999999995E-2</v>
      </c>
      <c r="I271" s="7">
        <v>9.8634010999999994E-2</v>
      </c>
      <c r="J271" s="7">
        <v>9.0782124000000006E-2</v>
      </c>
      <c r="K271" s="7">
        <v>0.27754463899999998</v>
      </c>
      <c r="L271" s="7">
        <v>0.108941445</v>
      </c>
      <c r="M271" s="7">
        <v>8.1188573E-2</v>
      </c>
      <c r="N271" s="7">
        <v>8.6515411E-2</v>
      </c>
      <c r="O271" s="7">
        <v>7.0898827999999997E-2</v>
      </c>
      <c r="P271" s="7">
        <v>5.4624926999999997E-2</v>
      </c>
    </row>
    <row r="272" spans="1:16" x14ac:dyDescent="0.25">
      <c r="A272" t="s">
        <v>2216</v>
      </c>
      <c r="B272" s="7">
        <v>7.8052518000000001E-2</v>
      </c>
      <c r="C272" s="7">
        <v>9.2699643999999998E-2</v>
      </c>
      <c r="D272" s="7">
        <v>9.1521582000000004E-2</v>
      </c>
      <c r="E272" s="7">
        <v>6.1563780999999998E-2</v>
      </c>
      <c r="F272" s="7">
        <v>8.5071880000000002E-2</v>
      </c>
      <c r="G272" s="7">
        <v>8.6459079999999994E-2</v>
      </c>
      <c r="H272" s="7">
        <v>8.2223419000000006E-2</v>
      </c>
      <c r="I272" s="7">
        <v>7.2101441000000002E-2</v>
      </c>
      <c r="J272" s="7">
        <v>8.8344063E-2</v>
      </c>
      <c r="K272" s="7">
        <v>7.7278325999999994E-2</v>
      </c>
      <c r="L272" s="7">
        <v>0.100287138</v>
      </c>
      <c r="M272" s="7">
        <v>9.2031619999999995E-2</v>
      </c>
      <c r="N272" s="7">
        <v>8.9565174999999997E-2</v>
      </c>
      <c r="O272" s="7">
        <v>6.7317184000000002E-2</v>
      </c>
      <c r="P272" s="7">
        <v>7.0697529999999995E-2</v>
      </c>
    </row>
    <row r="273" spans="1:16" x14ac:dyDescent="0.25">
      <c r="A273" t="s">
        <v>2217</v>
      </c>
      <c r="B273" s="7">
        <v>0.105708053</v>
      </c>
      <c r="C273" s="7">
        <v>0.13165123500000001</v>
      </c>
      <c r="D273" s="7">
        <v>0.11264895599999999</v>
      </c>
      <c r="E273" s="7">
        <v>5.4492034000000002E-2</v>
      </c>
      <c r="F273" s="7">
        <v>6.2437046000000003E-2</v>
      </c>
      <c r="G273" s="7">
        <v>6.2304680000000001E-2</v>
      </c>
      <c r="H273" s="7">
        <v>0.120081176</v>
      </c>
      <c r="I273" s="7">
        <v>0.13290459600000001</v>
      </c>
      <c r="J273" s="7">
        <v>0.112917924</v>
      </c>
      <c r="K273" s="7">
        <v>0.11781795</v>
      </c>
      <c r="L273" s="7">
        <v>9.2601689000000001E-2</v>
      </c>
      <c r="M273" s="7">
        <v>9.8624344000000003E-2</v>
      </c>
      <c r="N273" s="7">
        <v>0.12158970400000001</v>
      </c>
      <c r="O273" s="7">
        <v>0.12692135700000001</v>
      </c>
      <c r="P273" s="7">
        <v>8.9377724000000006E-2</v>
      </c>
    </row>
    <row r="274" spans="1:16" x14ac:dyDescent="0.25">
      <c r="A274" t="s">
        <v>2218</v>
      </c>
      <c r="B274" s="7">
        <v>8.5755794999999996E-2</v>
      </c>
      <c r="C274" s="7">
        <v>9.4984345999999997E-2</v>
      </c>
      <c r="D274" s="7">
        <v>8.7957184999999993E-2</v>
      </c>
      <c r="E274" s="7">
        <v>6.2395699999999998E-2</v>
      </c>
      <c r="F274" s="7">
        <v>6.4399346999999996E-2</v>
      </c>
      <c r="G274" s="7">
        <v>7.5637731E-2</v>
      </c>
      <c r="H274" s="7">
        <v>9.1872835E-2</v>
      </c>
      <c r="I274" s="7">
        <v>8.4588997999999999E-2</v>
      </c>
      <c r="J274" s="7">
        <v>9.7612029000000003E-2</v>
      </c>
      <c r="K274" s="7">
        <v>0.11182987</v>
      </c>
      <c r="L274" s="7">
        <v>0.10375512000000001</v>
      </c>
      <c r="M274" s="7">
        <v>8.7722123999999999E-2</v>
      </c>
      <c r="N274" s="7">
        <v>8.8302939999999996E-2</v>
      </c>
      <c r="O274" s="7">
        <v>7.9875929999999998E-2</v>
      </c>
      <c r="P274" s="7">
        <v>5.8572792999999998E-2</v>
      </c>
    </row>
    <row r="275" spans="1:16" x14ac:dyDescent="0.25">
      <c r="A275" t="s">
        <v>2219</v>
      </c>
      <c r="B275" s="7">
        <v>7.1358882999999998E-2</v>
      </c>
      <c r="C275" s="7">
        <v>8.0629869000000007E-2</v>
      </c>
      <c r="D275" s="7">
        <v>8.5874795000000004E-2</v>
      </c>
      <c r="E275" s="7">
        <v>7.0629332000000003E-2</v>
      </c>
      <c r="F275" s="7">
        <v>9.5069168999999995E-2</v>
      </c>
      <c r="G275" s="7">
        <v>9.2130477000000002E-2</v>
      </c>
      <c r="H275" s="7">
        <v>8.1121953999999996E-2</v>
      </c>
      <c r="I275" s="7">
        <v>7.7449780999999995E-2</v>
      </c>
      <c r="J275" s="7">
        <v>9.4851615E-2</v>
      </c>
      <c r="K275" s="7">
        <v>0.12102971999999999</v>
      </c>
      <c r="L275" s="7">
        <v>0.12788423300000001</v>
      </c>
      <c r="M275" s="7">
        <v>0.134323306</v>
      </c>
      <c r="N275" s="7">
        <v>0.12674381000000001</v>
      </c>
      <c r="O275" s="7">
        <v>0.11360266500000001</v>
      </c>
      <c r="P275" s="7">
        <v>9.5227832999999998E-2</v>
      </c>
    </row>
    <row r="276" spans="1:16" x14ac:dyDescent="0.25">
      <c r="A276" t="s">
        <v>2220</v>
      </c>
      <c r="B276" s="7">
        <v>0.140191019</v>
      </c>
      <c r="C276" s="7">
        <v>0.147607341</v>
      </c>
      <c r="D276" s="7">
        <v>0.13822129799999999</v>
      </c>
      <c r="E276" s="7">
        <v>9.6814105999999997E-2</v>
      </c>
      <c r="F276" s="7">
        <v>0.113172514</v>
      </c>
      <c r="G276" s="7">
        <v>0.12889972799999999</v>
      </c>
      <c r="H276" s="7">
        <v>0.15011970799999999</v>
      </c>
      <c r="I276" s="7">
        <v>0.12336050799999999</v>
      </c>
      <c r="J276" s="7">
        <v>0.16315125899999999</v>
      </c>
      <c r="K276" s="7">
        <v>8.6272645999999995E-2</v>
      </c>
      <c r="L276" s="7">
        <v>0.11180894</v>
      </c>
      <c r="M276" s="7">
        <v>0.108895695</v>
      </c>
      <c r="N276" s="7">
        <v>0.12406780100000001</v>
      </c>
      <c r="O276" s="7">
        <v>0.109702224</v>
      </c>
      <c r="P276" s="7">
        <v>8.3550496000000002E-2</v>
      </c>
    </row>
    <row r="277" spans="1:16" x14ac:dyDescent="0.25">
      <c r="A277" t="s">
        <v>2221</v>
      </c>
      <c r="B277" s="7">
        <v>9.5182696999999997E-2</v>
      </c>
      <c r="C277" s="7">
        <v>9.9713763999999996E-2</v>
      </c>
      <c r="D277" s="7">
        <v>8.8373219000000003E-2</v>
      </c>
      <c r="E277" s="7">
        <v>7.4887295000000006E-2</v>
      </c>
      <c r="F277" s="7">
        <v>8.8057499999999997E-2</v>
      </c>
      <c r="G277" s="7">
        <v>9.5479870999999994E-2</v>
      </c>
      <c r="H277" s="7">
        <v>9.9190289000000001E-2</v>
      </c>
      <c r="I277" s="7">
        <v>8.9531585999999996E-2</v>
      </c>
      <c r="J277" s="7">
        <v>0.10984780099999999</v>
      </c>
      <c r="K277" s="7">
        <v>0.18259910300000001</v>
      </c>
      <c r="L277" s="7">
        <v>0.121385876</v>
      </c>
      <c r="M277" s="7">
        <v>0.102083546</v>
      </c>
      <c r="N277" s="7">
        <v>9.4501871000000001E-2</v>
      </c>
      <c r="O277" s="7">
        <v>7.8480622999999999E-2</v>
      </c>
      <c r="P277" s="7">
        <v>6.9727445999999998E-2</v>
      </c>
    </row>
    <row r="278" spans="1:16" x14ac:dyDescent="0.25">
      <c r="A278" t="s">
        <v>2222</v>
      </c>
      <c r="B278" s="7">
        <v>8.0001422000000003E-2</v>
      </c>
      <c r="C278" s="7">
        <v>9.0669959999999994E-2</v>
      </c>
      <c r="D278" s="7">
        <v>8.4323378000000004E-2</v>
      </c>
      <c r="E278" s="7">
        <v>7.7113527000000001E-2</v>
      </c>
      <c r="F278" s="7">
        <v>9.5072515999999996E-2</v>
      </c>
      <c r="G278" s="7">
        <v>0.100485507</v>
      </c>
      <c r="H278" s="7">
        <v>8.3790129000000005E-2</v>
      </c>
      <c r="I278" s="7">
        <v>7.7077529000000006E-2</v>
      </c>
      <c r="J278" s="7">
        <v>8.9010598999999996E-2</v>
      </c>
      <c r="K278" s="7">
        <v>0.10604140099999999</v>
      </c>
      <c r="L278" s="7">
        <v>9.7514832999999995E-2</v>
      </c>
      <c r="M278" s="7">
        <v>9.2300180999999995E-2</v>
      </c>
      <c r="N278" s="7">
        <v>8.4736049999999993E-2</v>
      </c>
      <c r="O278" s="7">
        <v>7.7983635999999995E-2</v>
      </c>
      <c r="P278" s="7">
        <v>7.0960255E-2</v>
      </c>
    </row>
    <row r="279" spans="1:16" x14ac:dyDescent="0.25">
      <c r="A279" t="s">
        <v>2223</v>
      </c>
      <c r="B279" s="7">
        <v>0.112941364</v>
      </c>
      <c r="C279" s="7">
        <v>0.12291917199999999</v>
      </c>
      <c r="D279" s="7">
        <v>0.10752502999999999</v>
      </c>
      <c r="E279" s="7">
        <v>8.8667849000000007E-2</v>
      </c>
      <c r="F279" s="7">
        <v>0.105664986</v>
      </c>
      <c r="G279" s="7">
        <v>0.11906291099999999</v>
      </c>
      <c r="H279" s="7">
        <v>0.112172074</v>
      </c>
      <c r="I279" s="7">
        <v>0.11229346699999999</v>
      </c>
      <c r="J279" s="7">
        <v>0.11611295200000001</v>
      </c>
      <c r="K279" s="7">
        <v>0.166179992</v>
      </c>
      <c r="L279" s="7">
        <v>0.11210677500000001</v>
      </c>
      <c r="M279" s="7">
        <v>0.110002344</v>
      </c>
      <c r="N279" s="7">
        <v>0.103382839</v>
      </c>
      <c r="O279" s="7">
        <v>0.106047972</v>
      </c>
      <c r="P279" s="7">
        <v>7.9911018E-2</v>
      </c>
    </row>
    <row r="280" spans="1:16" x14ac:dyDescent="0.25">
      <c r="A280" t="s">
        <v>2224</v>
      </c>
      <c r="B280" s="7">
        <v>9.9017309999999997E-2</v>
      </c>
      <c r="C280" s="7">
        <v>0.107355117</v>
      </c>
      <c r="D280" s="7">
        <v>9.8256667000000006E-2</v>
      </c>
      <c r="E280" s="7">
        <v>8.9286324E-2</v>
      </c>
      <c r="F280" s="7">
        <v>9.9944480000000002E-2</v>
      </c>
      <c r="G280" s="7">
        <v>0.122831605</v>
      </c>
      <c r="H280" s="7">
        <v>9.6093884000000004E-2</v>
      </c>
      <c r="I280" s="7">
        <v>9.6499973000000003E-2</v>
      </c>
      <c r="J280" s="7">
        <v>0.107456103</v>
      </c>
      <c r="K280" s="7">
        <v>9.4118965999999998E-2</v>
      </c>
      <c r="L280" s="7">
        <v>0.117473832</v>
      </c>
      <c r="M280" s="7">
        <v>9.1144073000000006E-2</v>
      </c>
      <c r="N280" s="7">
        <v>7.6263150000000002E-2</v>
      </c>
      <c r="O280" s="7">
        <v>6.1862911999999999E-2</v>
      </c>
      <c r="P280" s="7">
        <v>6.7609231000000006E-2</v>
      </c>
    </row>
    <row r="281" spans="1:16" x14ac:dyDescent="0.25">
      <c r="A281" t="s">
        <v>2225</v>
      </c>
      <c r="B281" s="7">
        <v>5.5075748000000001E-2</v>
      </c>
      <c r="C281" s="7">
        <v>6.4429728000000006E-2</v>
      </c>
      <c r="D281" s="7">
        <v>5.3753452E-2</v>
      </c>
      <c r="E281" s="7">
        <v>5.1090226000000002E-2</v>
      </c>
      <c r="F281" s="7">
        <v>5.1871258000000003E-2</v>
      </c>
      <c r="G281" s="7">
        <v>6.6538414000000004E-2</v>
      </c>
      <c r="H281" s="7">
        <v>5.9100556999999998E-2</v>
      </c>
      <c r="I281" s="7">
        <v>5.7892427000000003E-2</v>
      </c>
      <c r="J281" s="7">
        <v>6.1605022000000002E-2</v>
      </c>
      <c r="K281" s="7">
        <v>0.15601601100000001</v>
      </c>
      <c r="L281" s="7">
        <v>8.1283448999999994E-2</v>
      </c>
      <c r="M281" s="7">
        <v>4.6147651999999997E-2</v>
      </c>
      <c r="N281" s="7">
        <v>4.6298074000000002E-2</v>
      </c>
      <c r="O281" s="7">
        <v>4.3516900999999997E-2</v>
      </c>
      <c r="P281" s="7">
        <v>3.5485098E-2</v>
      </c>
    </row>
    <row r="282" spans="1:16" x14ac:dyDescent="0.25">
      <c r="A282" t="s">
        <v>2226</v>
      </c>
      <c r="B282" s="7">
        <v>6.0204961000000001E-2</v>
      </c>
      <c r="C282" s="7">
        <v>6.5343237999999998E-2</v>
      </c>
      <c r="D282" s="7">
        <v>6.2117571000000003E-2</v>
      </c>
      <c r="E282" s="7">
        <v>5.3033888000000001E-2</v>
      </c>
      <c r="F282" s="7">
        <v>6.2563879000000003E-2</v>
      </c>
      <c r="G282" s="7">
        <v>6.5911991000000003E-2</v>
      </c>
      <c r="H282" s="7">
        <v>5.7623357E-2</v>
      </c>
      <c r="I282" s="7">
        <v>5.8095414999999997E-2</v>
      </c>
      <c r="J282" s="7">
        <v>6.2378645000000003E-2</v>
      </c>
      <c r="K282" s="7">
        <v>5.3715860999999997E-2</v>
      </c>
      <c r="L282" s="7">
        <v>7.5522725999999998E-2</v>
      </c>
      <c r="M282" s="7">
        <v>7.9082399999999997E-2</v>
      </c>
      <c r="N282" s="7">
        <v>6.5605848999999994E-2</v>
      </c>
      <c r="O282" s="7">
        <v>6.6440500999999999E-2</v>
      </c>
      <c r="P282" s="7">
        <v>5.6976363000000002E-2</v>
      </c>
    </row>
    <row r="283" spans="1:16" x14ac:dyDescent="0.25">
      <c r="A283" t="s">
        <v>2227</v>
      </c>
      <c r="B283" s="7">
        <v>0.1141171</v>
      </c>
      <c r="C283" s="7">
        <v>0.133867243</v>
      </c>
      <c r="D283" s="7">
        <v>0.14607773299999999</v>
      </c>
      <c r="E283" s="7">
        <v>0.14892508400000001</v>
      </c>
      <c r="F283" s="7">
        <v>0.20161362799999999</v>
      </c>
      <c r="G283" s="7">
        <v>0.18775190899999999</v>
      </c>
      <c r="H283" s="7">
        <v>0.118386848</v>
      </c>
      <c r="I283" s="7">
        <v>0.121743883</v>
      </c>
      <c r="J283" s="7">
        <v>0.124515975</v>
      </c>
      <c r="K283" s="7">
        <v>0.16881995599999999</v>
      </c>
      <c r="L283" s="7">
        <v>0.22259187999999999</v>
      </c>
      <c r="M283" s="7">
        <v>0.180114311</v>
      </c>
      <c r="N283" s="7">
        <v>0.18384159999999999</v>
      </c>
      <c r="O283" s="7">
        <v>0.17998298700000001</v>
      </c>
      <c r="P283" s="7">
        <v>0.15435136299999999</v>
      </c>
    </row>
    <row r="284" spans="1:16" x14ac:dyDescent="0.25">
      <c r="A284" t="s">
        <v>2228</v>
      </c>
      <c r="B284" s="7">
        <v>7.0381332000000005E-2</v>
      </c>
      <c r="C284" s="7">
        <v>6.8653657000000007E-2</v>
      </c>
      <c r="D284" s="7">
        <v>6.6720626000000005E-2</v>
      </c>
      <c r="E284" s="7">
        <v>5.4378949000000003E-2</v>
      </c>
      <c r="F284" s="7">
        <v>6.8646919000000001E-2</v>
      </c>
      <c r="G284" s="7">
        <v>7.8255512999999999E-2</v>
      </c>
      <c r="H284" s="7">
        <v>6.9098697000000001E-2</v>
      </c>
      <c r="I284" s="7">
        <v>6.5379641000000002E-2</v>
      </c>
      <c r="J284" s="7">
        <v>7.2118979999999999E-2</v>
      </c>
      <c r="K284" s="7">
        <v>0.166930564</v>
      </c>
      <c r="L284" s="7">
        <v>9.5783318000000006E-2</v>
      </c>
      <c r="M284" s="7">
        <v>6.3829556999999995E-2</v>
      </c>
      <c r="N284" s="7">
        <v>6.9287918000000004E-2</v>
      </c>
      <c r="O284" s="7">
        <v>5.9457823999999999E-2</v>
      </c>
      <c r="P284" s="7">
        <v>4.2865869000000001E-2</v>
      </c>
    </row>
    <row r="285" spans="1:16" x14ac:dyDescent="0.25">
      <c r="A285" t="s">
        <v>2229</v>
      </c>
      <c r="B285" s="7">
        <v>6.4301991000000003E-2</v>
      </c>
      <c r="C285" s="7">
        <v>6.4364031000000002E-2</v>
      </c>
      <c r="D285" s="7">
        <v>6.2721018000000003E-2</v>
      </c>
      <c r="E285" s="7">
        <v>5.6453494E-2</v>
      </c>
      <c r="F285" s="7">
        <v>7.0502761999999997E-2</v>
      </c>
      <c r="G285" s="7">
        <v>7.3124379000000003E-2</v>
      </c>
      <c r="H285" s="7">
        <v>5.9829980999999997E-2</v>
      </c>
      <c r="I285" s="7">
        <v>5.1585897999999998E-2</v>
      </c>
      <c r="J285" s="7">
        <v>6.5472875E-2</v>
      </c>
      <c r="K285" s="7">
        <v>5.6820250000000003E-2</v>
      </c>
      <c r="L285" s="7">
        <v>7.5726963999999994E-2</v>
      </c>
      <c r="M285" s="7">
        <v>7.1201885000000006E-2</v>
      </c>
      <c r="N285" s="7">
        <v>7.6406050000000003E-2</v>
      </c>
      <c r="O285" s="7">
        <v>7.2558319999999996E-2</v>
      </c>
      <c r="P285" s="7">
        <v>5.2813601000000002E-2</v>
      </c>
    </row>
    <row r="286" spans="1:16" x14ac:dyDescent="0.25">
      <c r="A286" t="s">
        <v>2230</v>
      </c>
      <c r="B286" s="7">
        <v>0.19864596900000001</v>
      </c>
      <c r="C286" s="7">
        <v>0.21027583999999999</v>
      </c>
      <c r="D286" s="7">
        <v>0.19049070800000001</v>
      </c>
      <c r="E286" s="7">
        <v>0.15066876700000001</v>
      </c>
      <c r="F286" s="7">
        <v>0.177988698</v>
      </c>
      <c r="G286" s="7">
        <v>0.19480508899999999</v>
      </c>
      <c r="H286" s="7">
        <v>0.19654590799999999</v>
      </c>
      <c r="I286" s="7">
        <v>0.20485862899999999</v>
      </c>
      <c r="J286" s="7">
        <v>0.21303710000000001</v>
      </c>
      <c r="K286" s="7">
        <v>9.7712549999999995E-2</v>
      </c>
      <c r="L286" s="7">
        <v>0.127873602</v>
      </c>
      <c r="M286" s="7">
        <v>0.111764222</v>
      </c>
      <c r="N286" s="7">
        <v>0.114765696</v>
      </c>
      <c r="O286" s="7">
        <v>0.108028211</v>
      </c>
      <c r="P286" s="7">
        <v>9.6288129E-2</v>
      </c>
    </row>
    <row r="287" spans="1:16" x14ac:dyDescent="0.25">
      <c r="A287" t="s">
        <v>2231</v>
      </c>
      <c r="B287" s="7">
        <v>6.7291745E-2</v>
      </c>
      <c r="C287" s="7">
        <v>8.1515193E-2</v>
      </c>
      <c r="D287" s="7">
        <v>6.4577658999999996E-2</v>
      </c>
      <c r="E287" s="7">
        <v>5.4996362E-2</v>
      </c>
      <c r="F287" s="7">
        <v>5.6750266000000001E-2</v>
      </c>
      <c r="G287" s="7">
        <v>6.9904821000000006E-2</v>
      </c>
      <c r="H287" s="7">
        <v>7.5346312999999998E-2</v>
      </c>
      <c r="I287" s="7">
        <v>8.0724398000000003E-2</v>
      </c>
      <c r="J287" s="7">
        <v>7.5043077E-2</v>
      </c>
      <c r="K287" s="7">
        <v>8.0654208000000005E-2</v>
      </c>
      <c r="L287" s="7">
        <v>7.0121088999999998E-2</v>
      </c>
      <c r="M287" s="7">
        <v>6.0266225E-2</v>
      </c>
      <c r="N287" s="7">
        <v>5.3099053E-2</v>
      </c>
      <c r="O287" s="7">
        <v>4.2754042999999999E-2</v>
      </c>
      <c r="P287" s="7">
        <v>3.9976018000000002E-2</v>
      </c>
    </row>
    <row r="288" spans="1:16" x14ac:dyDescent="0.25">
      <c r="A288" t="s">
        <v>2232</v>
      </c>
      <c r="B288" s="7">
        <v>0.108428145</v>
      </c>
      <c r="C288" s="7">
        <v>0.11572062299999999</v>
      </c>
      <c r="D288" s="7">
        <v>9.5396676E-2</v>
      </c>
      <c r="E288" s="7">
        <v>9.0698298999999996E-2</v>
      </c>
      <c r="F288" s="7">
        <v>0.10014044800000001</v>
      </c>
      <c r="G288" s="7">
        <v>0.110102381</v>
      </c>
      <c r="H288" s="7">
        <v>0.12712968999999999</v>
      </c>
      <c r="I288" s="7">
        <v>0.13607414100000001</v>
      </c>
      <c r="J288" s="7">
        <v>0.13718395899999999</v>
      </c>
      <c r="K288" s="7">
        <v>0.14426929999999999</v>
      </c>
      <c r="L288" s="7">
        <v>0.115854464</v>
      </c>
      <c r="M288" s="7">
        <v>0.100988909</v>
      </c>
      <c r="N288" s="7">
        <v>0.120133476</v>
      </c>
      <c r="O288" s="7">
        <v>0.102562072</v>
      </c>
      <c r="P288" s="7">
        <v>7.5379177000000006E-2</v>
      </c>
    </row>
    <row r="289" spans="1:16" x14ac:dyDescent="0.25">
      <c r="A289" t="s">
        <v>2233</v>
      </c>
      <c r="B289" s="7">
        <v>0.20971632100000001</v>
      </c>
      <c r="C289" s="7">
        <v>0.23701697899999999</v>
      </c>
      <c r="D289" s="7">
        <v>0.21056751600000001</v>
      </c>
      <c r="E289" s="7">
        <v>0.14514628299999999</v>
      </c>
      <c r="F289" s="7">
        <v>0.16464237400000001</v>
      </c>
      <c r="G289" s="7">
        <v>0.182127974</v>
      </c>
      <c r="H289" s="7">
        <v>0.23123584899999999</v>
      </c>
      <c r="I289" s="7">
        <v>0.24486266800000001</v>
      </c>
      <c r="J289" s="7">
        <v>0.23647353099999999</v>
      </c>
      <c r="K289" s="7">
        <v>0.146900577</v>
      </c>
      <c r="L289" s="7">
        <v>0.13952099100000001</v>
      </c>
      <c r="M289" s="7">
        <v>0.13121201299999999</v>
      </c>
      <c r="N289" s="7">
        <v>0.114997324</v>
      </c>
      <c r="O289" s="7">
        <v>0.10943549700000001</v>
      </c>
      <c r="P289" s="7">
        <v>9.3491546999999994E-2</v>
      </c>
    </row>
    <row r="290" spans="1:16" x14ac:dyDescent="0.25">
      <c r="A290" t="s">
        <v>2234</v>
      </c>
      <c r="B290" s="7">
        <v>8.5667891999999995E-2</v>
      </c>
      <c r="C290" s="7">
        <v>9.1537382E-2</v>
      </c>
      <c r="D290" s="7">
        <v>9.5413452999999995E-2</v>
      </c>
      <c r="E290" s="7">
        <v>6.0787885999999999E-2</v>
      </c>
      <c r="F290" s="7">
        <v>7.1946435000000003E-2</v>
      </c>
      <c r="G290" s="7">
        <v>7.5437063999999998E-2</v>
      </c>
      <c r="H290" s="7">
        <v>8.2604237999999997E-2</v>
      </c>
      <c r="I290" s="7">
        <v>8.8169254000000002E-2</v>
      </c>
      <c r="J290" s="7">
        <v>9.2103313000000006E-2</v>
      </c>
      <c r="K290" s="7">
        <v>4.0207318999999998E-2</v>
      </c>
      <c r="L290" s="7">
        <v>5.0308934999999999E-2</v>
      </c>
      <c r="M290" s="7">
        <v>5.2987837000000003E-2</v>
      </c>
      <c r="N290" s="7">
        <v>5.1508028999999997E-2</v>
      </c>
      <c r="O290" s="7">
        <v>5.0116549000000003E-2</v>
      </c>
      <c r="P290" s="7">
        <v>4.3303791000000001E-2</v>
      </c>
    </row>
    <row r="291" spans="1:16" x14ac:dyDescent="0.25">
      <c r="A291" t="s">
        <v>2235</v>
      </c>
      <c r="B291" s="7">
        <v>0.13192973599999999</v>
      </c>
      <c r="C291" s="7">
        <v>0.132066449</v>
      </c>
      <c r="D291" s="7">
        <v>0.12758855899999999</v>
      </c>
      <c r="E291" s="7">
        <v>0.11165666</v>
      </c>
      <c r="F291" s="7">
        <v>0.129269464</v>
      </c>
      <c r="G291" s="7">
        <v>0.12675138599999999</v>
      </c>
      <c r="H291" s="7">
        <v>0.112123689</v>
      </c>
      <c r="I291" s="7">
        <v>0.10650720900000001</v>
      </c>
      <c r="J291" s="7">
        <v>0.13138629199999999</v>
      </c>
      <c r="K291" s="7">
        <v>0.11902241500000001</v>
      </c>
      <c r="L291" s="7">
        <v>0.16413681199999999</v>
      </c>
      <c r="M291" s="7">
        <v>0.161324463</v>
      </c>
      <c r="N291" s="7">
        <v>0.172807292</v>
      </c>
      <c r="O291" s="7">
        <v>0.15024103899999999</v>
      </c>
      <c r="P291" s="7">
        <v>0.109350764</v>
      </c>
    </row>
    <row r="292" spans="1:16" x14ac:dyDescent="0.25">
      <c r="A292" t="s">
        <v>2236</v>
      </c>
      <c r="B292" s="7">
        <v>6.0757852000000001E-2</v>
      </c>
      <c r="C292" s="7">
        <v>6.6817360000000006E-2</v>
      </c>
      <c r="D292" s="7">
        <v>5.5632502E-2</v>
      </c>
      <c r="E292" s="7">
        <v>5.0448804999999999E-2</v>
      </c>
      <c r="F292" s="7">
        <v>4.9924771999999999E-2</v>
      </c>
      <c r="G292" s="7">
        <v>6.7110540999999996E-2</v>
      </c>
      <c r="H292" s="7">
        <v>4.5642594000000002E-2</v>
      </c>
      <c r="I292" s="7">
        <v>4.8138515E-2</v>
      </c>
      <c r="J292" s="7">
        <v>5.0324701999999999E-2</v>
      </c>
      <c r="K292" s="7">
        <v>5.5390620000000002E-2</v>
      </c>
      <c r="L292" s="7">
        <v>5.5113442999999998E-2</v>
      </c>
      <c r="M292" s="7">
        <v>4.8116129000000001E-2</v>
      </c>
      <c r="N292" s="7">
        <v>4.1876358000000002E-2</v>
      </c>
      <c r="O292" s="7">
        <v>3.6963820000000001E-2</v>
      </c>
      <c r="P292" s="7">
        <v>3.597993E-2</v>
      </c>
    </row>
    <row r="293" spans="1:16" x14ac:dyDescent="0.25">
      <c r="A293" t="s">
        <v>2237</v>
      </c>
      <c r="B293" s="7">
        <v>3.9552868999999997E-2</v>
      </c>
      <c r="C293" s="7">
        <v>4.5057499000000001E-2</v>
      </c>
      <c r="D293" s="7">
        <v>3.8006826E-2</v>
      </c>
      <c r="E293" s="7">
        <v>3.2154269999999999E-2</v>
      </c>
      <c r="F293" s="7">
        <v>3.3812505999999999E-2</v>
      </c>
      <c r="G293" s="7">
        <v>4.4307671999999999E-2</v>
      </c>
      <c r="H293" s="7">
        <v>4.8300885000000002E-2</v>
      </c>
      <c r="I293" s="7">
        <v>3.9504089999999999E-2</v>
      </c>
      <c r="J293" s="7">
        <v>4.8267852999999999E-2</v>
      </c>
      <c r="K293" s="7">
        <v>5.2519682999999998E-2</v>
      </c>
      <c r="L293" s="7">
        <v>6.5120385000000003E-2</v>
      </c>
      <c r="M293" s="7">
        <v>5.7312201E-2</v>
      </c>
      <c r="N293" s="7">
        <v>5.4037201999999999E-2</v>
      </c>
      <c r="O293" s="7">
        <v>4.538296E-2</v>
      </c>
      <c r="P293" s="7">
        <v>3.5290095E-2</v>
      </c>
    </row>
    <row r="294" spans="1:16" x14ac:dyDescent="0.25">
      <c r="A294" t="s">
        <v>2238</v>
      </c>
      <c r="B294" s="7">
        <v>8.2503417999999995E-2</v>
      </c>
      <c r="C294" s="7">
        <v>8.2908038000000003E-2</v>
      </c>
      <c r="D294" s="7">
        <v>8.3745256000000004E-2</v>
      </c>
      <c r="E294" s="7">
        <v>5.7948857999999999E-2</v>
      </c>
      <c r="F294" s="7">
        <v>7.8999143999999993E-2</v>
      </c>
      <c r="G294" s="7">
        <v>7.3123415999999997E-2</v>
      </c>
      <c r="H294" s="7">
        <v>8.3916767000000003E-2</v>
      </c>
      <c r="I294" s="7">
        <v>8.9588301999999995E-2</v>
      </c>
      <c r="J294" s="7">
        <v>0.103650492</v>
      </c>
      <c r="K294" s="7">
        <v>8.0143952000000004E-2</v>
      </c>
      <c r="L294" s="7">
        <v>5.5785112999999997E-2</v>
      </c>
      <c r="M294" s="7">
        <v>5.7591286999999998E-2</v>
      </c>
      <c r="N294" s="7">
        <v>5.3860233E-2</v>
      </c>
      <c r="O294" s="7">
        <v>5.1646886000000003E-2</v>
      </c>
      <c r="P294" s="7">
        <v>4.7666464999999998E-2</v>
      </c>
    </row>
    <row r="295" spans="1:16" x14ac:dyDescent="0.25">
      <c r="A295" t="s">
        <v>2239</v>
      </c>
      <c r="B295" s="7">
        <v>0.20352577499999999</v>
      </c>
      <c r="C295" s="7">
        <v>0.22610718899999999</v>
      </c>
      <c r="D295" s="7">
        <v>0.21790167099999999</v>
      </c>
      <c r="E295" s="7">
        <v>0.15024662799999999</v>
      </c>
      <c r="F295" s="7">
        <v>0.17363453700000001</v>
      </c>
      <c r="G295" s="7">
        <v>0.181166248</v>
      </c>
      <c r="H295" s="7">
        <v>0.21088826999999999</v>
      </c>
      <c r="I295" s="7">
        <v>0.20398398400000001</v>
      </c>
      <c r="J295" s="7">
        <v>0.22907033500000001</v>
      </c>
      <c r="K295" s="7">
        <v>0.13693904400000001</v>
      </c>
      <c r="L295" s="7">
        <v>0.121768814</v>
      </c>
      <c r="M295" s="7">
        <v>0.11517616999999999</v>
      </c>
      <c r="N295" s="7">
        <v>0.107505569</v>
      </c>
      <c r="O295" s="7">
        <v>9.7330119000000007E-2</v>
      </c>
      <c r="P295" s="7">
        <v>8.4456096999999994E-2</v>
      </c>
    </row>
    <row r="296" spans="1:16" x14ac:dyDescent="0.25">
      <c r="A296" t="s">
        <v>2240</v>
      </c>
      <c r="B296" s="7">
        <v>0.134970176</v>
      </c>
      <c r="C296" s="7">
        <v>0.14597323600000001</v>
      </c>
      <c r="D296" s="7">
        <v>0.128434095</v>
      </c>
      <c r="E296" s="7">
        <v>0.11976672300000001</v>
      </c>
      <c r="F296" s="7">
        <v>0.13513046400000001</v>
      </c>
      <c r="G296" s="7">
        <v>0.14562582499999999</v>
      </c>
      <c r="H296" s="7">
        <v>0.123223528</v>
      </c>
      <c r="I296" s="7">
        <v>0.16026896199999999</v>
      </c>
      <c r="J296" s="7">
        <v>0.13096411499999999</v>
      </c>
      <c r="K296" s="7">
        <v>6.4448459E-2</v>
      </c>
      <c r="L296" s="7">
        <v>7.4476804999999993E-2</v>
      </c>
      <c r="M296" s="7">
        <v>6.4027901999999998E-2</v>
      </c>
      <c r="N296" s="7">
        <v>5.6690610000000002E-2</v>
      </c>
      <c r="O296" s="7">
        <v>5.3176314000000002E-2</v>
      </c>
      <c r="P296" s="7">
        <v>5.4321621E-2</v>
      </c>
    </row>
    <row r="297" spans="1:16" x14ac:dyDescent="0.25">
      <c r="A297" t="s">
        <v>2241</v>
      </c>
      <c r="B297" s="7">
        <v>0.160944438</v>
      </c>
      <c r="C297" s="7">
        <v>0.175483217</v>
      </c>
      <c r="D297" s="7">
        <v>0.15654489399999999</v>
      </c>
      <c r="E297" s="7">
        <v>0.105747402</v>
      </c>
      <c r="F297" s="7">
        <v>0.12836500200000001</v>
      </c>
      <c r="G297" s="7">
        <v>0.15057089400000001</v>
      </c>
      <c r="H297" s="7">
        <v>0.149097542</v>
      </c>
      <c r="I297" s="7">
        <v>0.150151322</v>
      </c>
      <c r="J297" s="7">
        <v>0.157553368</v>
      </c>
      <c r="K297" s="7">
        <v>9.9047124E-2</v>
      </c>
      <c r="L297" s="7">
        <v>0.102515606</v>
      </c>
      <c r="M297" s="7">
        <v>9.5986090999999996E-2</v>
      </c>
      <c r="N297" s="7">
        <v>9.4377010999999997E-2</v>
      </c>
      <c r="O297" s="7">
        <v>8.6174714999999999E-2</v>
      </c>
      <c r="P297" s="7">
        <v>7.3528674000000002E-2</v>
      </c>
    </row>
    <row r="298" spans="1:16" x14ac:dyDescent="0.25">
      <c r="A298" t="s">
        <v>2242</v>
      </c>
      <c r="B298" s="7">
        <v>0.159814023</v>
      </c>
      <c r="C298" s="7">
        <v>0.17417669599999999</v>
      </c>
      <c r="D298" s="7">
        <v>0.153547135</v>
      </c>
      <c r="E298" s="7">
        <v>0.14958250300000001</v>
      </c>
      <c r="F298" s="7">
        <v>0.163029807</v>
      </c>
      <c r="G298" s="7">
        <v>0.191794566</v>
      </c>
      <c r="H298" s="7">
        <v>0.171308765</v>
      </c>
      <c r="I298" s="7">
        <v>0.16563626000000001</v>
      </c>
      <c r="J298" s="7">
        <v>0.17073353399999999</v>
      </c>
      <c r="K298" s="7">
        <v>0.29278533899999998</v>
      </c>
      <c r="L298" s="7">
        <v>0.141265487</v>
      </c>
      <c r="M298" s="7">
        <v>0.120593486</v>
      </c>
      <c r="N298" s="7">
        <v>0.10817143799999999</v>
      </c>
      <c r="O298" s="7">
        <v>0.101136516</v>
      </c>
      <c r="P298" s="7">
        <v>8.3239461000000001E-2</v>
      </c>
    </row>
    <row r="299" spans="1:16" x14ac:dyDescent="0.25">
      <c r="A299" t="s">
        <v>2243</v>
      </c>
      <c r="B299" s="7">
        <v>6.7535999999999999E-2</v>
      </c>
      <c r="C299" s="7">
        <v>8.2311300000000004E-2</v>
      </c>
      <c r="D299" s="7">
        <v>7.8934023000000006E-2</v>
      </c>
      <c r="E299" s="7">
        <v>5.8207701000000001E-2</v>
      </c>
      <c r="F299" s="7">
        <v>7.3969838999999996E-2</v>
      </c>
      <c r="G299" s="7">
        <v>7.3774785999999995E-2</v>
      </c>
      <c r="H299" s="7">
        <v>7.9800303000000003E-2</v>
      </c>
      <c r="I299" s="7">
        <v>7.4861929999999993E-2</v>
      </c>
      <c r="J299" s="7">
        <v>7.8697741000000002E-2</v>
      </c>
      <c r="K299" s="7">
        <v>8.1923422999999995E-2</v>
      </c>
      <c r="L299" s="7">
        <v>6.9064299999999995E-2</v>
      </c>
      <c r="M299" s="7">
        <v>6.8661248999999994E-2</v>
      </c>
      <c r="N299" s="7">
        <v>5.4865762999999998E-2</v>
      </c>
      <c r="O299" s="7">
        <v>5.1661492000000003E-2</v>
      </c>
      <c r="P299" s="7">
        <v>5.0123188999999999E-2</v>
      </c>
    </row>
    <row r="300" spans="1:16" x14ac:dyDescent="0.25">
      <c r="A300" t="s">
        <v>2244</v>
      </c>
      <c r="B300" s="7">
        <v>8.3433965999999998E-2</v>
      </c>
      <c r="C300" s="7">
        <v>8.9030169000000006E-2</v>
      </c>
      <c r="D300" s="7">
        <v>8.4167627999999994E-2</v>
      </c>
      <c r="E300" s="7">
        <v>7.8157876000000001E-2</v>
      </c>
      <c r="F300" s="7">
        <v>9.1850260000000003E-2</v>
      </c>
      <c r="G300" s="7">
        <v>0.106074909</v>
      </c>
      <c r="H300" s="7">
        <v>8.4813216999999996E-2</v>
      </c>
      <c r="I300" s="7">
        <v>9.0915625999999999E-2</v>
      </c>
      <c r="J300" s="7">
        <v>9.3605954000000005E-2</v>
      </c>
      <c r="K300" s="7">
        <v>0.22228021100000001</v>
      </c>
      <c r="L300" s="7">
        <v>0.13491447500000001</v>
      </c>
      <c r="M300" s="7">
        <v>0.111532811</v>
      </c>
      <c r="N300" s="7">
        <v>0.103603037</v>
      </c>
      <c r="O300" s="7">
        <v>8.4536957999999995E-2</v>
      </c>
      <c r="P300" s="7">
        <v>7.9205434000000005E-2</v>
      </c>
    </row>
    <row r="301" spans="1:16" x14ac:dyDescent="0.25">
      <c r="A301" t="s">
        <v>2245</v>
      </c>
      <c r="B301" s="7">
        <v>2.384406E-2</v>
      </c>
      <c r="C301" s="7">
        <v>2.7662948E-2</v>
      </c>
      <c r="D301" s="7">
        <v>1.4925661E-2</v>
      </c>
      <c r="E301" s="7">
        <v>3.1688760000000003E-2</v>
      </c>
      <c r="F301" s="7">
        <v>2.4923366999999998E-2</v>
      </c>
      <c r="G301" s="7">
        <v>2.2595023999999998E-2</v>
      </c>
      <c r="H301" s="7">
        <v>1.7589468E-2</v>
      </c>
      <c r="I301" s="7">
        <v>0.23556759499999999</v>
      </c>
      <c r="J301" s="7">
        <v>2.1789692999999999E-2</v>
      </c>
      <c r="K301" s="7">
        <v>1.4085993999999999E-2</v>
      </c>
      <c r="L301" s="7">
        <v>1.7437136999999998E-2</v>
      </c>
      <c r="M301" s="7">
        <v>1.3149243E-2</v>
      </c>
      <c r="N301" s="7">
        <v>1.5179718E-2</v>
      </c>
      <c r="O301" s="7">
        <v>1.2858345E-2</v>
      </c>
      <c r="P301" s="7">
        <v>1.0049509999999999E-2</v>
      </c>
    </row>
    <row r="302" spans="1:16" x14ac:dyDescent="0.25">
      <c r="A302" t="s">
        <v>2246</v>
      </c>
      <c r="B302" s="7">
        <v>0.16074553699999999</v>
      </c>
      <c r="C302" s="7">
        <v>0.16259728600000001</v>
      </c>
      <c r="D302" s="7">
        <v>0.143445869</v>
      </c>
      <c r="E302" s="7">
        <v>0.12644056000000001</v>
      </c>
      <c r="F302" s="7">
        <v>0.15131492699999999</v>
      </c>
      <c r="G302" s="7">
        <v>0.17163825299999999</v>
      </c>
      <c r="H302" s="7">
        <v>0.15746569799999999</v>
      </c>
      <c r="I302" s="7">
        <v>0.172082555</v>
      </c>
      <c r="J302" s="7">
        <v>0.179078196</v>
      </c>
      <c r="K302" s="7">
        <v>0.182832311</v>
      </c>
      <c r="L302" s="7">
        <v>0.16626733099999999</v>
      </c>
      <c r="M302" s="7">
        <v>0.125562019</v>
      </c>
      <c r="N302" s="7">
        <v>0.116739088</v>
      </c>
      <c r="O302" s="7">
        <v>0.10186462</v>
      </c>
      <c r="P302" s="7">
        <v>9.4105303000000001E-2</v>
      </c>
    </row>
    <row r="303" spans="1:16" x14ac:dyDescent="0.25">
      <c r="A303" t="s">
        <v>2247</v>
      </c>
      <c r="B303" s="7">
        <v>9.4411838999999997E-2</v>
      </c>
      <c r="C303" s="7">
        <v>0.110789863</v>
      </c>
      <c r="D303" s="7">
        <v>0.10548241899999999</v>
      </c>
      <c r="E303" s="7">
        <v>6.7775663999999999E-2</v>
      </c>
      <c r="F303" s="7">
        <v>7.5295979999999998E-2</v>
      </c>
      <c r="G303" s="7">
        <v>8.9192527999999993E-2</v>
      </c>
      <c r="H303" s="7">
        <v>0.10769049</v>
      </c>
      <c r="I303" s="7">
        <v>0.107440575</v>
      </c>
      <c r="J303" s="7">
        <v>0.116536136</v>
      </c>
      <c r="K303" s="7">
        <v>4.9928089000000002E-2</v>
      </c>
      <c r="L303" s="7">
        <v>5.0558339000000001E-2</v>
      </c>
      <c r="M303" s="7">
        <v>4.3628479999999997E-2</v>
      </c>
      <c r="N303" s="7">
        <v>4.2948020000000003E-2</v>
      </c>
      <c r="O303" s="7">
        <v>3.3287749999999998E-2</v>
      </c>
      <c r="P303" s="7">
        <v>3.022207E-2</v>
      </c>
    </row>
    <row r="304" spans="1:16" x14ac:dyDescent="0.25">
      <c r="A304" t="s">
        <v>2248</v>
      </c>
      <c r="B304" s="7">
        <v>7.9493290999999994E-2</v>
      </c>
      <c r="C304" s="7">
        <v>8.7640645000000003E-2</v>
      </c>
      <c r="D304" s="7">
        <v>7.8974633000000002E-2</v>
      </c>
      <c r="E304" s="7">
        <v>8.4564680000000003E-2</v>
      </c>
      <c r="F304" s="7">
        <v>9.9030635000000006E-2</v>
      </c>
      <c r="G304" s="7">
        <v>0.127483972</v>
      </c>
      <c r="H304" s="7">
        <v>0.10253443199999999</v>
      </c>
      <c r="I304" s="7">
        <v>7.4658591999999996E-2</v>
      </c>
      <c r="J304" s="7">
        <v>0.105636755</v>
      </c>
      <c r="K304" s="7">
        <v>0.22449011299999999</v>
      </c>
      <c r="L304" s="7">
        <v>0.17268840899999999</v>
      </c>
      <c r="M304" s="7">
        <v>0.15459108599999999</v>
      </c>
      <c r="N304" s="7">
        <v>0.153716557</v>
      </c>
      <c r="O304" s="7">
        <v>0.131118611</v>
      </c>
      <c r="P304" s="7">
        <v>0.10682385</v>
      </c>
    </row>
    <row r="305" spans="1:16" x14ac:dyDescent="0.25">
      <c r="A305" t="s">
        <v>2249</v>
      </c>
      <c r="B305" s="7">
        <v>0.14215166400000001</v>
      </c>
      <c r="C305" s="7">
        <v>0.17256664699999999</v>
      </c>
      <c r="D305" s="7">
        <v>0.171979151</v>
      </c>
      <c r="E305" s="7">
        <v>9.7448913999999998E-2</v>
      </c>
      <c r="F305" s="7">
        <v>0.13357663</v>
      </c>
      <c r="G305" s="7">
        <v>0.11961556700000001</v>
      </c>
      <c r="H305" s="7">
        <v>0.172778652</v>
      </c>
      <c r="I305" s="7">
        <v>0.18037193400000001</v>
      </c>
      <c r="J305" s="7">
        <v>0.17845072200000001</v>
      </c>
      <c r="K305" s="7">
        <v>7.1476104999999998E-2</v>
      </c>
      <c r="L305" s="7">
        <v>6.9557220000000003E-2</v>
      </c>
      <c r="M305" s="7">
        <v>7.9326453000000005E-2</v>
      </c>
      <c r="N305" s="7">
        <v>8.9853849999999999E-2</v>
      </c>
      <c r="O305" s="7">
        <v>8.0117774000000003E-2</v>
      </c>
      <c r="P305" s="7">
        <v>6.7783144000000004E-2</v>
      </c>
    </row>
    <row r="306" spans="1:16" x14ac:dyDescent="0.25">
      <c r="A306" t="s">
        <v>2250</v>
      </c>
      <c r="B306" s="7">
        <v>5.5919165E-2</v>
      </c>
      <c r="C306" s="7">
        <v>6.4283549999999995E-2</v>
      </c>
      <c r="D306" s="7">
        <v>5.1528975999999997E-2</v>
      </c>
      <c r="E306" s="7">
        <v>4.5163622E-2</v>
      </c>
      <c r="F306" s="7">
        <v>4.6095550999999998E-2</v>
      </c>
      <c r="G306" s="7">
        <v>6.2991884999999997E-2</v>
      </c>
      <c r="H306" s="7">
        <v>4.8011168999999999E-2</v>
      </c>
      <c r="I306" s="7">
        <v>5.5971927999999997E-2</v>
      </c>
      <c r="J306" s="7">
        <v>5.3200209999999998E-2</v>
      </c>
      <c r="K306" s="7">
        <v>5.2751612000000003E-2</v>
      </c>
      <c r="L306" s="7">
        <v>5.8539743999999998E-2</v>
      </c>
      <c r="M306" s="7">
        <v>4.7854848999999998E-2</v>
      </c>
      <c r="N306" s="7">
        <v>4.2914160999999999E-2</v>
      </c>
      <c r="O306" s="7">
        <v>3.6602936000000003E-2</v>
      </c>
      <c r="P306" s="7">
        <v>3.4967565999999999E-2</v>
      </c>
    </row>
    <row r="307" spans="1:16" x14ac:dyDescent="0.25">
      <c r="A307" t="s">
        <v>2251</v>
      </c>
      <c r="B307" s="7">
        <v>5.5753163000000001E-2</v>
      </c>
      <c r="C307" s="7">
        <v>6.4860268999999998E-2</v>
      </c>
      <c r="D307" s="7">
        <v>5.2080016999999999E-2</v>
      </c>
      <c r="E307" s="7">
        <v>6.6822426000000004E-2</v>
      </c>
      <c r="F307" s="7">
        <v>6.5795885999999998E-2</v>
      </c>
      <c r="G307" s="7">
        <v>8.5005968000000001E-2</v>
      </c>
      <c r="H307" s="7">
        <v>6.9319621999999997E-2</v>
      </c>
      <c r="I307" s="7">
        <v>5.5302610000000002E-2</v>
      </c>
      <c r="J307" s="7">
        <v>7.4962639999999997E-2</v>
      </c>
      <c r="K307" s="7">
        <v>0.123887631</v>
      </c>
      <c r="L307" s="7">
        <v>0.114484608</v>
      </c>
      <c r="M307" s="7">
        <v>9.0133141999999999E-2</v>
      </c>
      <c r="N307" s="7">
        <v>8.5088478999999995E-2</v>
      </c>
      <c r="O307" s="7">
        <v>5.9538621999999999E-2</v>
      </c>
      <c r="P307" s="7">
        <v>4.5422764999999997E-2</v>
      </c>
    </row>
    <row r="308" spans="1:16" x14ac:dyDescent="0.25">
      <c r="A308" t="s">
        <v>2252</v>
      </c>
      <c r="B308" s="7">
        <v>5.1551553E-2</v>
      </c>
      <c r="C308" s="7">
        <v>5.5936561000000003E-2</v>
      </c>
      <c r="D308" s="7">
        <v>5.3088450000000002E-2</v>
      </c>
      <c r="E308" s="7">
        <v>6.4993518E-2</v>
      </c>
      <c r="F308" s="7">
        <v>6.3603963999999999E-2</v>
      </c>
      <c r="G308" s="7">
        <v>7.9056115999999996E-2</v>
      </c>
      <c r="H308" s="7">
        <v>5.6687873E-2</v>
      </c>
      <c r="I308" s="7">
        <v>5.2567045E-2</v>
      </c>
      <c r="J308" s="7">
        <v>5.870649E-2</v>
      </c>
      <c r="K308" s="7">
        <v>0.122998776</v>
      </c>
      <c r="L308" s="7">
        <v>8.3619331000000005E-2</v>
      </c>
      <c r="M308" s="7">
        <v>6.5035338999999998E-2</v>
      </c>
      <c r="N308" s="7">
        <v>8.0454282000000002E-2</v>
      </c>
      <c r="O308" s="7">
        <v>5.1925350000000002E-2</v>
      </c>
      <c r="P308" s="7">
        <v>3.7550710000000001E-2</v>
      </c>
    </row>
    <row r="309" spans="1:16" x14ac:dyDescent="0.25">
      <c r="A309" t="s">
        <v>2253</v>
      </c>
      <c r="B309" s="7">
        <v>0.18557225299999999</v>
      </c>
      <c r="C309" s="7">
        <v>0.20639582000000001</v>
      </c>
      <c r="D309" s="7">
        <v>0.16872603899999999</v>
      </c>
      <c r="E309" s="7">
        <v>0.15096453600000001</v>
      </c>
      <c r="F309" s="7">
        <v>0.16349697499999999</v>
      </c>
      <c r="G309" s="7">
        <v>0.176424146</v>
      </c>
      <c r="H309" s="7">
        <v>0.16739554800000001</v>
      </c>
      <c r="I309" s="7">
        <v>0.22614817600000001</v>
      </c>
      <c r="J309" s="7">
        <v>0.18066242199999999</v>
      </c>
      <c r="K309" s="7">
        <v>7.6962270999999999E-2</v>
      </c>
      <c r="L309" s="7">
        <v>0.12051508</v>
      </c>
      <c r="M309" s="7">
        <v>9.2465928000000003E-2</v>
      </c>
      <c r="N309" s="7">
        <v>7.4523013999999999E-2</v>
      </c>
      <c r="O309" s="7">
        <v>6.6798749000000004E-2</v>
      </c>
      <c r="P309" s="7">
        <v>8.8366531999999998E-2</v>
      </c>
    </row>
    <row r="310" spans="1:16" x14ac:dyDescent="0.25">
      <c r="A310" t="s">
        <v>2254</v>
      </c>
      <c r="B310" s="7">
        <v>4.0123682000000001E-2</v>
      </c>
      <c r="C310" s="7">
        <v>4.1334676000000001E-2</v>
      </c>
      <c r="D310" s="7">
        <v>3.4678836999999997E-2</v>
      </c>
      <c r="E310" s="7">
        <v>3.5617749999999997E-2</v>
      </c>
      <c r="F310" s="7">
        <v>3.6807138000000003E-2</v>
      </c>
      <c r="G310" s="7">
        <v>4.8689189000000001E-2</v>
      </c>
      <c r="H310" s="7">
        <v>2.9622725999999999E-2</v>
      </c>
      <c r="I310" s="7">
        <v>2.9024403000000001E-2</v>
      </c>
      <c r="J310" s="7">
        <v>3.3762760000000003E-2</v>
      </c>
      <c r="K310" s="7">
        <v>0.16055898800000001</v>
      </c>
      <c r="L310" s="7">
        <v>6.2428033000000001E-2</v>
      </c>
      <c r="M310" s="7">
        <v>4.7549846E-2</v>
      </c>
      <c r="N310" s="7">
        <v>3.4223170999999997E-2</v>
      </c>
      <c r="O310" s="7">
        <v>3.1380204000000002E-2</v>
      </c>
      <c r="P310" s="7">
        <v>3.2341179999999997E-2</v>
      </c>
    </row>
    <row r="311" spans="1:16" x14ac:dyDescent="0.25">
      <c r="A311" t="s">
        <v>2255</v>
      </c>
      <c r="B311" s="7">
        <v>0.11785617399999999</v>
      </c>
      <c r="C311" s="7">
        <v>0.110715752</v>
      </c>
      <c r="D311" s="7">
        <v>9.8036292999999997E-2</v>
      </c>
      <c r="E311" s="7">
        <v>7.1272820000000001E-2</v>
      </c>
      <c r="F311" s="7">
        <v>7.9742964E-2</v>
      </c>
      <c r="G311" s="7">
        <v>8.8957463000000001E-2</v>
      </c>
      <c r="H311" s="7">
        <v>9.7723793000000003E-2</v>
      </c>
      <c r="I311" s="7">
        <v>0.12078338700000001</v>
      </c>
      <c r="J311" s="7">
        <v>0.11520855200000001</v>
      </c>
      <c r="K311" s="7">
        <v>7.0790380999999999E-2</v>
      </c>
      <c r="L311" s="7">
        <v>5.4159864000000002E-2</v>
      </c>
      <c r="M311" s="7">
        <v>5.1881310999999999E-2</v>
      </c>
      <c r="N311" s="7">
        <v>4.8264171000000002E-2</v>
      </c>
      <c r="O311" s="7">
        <v>4.5807568999999999E-2</v>
      </c>
      <c r="P311" s="7">
        <v>4.5204860999999999E-2</v>
      </c>
    </row>
    <row r="312" spans="1:16" x14ac:dyDescent="0.25">
      <c r="A312" t="s">
        <v>2256</v>
      </c>
      <c r="B312" s="7">
        <v>9.3054723000000006E-2</v>
      </c>
      <c r="C312" s="7">
        <v>0.11430689400000001</v>
      </c>
      <c r="D312" s="7">
        <v>0.110277689</v>
      </c>
      <c r="E312" s="7">
        <v>7.4165423999999994E-2</v>
      </c>
      <c r="F312" s="7">
        <v>9.2078992999999998E-2</v>
      </c>
      <c r="G312" s="7">
        <v>9.0999245000000006E-2</v>
      </c>
      <c r="H312" s="7">
        <v>0.15863655099999999</v>
      </c>
      <c r="I312" s="7">
        <v>0.171795693</v>
      </c>
      <c r="J312" s="7">
        <v>0.15974042799999999</v>
      </c>
      <c r="K312" s="7">
        <v>5.5542082999999999E-2</v>
      </c>
      <c r="L312" s="7">
        <v>4.7650402000000001E-2</v>
      </c>
      <c r="M312" s="7">
        <v>4.8640607000000002E-2</v>
      </c>
      <c r="N312" s="7">
        <v>5.1854847000000003E-2</v>
      </c>
      <c r="O312" s="7">
        <v>4.7458910999999999E-2</v>
      </c>
      <c r="P312" s="7">
        <v>4.3535245E-2</v>
      </c>
    </row>
    <row r="313" spans="1:16" x14ac:dyDescent="0.25">
      <c r="A313" t="s">
        <v>2257</v>
      </c>
      <c r="B313" s="7">
        <v>0.21799164400000001</v>
      </c>
      <c r="C313" s="7">
        <v>0.246738925</v>
      </c>
      <c r="D313" s="7">
        <v>0.25150425399999998</v>
      </c>
      <c r="E313" s="7">
        <v>0.19187838400000001</v>
      </c>
      <c r="F313" s="7">
        <v>0.26709761199999998</v>
      </c>
      <c r="G313" s="7">
        <v>0.252001631</v>
      </c>
      <c r="H313" s="7">
        <v>0.28922034200000002</v>
      </c>
      <c r="I313" s="7">
        <v>0.242539278</v>
      </c>
      <c r="J313" s="7">
        <v>0.28187604100000002</v>
      </c>
      <c r="K313" s="7">
        <v>0.12617271099999999</v>
      </c>
      <c r="L313" s="7">
        <v>0.19707975899999999</v>
      </c>
      <c r="M313" s="7">
        <v>0.20570261500000001</v>
      </c>
      <c r="N313" s="7">
        <v>0.221992458</v>
      </c>
      <c r="O313" s="7">
        <v>0.19751655300000001</v>
      </c>
      <c r="P313" s="7">
        <v>0.16458076099999999</v>
      </c>
    </row>
    <row r="314" spans="1:16" x14ac:dyDescent="0.25">
      <c r="A314" t="s">
        <v>2258</v>
      </c>
      <c r="B314" s="7">
        <v>0.11903156400000001</v>
      </c>
      <c r="C314" s="7">
        <v>0.13651284899999999</v>
      </c>
      <c r="D314" s="7">
        <v>0.12163030599999999</v>
      </c>
      <c r="E314" s="7">
        <v>7.9327880000000003E-2</v>
      </c>
      <c r="F314" s="7">
        <v>0.10192820499999999</v>
      </c>
      <c r="G314" s="7">
        <v>0.111566897</v>
      </c>
      <c r="H314" s="7">
        <v>0.12829211800000001</v>
      </c>
      <c r="I314" s="7">
        <v>0.14734409100000001</v>
      </c>
      <c r="J314" s="7">
        <v>0.133287765</v>
      </c>
      <c r="K314" s="7">
        <v>6.9676349999999998E-2</v>
      </c>
      <c r="L314" s="7">
        <v>7.2881508999999997E-2</v>
      </c>
      <c r="M314" s="7">
        <v>5.7194750000000003E-2</v>
      </c>
      <c r="N314" s="7">
        <v>6.2976894000000005E-2</v>
      </c>
      <c r="O314" s="7">
        <v>5.1430846000000002E-2</v>
      </c>
      <c r="P314" s="7">
        <v>4.6290739999999997E-2</v>
      </c>
    </row>
    <row r="315" spans="1:16" x14ac:dyDescent="0.25">
      <c r="A315" t="s">
        <v>2259</v>
      </c>
      <c r="B315" s="7">
        <v>7.9224636000000001E-2</v>
      </c>
      <c r="C315" s="7">
        <v>9.1849757000000004E-2</v>
      </c>
      <c r="D315" s="7">
        <v>8.4769618000000005E-2</v>
      </c>
      <c r="E315" s="7">
        <v>6.0025043E-2</v>
      </c>
      <c r="F315" s="7">
        <v>7.3400198999999999E-2</v>
      </c>
      <c r="G315" s="7">
        <v>7.9243616000000003E-2</v>
      </c>
      <c r="H315" s="7">
        <v>7.8308841000000004E-2</v>
      </c>
      <c r="I315" s="7">
        <v>8.8165358999999999E-2</v>
      </c>
      <c r="J315" s="7">
        <v>8.3992700000000003E-2</v>
      </c>
      <c r="K315" s="7">
        <v>0.18909401000000001</v>
      </c>
      <c r="L315" s="7">
        <v>7.7136852000000006E-2</v>
      </c>
      <c r="M315" s="7">
        <v>6.0900212000000002E-2</v>
      </c>
      <c r="N315" s="7">
        <v>5.5592183000000003E-2</v>
      </c>
      <c r="O315" s="7">
        <v>4.7053721E-2</v>
      </c>
      <c r="P315" s="7">
        <v>4.2797789000000003E-2</v>
      </c>
    </row>
    <row r="316" spans="1:16" x14ac:dyDescent="0.25">
      <c r="A316" t="s">
        <v>2260</v>
      </c>
      <c r="B316" s="7">
        <v>0.18574929700000001</v>
      </c>
      <c r="C316" s="7">
        <v>0.20721290000000001</v>
      </c>
      <c r="D316" s="7">
        <v>0.20201835500000001</v>
      </c>
      <c r="E316" s="7">
        <v>0.16351856300000001</v>
      </c>
      <c r="F316" s="7">
        <v>0.19275854000000001</v>
      </c>
      <c r="G316" s="7">
        <v>0.19771797699999999</v>
      </c>
      <c r="H316" s="7">
        <v>0.21146021100000001</v>
      </c>
      <c r="I316" s="7">
        <v>0.21254168900000001</v>
      </c>
      <c r="J316" s="7">
        <v>0.234946979</v>
      </c>
      <c r="K316" s="7">
        <v>0.154235449</v>
      </c>
      <c r="L316" s="7">
        <v>0.18580087100000001</v>
      </c>
      <c r="M316" s="7">
        <v>0.17118677199999999</v>
      </c>
      <c r="N316" s="7">
        <v>0.16845143100000001</v>
      </c>
      <c r="O316" s="7">
        <v>0.152132926</v>
      </c>
      <c r="P316" s="7">
        <v>0.12987890599999999</v>
      </c>
    </row>
    <row r="317" spans="1:16" x14ac:dyDescent="0.25">
      <c r="A317" t="s">
        <v>2261</v>
      </c>
      <c r="B317" s="7">
        <v>0.20847010499999999</v>
      </c>
      <c r="C317" s="7">
        <v>0.207866359</v>
      </c>
      <c r="D317" s="7">
        <v>0.18452320799999999</v>
      </c>
      <c r="E317" s="7">
        <v>0.13814475900000001</v>
      </c>
      <c r="F317" s="7">
        <v>0.15490797100000001</v>
      </c>
      <c r="G317" s="7">
        <v>0.17024927200000001</v>
      </c>
      <c r="H317" s="7">
        <v>0.19539248000000001</v>
      </c>
      <c r="I317" s="7">
        <v>0.19486093900000001</v>
      </c>
      <c r="J317" s="7">
        <v>0.20110424299999999</v>
      </c>
      <c r="K317" s="7">
        <v>9.0251473999999998E-2</v>
      </c>
      <c r="L317" s="7">
        <v>0.15490537099999999</v>
      </c>
      <c r="M317" s="7">
        <v>0.13701422499999999</v>
      </c>
      <c r="N317" s="7">
        <v>0.109304702</v>
      </c>
      <c r="O317" s="7">
        <v>0.101234871</v>
      </c>
      <c r="P317" s="7">
        <v>0.102830672</v>
      </c>
    </row>
    <row r="318" spans="1:16" x14ac:dyDescent="0.25">
      <c r="A318" t="s">
        <v>2262</v>
      </c>
      <c r="B318" s="7">
        <v>0.12283353800000001</v>
      </c>
      <c r="C318" s="7">
        <v>0.14254887599999999</v>
      </c>
      <c r="D318" s="7">
        <v>0.14106521899999999</v>
      </c>
      <c r="E318" s="7">
        <v>0.105318808</v>
      </c>
      <c r="F318" s="7">
        <v>0.129157049</v>
      </c>
      <c r="G318" s="7">
        <v>0.121670638</v>
      </c>
      <c r="H318" s="7">
        <v>0.14330895599999999</v>
      </c>
      <c r="I318" s="7">
        <v>0.12822973100000001</v>
      </c>
      <c r="J318" s="7">
        <v>0.13387389899999999</v>
      </c>
      <c r="K318" s="7">
        <v>7.3304807E-2</v>
      </c>
      <c r="L318" s="7">
        <v>7.6386608999999994E-2</v>
      </c>
      <c r="M318" s="7">
        <v>7.7975456999999998E-2</v>
      </c>
      <c r="N318" s="7">
        <v>8.3136682000000003E-2</v>
      </c>
      <c r="O318" s="7">
        <v>7.5617411999999995E-2</v>
      </c>
      <c r="P318" s="7">
        <v>6.2676614000000005E-2</v>
      </c>
    </row>
    <row r="319" spans="1:16" x14ac:dyDescent="0.25">
      <c r="A319" t="s">
        <v>2263</v>
      </c>
      <c r="B319" s="7">
        <v>4.0332690999999997E-2</v>
      </c>
      <c r="C319" s="7">
        <v>4.3509291999999998E-2</v>
      </c>
      <c r="D319" s="7">
        <v>3.9056757999999997E-2</v>
      </c>
      <c r="E319" s="7">
        <v>3.4191783000000003E-2</v>
      </c>
      <c r="F319" s="7">
        <v>3.9503235999999997E-2</v>
      </c>
      <c r="G319" s="7">
        <v>5.0378632E-2</v>
      </c>
      <c r="H319" s="7">
        <v>3.8633000000000001E-2</v>
      </c>
      <c r="I319" s="7">
        <v>3.5943958999999998E-2</v>
      </c>
      <c r="J319" s="7">
        <v>3.9754994000000002E-2</v>
      </c>
      <c r="K319" s="7">
        <v>0.12667312999999999</v>
      </c>
      <c r="L319" s="7">
        <v>9.3007788999999993E-2</v>
      </c>
      <c r="M319" s="7">
        <v>6.2621703000000001E-2</v>
      </c>
      <c r="N319" s="7">
        <v>5.6283975E-2</v>
      </c>
      <c r="O319" s="7">
        <v>4.0624782999999998E-2</v>
      </c>
      <c r="P319" s="7">
        <v>4.1893798000000003E-2</v>
      </c>
    </row>
    <row r="320" spans="1:16" x14ac:dyDescent="0.25">
      <c r="A320" t="s">
        <v>2264</v>
      </c>
      <c r="B320" s="7">
        <v>8.7764191000000005E-2</v>
      </c>
      <c r="C320" s="7">
        <v>0.107393873</v>
      </c>
      <c r="D320" s="7">
        <v>0.100974262</v>
      </c>
      <c r="E320" s="7">
        <v>7.9484707000000002E-2</v>
      </c>
      <c r="F320" s="7">
        <v>0.101801371</v>
      </c>
      <c r="G320" s="7">
        <v>9.9992946999999999E-2</v>
      </c>
      <c r="H320" s="7">
        <v>0.100506822</v>
      </c>
      <c r="I320" s="7">
        <v>9.1763211999999997E-2</v>
      </c>
      <c r="J320" s="7">
        <v>0.11101406</v>
      </c>
      <c r="K320" s="7">
        <v>9.3215610000000004E-2</v>
      </c>
      <c r="L320" s="7">
        <v>0.12264984900000001</v>
      </c>
      <c r="M320" s="7">
        <v>0.11205103800000001</v>
      </c>
      <c r="N320" s="7">
        <v>0.13144202099999999</v>
      </c>
      <c r="O320" s="7">
        <v>0.120728433</v>
      </c>
      <c r="P320" s="7">
        <v>9.2470732999999999E-2</v>
      </c>
    </row>
    <row r="321" spans="1:16" x14ac:dyDescent="0.25">
      <c r="A321" t="s">
        <v>2265</v>
      </c>
      <c r="B321" s="7">
        <v>3.3890835000000001E-2</v>
      </c>
      <c r="C321" s="7">
        <v>3.7296811999999999E-2</v>
      </c>
      <c r="D321" s="7">
        <v>4.0327281999999999E-2</v>
      </c>
      <c r="E321" s="7">
        <v>2.4997160000000001E-2</v>
      </c>
      <c r="F321" s="7">
        <v>2.7481719000000002E-2</v>
      </c>
      <c r="G321" s="7">
        <v>3.9699734E-2</v>
      </c>
      <c r="H321" s="7">
        <v>2.8361207999999999E-2</v>
      </c>
      <c r="I321" s="7">
        <v>1.7943902000000001E-2</v>
      </c>
      <c r="J321" s="7">
        <v>2.8520357E-2</v>
      </c>
      <c r="K321" s="7">
        <v>1.4024876E-2</v>
      </c>
      <c r="L321" s="7">
        <v>6.1619615000000003E-2</v>
      </c>
      <c r="M321" s="7">
        <v>4.0527967999999998E-2</v>
      </c>
      <c r="N321" s="7">
        <v>5.028821E-2</v>
      </c>
      <c r="O321" s="7">
        <v>4.1573329999999999E-2</v>
      </c>
      <c r="P321" s="7">
        <v>2.5819859000000001E-2</v>
      </c>
    </row>
    <row r="322" spans="1:16" x14ac:dyDescent="0.25">
      <c r="A322" t="s">
        <v>2266</v>
      </c>
      <c r="B322" s="7">
        <v>4.5714731000000002E-2</v>
      </c>
      <c r="C322" s="7">
        <v>5.6601526999999999E-2</v>
      </c>
      <c r="D322" s="7">
        <v>5.8375295000000001E-2</v>
      </c>
      <c r="E322" s="7">
        <v>2.7346137999999999E-2</v>
      </c>
      <c r="F322" s="7">
        <v>3.8828820999999999E-2</v>
      </c>
      <c r="G322" s="7">
        <v>3.3902094000000001E-2</v>
      </c>
      <c r="H322" s="7">
        <v>5.8911949999999998E-2</v>
      </c>
      <c r="I322" s="7">
        <v>5.2784321000000002E-2</v>
      </c>
      <c r="J322" s="7">
        <v>6.1551430999999997E-2</v>
      </c>
      <c r="K322" s="7">
        <v>3.400338E-2</v>
      </c>
      <c r="L322" s="7">
        <v>4.1247673999999998E-2</v>
      </c>
      <c r="M322" s="7">
        <v>4.4359243999999999E-2</v>
      </c>
      <c r="N322" s="7">
        <v>4.818095E-2</v>
      </c>
      <c r="O322" s="7">
        <v>4.5284314999999999E-2</v>
      </c>
      <c r="P322" s="7">
        <v>3.2885588E-2</v>
      </c>
    </row>
    <row r="323" spans="1:16" x14ac:dyDescent="0.25">
      <c r="A323" t="s">
        <v>2267</v>
      </c>
      <c r="B323" s="7">
        <v>8.3633190999999996E-2</v>
      </c>
      <c r="C323" s="7">
        <v>9.3025759E-2</v>
      </c>
      <c r="D323" s="7">
        <v>7.1641325000000006E-2</v>
      </c>
      <c r="E323" s="7">
        <v>0.116147629</v>
      </c>
      <c r="F323" s="7">
        <v>0.111612339</v>
      </c>
      <c r="G323" s="7">
        <v>0.16806021700000001</v>
      </c>
      <c r="H323" s="7">
        <v>6.8975093000000001E-2</v>
      </c>
      <c r="I323" s="7">
        <v>6.4426248000000005E-2</v>
      </c>
      <c r="J323" s="7">
        <v>6.7343546000000004E-2</v>
      </c>
      <c r="K323" s="7">
        <v>0.13162805</v>
      </c>
      <c r="L323" s="7">
        <v>0.113756512</v>
      </c>
      <c r="M323" s="7">
        <v>9.3022234999999995E-2</v>
      </c>
      <c r="N323" s="7">
        <v>0.106176637</v>
      </c>
      <c r="O323" s="7">
        <v>8.6560831000000005E-2</v>
      </c>
      <c r="P323" s="7">
        <v>6.5086707999999993E-2</v>
      </c>
    </row>
    <row r="324" spans="1:16" x14ac:dyDescent="0.25">
      <c r="A324" t="s">
        <v>2268</v>
      </c>
      <c r="B324" s="7">
        <v>0.117098726</v>
      </c>
      <c r="C324" s="7">
        <v>0.12667501</v>
      </c>
      <c r="D324" s="7">
        <v>0.121594931</v>
      </c>
      <c r="E324" s="7">
        <v>0.104913177</v>
      </c>
      <c r="F324" s="7">
        <v>0.12769572600000001</v>
      </c>
      <c r="G324" s="7">
        <v>0.126388061</v>
      </c>
      <c r="H324" s="7">
        <v>0.133266353</v>
      </c>
      <c r="I324" s="7">
        <v>0.11838370500000001</v>
      </c>
      <c r="J324" s="7">
        <v>0.135456042</v>
      </c>
      <c r="K324" s="7">
        <v>9.9057199999999998E-2</v>
      </c>
      <c r="L324" s="7">
        <v>0.102806895</v>
      </c>
      <c r="M324" s="7">
        <v>0.100764849</v>
      </c>
      <c r="N324" s="7">
        <v>0.103011203</v>
      </c>
      <c r="O324" s="7">
        <v>8.8341266000000002E-2</v>
      </c>
      <c r="P324" s="7">
        <v>6.7233785000000004E-2</v>
      </c>
    </row>
    <row r="325" spans="1:16" x14ac:dyDescent="0.25">
      <c r="A325" t="s">
        <v>2269</v>
      </c>
      <c r="B325" s="7">
        <v>0.107601725</v>
      </c>
      <c r="C325" s="7">
        <v>0.113188583</v>
      </c>
      <c r="D325" s="7">
        <v>0.111665189</v>
      </c>
      <c r="E325" s="7">
        <v>8.6035761000000002E-2</v>
      </c>
      <c r="F325" s="7">
        <v>0.106290576</v>
      </c>
      <c r="G325" s="7">
        <v>0.10611250699999999</v>
      </c>
      <c r="H325" s="7">
        <v>0.12329343199999999</v>
      </c>
      <c r="I325" s="7">
        <v>0.12819325400000001</v>
      </c>
      <c r="J325" s="7">
        <v>0.137995693</v>
      </c>
      <c r="K325" s="7">
        <v>9.7170203999999996E-2</v>
      </c>
      <c r="L325" s="7">
        <v>7.8688224000000001E-2</v>
      </c>
      <c r="M325" s="7">
        <v>7.2632425E-2</v>
      </c>
      <c r="N325" s="7">
        <v>7.3600811000000002E-2</v>
      </c>
      <c r="O325" s="7">
        <v>6.2385463000000002E-2</v>
      </c>
      <c r="P325" s="7">
        <v>5.1497873999999999E-2</v>
      </c>
    </row>
    <row r="326" spans="1:16" x14ac:dyDescent="0.25">
      <c r="A326" t="s">
        <v>2270</v>
      </c>
      <c r="B326" s="7">
        <v>5.6417430999999997E-2</v>
      </c>
      <c r="C326" s="7">
        <v>6.0805643999999999E-2</v>
      </c>
      <c r="D326" s="7">
        <v>5.5911322999999999E-2</v>
      </c>
      <c r="E326" s="7">
        <v>6.0990513000000003E-2</v>
      </c>
      <c r="F326" s="7">
        <v>6.7783277000000003E-2</v>
      </c>
      <c r="G326" s="7">
        <v>7.5820923999999998E-2</v>
      </c>
      <c r="H326" s="7">
        <v>6.1288891999999998E-2</v>
      </c>
      <c r="I326" s="7">
        <v>5.9654468000000002E-2</v>
      </c>
      <c r="J326" s="7">
        <v>6.2984863000000002E-2</v>
      </c>
      <c r="K326" s="7">
        <v>0.12668349400000001</v>
      </c>
      <c r="L326" s="7">
        <v>5.9007822000000001E-2</v>
      </c>
      <c r="M326" s="7">
        <v>5.2025486000000003E-2</v>
      </c>
      <c r="N326" s="7">
        <v>5.8116042E-2</v>
      </c>
      <c r="O326" s="7">
        <v>5.1744424999999997E-2</v>
      </c>
      <c r="P326" s="7">
        <v>3.8883266E-2</v>
      </c>
    </row>
    <row r="327" spans="1:16" x14ac:dyDescent="0.25">
      <c r="A327" t="s">
        <v>2271</v>
      </c>
      <c r="B327" s="7">
        <v>0.100819455</v>
      </c>
      <c r="C327" s="7">
        <v>0.121086596</v>
      </c>
      <c r="D327" s="7">
        <v>0.115933018</v>
      </c>
      <c r="E327" s="7">
        <v>8.4799123000000004E-2</v>
      </c>
      <c r="F327" s="7">
        <v>0.107134144</v>
      </c>
      <c r="G327" s="7">
        <v>0.106275774</v>
      </c>
      <c r="H327" s="7">
        <v>0.117200626</v>
      </c>
      <c r="I327" s="7">
        <v>0.12378463100000001</v>
      </c>
      <c r="J327" s="7">
        <v>0.12224948099999999</v>
      </c>
      <c r="K327" s="7">
        <v>5.5451397999999999E-2</v>
      </c>
      <c r="L327" s="7">
        <v>6.2006361000000003E-2</v>
      </c>
      <c r="M327" s="7">
        <v>6.4148877000000007E-2</v>
      </c>
      <c r="N327" s="7">
        <v>6.2593096000000001E-2</v>
      </c>
      <c r="O327" s="7">
        <v>5.9289120000000001E-2</v>
      </c>
      <c r="P327" s="7">
        <v>5.2447217999999997E-2</v>
      </c>
    </row>
    <row r="328" spans="1:16" x14ac:dyDescent="0.25">
      <c r="A328" t="s">
        <v>2272</v>
      </c>
      <c r="B328" s="7">
        <v>8.9626705000000001E-2</v>
      </c>
      <c r="C328" s="7">
        <v>0.10952780600000001</v>
      </c>
      <c r="D328" s="7">
        <v>0.101152856</v>
      </c>
      <c r="E328" s="7">
        <v>7.7770698999999999E-2</v>
      </c>
      <c r="F328" s="7">
        <v>0.102353635</v>
      </c>
      <c r="G328" s="7">
        <v>0.105464929</v>
      </c>
      <c r="H328" s="7">
        <v>0.106518208</v>
      </c>
      <c r="I328" s="7">
        <v>0.105379792</v>
      </c>
      <c r="J328" s="7">
        <v>0.111815672</v>
      </c>
      <c r="K328" s="7">
        <v>0.122022335</v>
      </c>
      <c r="L328" s="7">
        <v>7.2107123999999995E-2</v>
      </c>
      <c r="M328" s="7">
        <v>6.9619670999999994E-2</v>
      </c>
      <c r="N328" s="7">
        <v>8.3882110999999995E-2</v>
      </c>
      <c r="O328" s="7">
        <v>7.5457863999999999E-2</v>
      </c>
      <c r="P328" s="7">
        <v>5.7042555000000002E-2</v>
      </c>
    </row>
    <row r="329" spans="1:16" x14ac:dyDescent="0.25">
      <c r="A329" t="s">
        <v>2273</v>
      </c>
      <c r="B329" s="7">
        <v>0.117705543</v>
      </c>
      <c r="C329" s="7">
        <v>0.13595797400000001</v>
      </c>
      <c r="D329" s="7">
        <v>0.12261233000000001</v>
      </c>
      <c r="E329" s="7">
        <v>0.118203444</v>
      </c>
      <c r="F329" s="7">
        <v>0.143457219</v>
      </c>
      <c r="G329" s="7">
        <v>0.15542393800000001</v>
      </c>
      <c r="H329" s="7">
        <v>0.13725472799999999</v>
      </c>
      <c r="I329" s="7">
        <v>0.114237607</v>
      </c>
      <c r="J329" s="7">
        <v>0.13579591899999999</v>
      </c>
      <c r="K329" s="7">
        <v>0.17554075699999999</v>
      </c>
      <c r="L329" s="7">
        <v>0.160071618</v>
      </c>
      <c r="M329" s="7">
        <v>0.145719143</v>
      </c>
      <c r="N329" s="7">
        <v>0.169834393</v>
      </c>
      <c r="O329" s="7">
        <v>0.13775620599999999</v>
      </c>
      <c r="P329" s="7">
        <v>0.102839374</v>
      </c>
    </row>
    <row r="330" spans="1:16" x14ac:dyDescent="0.25">
      <c r="A330" t="s">
        <v>2274</v>
      </c>
      <c r="B330" s="7">
        <v>4.8013563000000002E-2</v>
      </c>
      <c r="C330" s="7">
        <v>5.2543100000000002E-2</v>
      </c>
      <c r="D330" s="7">
        <v>4.9699278999999999E-2</v>
      </c>
      <c r="E330" s="7">
        <v>3.7600857000000001E-2</v>
      </c>
      <c r="F330" s="7">
        <v>4.8288988999999997E-2</v>
      </c>
      <c r="G330" s="7">
        <v>4.6417158E-2</v>
      </c>
      <c r="H330" s="7">
        <v>5.0643272000000003E-2</v>
      </c>
      <c r="I330" s="7">
        <v>5.4528493999999997E-2</v>
      </c>
      <c r="J330" s="7">
        <v>5.6997842E-2</v>
      </c>
      <c r="K330" s="7">
        <v>5.5443631E-2</v>
      </c>
      <c r="L330" s="7">
        <v>4.7292857000000001E-2</v>
      </c>
      <c r="M330" s="7">
        <v>4.4364624999999998E-2</v>
      </c>
      <c r="N330" s="7">
        <v>3.7640923E-2</v>
      </c>
      <c r="O330" s="7">
        <v>3.3172479999999997E-2</v>
      </c>
      <c r="P330" s="7">
        <v>3.2524662000000003E-2</v>
      </c>
    </row>
    <row r="331" spans="1:16" x14ac:dyDescent="0.25">
      <c r="A331" t="s">
        <v>2275</v>
      </c>
      <c r="B331" s="7">
        <v>6.0499478000000002E-2</v>
      </c>
      <c r="C331" s="7">
        <v>7.6400138000000006E-2</v>
      </c>
      <c r="D331" s="7">
        <v>5.9330650999999998E-2</v>
      </c>
      <c r="E331" s="7">
        <v>4.8563461000000002E-2</v>
      </c>
      <c r="F331" s="7">
        <v>4.5866257000000001E-2</v>
      </c>
      <c r="G331" s="7">
        <v>5.9360720999999998E-2</v>
      </c>
      <c r="H331" s="7">
        <v>6.3961581000000003E-2</v>
      </c>
      <c r="I331" s="7">
        <v>5.7212646999999998E-2</v>
      </c>
      <c r="J331" s="7">
        <v>6.5634358000000004E-2</v>
      </c>
      <c r="K331" s="7">
        <v>0.21515393399999999</v>
      </c>
      <c r="L331" s="7">
        <v>0.31376467299999999</v>
      </c>
      <c r="M331" s="7">
        <v>0.19588053999999999</v>
      </c>
      <c r="N331" s="7">
        <v>0.20615446200000001</v>
      </c>
      <c r="O331" s="7">
        <v>0.14209646200000001</v>
      </c>
      <c r="P331" s="7">
        <v>9.6841463000000003E-2</v>
      </c>
    </row>
    <row r="332" spans="1:16" x14ac:dyDescent="0.25">
      <c r="A332" t="s">
        <v>2276</v>
      </c>
      <c r="B332" s="7">
        <v>4.2096936000000001E-2</v>
      </c>
      <c r="C332" s="7">
        <v>4.3916912000000002E-2</v>
      </c>
      <c r="D332" s="7">
        <v>3.6150481999999998E-2</v>
      </c>
      <c r="E332" s="7">
        <v>2.7984117999999999E-2</v>
      </c>
      <c r="F332" s="7">
        <v>3.1161861999999999E-2</v>
      </c>
      <c r="G332" s="7">
        <v>3.8689873E-2</v>
      </c>
      <c r="H332" s="7">
        <v>3.9428350000000001E-2</v>
      </c>
      <c r="I332" s="7">
        <v>4.1686699000000001E-2</v>
      </c>
      <c r="J332" s="7">
        <v>4.3175167E-2</v>
      </c>
      <c r="K332" s="7">
        <v>8.1228418999999996E-2</v>
      </c>
      <c r="L332" s="7">
        <v>3.8418372999999999E-2</v>
      </c>
      <c r="M332" s="7">
        <v>3.3200216999999997E-2</v>
      </c>
      <c r="N332" s="7">
        <v>3.4931828999999998E-2</v>
      </c>
      <c r="O332" s="7">
        <v>3.0690346E-2</v>
      </c>
      <c r="P332" s="7">
        <v>2.5129223999999999E-2</v>
      </c>
    </row>
    <row r="333" spans="1:16" x14ac:dyDescent="0.25">
      <c r="A333" t="s">
        <v>2277</v>
      </c>
      <c r="B333" s="7">
        <v>6.5808315000000006E-2</v>
      </c>
      <c r="C333" s="7">
        <v>7.1739866999999999E-2</v>
      </c>
      <c r="D333" s="7">
        <v>7.0800435999999994E-2</v>
      </c>
      <c r="E333" s="7">
        <v>6.1390999000000002E-2</v>
      </c>
      <c r="F333" s="7">
        <v>7.5681618000000006E-2</v>
      </c>
      <c r="G333" s="7">
        <v>8.4417972999999993E-2</v>
      </c>
      <c r="H333" s="7">
        <v>9.6169689000000003E-2</v>
      </c>
      <c r="I333" s="7">
        <v>6.9897615999999996E-2</v>
      </c>
      <c r="J333" s="7">
        <v>8.7528284999999997E-2</v>
      </c>
      <c r="K333" s="7">
        <v>5.6239361000000002E-2</v>
      </c>
      <c r="L333" s="7">
        <v>4.5374562E-2</v>
      </c>
      <c r="M333" s="7">
        <v>4.3911100000000002E-2</v>
      </c>
      <c r="N333" s="7">
        <v>5.3994460000000001E-2</v>
      </c>
      <c r="O333" s="7">
        <v>4.2805339999999997E-2</v>
      </c>
      <c r="P333" s="7">
        <v>3.1415744000000002E-2</v>
      </c>
    </row>
    <row r="334" spans="1:16" x14ac:dyDescent="0.25">
      <c r="A334" t="s">
        <v>2278</v>
      </c>
      <c r="B334" s="7">
        <v>4.2616657000000002E-2</v>
      </c>
      <c r="C334" s="7">
        <v>4.3734255999999999E-2</v>
      </c>
      <c r="D334" s="7">
        <v>4.7531248999999998E-2</v>
      </c>
      <c r="E334" s="7">
        <v>3.8994661E-2</v>
      </c>
      <c r="F334" s="7">
        <v>5.2425680000000002E-2</v>
      </c>
      <c r="G334" s="7">
        <v>4.9781601000000002E-2</v>
      </c>
      <c r="H334" s="7">
        <v>4.5225593000000001E-2</v>
      </c>
      <c r="I334" s="7">
        <v>4.4491744E-2</v>
      </c>
      <c r="J334" s="7">
        <v>4.9544444999999999E-2</v>
      </c>
      <c r="K334" s="7">
        <v>4.1991547999999997E-2</v>
      </c>
      <c r="L334" s="7">
        <v>4.7247272E-2</v>
      </c>
      <c r="M334" s="7">
        <v>4.8325236000000001E-2</v>
      </c>
      <c r="N334" s="7">
        <v>5.6064929999999999E-2</v>
      </c>
      <c r="O334" s="7">
        <v>4.7240573000000001E-2</v>
      </c>
      <c r="P334" s="7">
        <v>4.1369468E-2</v>
      </c>
    </row>
    <row r="335" spans="1:16" x14ac:dyDescent="0.25">
      <c r="A335" t="s">
        <v>2279</v>
      </c>
      <c r="B335" s="7">
        <v>2.5266245E-2</v>
      </c>
      <c r="C335" s="7">
        <v>2.9507869999999999E-2</v>
      </c>
      <c r="D335" s="7">
        <v>2.8103658E-2</v>
      </c>
      <c r="E335" s="7">
        <v>2.5676605000000002E-2</v>
      </c>
      <c r="F335" s="7">
        <v>2.9388358E-2</v>
      </c>
      <c r="G335" s="7">
        <v>3.2146877999999997E-2</v>
      </c>
      <c r="H335" s="7">
        <v>2.5188545999999999E-2</v>
      </c>
      <c r="I335" s="7">
        <v>2.163646E-2</v>
      </c>
      <c r="J335" s="7">
        <v>2.8444027E-2</v>
      </c>
      <c r="K335" s="7">
        <v>8.9273507000000002E-2</v>
      </c>
      <c r="L335" s="7">
        <v>5.7257515000000002E-2</v>
      </c>
      <c r="M335" s="7">
        <v>4.4264592999999998E-2</v>
      </c>
      <c r="N335" s="7">
        <v>5.4106617000000003E-2</v>
      </c>
      <c r="O335" s="7">
        <v>4.2345220000000003E-2</v>
      </c>
      <c r="P335" s="7">
        <v>2.6307651000000001E-2</v>
      </c>
    </row>
    <row r="336" spans="1:16" x14ac:dyDescent="0.25">
      <c r="A336" t="s">
        <v>2280</v>
      </c>
      <c r="B336" s="7">
        <v>9.4303075E-2</v>
      </c>
      <c r="C336" s="7">
        <v>0.104772481</v>
      </c>
      <c r="D336" s="7">
        <v>9.9837044E-2</v>
      </c>
      <c r="E336" s="7">
        <v>6.3493732999999997E-2</v>
      </c>
      <c r="F336" s="7">
        <v>6.9575071000000002E-2</v>
      </c>
      <c r="G336" s="7">
        <v>7.7592337999999997E-2</v>
      </c>
      <c r="H336" s="7">
        <v>0.11517524799999999</v>
      </c>
      <c r="I336" s="7">
        <v>0.140649618</v>
      </c>
      <c r="J336" s="7">
        <v>0.12831748800000001</v>
      </c>
      <c r="K336" s="7">
        <v>0.15322443299999999</v>
      </c>
      <c r="L336" s="7">
        <v>0.112419796</v>
      </c>
      <c r="M336" s="7">
        <v>7.6279213999999998E-2</v>
      </c>
      <c r="N336" s="7">
        <v>7.4151380000000003E-2</v>
      </c>
      <c r="O336" s="7">
        <v>7.0556082000000006E-2</v>
      </c>
      <c r="P336" s="7">
        <v>4.8687630000000003E-2</v>
      </c>
    </row>
    <row r="337" spans="1:16" x14ac:dyDescent="0.25">
      <c r="A337" t="s">
        <v>2281</v>
      </c>
      <c r="B337" s="7">
        <v>0.21556302899999999</v>
      </c>
      <c r="C337" s="7">
        <v>0.22802156100000001</v>
      </c>
      <c r="D337" s="7">
        <v>0.215458811</v>
      </c>
      <c r="E337" s="7">
        <v>0.14674040599999999</v>
      </c>
      <c r="F337" s="7">
        <v>0.172738162</v>
      </c>
      <c r="G337" s="7">
        <v>0.182589585</v>
      </c>
      <c r="H337" s="7">
        <v>0.22230271800000001</v>
      </c>
      <c r="I337" s="7">
        <v>0.235821475</v>
      </c>
      <c r="J337" s="7">
        <v>0.243579297</v>
      </c>
      <c r="K337" s="7">
        <v>8.9354903999999999E-2</v>
      </c>
      <c r="L337" s="7">
        <v>0.13646050000000001</v>
      </c>
      <c r="M337" s="7">
        <v>0.116372225</v>
      </c>
      <c r="N337" s="7">
        <v>0.113017402</v>
      </c>
      <c r="O337" s="7">
        <v>0.10501503399999999</v>
      </c>
      <c r="P337" s="7">
        <v>9.5866780999999998E-2</v>
      </c>
    </row>
    <row r="338" spans="1:16" x14ac:dyDescent="0.25">
      <c r="A338" t="s">
        <v>2282</v>
      </c>
      <c r="B338" s="7">
        <v>8.7643577E-2</v>
      </c>
      <c r="C338" s="7">
        <v>9.9952872999999998E-2</v>
      </c>
      <c r="D338" s="7">
        <v>9.7226091000000001E-2</v>
      </c>
      <c r="E338" s="7">
        <v>5.1536287E-2</v>
      </c>
      <c r="F338" s="7">
        <v>6.3125840000000003E-2</v>
      </c>
      <c r="G338" s="7">
        <v>6.6650549000000003E-2</v>
      </c>
      <c r="H338" s="7">
        <v>0.102412171</v>
      </c>
      <c r="I338" s="7">
        <v>0.10765134899999999</v>
      </c>
      <c r="J338" s="7">
        <v>0.107265203</v>
      </c>
      <c r="K338" s="7">
        <v>2.6284957000000001E-2</v>
      </c>
      <c r="L338" s="7">
        <v>3.8114383000000002E-2</v>
      </c>
      <c r="M338" s="7">
        <v>3.8028648999999998E-2</v>
      </c>
      <c r="N338" s="7">
        <v>3.7990583000000001E-2</v>
      </c>
      <c r="O338" s="7">
        <v>3.4370398000000003E-2</v>
      </c>
      <c r="P338" s="7">
        <v>3.0751956E-2</v>
      </c>
    </row>
    <row r="339" spans="1:16" x14ac:dyDescent="0.25">
      <c r="A339" t="s">
        <v>2283</v>
      </c>
      <c r="B339" s="7">
        <v>0.21003054600000001</v>
      </c>
      <c r="C339" s="7">
        <v>0.24344760400000001</v>
      </c>
      <c r="D339" s="7">
        <v>0.230111274</v>
      </c>
      <c r="E339" s="7">
        <v>0.18332685000000001</v>
      </c>
      <c r="F339" s="7">
        <v>0.22982126</v>
      </c>
      <c r="G339" s="7">
        <v>0.22061345299999999</v>
      </c>
      <c r="H339" s="7">
        <v>0.241387569</v>
      </c>
      <c r="I339" s="7">
        <v>0.22459093199999999</v>
      </c>
      <c r="J339" s="7">
        <v>0.24326667099999999</v>
      </c>
      <c r="K339" s="7">
        <v>0.17744721099999999</v>
      </c>
      <c r="L339" s="7">
        <v>0.15918579299999999</v>
      </c>
      <c r="M339" s="7">
        <v>0.167986002</v>
      </c>
      <c r="N339" s="7">
        <v>0.15310316500000001</v>
      </c>
      <c r="O339" s="7">
        <v>0.144555357</v>
      </c>
      <c r="P339" s="7">
        <v>0.13280329599999999</v>
      </c>
    </row>
    <row r="340" spans="1:16" x14ac:dyDescent="0.25">
      <c r="A340" t="s">
        <v>2284</v>
      </c>
      <c r="B340" s="7">
        <v>8.4753975999999995E-2</v>
      </c>
      <c r="C340" s="7">
        <v>0.100210801</v>
      </c>
      <c r="D340" s="7">
        <v>8.7212516000000004E-2</v>
      </c>
      <c r="E340" s="7">
        <v>6.5092355000000005E-2</v>
      </c>
      <c r="F340" s="7">
        <v>7.5138561000000006E-2</v>
      </c>
      <c r="G340" s="7">
        <v>8.108572E-2</v>
      </c>
      <c r="H340" s="7">
        <v>8.7263420999999994E-2</v>
      </c>
      <c r="I340" s="7">
        <v>9.6922987000000002E-2</v>
      </c>
      <c r="J340" s="7">
        <v>9.6381904000000004E-2</v>
      </c>
      <c r="K340" s="7">
        <v>6.1025819000000002E-2</v>
      </c>
      <c r="L340" s="7">
        <v>4.9937428999999998E-2</v>
      </c>
      <c r="M340" s="7">
        <v>4.4397867000000001E-2</v>
      </c>
      <c r="N340" s="7">
        <v>3.884485E-2</v>
      </c>
      <c r="O340" s="7">
        <v>3.2872394999999999E-2</v>
      </c>
      <c r="P340" s="7">
        <v>3.5776891999999998E-2</v>
      </c>
    </row>
    <row r="341" spans="1:16" x14ac:dyDescent="0.25">
      <c r="A341" t="s">
        <v>2285</v>
      </c>
      <c r="B341" s="7">
        <v>0.13694540899999999</v>
      </c>
      <c r="C341" s="7">
        <v>0.149396798</v>
      </c>
      <c r="D341" s="7">
        <v>0.14517529600000001</v>
      </c>
      <c r="E341" s="7">
        <v>8.5965928999999996E-2</v>
      </c>
      <c r="F341" s="7">
        <v>0.105688542</v>
      </c>
      <c r="G341" s="7">
        <v>0.109820872</v>
      </c>
      <c r="H341" s="7">
        <v>0.14582437000000001</v>
      </c>
      <c r="I341" s="7">
        <v>0.15856582899999999</v>
      </c>
      <c r="J341" s="7">
        <v>0.155253907</v>
      </c>
      <c r="K341" s="7">
        <v>5.1851451E-2</v>
      </c>
      <c r="L341" s="7">
        <v>7.1512038E-2</v>
      </c>
      <c r="M341" s="7">
        <v>6.8073151999999998E-2</v>
      </c>
      <c r="N341" s="7">
        <v>6.6710348000000003E-2</v>
      </c>
      <c r="O341" s="7">
        <v>5.8842460999999999E-2</v>
      </c>
      <c r="P341" s="7">
        <v>5.3620306999999999E-2</v>
      </c>
    </row>
    <row r="342" spans="1:16" x14ac:dyDescent="0.25">
      <c r="A342" t="s">
        <v>2286</v>
      </c>
      <c r="B342" s="7">
        <v>0.14235983899999999</v>
      </c>
      <c r="C342" s="7">
        <v>0.145622103</v>
      </c>
      <c r="D342" s="7">
        <v>0.14144774800000001</v>
      </c>
      <c r="E342" s="7">
        <v>0.108508539</v>
      </c>
      <c r="F342" s="7">
        <v>0.14104060800000001</v>
      </c>
      <c r="G342" s="7">
        <v>0.124536146</v>
      </c>
      <c r="H342" s="7">
        <v>0.134132215</v>
      </c>
      <c r="I342" s="7">
        <v>0.152902335</v>
      </c>
      <c r="J342" s="7">
        <v>0.143194984</v>
      </c>
      <c r="K342" s="7">
        <v>7.3914471999999995E-2</v>
      </c>
      <c r="L342" s="7">
        <v>7.6028129E-2</v>
      </c>
      <c r="M342" s="7">
        <v>7.4676457000000002E-2</v>
      </c>
      <c r="N342" s="7">
        <v>7.3675577000000006E-2</v>
      </c>
      <c r="O342" s="7">
        <v>6.7389186000000004E-2</v>
      </c>
      <c r="P342" s="7">
        <v>7.0637045999999995E-2</v>
      </c>
    </row>
    <row r="343" spans="1:16" x14ac:dyDescent="0.25">
      <c r="A343" t="s">
        <v>2287</v>
      </c>
      <c r="B343" s="7">
        <v>8.6966856999999995E-2</v>
      </c>
      <c r="C343" s="7">
        <v>9.9377418999999995E-2</v>
      </c>
      <c r="D343" s="7">
        <v>8.0893988999999999E-2</v>
      </c>
      <c r="E343" s="7">
        <v>7.5910098999999995E-2</v>
      </c>
      <c r="F343" s="7">
        <v>7.7804315999999998E-2</v>
      </c>
      <c r="G343" s="7">
        <v>9.7990402000000004E-2</v>
      </c>
      <c r="H343" s="7">
        <v>8.7850050999999998E-2</v>
      </c>
      <c r="I343" s="7">
        <v>7.4357845000000006E-2</v>
      </c>
      <c r="J343" s="7">
        <v>8.1808257999999995E-2</v>
      </c>
      <c r="K343" s="7">
        <v>0.170699933</v>
      </c>
      <c r="L343" s="7">
        <v>8.0662602999999999E-2</v>
      </c>
      <c r="M343" s="7">
        <v>6.5385074000000001E-2</v>
      </c>
      <c r="N343" s="7">
        <v>6.8648597000000006E-2</v>
      </c>
      <c r="O343" s="7">
        <v>6.1074779000000003E-2</v>
      </c>
      <c r="P343" s="7">
        <v>5.4287808999999999E-2</v>
      </c>
    </row>
    <row r="344" spans="1:16" x14ac:dyDescent="0.25">
      <c r="A344" t="s">
        <v>2288</v>
      </c>
      <c r="B344" s="7">
        <v>6.2295643999999997E-2</v>
      </c>
      <c r="C344" s="7">
        <v>7.1112566000000002E-2</v>
      </c>
      <c r="D344" s="7">
        <v>6.3973974000000003E-2</v>
      </c>
      <c r="E344" s="7">
        <v>5.6999203999999998E-2</v>
      </c>
      <c r="F344" s="7">
        <v>7.0806531000000006E-2</v>
      </c>
      <c r="G344" s="7">
        <v>7.6363554E-2</v>
      </c>
      <c r="H344" s="7">
        <v>7.0601417E-2</v>
      </c>
      <c r="I344" s="7">
        <v>5.7564821000000002E-2</v>
      </c>
      <c r="J344" s="7">
        <v>6.6624682000000005E-2</v>
      </c>
      <c r="K344" s="7">
        <v>6.1408468000000001E-2</v>
      </c>
      <c r="L344" s="7">
        <v>8.8114627000000001E-2</v>
      </c>
      <c r="M344" s="7">
        <v>8.3214031999999993E-2</v>
      </c>
      <c r="N344" s="7">
        <v>8.1515144999999997E-2</v>
      </c>
      <c r="O344" s="7">
        <v>7.3895220999999997E-2</v>
      </c>
      <c r="P344" s="7">
        <v>5.7836449999999998E-2</v>
      </c>
    </row>
    <row r="345" spans="1:16" x14ac:dyDescent="0.25">
      <c r="A345" t="s">
        <v>2289</v>
      </c>
      <c r="B345" s="7">
        <v>0.134777656</v>
      </c>
      <c r="C345" s="7">
        <v>0.135981503</v>
      </c>
      <c r="D345" s="7">
        <v>0.13531130599999999</v>
      </c>
      <c r="E345" s="7">
        <v>0.124580758</v>
      </c>
      <c r="F345" s="7">
        <v>0.15831798499999999</v>
      </c>
      <c r="G345" s="7">
        <v>0.18586493500000001</v>
      </c>
      <c r="H345" s="7">
        <v>0.139794325</v>
      </c>
      <c r="I345" s="7">
        <v>0.121352338</v>
      </c>
      <c r="J345" s="7">
        <v>0.14991665900000001</v>
      </c>
      <c r="K345" s="7">
        <v>0.22097053</v>
      </c>
      <c r="L345" s="7">
        <v>0.1202643</v>
      </c>
      <c r="M345" s="7">
        <v>0.114101992</v>
      </c>
      <c r="N345" s="7">
        <v>0.11227622600000001</v>
      </c>
      <c r="O345" s="7">
        <v>0.101983175</v>
      </c>
      <c r="P345" s="7">
        <v>8.7345617E-2</v>
      </c>
    </row>
    <row r="346" spans="1:16" x14ac:dyDescent="0.25">
      <c r="A346" t="s">
        <v>2290</v>
      </c>
      <c r="B346" s="7">
        <v>0.22306314099999999</v>
      </c>
      <c r="C346" s="7">
        <v>0.24291971000000001</v>
      </c>
      <c r="D346" s="7">
        <v>0.23765325800000001</v>
      </c>
      <c r="E346" s="7">
        <v>0.17151866399999999</v>
      </c>
      <c r="F346" s="7">
        <v>0.217262814</v>
      </c>
      <c r="G346" s="7">
        <v>0.225639057</v>
      </c>
      <c r="H346" s="7">
        <v>0.25292102599999999</v>
      </c>
      <c r="I346" s="7">
        <v>0.23525005399999999</v>
      </c>
      <c r="J346" s="7">
        <v>0.25938443500000002</v>
      </c>
      <c r="K346" s="7">
        <v>0.140869409</v>
      </c>
      <c r="L346" s="7">
        <v>0.17658605399999999</v>
      </c>
      <c r="M346" s="7">
        <v>0.170402524</v>
      </c>
      <c r="N346" s="7">
        <v>0.16316079</v>
      </c>
      <c r="O346" s="7">
        <v>0.14544702900000001</v>
      </c>
      <c r="P346" s="7">
        <v>0.13365138500000001</v>
      </c>
    </row>
    <row r="347" spans="1:16" x14ac:dyDescent="0.25">
      <c r="A347" t="s">
        <v>2291</v>
      </c>
      <c r="B347" s="7">
        <v>7.1269014000000006E-2</v>
      </c>
      <c r="C347" s="7">
        <v>7.2983249E-2</v>
      </c>
      <c r="D347" s="7">
        <v>6.3048178999999996E-2</v>
      </c>
      <c r="E347" s="7">
        <v>9.4538319999999995E-2</v>
      </c>
      <c r="F347" s="7">
        <v>9.8393029000000007E-2</v>
      </c>
      <c r="G347" s="7">
        <v>0.12611715400000001</v>
      </c>
      <c r="H347" s="7">
        <v>5.6412762999999998E-2</v>
      </c>
      <c r="I347" s="7">
        <v>6.2685606000000005E-2</v>
      </c>
      <c r="J347" s="7">
        <v>6.2074036999999999E-2</v>
      </c>
      <c r="K347" s="7">
        <v>0.32785844600000003</v>
      </c>
      <c r="L347" s="7">
        <v>0.14615215300000001</v>
      </c>
      <c r="M347" s="7">
        <v>0.10475715100000001</v>
      </c>
      <c r="N347" s="7">
        <v>9.9788804999999994E-2</v>
      </c>
      <c r="O347" s="7">
        <v>7.7589166000000001E-2</v>
      </c>
      <c r="P347" s="7">
        <v>7.1293362999999998E-2</v>
      </c>
    </row>
    <row r="348" spans="1:16" x14ac:dyDescent="0.25">
      <c r="A348" t="s">
        <v>2292</v>
      </c>
      <c r="B348" s="7">
        <v>6.1623932999999999E-2</v>
      </c>
      <c r="C348" s="7">
        <v>6.0584428000000003E-2</v>
      </c>
      <c r="D348" s="7">
        <v>4.0440080000000003E-2</v>
      </c>
      <c r="E348" s="7">
        <v>5.4249815E-2</v>
      </c>
      <c r="F348" s="7">
        <v>6.0161636999999997E-2</v>
      </c>
      <c r="G348" s="7">
        <v>6.4685746000000002E-2</v>
      </c>
      <c r="H348" s="7">
        <v>4.0315656999999998E-2</v>
      </c>
      <c r="I348" s="7">
        <v>0.35085529399999998</v>
      </c>
      <c r="J348" s="7">
        <v>3.8174419000000001E-2</v>
      </c>
      <c r="K348" s="7">
        <v>0.113842923</v>
      </c>
      <c r="L348" s="7">
        <v>6.8145978999999995E-2</v>
      </c>
      <c r="M348" s="7">
        <v>1.5878205999999999E-2</v>
      </c>
      <c r="N348" s="7">
        <v>4.5515890000000003E-2</v>
      </c>
      <c r="O348" s="7">
        <v>3.0141985999999999E-2</v>
      </c>
      <c r="P348" s="7">
        <v>1.5884492E-2</v>
      </c>
    </row>
    <row r="349" spans="1:16" x14ac:dyDescent="0.25">
      <c r="A349" t="s">
        <v>2293</v>
      </c>
      <c r="B349" s="7">
        <v>8.0666254000000007E-2</v>
      </c>
      <c r="C349" s="7">
        <v>0.10378314</v>
      </c>
      <c r="D349" s="7">
        <v>8.667445E-2</v>
      </c>
      <c r="E349" s="7">
        <v>7.4927130999999994E-2</v>
      </c>
      <c r="F349" s="7">
        <v>8.9645723999999996E-2</v>
      </c>
      <c r="G349" s="7">
        <v>0.10063944</v>
      </c>
      <c r="H349" s="7">
        <v>9.5332042000000006E-2</v>
      </c>
      <c r="I349" s="7">
        <v>8.9765684999999998E-2</v>
      </c>
      <c r="J349" s="7">
        <v>9.4710947000000004E-2</v>
      </c>
      <c r="K349" s="7">
        <v>0.176222564</v>
      </c>
      <c r="L349" s="7">
        <v>9.2616920000000005E-2</v>
      </c>
      <c r="M349" s="7">
        <v>8.1002699999999997E-2</v>
      </c>
      <c r="N349" s="7">
        <v>9.3519255999999995E-2</v>
      </c>
      <c r="O349" s="7">
        <v>6.8171069000000001E-2</v>
      </c>
      <c r="P349" s="7">
        <v>6.2603480000000003E-2</v>
      </c>
    </row>
    <row r="350" spans="1:16" x14ac:dyDescent="0.25">
      <c r="A350" t="s">
        <v>2294</v>
      </c>
      <c r="B350" s="7">
        <v>7.4228527000000002E-2</v>
      </c>
      <c r="C350" s="7">
        <v>8.2213001999999993E-2</v>
      </c>
      <c r="D350" s="7">
        <v>7.8632547999999997E-2</v>
      </c>
      <c r="E350" s="7">
        <v>5.0718054999999998E-2</v>
      </c>
      <c r="F350" s="7">
        <v>6.4473498000000004E-2</v>
      </c>
      <c r="G350" s="7">
        <v>6.8548374999999995E-2</v>
      </c>
      <c r="H350" s="7">
        <v>0.10011487600000001</v>
      </c>
      <c r="I350" s="7">
        <v>0.100781919</v>
      </c>
      <c r="J350" s="7">
        <v>0.104368923</v>
      </c>
      <c r="K350" s="7">
        <v>5.8872002E-2</v>
      </c>
      <c r="L350" s="7">
        <v>6.3406516999999996E-2</v>
      </c>
      <c r="M350" s="7">
        <v>5.6194110999999998E-2</v>
      </c>
      <c r="N350" s="7">
        <v>5.0550721E-2</v>
      </c>
      <c r="O350" s="7">
        <v>4.4817410000000002E-2</v>
      </c>
      <c r="P350" s="7">
        <v>3.8338619999999997E-2</v>
      </c>
    </row>
    <row r="351" spans="1:16" x14ac:dyDescent="0.25">
      <c r="A351" t="s">
        <v>2295</v>
      </c>
      <c r="B351" s="7">
        <v>5.4281686000000003E-2</v>
      </c>
      <c r="C351" s="7">
        <v>6.4082765999999999E-2</v>
      </c>
      <c r="D351" s="7">
        <v>5.9774636999999999E-2</v>
      </c>
      <c r="E351" s="7">
        <v>4.2041716999999999E-2</v>
      </c>
      <c r="F351" s="7">
        <v>5.3134595999999999E-2</v>
      </c>
      <c r="G351" s="7">
        <v>5.6898028000000003E-2</v>
      </c>
      <c r="H351" s="7">
        <v>6.3462382999999997E-2</v>
      </c>
      <c r="I351" s="7">
        <v>6.2653019000000004E-2</v>
      </c>
      <c r="J351" s="7">
        <v>6.3775529999999997E-2</v>
      </c>
      <c r="K351" s="7">
        <v>7.5287381E-2</v>
      </c>
      <c r="L351" s="7">
        <v>4.0126479E-2</v>
      </c>
      <c r="M351" s="7">
        <v>4.1473705999999999E-2</v>
      </c>
      <c r="N351" s="7">
        <v>4.5917606E-2</v>
      </c>
      <c r="O351" s="7">
        <v>3.9377429999999998E-2</v>
      </c>
      <c r="P351" s="7">
        <v>3.2598378999999997E-2</v>
      </c>
    </row>
    <row r="352" spans="1:16" x14ac:dyDescent="0.25">
      <c r="A352" t="s">
        <v>2296</v>
      </c>
      <c r="B352" s="7">
        <v>6.3522781E-2</v>
      </c>
      <c r="C352" s="7">
        <v>7.3628759000000002E-2</v>
      </c>
      <c r="D352" s="7">
        <v>6.4939202000000001E-2</v>
      </c>
      <c r="E352" s="7">
        <v>5.6660423000000001E-2</v>
      </c>
      <c r="F352" s="7">
        <v>6.9026956E-2</v>
      </c>
      <c r="G352" s="7">
        <v>7.8930545000000005E-2</v>
      </c>
      <c r="H352" s="7">
        <v>6.7453495000000002E-2</v>
      </c>
      <c r="I352" s="7">
        <v>6.1821270999999997E-2</v>
      </c>
      <c r="J352" s="7">
        <v>6.7181398000000003E-2</v>
      </c>
      <c r="K352" s="7">
        <v>6.3103742000000004E-2</v>
      </c>
      <c r="L352" s="7">
        <v>6.0998144999999997E-2</v>
      </c>
      <c r="M352" s="7">
        <v>5.3431637999999997E-2</v>
      </c>
      <c r="N352" s="7">
        <v>6.3236687E-2</v>
      </c>
      <c r="O352" s="7">
        <v>5.7477392000000002E-2</v>
      </c>
      <c r="P352" s="7">
        <v>4.1100851000000001E-2</v>
      </c>
    </row>
    <row r="353" spans="1:16" x14ac:dyDescent="0.25">
      <c r="A353" t="s">
        <v>2297</v>
      </c>
      <c r="B353" s="7">
        <v>0.101377735</v>
      </c>
      <c r="C353" s="7">
        <v>9.8240009000000003E-2</v>
      </c>
      <c r="D353" s="7">
        <v>9.3258366999999995E-2</v>
      </c>
      <c r="E353" s="7">
        <v>0.106202373</v>
      </c>
      <c r="F353" s="7">
        <v>9.9375213000000004E-2</v>
      </c>
      <c r="G353" s="7">
        <v>0.125666214</v>
      </c>
      <c r="H353" s="7">
        <v>8.0542651000000007E-2</v>
      </c>
      <c r="I353" s="7">
        <v>9.7514925000000002E-2</v>
      </c>
      <c r="J353" s="7">
        <v>8.6112992999999999E-2</v>
      </c>
      <c r="K353" s="7">
        <v>0.104396789</v>
      </c>
      <c r="L353" s="7">
        <v>0.107433248</v>
      </c>
      <c r="M353" s="7">
        <v>7.5144111999999999E-2</v>
      </c>
      <c r="N353" s="7">
        <v>7.3387973999999995E-2</v>
      </c>
      <c r="O353" s="7">
        <v>6.7937048E-2</v>
      </c>
      <c r="P353" s="7">
        <v>6.7867514000000004E-2</v>
      </c>
    </row>
    <row r="354" spans="1:16" x14ac:dyDescent="0.25">
      <c r="A354" t="s">
        <v>2298</v>
      </c>
      <c r="B354" s="7">
        <v>0.17514127700000001</v>
      </c>
      <c r="C354" s="7">
        <v>0.187495364</v>
      </c>
      <c r="D354" s="7">
        <v>0.190694169</v>
      </c>
      <c r="E354" s="7">
        <v>0.120441823</v>
      </c>
      <c r="F354" s="7">
        <v>0.15670754100000001</v>
      </c>
      <c r="G354" s="7">
        <v>0.15295362000000001</v>
      </c>
      <c r="H354" s="7">
        <v>0.226875356</v>
      </c>
      <c r="I354" s="7">
        <v>0.218764931</v>
      </c>
      <c r="J354" s="7">
        <v>0.23745646200000001</v>
      </c>
      <c r="K354" s="7">
        <v>7.3496462999999998E-2</v>
      </c>
      <c r="L354" s="7">
        <v>0.102904517</v>
      </c>
      <c r="M354" s="7">
        <v>0.10489622799999999</v>
      </c>
      <c r="N354" s="7">
        <v>0.110308724</v>
      </c>
      <c r="O354" s="7">
        <v>0.10502260099999999</v>
      </c>
      <c r="P354" s="7">
        <v>8.7980381999999996E-2</v>
      </c>
    </row>
    <row r="355" spans="1:16" x14ac:dyDescent="0.25">
      <c r="A355" t="s">
        <v>2299</v>
      </c>
      <c r="B355" s="7">
        <v>0.11509644500000001</v>
      </c>
      <c r="C355" s="7">
        <v>0.12071095499999999</v>
      </c>
      <c r="D355" s="7">
        <v>0.114278569</v>
      </c>
      <c r="E355" s="7">
        <v>0.108146111</v>
      </c>
      <c r="F355" s="7">
        <v>0.140407588</v>
      </c>
      <c r="G355" s="7">
        <v>0.14825692200000001</v>
      </c>
      <c r="H355" s="7">
        <v>0.13421951600000001</v>
      </c>
      <c r="I355" s="7">
        <v>0.11582551100000001</v>
      </c>
      <c r="J355" s="7">
        <v>0.12917289400000001</v>
      </c>
      <c r="K355" s="7">
        <v>0.10038470200000001</v>
      </c>
      <c r="L355" s="7">
        <v>0.123137703</v>
      </c>
      <c r="M355" s="7">
        <v>0.12674189599999999</v>
      </c>
      <c r="N355" s="7">
        <v>0.11069741700000001</v>
      </c>
      <c r="O355" s="7">
        <v>0.104800561</v>
      </c>
      <c r="P355" s="7">
        <v>8.7489546000000001E-2</v>
      </c>
    </row>
    <row r="356" spans="1:16" x14ac:dyDescent="0.25">
      <c r="A356" t="s">
        <v>2300</v>
      </c>
      <c r="B356" s="7">
        <v>6.5674641000000006E-2</v>
      </c>
      <c r="C356" s="7">
        <v>7.8703559000000006E-2</v>
      </c>
      <c r="D356" s="7">
        <v>7.4986926999999995E-2</v>
      </c>
      <c r="E356" s="7">
        <v>5.7197125000000001E-2</v>
      </c>
      <c r="F356" s="7">
        <v>7.4065643E-2</v>
      </c>
      <c r="G356" s="7">
        <v>7.0494472000000002E-2</v>
      </c>
      <c r="H356" s="7">
        <v>7.9365623999999996E-2</v>
      </c>
      <c r="I356" s="7">
        <v>7.8996860000000002E-2</v>
      </c>
      <c r="J356" s="7">
        <v>8.4512037999999998E-2</v>
      </c>
      <c r="K356" s="7">
        <v>8.7528386999999999E-2</v>
      </c>
      <c r="L356" s="7">
        <v>8.2487283999999994E-2</v>
      </c>
      <c r="M356" s="7">
        <v>7.0173955999999996E-2</v>
      </c>
      <c r="N356" s="7">
        <v>7.3291974999999995E-2</v>
      </c>
      <c r="O356" s="7">
        <v>6.4288569000000004E-2</v>
      </c>
      <c r="P356" s="7">
        <v>4.3925279999999997E-2</v>
      </c>
    </row>
    <row r="357" spans="1:16" x14ac:dyDescent="0.25">
      <c r="A357" t="s">
        <v>2301</v>
      </c>
      <c r="B357" s="7">
        <v>3.2576882000000001E-2</v>
      </c>
      <c r="C357" s="7">
        <v>3.0798230999999999E-2</v>
      </c>
      <c r="D357" s="7">
        <v>2.7623917000000001E-2</v>
      </c>
      <c r="E357" s="7">
        <v>2.9159648E-2</v>
      </c>
      <c r="F357" s="7">
        <v>3.4073077E-2</v>
      </c>
      <c r="G357" s="7">
        <v>4.0976719000000002E-2</v>
      </c>
      <c r="H357" s="7">
        <v>3.0342213E-2</v>
      </c>
      <c r="I357" s="7">
        <v>3.3108842999999999E-2</v>
      </c>
      <c r="J357" s="7">
        <v>3.4097665999999999E-2</v>
      </c>
      <c r="K357" s="7">
        <v>6.4374718999999997E-2</v>
      </c>
      <c r="L357" s="7">
        <v>5.2829755999999999E-2</v>
      </c>
      <c r="M357" s="7">
        <v>3.5188391999999999E-2</v>
      </c>
      <c r="N357" s="7">
        <v>3.2831102000000001E-2</v>
      </c>
      <c r="O357" s="7">
        <v>2.7010321E-2</v>
      </c>
      <c r="P357" s="7">
        <v>2.5106953000000001E-2</v>
      </c>
    </row>
    <row r="358" spans="1:16" x14ac:dyDescent="0.25">
      <c r="A358" t="s">
        <v>2302</v>
      </c>
      <c r="B358" s="7">
        <v>9.8397046000000002E-2</v>
      </c>
      <c r="C358" s="7">
        <v>0.109028628</v>
      </c>
      <c r="D358" s="7">
        <v>0.11312377799999999</v>
      </c>
      <c r="E358" s="7">
        <v>8.6087044000000001E-2</v>
      </c>
      <c r="F358" s="7">
        <v>0.10829232499999999</v>
      </c>
      <c r="G358" s="7">
        <v>0.10723239399999999</v>
      </c>
      <c r="H358" s="7">
        <v>0.11713408</v>
      </c>
      <c r="I358" s="7">
        <v>0.108717047</v>
      </c>
      <c r="J358" s="7">
        <v>0.12621069200000001</v>
      </c>
      <c r="K358" s="7">
        <v>5.2519906999999998E-2</v>
      </c>
      <c r="L358" s="7">
        <v>7.8761993000000002E-2</v>
      </c>
      <c r="M358" s="7">
        <v>8.3568749999999997E-2</v>
      </c>
      <c r="N358" s="7">
        <v>7.6487606E-2</v>
      </c>
      <c r="O358" s="7">
        <v>7.1786193999999998E-2</v>
      </c>
      <c r="P358" s="7">
        <v>6.4731847999999995E-2</v>
      </c>
    </row>
    <row r="359" spans="1:16" x14ac:dyDescent="0.25">
      <c r="A359" t="s">
        <v>2303</v>
      </c>
      <c r="B359" s="7">
        <v>0.13881624400000001</v>
      </c>
      <c r="C359" s="7">
        <v>0.15521094699999999</v>
      </c>
      <c r="D359" s="7">
        <v>0.13853074700000001</v>
      </c>
      <c r="E359" s="7">
        <v>0.12011039799999999</v>
      </c>
      <c r="F359" s="7">
        <v>0.13610967199999999</v>
      </c>
      <c r="G359" s="7">
        <v>0.152357354</v>
      </c>
      <c r="H359" s="7">
        <v>0.15862860300000001</v>
      </c>
      <c r="I359" s="7">
        <v>0.13488940999999999</v>
      </c>
      <c r="J359" s="7">
        <v>0.171778932</v>
      </c>
      <c r="K359" s="7">
        <v>0.184001261</v>
      </c>
      <c r="L359" s="7">
        <v>0.14413922600000001</v>
      </c>
      <c r="M359" s="7">
        <v>0.13512991699999999</v>
      </c>
      <c r="N359" s="7">
        <v>0.13550763099999999</v>
      </c>
      <c r="O359" s="7">
        <v>0.108113273</v>
      </c>
      <c r="P359" s="7">
        <v>9.1646020999999994E-2</v>
      </c>
    </row>
    <row r="360" spans="1:16" x14ac:dyDescent="0.25">
      <c r="A360" t="s">
        <v>2304</v>
      </c>
      <c r="B360" s="7">
        <v>4.9276632000000001E-2</v>
      </c>
      <c r="C360" s="7">
        <v>5.7615541999999999E-2</v>
      </c>
      <c r="D360" s="7">
        <v>5.4217765000000001E-2</v>
      </c>
      <c r="E360" s="7">
        <v>3.6086407000000001E-2</v>
      </c>
      <c r="F360" s="7">
        <v>4.7478997000000002E-2</v>
      </c>
      <c r="G360" s="7">
        <v>4.5339812E-2</v>
      </c>
      <c r="H360" s="7">
        <v>5.8941657000000001E-2</v>
      </c>
      <c r="I360" s="7">
        <v>5.170756E-2</v>
      </c>
      <c r="J360" s="7">
        <v>5.3714382999999997E-2</v>
      </c>
      <c r="K360" s="7">
        <v>2.8532669E-2</v>
      </c>
      <c r="L360" s="7">
        <v>2.6384436000000001E-2</v>
      </c>
      <c r="M360" s="7">
        <v>2.7870143E-2</v>
      </c>
      <c r="N360" s="7">
        <v>3.0810245999999999E-2</v>
      </c>
      <c r="O360" s="7">
        <v>2.8094034E-2</v>
      </c>
      <c r="P360" s="7">
        <v>2.2505440000000002E-2</v>
      </c>
    </row>
    <row r="361" spans="1:16" x14ac:dyDescent="0.25">
      <c r="A361" t="s">
        <v>2305</v>
      </c>
      <c r="B361" s="7">
        <v>0.25675181200000002</v>
      </c>
      <c r="C361" s="7">
        <v>0.255604889</v>
      </c>
      <c r="D361" s="7">
        <v>0.22443344300000001</v>
      </c>
      <c r="E361" s="7">
        <v>0.152614002</v>
      </c>
      <c r="F361" s="7">
        <v>0.192477549</v>
      </c>
      <c r="G361" s="7">
        <v>0.19806251499999999</v>
      </c>
      <c r="H361" s="7">
        <v>0.23767379799999999</v>
      </c>
      <c r="I361" s="7">
        <v>0.25958432300000001</v>
      </c>
      <c r="J361" s="7">
        <v>0.25211815700000001</v>
      </c>
      <c r="K361" s="7">
        <v>0.19856709</v>
      </c>
      <c r="L361" s="7">
        <v>0.15869436100000001</v>
      </c>
      <c r="M361" s="7">
        <v>0.13982048799999999</v>
      </c>
      <c r="N361" s="7">
        <v>0.14345075700000001</v>
      </c>
      <c r="O361" s="7">
        <v>0.129209623</v>
      </c>
      <c r="P361" s="7">
        <v>0.108500798</v>
      </c>
    </row>
    <row r="362" spans="1:16" x14ac:dyDescent="0.25">
      <c r="A362" t="s">
        <v>2306</v>
      </c>
      <c r="B362" s="7">
        <v>0.221012035</v>
      </c>
      <c r="C362" s="7">
        <v>0.256913485</v>
      </c>
      <c r="D362" s="7">
        <v>0.24623056300000001</v>
      </c>
      <c r="E362" s="7">
        <v>0.176641669</v>
      </c>
      <c r="F362" s="7">
        <v>0.22695976300000001</v>
      </c>
      <c r="G362" s="7">
        <v>0.228150834</v>
      </c>
      <c r="H362" s="7">
        <v>0.25651283899999999</v>
      </c>
      <c r="I362" s="7">
        <v>0.25534707800000001</v>
      </c>
      <c r="J362" s="7">
        <v>0.26144778000000002</v>
      </c>
      <c r="K362" s="7">
        <v>9.6640592999999997E-2</v>
      </c>
      <c r="L362" s="7">
        <v>0.17127057900000001</v>
      </c>
      <c r="M362" s="7">
        <v>0.15476029599999999</v>
      </c>
      <c r="N362" s="7">
        <v>0.16535276500000001</v>
      </c>
      <c r="O362" s="7">
        <v>0.15536285699999999</v>
      </c>
      <c r="P362" s="7">
        <v>0.12508414900000001</v>
      </c>
    </row>
    <row r="363" spans="1:16" x14ac:dyDescent="0.25">
      <c r="A363" t="s">
        <v>2307</v>
      </c>
      <c r="B363" s="7">
        <v>0.12747288300000001</v>
      </c>
      <c r="C363" s="7">
        <v>0.14414387200000001</v>
      </c>
      <c r="D363" s="7">
        <v>0.11845465199999999</v>
      </c>
      <c r="E363" s="7">
        <v>8.1166546000000006E-2</v>
      </c>
      <c r="F363" s="7">
        <v>9.0525057000000006E-2</v>
      </c>
      <c r="G363" s="7">
        <v>0.10348948400000001</v>
      </c>
      <c r="H363" s="7">
        <v>0.120402945</v>
      </c>
      <c r="I363" s="7">
        <v>0.13463512899999999</v>
      </c>
      <c r="J363" s="7">
        <v>0.12468776500000001</v>
      </c>
      <c r="K363" s="7">
        <v>6.3331871999999997E-2</v>
      </c>
      <c r="L363" s="7">
        <v>4.9033115000000002E-2</v>
      </c>
      <c r="M363" s="7">
        <v>4.5465220000000001E-2</v>
      </c>
      <c r="N363" s="7">
        <v>4.2992477000000001E-2</v>
      </c>
      <c r="O363" s="7">
        <v>3.7191271999999997E-2</v>
      </c>
      <c r="P363" s="7">
        <v>3.3891549E-2</v>
      </c>
    </row>
    <row r="364" spans="1:16" x14ac:dyDescent="0.25">
      <c r="A364" t="s">
        <v>2308</v>
      </c>
      <c r="B364" s="7">
        <v>0.11267725100000001</v>
      </c>
      <c r="C364" s="7">
        <v>0.13589098499999999</v>
      </c>
      <c r="D364" s="7">
        <v>0.12526458200000001</v>
      </c>
      <c r="E364" s="7">
        <v>7.3746801000000001E-2</v>
      </c>
      <c r="F364" s="7">
        <v>9.6387765E-2</v>
      </c>
      <c r="G364" s="7">
        <v>0.108267198</v>
      </c>
      <c r="H364" s="7">
        <v>0.103432132</v>
      </c>
      <c r="I364" s="7">
        <v>0.104908523</v>
      </c>
      <c r="J364" s="7">
        <v>0.130135109</v>
      </c>
      <c r="K364" s="7">
        <v>5.1132695999999998E-2</v>
      </c>
      <c r="L364" s="7">
        <v>7.6971469000000001E-2</v>
      </c>
      <c r="M364" s="7">
        <v>8.3127561000000003E-2</v>
      </c>
      <c r="N364" s="7">
        <v>8.9070977999999995E-2</v>
      </c>
      <c r="O364" s="7">
        <v>5.2855638000000003E-2</v>
      </c>
      <c r="P364" s="7">
        <v>6.5025345999999998E-2</v>
      </c>
    </row>
    <row r="365" spans="1:16" x14ac:dyDescent="0.25">
      <c r="A365" t="s">
        <v>2309</v>
      </c>
      <c r="B365" s="7">
        <v>9.5787631999999998E-2</v>
      </c>
      <c r="C365" s="7">
        <v>0.10608935799999999</v>
      </c>
      <c r="D365" s="7">
        <v>0.105579753</v>
      </c>
      <c r="E365" s="7">
        <v>5.0404337E-2</v>
      </c>
      <c r="F365" s="7">
        <v>6.0796823E-2</v>
      </c>
      <c r="G365" s="7">
        <v>5.7028347E-2</v>
      </c>
      <c r="H365" s="7">
        <v>0.113947384</v>
      </c>
      <c r="I365" s="7">
        <v>0.125395173</v>
      </c>
      <c r="J365" s="7">
        <v>0.124850161</v>
      </c>
      <c r="K365" s="7">
        <v>4.6600676000000001E-2</v>
      </c>
      <c r="L365" s="7">
        <v>6.2363258999999997E-2</v>
      </c>
      <c r="M365" s="7">
        <v>6.4422415999999996E-2</v>
      </c>
      <c r="N365" s="7">
        <v>5.5548596999999998E-2</v>
      </c>
      <c r="O365" s="7">
        <v>5.5279380000000003E-2</v>
      </c>
      <c r="P365" s="7">
        <v>5.4465214999999997E-2</v>
      </c>
    </row>
    <row r="366" spans="1:16" x14ac:dyDescent="0.25">
      <c r="A366" t="s">
        <v>2310</v>
      </c>
      <c r="B366" s="7">
        <v>6.5692565999999994E-2</v>
      </c>
      <c r="C366" s="7">
        <v>8.6276508000000002E-2</v>
      </c>
      <c r="D366" s="7">
        <v>8.6961057999999994E-2</v>
      </c>
      <c r="E366" s="7">
        <v>4.1111261000000003E-2</v>
      </c>
      <c r="F366" s="7">
        <v>5.6376277000000002E-2</v>
      </c>
      <c r="G366" s="7">
        <v>5.1792638000000002E-2</v>
      </c>
      <c r="H366" s="7">
        <v>0.103634621</v>
      </c>
      <c r="I366" s="7">
        <v>9.0274008000000003E-2</v>
      </c>
      <c r="J366" s="7">
        <v>0.105010381</v>
      </c>
      <c r="K366" s="7">
        <v>5.3221166E-2</v>
      </c>
      <c r="L366" s="7">
        <v>8.7157159999999997E-2</v>
      </c>
      <c r="M366" s="7">
        <v>8.0359642999999994E-2</v>
      </c>
      <c r="N366" s="7">
        <v>8.5404145000000001E-2</v>
      </c>
      <c r="O366" s="7">
        <v>6.3386603E-2</v>
      </c>
      <c r="P366" s="7">
        <v>6.9158839E-2</v>
      </c>
    </row>
    <row r="367" spans="1:16" x14ac:dyDescent="0.25">
      <c r="A367" t="s">
        <v>2311</v>
      </c>
      <c r="B367" s="7">
        <v>0.18386561400000001</v>
      </c>
      <c r="C367" s="7">
        <v>0.204291318</v>
      </c>
      <c r="D367" s="7">
        <v>0.20521267600000001</v>
      </c>
      <c r="E367" s="7">
        <v>0.16225234999999999</v>
      </c>
      <c r="F367" s="7">
        <v>0.22564034199999999</v>
      </c>
      <c r="G367" s="7">
        <v>0.20340434399999999</v>
      </c>
      <c r="H367" s="7">
        <v>0.20991717300000001</v>
      </c>
      <c r="I367" s="7">
        <v>0.21891740200000001</v>
      </c>
      <c r="J367" s="7">
        <v>0.23420819500000001</v>
      </c>
      <c r="K367" s="7">
        <v>0.195896662</v>
      </c>
      <c r="L367" s="7">
        <v>0.20166725599999999</v>
      </c>
      <c r="M367" s="7">
        <v>0.19043637099999999</v>
      </c>
      <c r="N367" s="7">
        <v>0.190994356</v>
      </c>
      <c r="O367" s="7">
        <v>0.17157254999999999</v>
      </c>
      <c r="P367" s="7">
        <v>0.14392772200000001</v>
      </c>
    </row>
    <row r="368" spans="1:16" x14ac:dyDescent="0.25">
      <c r="A368" t="s">
        <v>2312</v>
      </c>
      <c r="B368" s="7">
        <v>0.103903311</v>
      </c>
      <c r="C368" s="7">
        <v>9.9558597999999998E-2</v>
      </c>
      <c r="D368" s="7">
        <v>8.1071582000000003E-2</v>
      </c>
      <c r="E368" s="7">
        <v>6.8036590999999993E-2</v>
      </c>
      <c r="F368" s="7">
        <v>6.6022311E-2</v>
      </c>
      <c r="G368" s="7">
        <v>8.9339405999999996E-2</v>
      </c>
      <c r="H368" s="7">
        <v>7.9057829999999996E-2</v>
      </c>
      <c r="I368" s="7">
        <v>7.3291766999999994E-2</v>
      </c>
      <c r="J368" s="7">
        <v>9.2178319999999994E-2</v>
      </c>
      <c r="K368" s="7">
        <v>6.2361916000000003E-2</v>
      </c>
      <c r="L368" s="7">
        <v>7.1279302000000003E-2</v>
      </c>
      <c r="M368" s="7">
        <v>6.9444517999999997E-2</v>
      </c>
      <c r="N368" s="7">
        <v>6.4679873999999998E-2</v>
      </c>
      <c r="O368" s="7">
        <v>6.2489138E-2</v>
      </c>
      <c r="P368" s="7">
        <v>5.1717644E-2</v>
      </c>
    </row>
    <row r="369" spans="1:16" x14ac:dyDescent="0.25">
      <c r="A369" t="s">
        <v>2313</v>
      </c>
      <c r="B369" s="7">
        <v>0.19883563200000001</v>
      </c>
      <c r="C369" s="7">
        <v>0.21627417299999999</v>
      </c>
      <c r="D369" s="7">
        <v>0.21205136399999999</v>
      </c>
      <c r="E369" s="7">
        <v>0.15911935299999999</v>
      </c>
      <c r="F369" s="7">
        <v>0.20369315900000001</v>
      </c>
      <c r="G369" s="7">
        <v>0.20942024200000001</v>
      </c>
      <c r="H369" s="7">
        <v>0.208378168</v>
      </c>
      <c r="I369" s="7">
        <v>0.21085765300000001</v>
      </c>
      <c r="J369" s="7">
        <v>0.22809679599999999</v>
      </c>
      <c r="K369" s="7">
        <v>9.9515785999999995E-2</v>
      </c>
      <c r="L369" s="7">
        <v>0.147333151</v>
      </c>
      <c r="M369" s="7">
        <v>0.15572165700000001</v>
      </c>
      <c r="N369" s="7">
        <v>0.15052775199999999</v>
      </c>
      <c r="O369" s="7">
        <v>0.14133143100000001</v>
      </c>
      <c r="P369" s="7">
        <v>0.123527529</v>
      </c>
    </row>
    <row r="370" spans="1:16" x14ac:dyDescent="0.25">
      <c r="A370" t="s">
        <v>2314</v>
      </c>
      <c r="B370" s="7">
        <v>0.110857077</v>
      </c>
      <c r="C370" s="7">
        <v>0.13150160799999999</v>
      </c>
      <c r="D370" s="7">
        <v>0.12802946000000001</v>
      </c>
      <c r="E370" s="7">
        <v>0.12580949399999999</v>
      </c>
      <c r="F370" s="7">
        <v>0.172383323</v>
      </c>
      <c r="G370" s="7">
        <v>0.15778599300000001</v>
      </c>
      <c r="H370" s="7">
        <v>0.170322523</v>
      </c>
      <c r="I370" s="7">
        <v>0.15890848799999999</v>
      </c>
      <c r="J370" s="7">
        <v>0.16914275600000001</v>
      </c>
      <c r="K370" s="7">
        <v>1.9846695000000001E-2</v>
      </c>
      <c r="L370" s="7">
        <v>1.6436541999999998E-2</v>
      </c>
      <c r="M370" s="7">
        <v>1.8285591E-2</v>
      </c>
      <c r="N370" s="7">
        <v>2.1948908999999999E-2</v>
      </c>
      <c r="O370" s="7">
        <v>1.8518960000000001E-2</v>
      </c>
      <c r="P370" s="7">
        <v>1.7880228000000001E-2</v>
      </c>
    </row>
    <row r="371" spans="1:16" x14ac:dyDescent="0.25">
      <c r="A371" t="s">
        <v>2315</v>
      </c>
      <c r="B371" s="7">
        <v>5.6115456000000001E-2</v>
      </c>
      <c r="C371" s="7">
        <v>6.6525187E-2</v>
      </c>
      <c r="D371" s="7">
        <v>6.3291489000000006E-2</v>
      </c>
      <c r="E371" s="7">
        <v>4.3173331000000002E-2</v>
      </c>
      <c r="F371" s="7">
        <v>5.4971853000000001E-2</v>
      </c>
      <c r="G371" s="7">
        <v>5.1367620000000003E-2</v>
      </c>
      <c r="H371" s="7">
        <v>5.7990342E-2</v>
      </c>
      <c r="I371" s="7">
        <v>6.4114560000000001E-2</v>
      </c>
      <c r="J371" s="7">
        <v>7.2952092999999996E-2</v>
      </c>
      <c r="K371" s="7">
        <v>3.4895427E-2</v>
      </c>
      <c r="L371" s="7">
        <v>3.7510491E-2</v>
      </c>
      <c r="M371" s="7">
        <v>3.4865793999999999E-2</v>
      </c>
      <c r="N371" s="7">
        <v>2.9455543000000001E-2</v>
      </c>
      <c r="O371" s="7">
        <v>2.2528666999999999E-2</v>
      </c>
      <c r="P371" s="7">
        <v>2.9286249E-2</v>
      </c>
    </row>
    <row r="372" spans="1:16" x14ac:dyDescent="0.25">
      <c r="A372" t="s">
        <v>2316</v>
      </c>
      <c r="B372" s="7">
        <v>6.8487415999999995E-2</v>
      </c>
      <c r="C372" s="7">
        <v>7.9189047999999998E-2</v>
      </c>
      <c r="D372" s="7">
        <v>8.4911761000000002E-2</v>
      </c>
      <c r="E372" s="7">
        <v>4.4474804999999999E-2</v>
      </c>
      <c r="F372" s="7">
        <v>7.1993436999999993E-2</v>
      </c>
      <c r="G372" s="7">
        <v>5.8537485E-2</v>
      </c>
      <c r="H372" s="7">
        <v>5.5733376000000001E-2</v>
      </c>
      <c r="I372" s="7">
        <v>4.5324407999999997E-2</v>
      </c>
      <c r="J372" s="7">
        <v>6.0029982000000003E-2</v>
      </c>
      <c r="K372" s="7">
        <v>0.17778323800000001</v>
      </c>
      <c r="L372" s="7">
        <v>0.22198823200000001</v>
      </c>
      <c r="M372" s="7">
        <v>0.195067518</v>
      </c>
      <c r="N372" s="7">
        <v>0.14599063000000001</v>
      </c>
      <c r="O372" s="7">
        <v>0.12201598499999999</v>
      </c>
      <c r="P372" s="7">
        <v>0.12900984400000001</v>
      </c>
    </row>
    <row r="373" spans="1:16" x14ac:dyDescent="0.25">
      <c r="A373" t="s">
        <v>2317</v>
      </c>
      <c r="B373" s="7">
        <v>4.9326666999999998E-2</v>
      </c>
      <c r="C373" s="7">
        <v>5.2756101999999999E-2</v>
      </c>
      <c r="D373" s="7">
        <v>5.8387706999999997E-2</v>
      </c>
      <c r="E373" s="7">
        <v>5.0891599000000003E-2</v>
      </c>
      <c r="F373" s="7">
        <v>7.0946390999999998E-2</v>
      </c>
      <c r="G373" s="7">
        <v>6.3399182999999998E-2</v>
      </c>
      <c r="H373" s="7">
        <v>5.7019163999999997E-2</v>
      </c>
      <c r="I373" s="7">
        <v>5.7383130999999997E-2</v>
      </c>
      <c r="J373" s="7">
        <v>5.8819150000000001E-2</v>
      </c>
      <c r="K373" s="7">
        <v>9.8175077999999999E-2</v>
      </c>
      <c r="L373" s="7">
        <v>0.13871786</v>
      </c>
      <c r="M373" s="7">
        <v>0.127280265</v>
      </c>
      <c r="N373" s="7">
        <v>0.10870837999999999</v>
      </c>
      <c r="O373" s="7">
        <v>0.115254328</v>
      </c>
      <c r="P373" s="7">
        <v>7.8120297000000005E-2</v>
      </c>
    </row>
    <row r="374" spans="1:16" x14ac:dyDescent="0.25">
      <c r="A374" t="s">
        <v>2318</v>
      </c>
      <c r="B374" s="7">
        <v>0.30771238400000001</v>
      </c>
      <c r="C374" s="7">
        <v>0.31187981199999998</v>
      </c>
      <c r="D374" s="7">
        <v>0.28441057800000002</v>
      </c>
      <c r="E374" s="7">
        <v>0.28834521099999999</v>
      </c>
      <c r="F374" s="7">
        <v>0.32215005899999999</v>
      </c>
      <c r="G374" s="7">
        <v>0.362478672</v>
      </c>
      <c r="H374" s="7">
        <v>0.31309741299999999</v>
      </c>
      <c r="I374" s="7">
        <v>0.35216424800000001</v>
      </c>
      <c r="J374" s="7">
        <v>0.36626983800000001</v>
      </c>
      <c r="K374" s="7">
        <v>0.17240001499999999</v>
      </c>
      <c r="L374" s="7">
        <v>0.22637062399999999</v>
      </c>
      <c r="M374" s="7">
        <v>0.186210022</v>
      </c>
      <c r="N374" s="7">
        <v>0.21278683800000001</v>
      </c>
      <c r="O374" s="7">
        <v>0.17136626499999999</v>
      </c>
      <c r="P374" s="7">
        <v>0.16065504999999999</v>
      </c>
    </row>
    <row r="375" spans="1:16" x14ac:dyDescent="0.25">
      <c r="A375" t="s">
        <v>2319</v>
      </c>
      <c r="B375" s="7">
        <v>0.16256752599999999</v>
      </c>
      <c r="C375" s="7">
        <v>0.13586669100000001</v>
      </c>
      <c r="D375" s="7">
        <v>0.116557487</v>
      </c>
      <c r="E375" s="7">
        <v>6.4079181999999998E-2</v>
      </c>
      <c r="F375" s="7">
        <v>7.1520661999999999E-2</v>
      </c>
      <c r="G375" s="7">
        <v>9.5292250999999994E-2</v>
      </c>
      <c r="H375" s="7">
        <v>0.145820424</v>
      </c>
      <c r="I375" s="7">
        <v>0.11609765499999999</v>
      </c>
      <c r="J375" s="7">
        <v>0.159783602</v>
      </c>
      <c r="K375" s="7">
        <v>3.5867253000000002E-2</v>
      </c>
      <c r="L375" s="7">
        <v>7.4602109999999999E-2</v>
      </c>
      <c r="M375" s="7">
        <v>6.5084639E-2</v>
      </c>
      <c r="N375" s="7">
        <v>8.7693539000000001E-2</v>
      </c>
      <c r="O375" s="7">
        <v>7.6127840000000002E-2</v>
      </c>
      <c r="P375" s="7">
        <v>5.6684841E-2</v>
      </c>
    </row>
    <row r="376" spans="1:16" x14ac:dyDescent="0.25">
      <c r="A376" t="s">
        <v>2320</v>
      </c>
      <c r="B376" s="7">
        <v>4.3124305000000002E-2</v>
      </c>
      <c r="C376" s="7">
        <v>4.7956807999999997E-2</v>
      </c>
      <c r="D376" s="7">
        <v>4.4628763000000002E-2</v>
      </c>
      <c r="E376" s="7">
        <v>3.896616E-2</v>
      </c>
      <c r="F376" s="7">
        <v>3.9664822000000002E-2</v>
      </c>
      <c r="G376" s="7">
        <v>5.0633482E-2</v>
      </c>
      <c r="H376" s="7">
        <v>3.6956569000000002E-2</v>
      </c>
      <c r="I376" s="7">
        <v>2.8731605E-2</v>
      </c>
      <c r="J376" s="7">
        <v>4.0643202000000003E-2</v>
      </c>
      <c r="K376" s="7">
        <v>4.9966693E-2</v>
      </c>
      <c r="L376" s="7">
        <v>9.1598381000000006E-2</v>
      </c>
      <c r="M376" s="7">
        <v>8.1161655999999999E-2</v>
      </c>
      <c r="N376" s="7">
        <v>7.5843500999999994E-2</v>
      </c>
      <c r="O376" s="7">
        <v>6.4935251999999999E-2</v>
      </c>
      <c r="P376" s="7">
        <v>4.3671677999999998E-2</v>
      </c>
    </row>
    <row r="377" spans="1:16" x14ac:dyDescent="0.25">
      <c r="A377" t="s">
        <v>2321</v>
      </c>
      <c r="B377" s="7">
        <v>5.7822480000000002E-2</v>
      </c>
      <c r="C377" s="7">
        <v>6.2150729000000002E-2</v>
      </c>
      <c r="D377" s="7">
        <v>5.0180804000000002E-2</v>
      </c>
      <c r="E377" s="7">
        <v>5.7672939999999999E-2</v>
      </c>
      <c r="F377" s="7">
        <v>5.6841071E-2</v>
      </c>
      <c r="G377" s="7">
        <v>7.8838324000000001E-2</v>
      </c>
      <c r="H377" s="7">
        <v>4.9286045000000001E-2</v>
      </c>
      <c r="I377" s="7">
        <v>4.2751517000000003E-2</v>
      </c>
      <c r="J377" s="7">
        <v>4.8505456000000002E-2</v>
      </c>
      <c r="K377" s="7">
        <v>6.9944649999999997E-2</v>
      </c>
      <c r="L377" s="7">
        <v>8.7337139999999994E-2</v>
      </c>
      <c r="M377" s="7">
        <v>7.1174264000000001E-2</v>
      </c>
      <c r="N377" s="7">
        <v>6.6763177000000007E-2</v>
      </c>
      <c r="O377" s="7">
        <v>5.6337565999999999E-2</v>
      </c>
      <c r="P377" s="7">
        <v>4.8093653E-2</v>
      </c>
    </row>
    <row r="378" spans="1:16" x14ac:dyDescent="0.25">
      <c r="A378" t="s">
        <v>2322</v>
      </c>
      <c r="B378" s="7">
        <v>0.101307592</v>
      </c>
      <c r="C378" s="7">
        <v>0.1204228</v>
      </c>
      <c r="D378" s="7">
        <v>0.10667064599999999</v>
      </c>
      <c r="E378" s="7">
        <v>8.7550747999999998E-2</v>
      </c>
      <c r="F378" s="7">
        <v>9.0198585999999997E-2</v>
      </c>
      <c r="G378" s="7">
        <v>0.110107527</v>
      </c>
      <c r="H378" s="7">
        <v>0.10264712300000001</v>
      </c>
      <c r="I378" s="7">
        <v>7.3619382999999997E-2</v>
      </c>
      <c r="J378" s="7">
        <v>0.10148344400000001</v>
      </c>
      <c r="K378" s="7">
        <v>6.7511581000000001E-2</v>
      </c>
      <c r="L378" s="7">
        <v>8.9768472000000002E-2</v>
      </c>
      <c r="M378" s="7">
        <v>8.8241754000000006E-2</v>
      </c>
      <c r="N378" s="7">
        <v>9.9887382999999996E-2</v>
      </c>
      <c r="O378" s="7">
        <v>7.5353179000000006E-2</v>
      </c>
      <c r="P378" s="7">
        <v>5.4975275999999997E-2</v>
      </c>
    </row>
    <row r="379" spans="1:16" x14ac:dyDescent="0.25">
      <c r="A379" t="s">
        <v>2323</v>
      </c>
      <c r="B379" s="7">
        <v>0.14770824499999999</v>
      </c>
      <c r="C379" s="7">
        <v>0.151145208</v>
      </c>
      <c r="D379" s="7">
        <v>0.15441099</v>
      </c>
      <c r="E379" s="7">
        <v>0.112763629</v>
      </c>
      <c r="F379" s="7">
        <v>0.148503997</v>
      </c>
      <c r="G379" s="7">
        <v>0.133602468</v>
      </c>
      <c r="H379" s="7">
        <v>0.13965133900000001</v>
      </c>
      <c r="I379" s="7">
        <v>0.14031850800000001</v>
      </c>
      <c r="J379" s="7">
        <v>0.15626135499999999</v>
      </c>
      <c r="K379" s="7">
        <v>6.5055192999999997E-2</v>
      </c>
      <c r="L379" s="7">
        <v>9.4183533E-2</v>
      </c>
      <c r="M379" s="7">
        <v>8.6155972999999997E-2</v>
      </c>
      <c r="N379" s="7">
        <v>8.3517539000000002E-2</v>
      </c>
      <c r="O379" s="7">
        <v>8.2964172000000003E-2</v>
      </c>
      <c r="P379" s="7">
        <v>7.3410170999999996E-2</v>
      </c>
    </row>
    <row r="380" spans="1:16" x14ac:dyDescent="0.25">
      <c r="A380" t="s">
        <v>2324</v>
      </c>
      <c r="B380" s="7">
        <v>4.7939220999999997E-2</v>
      </c>
      <c r="C380" s="7">
        <v>5.1501826000000001E-2</v>
      </c>
      <c r="D380" s="7">
        <v>4.9304125999999997E-2</v>
      </c>
      <c r="E380" s="7">
        <v>4.4798456E-2</v>
      </c>
      <c r="F380" s="7">
        <v>6.0662626999999997E-2</v>
      </c>
      <c r="G380" s="7">
        <v>6.8300850999999996E-2</v>
      </c>
      <c r="H380" s="7">
        <v>5.7020744999999998E-2</v>
      </c>
      <c r="I380" s="7">
        <v>4.6080548999999998E-2</v>
      </c>
      <c r="J380" s="7">
        <v>6.5502344000000004E-2</v>
      </c>
      <c r="K380" s="7">
        <v>7.6519795000000002E-2</v>
      </c>
      <c r="L380" s="7">
        <v>4.2351119E-2</v>
      </c>
      <c r="M380" s="7">
        <v>3.9142165999999999E-2</v>
      </c>
      <c r="N380" s="7">
        <v>3.7566268999999999E-2</v>
      </c>
      <c r="O380" s="7">
        <v>3.1955036999999999E-2</v>
      </c>
      <c r="P380" s="7">
        <v>2.8395086E-2</v>
      </c>
    </row>
    <row r="381" spans="1:16" x14ac:dyDescent="0.25">
      <c r="A381" t="s">
        <v>2325</v>
      </c>
      <c r="B381" s="7">
        <v>0.14772174699999999</v>
      </c>
      <c r="C381" s="7">
        <v>0.160219637</v>
      </c>
      <c r="D381" s="7">
        <v>0.13160421999999999</v>
      </c>
      <c r="E381" s="7">
        <v>0.14156628299999999</v>
      </c>
      <c r="F381" s="7">
        <v>0.13272472599999999</v>
      </c>
      <c r="G381" s="7">
        <v>0.180691879</v>
      </c>
      <c r="H381" s="7">
        <v>0.124031499</v>
      </c>
      <c r="I381" s="7">
        <v>9.4338478000000003E-2</v>
      </c>
      <c r="J381" s="7">
        <v>0.131864811</v>
      </c>
      <c r="K381" s="7">
        <v>0.26114305599999998</v>
      </c>
      <c r="L381" s="7">
        <v>0.14935806200000001</v>
      </c>
      <c r="M381" s="7">
        <v>0.115089945</v>
      </c>
      <c r="N381" s="7">
        <v>0.10809065499999999</v>
      </c>
      <c r="O381" s="7">
        <v>9.0098319999999996E-2</v>
      </c>
      <c r="P381" s="7">
        <v>8.2899952999999998E-2</v>
      </c>
    </row>
    <row r="382" spans="1:16" x14ac:dyDescent="0.25">
      <c r="A382" t="s">
        <v>2326</v>
      </c>
      <c r="B382" s="7">
        <v>6.8392707999999997E-2</v>
      </c>
      <c r="C382" s="7">
        <v>7.9282362999999995E-2</v>
      </c>
      <c r="D382" s="7">
        <v>6.9589202000000003E-2</v>
      </c>
      <c r="E382" s="7">
        <v>3.9182428999999998E-2</v>
      </c>
      <c r="F382" s="7">
        <v>4.1468988999999998E-2</v>
      </c>
      <c r="G382" s="7">
        <v>4.9885003999999997E-2</v>
      </c>
      <c r="H382" s="7">
        <v>6.6399696999999994E-2</v>
      </c>
      <c r="I382" s="7">
        <v>5.6485079000000001E-2</v>
      </c>
      <c r="J382" s="7">
        <v>7.0008338000000003E-2</v>
      </c>
      <c r="K382" s="7">
        <v>4.3239436999999999E-2</v>
      </c>
      <c r="L382" s="7">
        <v>4.8556296999999998E-2</v>
      </c>
      <c r="M382" s="7">
        <v>3.9946755E-2</v>
      </c>
      <c r="N382" s="7">
        <v>4.8481907999999997E-2</v>
      </c>
      <c r="O382" s="7">
        <v>3.9250989999999999E-2</v>
      </c>
      <c r="P382" s="7">
        <v>2.9194500000000002E-2</v>
      </c>
    </row>
    <row r="383" spans="1:16" x14ac:dyDescent="0.25">
      <c r="A383" t="s">
        <v>2327</v>
      </c>
      <c r="B383" s="7">
        <v>7.4493898000000003E-2</v>
      </c>
      <c r="C383" s="7">
        <v>7.2372531000000004E-2</v>
      </c>
      <c r="D383" s="7">
        <v>6.1313826000000002E-2</v>
      </c>
      <c r="E383" s="7">
        <v>5.8515919999999999E-2</v>
      </c>
      <c r="F383" s="7">
        <v>7.9612747999999997E-2</v>
      </c>
      <c r="G383" s="7">
        <v>8.7287974000000004E-2</v>
      </c>
      <c r="H383" s="7">
        <v>6.8951544000000003E-2</v>
      </c>
      <c r="I383" s="7">
        <v>6.3687186000000007E-2</v>
      </c>
      <c r="J383" s="7">
        <v>7.3785899000000002E-2</v>
      </c>
      <c r="K383" s="7">
        <v>0.13038380499999999</v>
      </c>
      <c r="L383" s="7">
        <v>8.4704255000000006E-2</v>
      </c>
      <c r="M383" s="7">
        <v>8.0801717999999995E-2</v>
      </c>
      <c r="N383" s="7">
        <v>8.3867391999999999E-2</v>
      </c>
      <c r="O383" s="7">
        <v>6.9628552999999996E-2</v>
      </c>
      <c r="P383" s="7">
        <v>6.3704469999999999E-2</v>
      </c>
    </row>
    <row r="384" spans="1:16" x14ac:dyDescent="0.25">
      <c r="A384" t="s">
        <v>2328</v>
      </c>
      <c r="B384" s="7">
        <v>7.0604648000000006E-2</v>
      </c>
      <c r="C384" s="7">
        <v>0.103071288</v>
      </c>
      <c r="D384" s="7">
        <v>8.8830457000000002E-2</v>
      </c>
      <c r="E384" s="7">
        <v>9.1831236999999996E-2</v>
      </c>
      <c r="F384" s="7">
        <v>0.102750225</v>
      </c>
      <c r="G384" s="7">
        <v>0.101549034</v>
      </c>
      <c r="H384" s="7">
        <v>0.103142813</v>
      </c>
      <c r="I384" s="7">
        <v>0.121587102</v>
      </c>
      <c r="J384" s="7">
        <v>0.107614455</v>
      </c>
      <c r="K384" s="7">
        <v>0.14453073699999999</v>
      </c>
      <c r="L384" s="7">
        <v>0.113960202</v>
      </c>
      <c r="M384" s="7">
        <v>8.5746450000000002E-2</v>
      </c>
      <c r="N384" s="7">
        <v>0.101535632</v>
      </c>
      <c r="O384" s="7">
        <v>5.9549137000000002E-2</v>
      </c>
      <c r="P384" s="7">
        <v>4.1860601999999997E-2</v>
      </c>
    </row>
    <row r="385" spans="1:16" x14ac:dyDescent="0.25">
      <c r="A385" t="s">
        <v>2329</v>
      </c>
      <c r="B385" s="7">
        <v>7.8707251000000006E-2</v>
      </c>
      <c r="C385" s="7">
        <v>8.2670952000000006E-2</v>
      </c>
      <c r="D385" s="7">
        <v>5.8399648999999998E-2</v>
      </c>
      <c r="E385" s="7">
        <v>7.7213121999999995E-2</v>
      </c>
      <c r="F385" s="7">
        <v>6.8163095000000007E-2</v>
      </c>
      <c r="G385" s="7">
        <v>9.3816151E-2</v>
      </c>
      <c r="H385" s="7">
        <v>5.5479321999999998E-2</v>
      </c>
      <c r="I385" s="7">
        <v>9.0715174999999995E-2</v>
      </c>
      <c r="J385" s="7">
        <v>6.4739891999999993E-2</v>
      </c>
      <c r="K385" s="7">
        <v>6.492916E-2</v>
      </c>
      <c r="L385" s="7">
        <v>4.9287762999999998E-2</v>
      </c>
      <c r="M385" s="7">
        <v>3.3192329E-2</v>
      </c>
      <c r="N385" s="7">
        <v>2.3032681999999999E-2</v>
      </c>
      <c r="O385" s="7">
        <v>1.9248338E-2</v>
      </c>
      <c r="P385" s="7">
        <v>3.0219937999999998E-2</v>
      </c>
    </row>
    <row r="386" spans="1:16" x14ac:dyDescent="0.25">
      <c r="A386" t="s">
        <v>2330</v>
      </c>
      <c r="B386" s="7">
        <v>0.10552486599999999</v>
      </c>
      <c r="C386" s="7">
        <v>0.122224341</v>
      </c>
      <c r="D386" s="7">
        <v>0.11950361499999999</v>
      </c>
      <c r="E386" s="7">
        <v>2.4775599999999998E-2</v>
      </c>
      <c r="F386" s="7">
        <v>3.3359785000000003E-2</v>
      </c>
      <c r="G386" s="7">
        <v>2.9299483000000001E-2</v>
      </c>
      <c r="H386" s="7">
        <v>0.15661387500000001</v>
      </c>
      <c r="I386" s="7">
        <v>0.15230350500000001</v>
      </c>
      <c r="J386" s="7">
        <v>0.17410318899999999</v>
      </c>
      <c r="K386" s="7">
        <v>0.105175422</v>
      </c>
      <c r="L386" s="7">
        <v>7.3159364000000005E-2</v>
      </c>
      <c r="M386" s="7">
        <v>7.2996007000000002E-2</v>
      </c>
      <c r="N386" s="7">
        <v>7.7870932000000004E-2</v>
      </c>
      <c r="O386" s="7">
        <v>7.1910966000000007E-2</v>
      </c>
      <c r="P386" s="7">
        <v>5.2937775999999999E-2</v>
      </c>
    </row>
    <row r="387" spans="1:16" x14ac:dyDescent="0.25">
      <c r="A387" t="s">
        <v>2331</v>
      </c>
      <c r="B387" s="7">
        <v>4.7594061999999999E-2</v>
      </c>
      <c r="C387" s="7">
        <v>5.3573298999999998E-2</v>
      </c>
      <c r="D387" s="7">
        <v>5.3982210000000003E-2</v>
      </c>
      <c r="E387" s="7">
        <v>3.9006185999999998E-2</v>
      </c>
      <c r="F387" s="7">
        <v>4.7724399000000001E-2</v>
      </c>
      <c r="G387" s="7">
        <v>4.3580191999999997E-2</v>
      </c>
      <c r="H387" s="7">
        <v>5.8671065000000001E-2</v>
      </c>
      <c r="I387" s="7">
        <v>7.9426637999999994E-2</v>
      </c>
      <c r="J387" s="7">
        <v>6.8141781999999998E-2</v>
      </c>
      <c r="K387" s="7">
        <v>3.9509040000000002E-2</v>
      </c>
      <c r="L387" s="7">
        <v>2.4210189999999999E-2</v>
      </c>
      <c r="M387" s="7">
        <v>2.8421981999999998E-2</v>
      </c>
      <c r="N387" s="7">
        <v>3.1407239000000003E-2</v>
      </c>
      <c r="O387" s="7">
        <v>2.4584787E-2</v>
      </c>
      <c r="P387" s="7">
        <v>2.5747737999999999E-2</v>
      </c>
    </row>
    <row r="388" spans="1:16" x14ac:dyDescent="0.25">
      <c r="A388" t="s">
        <v>2332</v>
      </c>
      <c r="B388" s="7">
        <v>6.4203947999999997E-2</v>
      </c>
      <c r="C388" s="7">
        <v>7.0875494999999997E-2</v>
      </c>
      <c r="D388" s="7">
        <v>6.5323517999999997E-2</v>
      </c>
      <c r="E388" s="7">
        <v>5.0617676E-2</v>
      </c>
      <c r="F388" s="7">
        <v>5.7642715999999997E-2</v>
      </c>
      <c r="G388" s="7">
        <v>6.5960882999999998E-2</v>
      </c>
      <c r="H388" s="7">
        <v>6.5105489000000002E-2</v>
      </c>
      <c r="I388" s="7">
        <v>6.3980971999999997E-2</v>
      </c>
      <c r="J388" s="7">
        <v>6.9608340000000005E-2</v>
      </c>
      <c r="K388" s="7">
        <v>6.1714296000000002E-2</v>
      </c>
      <c r="L388" s="7">
        <v>4.2588961000000002E-2</v>
      </c>
      <c r="M388" s="7">
        <v>4.1757823999999999E-2</v>
      </c>
      <c r="N388" s="7">
        <v>4.3908039000000003E-2</v>
      </c>
      <c r="O388" s="7">
        <v>4.1487161000000002E-2</v>
      </c>
      <c r="P388" s="7">
        <v>3.3482656E-2</v>
      </c>
    </row>
    <row r="389" spans="1:16" x14ac:dyDescent="0.25">
      <c r="A389" t="s">
        <v>2333</v>
      </c>
      <c r="B389" s="7">
        <v>0.34370988000000002</v>
      </c>
      <c r="C389" s="7">
        <v>0.40260012099999998</v>
      </c>
      <c r="D389" s="7">
        <v>0.33864320199999998</v>
      </c>
      <c r="E389" s="7">
        <v>0.26378634499999998</v>
      </c>
      <c r="F389" s="7">
        <v>0.29047587499999999</v>
      </c>
      <c r="G389" s="7">
        <v>0.33773251300000001</v>
      </c>
      <c r="H389" s="7">
        <v>0.41324017499999999</v>
      </c>
      <c r="I389" s="7">
        <v>0.32765135200000001</v>
      </c>
      <c r="J389" s="7">
        <v>0.42451884499999998</v>
      </c>
      <c r="K389" s="7">
        <v>0.31827156299999998</v>
      </c>
      <c r="L389" s="7">
        <v>0.37267187800000001</v>
      </c>
      <c r="M389" s="7">
        <v>0.34988559600000002</v>
      </c>
      <c r="N389" s="7">
        <v>0.43387367599999999</v>
      </c>
      <c r="O389" s="7">
        <v>0.387088881</v>
      </c>
      <c r="P389" s="7">
        <v>0.29636867099999997</v>
      </c>
    </row>
    <row r="390" spans="1:16" x14ac:dyDescent="0.25">
      <c r="A390" t="s">
        <v>2334</v>
      </c>
      <c r="B390" s="7">
        <v>0.106561234</v>
      </c>
      <c r="C390" s="7">
        <v>0.117906255</v>
      </c>
      <c r="D390" s="7">
        <v>0.112854563</v>
      </c>
      <c r="E390" s="7">
        <v>8.8183481999999994E-2</v>
      </c>
      <c r="F390" s="7">
        <v>0.12193628199999999</v>
      </c>
      <c r="G390" s="7">
        <v>0.11884445</v>
      </c>
      <c r="H390" s="7">
        <v>0.123687829</v>
      </c>
      <c r="I390" s="7">
        <v>0.115495469</v>
      </c>
      <c r="J390" s="7">
        <v>0.12327129000000001</v>
      </c>
      <c r="K390" s="7">
        <v>5.3946559999999998E-2</v>
      </c>
      <c r="L390" s="7">
        <v>9.7608873999999998E-2</v>
      </c>
      <c r="M390" s="7">
        <v>9.0964185000000003E-2</v>
      </c>
      <c r="N390" s="7">
        <v>9.5597083999999999E-2</v>
      </c>
      <c r="O390" s="7">
        <v>8.4461862999999998E-2</v>
      </c>
      <c r="P390" s="7">
        <v>7.4431840999999999E-2</v>
      </c>
    </row>
    <row r="391" spans="1:16" x14ac:dyDescent="0.25">
      <c r="A391" t="s">
        <v>2335</v>
      </c>
      <c r="B391" s="7">
        <v>6.8333364999999993E-2</v>
      </c>
      <c r="C391" s="7">
        <v>7.4495075999999993E-2</v>
      </c>
      <c r="D391" s="7">
        <v>6.7760772999999996E-2</v>
      </c>
      <c r="E391" s="7">
        <v>5.0169350000000001E-2</v>
      </c>
      <c r="F391" s="7">
        <v>5.7584430999999998E-2</v>
      </c>
      <c r="G391" s="7">
        <v>6.5003640000000001E-2</v>
      </c>
      <c r="H391" s="7">
        <v>6.1096351E-2</v>
      </c>
      <c r="I391" s="7">
        <v>4.7123548000000001E-2</v>
      </c>
      <c r="J391" s="7">
        <v>6.4069949000000001E-2</v>
      </c>
      <c r="K391" s="7">
        <v>7.3008167999999998E-2</v>
      </c>
      <c r="L391" s="7">
        <v>5.0888798999999998E-2</v>
      </c>
      <c r="M391" s="7">
        <v>5.2624127E-2</v>
      </c>
      <c r="N391" s="7">
        <v>5.5873543999999997E-2</v>
      </c>
      <c r="O391" s="7">
        <v>5.1532980999999999E-2</v>
      </c>
      <c r="P391" s="7">
        <v>4.1702063999999997E-2</v>
      </c>
    </row>
    <row r="392" spans="1:16" x14ac:dyDescent="0.25">
      <c r="A392" t="s">
        <v>2336</v>
      </c>
      <c r="B392" s="7">
        <v>0.19452829099999999</v>
      </c>
      <c r="C392" s="7">
        <v>0.22077101199999999</v>
      </c>
      <c r="D392" s="7">
        <v>0.22539873399999999</v>
      </c>
      <c r="E392" s="7">
        <v>0.13808857199999999</v>
      </c>
      <c r="F392" s="7">
        <v>0.190246472</v>
      </c>
      <c r="G392" s="7">
        <v>0.167515833</v>
      </c>
      <c r="H392" s="7">
        <v>0.22535965399999999</v>
      </c>
      <c r="I392" s="7">
        <v>0.25800391700000003</v>
      </c>
      <c r="J392" s="7">
        <v>0.257671066</v>
      </c>
      <c r="K392" s="7">
        <v>0.15028440000000001</v>
      </c>
      <c r="L392" s="7">
        <v>0.112563097</v>
      </c>
      <c r="M392" s="7">
        <v>0.120053215</v>
      </c>
      <c r="N392" s="7">
        <v>0.10496266999999999</v>
      </c>
      <c r="O392" s="7">
        <v>9.2763689999999996E-2</v>
      </c>
      <c r="P392" s="7">
        <v>0.10457684</v>
      </c>
    </row>
    <row r="393" spans="1:16" x14ac:dyDescent="0.25">
      <c r="A393" t="s">
        <v>2337</v>
      </c>
      <c r="B393" s="7">
        <v>3.3073347000000003E-2</v>
      </c>
      <c r="C393" s="7">
        <v>4.2210545000000002E-2</v>
      </c>
      <c r="D393" s="7">
        <v>3.9695651999999998E-2</v>
      </c>
      <c r="E393" s="7">
        <v>3.6408049999999997E-2</v>
      </c>
      <c r="F393" s="7">
        <v>4.4170732999999997E-2</v>
      </c>
      <c r="G393" s="7">
        <v>4.7066796000000001E-2</v>
      </c>
      <c r="H393" s="7">
        <v>8.8530586999999994E-2</v>
      </c>
      <c r="I393" s="7">
        <v>5.995731E-2</v>
      </c>
      <c r="J393" s="7">
        <v>7.7781267000000001E-2</v>
      </c>
      <c r="K393" s="7">
        <v>3.2358155E-2</v>
      </c>
      <c r="L393" s="7">
        <v>3.2510812E-2</v>
      </c>
      <c r="M393" s="7">
        <v>3.6453507000000003E-2</v>
      </c>
      <c r="N393" s="7">
        <v>4.0096159999999999E-2</v>
      </c>
      <c r="O393" s="7">
        <v>3.3620216000000001E-2</v>
      </c>
      <c r="P393" s="7">
        <v>2.5374766999999999E-2</v>
      </c>
    </row>
    <row r="394" spans="1:16" x14ac:dyDescent="0.25">
      <c r="A394" t="s">
        <v>2338</v>
      </c>
      <c r="B394" s="7">
        <v>0.119615689</v>
      </c>
      <c r="C394" s="7">
        <v>0.143051918</v>
      </c>
      <c r="D394" s="7">
        <v>0.13374356900000001</v>
      </c>
      <c r="E394" s="7">
        <v>8.0666563999999996E-2</v>
      </c>
      <c r="F394" s="7">
        <v>0.101893863</v>
      </c>
      <c r="G394" s="7">
        <v>0.105671429</v>
      </c>
      <c r="H394" s="7">
        <v>0.13594715499999999</v>
      </c>
      <c r="I394" s="7">
        <v>0.124707767</v>
      </c>
      <c r="J394" s="7">
        <v>0.14211834400000001</v>
      </c>
      <c r="K394" s="7">
        <v>7.0354246999999995E-2</v>
      </c>
      <c r="L394" s="7">
        <v>7.7407040999999996E-2</v>
      </c>
      <c r="M394" s="7">
        <v>7.6890484999999995E-2</v>
      </c>
      <c r="N394" s="7">
        <v>7.5567986000000004E-2</v>
      </c>
      <c r="O394" s="7">
        <v>6.5117611000000006E-2</v>
      </c>
      <c r="P394" s="7">
        <v>5.9660554999999997E-2</v>
      </c>
    </row>
    <row r="395" spans="1:16" x14ac:dyDescent="0.25">
      <c r="A395" t="s">
        <v>2339</v>
      </c>
      <c r="B395" s="7">
        <v>9.0111868999999997E-2</v>
      </c>
      <c r="C395" s="7">
        <v>0.104807333</v>
      </c>
      <c r="D395" s="7">
        <v>8.3077830000000005E-2</v>
      </c>
      <c r="E395" s="7">
        <v>8.0689617000000005E-2</v>
      </c>
      <c r="F395" s="7">
        <v>7.8952741000000007E-2</v>
      </c>
      <c r="G395" s="7">
        <v>0.103917615</v>
      </c>
      <c r="H395" s="7">
        <v>8.9352674000000007E-2</v>
      </c>
      <c r="I395" s="7">
        <v>8.6116572000000002E-2</v>
      </c>
      <c r="J395" s="7">
        <v>9.5841303000000003E-2</v>
      </c>
      <c r="K395" s="7">
        <v>0.160588177</v>
      </c>
      <c r="L395" s="7">
        <v>0.111625909</v>
      </c>
      <c r="M395" s="7">
        <v>7.9237709000000003E-2</v>
      </c>
      <c r="N395" s="7">
        <v>6.8831998000000005E-2</v>
      </c>
      <c r="O395" s="7">
        <v>5.4311719000000001E-2</v>
      </c>
      <c r="P395" s="7">
        <v>4.5272708000000002E-2</v>
      </c>
    </row>
    <row r="396" spans="1:16" x14ac:dyDescent="0.25">
      <c r="A396" t="s">
        <v>2340</v>
      </c>
      <c r="B396" s="7">
        <v>0.25189331999999998</v>
      </c>
      <c r="C396" s="7">
        <v>0.27333575599999999</v>
      </c>
      <c r="D396" s="7">
        <v>0.24185993</v>
      </c>
      <c r="E396" s="7">
        <v>0.129119758</v>
      </c>
      <c r="F396" s="7">
        <v>0.13789798</v>
      </c>
      <c r="G396" s="7">
        <v>0.15665526199999999</v>
      </c>
      <c r="H396" s="7">
        <v>0.25054826200000002</v>
      </c>
      <c r="I396" s="7">
        <v>0.22596169099999999</v>
      </c>
      <c r="J396" s="7">
        <v>0.25835032200000002</v>
      </c>
      <c r="K396" s="7">
        <v>7.3952377E-2</v>
      </c>
      <c r="L396" s="7">
        <v>0.100648485</v>
      </c>
      <c r="M396" s="7">
        <v>9.7120596000000003E-2</v>
      </c>
      <c r="N396" s="7">
        <v>9.6696747999999999E-2</v>
      </c>
      <c r="O396" s="7">
        <v>8.6496417000000006E-2</v>
      </c>
      <c r="P396" s="7">
        <v>6.8182571999999997E-2</v>
      </c>
    </row>
    <row r="397" spans="1:16" x14ac:dyDescent="0.25">
      <c r="A397" t="s">
        <v>2341</v>
      </c>
      <c r="B397" s="7">
        <v>0.144236061</v>
      </c>
      <c r="C397" s="7">
        <v>0.16934027500000001</v>
      </c>
      <c r="D397" s="7">
        <v>0.168087614</v>
      </c>
      <c r="E397" s="7">
        <v>8.1814344999999997E-2</v>
      </c>
      <c r="F397" s="7">
        <v>0.105395697</v>
      </c>
      <c r="G397" s="7">
        <v>0.10922375400000001</v>
      </c>
      <c r="H397" s="7">
        <v>0.17388815199999999</v>
      </c>
      <c r="I397" s="7">
        <v>0.16945803700000001</v>
      </c>
      <c r="J397" s="7">
        <v>0.18194253699999999</v>
      </c>
      <c r="K397" s="7">
        <v>0.12849386700000001</v>
      </c>
      <c r="L397" s="7">
        <v>9.6590574999999998E-2</v>
      </c>
      <c r="M397" s="7">
        <v>9.0815265000000006E-2</v>
      </c>
      <c r="N397" s="7">
        <v>8.8876918999999999E-2</v>
      </c>
      <c r="O397" s="7">
        <v>8.1038422999999998E-2</v>
      </c>
      <c r="P397" s="7">
        <v>6.9028636000000004E-2</v>
      </c>
    </row>
    <row r="398" spans="1:16" x14ac:dyDescent="0.25">
      <c r="A398" t="s">
        <v>2342</v>
      </c>
      <c r="B398" s="7">
        <v>4.8933362000000001E-2</v>
      </c>
      <c r="C398" s="7">
        <v>5.1003940999999997E-2</v>
      </c>
      <c r="D398" s="7">
        <v>4.5467339000000002E-2</v>
      </c>
      <c r="E398" s="7">
        <v>3.8389801000000001E-2</v>
      </c>
      <c r="F398" s="7">
        <v>4.0064417999999997E-2</v>
      </c>
      <c r="G398" s="7">
        <v>5.0310449E-2</v>
      </c>
      <c r="H398" s="7">
        <v>4.2693944999999997E-2</v>
      </c>
      <c r="I398" s="7">
        <v>3.6165179999999998E-2</v>
      </c>
      <c r="J398" s="7">
        <v>4.9766511999999999E-2</v>
      </c>
      <c r="K398" s="7">
        <v>0.101365042</v>
      </c>
      <c r="L398" s="7">
        <v>5.4316418999999998E-2</v>
      </c>
      <c r="M398" s="7">
        <v>4.8733151000000002E-2</v>
      </c>
      <c r="N398" s="7">
        <v>5.0405380999999999E-2</v>
      </c>
      <c r="O398" s="7">
        <v>4.3528807000000003E-2</v>
      </c>
      <c r="P398" s="7">
        <v>3.4801985000000001E-2</v>
      </c>
    </row>
    <row r="399" spans="1:16" x14ac:dyDescent="0.25">
      <c r="A399" t="s">
        <v>2343</v>
      </c>
      <c r="B399" s="7">
        <v>3.8925605000000002E-2</v>
      </c>
      <c r="C399" s="7">
        <v>4.4327577999999999E-2</v>
      </c>
      <c r="D399" s="7">
        <v>3.7810306000000002E-2</v>
      </c>
      <c r="E399" s="7">
        <v>9.8228675000000001E-2</v>
      </c>
      <c r="F399" s="7">
        <v>0.108263357</v>
      </c>
      <c r="G399" s="7">
        <v>0.125424955</v>
      </c>
      <c r="H399" s="7">
        <v>7.2535936999999995E-2</v>
      </c>
      <c r="I399" s="7">
        <v>8.1453022999999999E-2</v>
      </c>
      <c r="J399" s="7">
        <v>7.9042004999999999E-2</v>
      </c>
      <c r="K399" s="7">
        <v>6.2191574999999999E-2</v>
      </c>
      <c r="L399" s="7">
        <v>4.4070506000000002E-2</v>
      </c>
      <c r="M399" s="7">
        <v>3.3973720999999998E-2</v>
      </c>
      <c r="N399" s="7">
        <v>3.3009420999999997E-2</v>
      </c>
      <c r="O399" s="7">
        <v>2.5254407E-2</v>
      </c>
      <c r="P399" s="7">
        <v>2.5467078000000001E-2</v>
      </c>
    </row>
    <row r="400" spans="1:16" x14ac:dyDescent="0.25">
      <c r="A400" t="s">
        <v>2344</v>
      </c>
      <c r="B400" s="7">
        <v>9.0364497000000002E-2</v>
      </c>
      <c r="C400" s="7">
        <v>0.10100532399999999</v>
      </c>
      <c r="D400" s="7">
        <v>9.1569775000000006E-2</v>
      </c>
      <c r="E400" s="7">
        <v>6.6370462000000005E-2</v>
      </c>
      <c r="F400" s="7">
        <v>8.5902537000000001E-2</v>
      </c>
      <c r="G400" s="7">
        <v>8.5015793000000006E-2</v>
      </c>
      <c r="H400" s="7">
        <v>9.5608235999999999E-2</v>
      </c>
      <c r="I400" s="7">
        <v>0.105632117</v>
      </c>
      <c r="J400" s="7">
        <v>0.10378319499999999</v>
      </c>
      <c r="K400" s="7">
        <v>6.7061221000000004E-2</v>
      </c>
      <c r="L400" s="7">
        <v>4.5477222999999997E-2</v>
      </c>
      <c r="M400" s="7">
        <v>4.3474489999999998E-2</v>
      </c>
      <c r="N400" s="7">
        <v>5.0280716000000003E-2</v>
      </c>
      <c r="O400" s="7">
        <v>4.5246127999999997E-2</v>
      </c>
      <c r="P400" s="7">
        <v>3.8486002999999998E-2</v>
      </c>
    </row>
    <row r="401" spans="1:16" x14ac:dyDescent="0.25">
      <c r="A401" t="s">
        <v>2345</v>
      </c>
      <c r="B401" s="7">
        <v>8.3657597E-2</v>
      </c>
      <c r="C401" s="7">
        <v>9.9450693000000007E-2</v>
      </c>
      <c r="D401" s="7">
        <v>8.9765514000000005E-2</v>
      </c>
      <c r="E401" s="7">
        <v>5.8825922000000003E-2</v>
      </c>
      <c r="F401" s="7">
        <v>6.9642550999999997E-2</v>
      </c>
      <c r="G401" s="7">
        <v>8.3113730999999996E-2</v>
      </c>
      <c r="H401" s="7">
        <v>9.1630860999999994E-2</v>
      </c>
      <c r="I401" s="7">
        <v>8.0761192999999995E-2</v>
      </c>
      <c r="J401" s="7">
        <v>9.3925976999999994E-2</v>
      </c>
      <c r="K401" s="7">
        <v>9.3409666000000002E-2</v>
      </c>
      <c r="L401" s="7">
        <v>6.5317529999999999E-2</v>
      </c>
      <c r="M401" s="7">
        <v>6.3246652E-2</v>
      </c>
      <c r="N401" s="7">
        <v>6.4999641999999996E-2</v>
      </c>
      <c r="O401" s="7">
        <v>5.7134008E-2</v>
      </c>
      <c r="P401" s="7">
        <v>4.8369159000000002E-2</v>
      </c>
    </row>
    <row r="402" spans="1:16" x14ac:dyDescent="0.25">
      <c r="A402" t="s">
        <v>2346</v>
      </c>
      <c r="B402" s="7">
        <v>7.6837988999999995E-2</v>
      </c>
      <c r="C402" s="7">
        <v>8.4396211999999998E-2</v>
      </c>
      <c r="D402" s="7">
        <v>7.1486052999999994E-2</v>
      </c>
      <c r="E402" s="7">
        <v>6.4732475999999997E-2</v>
      </c>
      <c r="F402" s="7">
        <v>6.6337706999999996E-2</v>
      </c>
      <c r="G402" s="7">
        <v>8.5182390999999996E-2</v>
      </c>
      <c r="H402" s="7">
        <v>6.8952777000000007E-2</v>
      </c>
      <c r="I402" s="7">
        <v>7.9874352999999995E-2</v>
      </c>
      <c r="J402" s="7">
        <v>7.2463545000000004E-2</v>
      </c>
      <c r="K402" s="7">
        <v>7.5799050000000007E-2</v>
      </c>
      <c r="L402" s="7">
        <v>5.3867012999999998E-2</v>
      </c>
      <c r="M402" s="7">
        <v>4.3079273000000001E-2</v>
      </c>
      <c r="N402" s="7">
        <v>3.8368346999999997E-2</v>
      </c>
      <c r="O402" s="7">
        <v>3.4275595999999998E-2</v>
      </c>
      <c r="P402" s="7">
        <v>3.4990408000000001E-2</v>
      </c>
    </row>
    <row r="403" spans="1:16" x14ac:dyDescent="0.25">
      <c r="A403" t="s">
        <v>2347</v>
      </c>
      <c r="B403" s="7">
        <v>0.20200843299999999</v>
      </c>
      <c r="C403" s="7">
        <v>0.23256658099999999</v>
      </c>
      <c r="D403" s="7">
        <v>0.222097499</v>
      </c>
      <c r="E403" s="7">
        <v>0.14721062900000001</v>
      </c>
      <c r="F403" s="7">
        <v>0.196835131</v>
      </c>
      <c r="G403" s="7">
        <v>0.19116578400000001</v>
      </c>
      <c r="H403" s="7">
        <v>0.21764035200000001</v>
      </c>
      <c r="I403" s="7">
        <v>0.21072133700000001</v>
      </c>
      <c r="J403" s="7">
        <v>0.230050901</v>
      </c>
      <c r="K403" s="7">
        <v>0.14570287200000001</v>
      </c>
      <c r="L403" s="7">
        <v>0.18496764199999999</v>
      </c>
      <c r="M403" s="7">
        <v>0.18192871999999999</v>
      </c>
      <c r="N403" s="7">
        <v>0.19230997</v>
      </c>
      <c r="O403" s="7">
        <v>0.16677730599999999</v>
      </c>
      <c r="P403" s="7">
        <v>0.14539058699999999</v>
      </c>
    </row>
    <row r="404" spans="1:16" x14ac:dyDescent="0.25">
      <c r="A404" t="s">
        <v>2348</v>
      </c>
      <c r="B404" s="7">
        <v>5.8890629999999999E-2</v>
      </c>
      <c r="C404" s="7">
        <v>6.2738629000000004E-2</v>
      </c>
      <c r="D404" s="7">
        <v>5.5101454000000001E-2</v>
      </c>
      <c r="E404" s="7">
        <v>4.4796994999999999E-2</v>
      </c>
      <c r="F404" s="7">
        <v>4.7934217000000001E-2</v>
      </c>
      <c r="G404" s="7">
        <v>5.6656672999999998E-2</v>
      </c>
      <c r="H404" s="7">
        <v>5.4157608000000003E-2</v>
      </c>
      <c r="I404" s="7">
        <v>6.2949528000000005E-2</v>
      </c>
      <c r="J404" s="7">
        <v>5.9285904E-2</v>
      </c>
      <c r="K404" s="7">
        <v>0.112012107</v>
      </c>
      <c r="L404" s="7">
        <v>4.4565844E-2</v>
      </c>
      <c r="M404" s="7">
        <v>3.4862338999999999E-2</v>
      </c>
      <c r="N404" s="7">
        <v>3.0030913999999999E-2</v>
      </c>
      <c r="O404" s="7">
        <v>2.7723612000000002E-2</v>
      </c>
      <c r="P404" s="7">
        <v>2.4942446E-2</v>
      </c>
    </row>
    <row r="405" spans="1:16" x14ac:dyDescent="0.25">
      <c r="A405" t="s">
        <v>2349</v>
      </c>
      <c r="B405" s="7">
        <v>7.3799768000000002E-2</v>
      </c>
      <c r="C405" s="7">
        <v>8.4897949E-2</v>
      </c>
      <c r="D405" s="7">
        <v>8.6870313000000005E-2</v>
      </c>
      <c r="E405" s="7">
        <v>5.5560601000000001E-2</v>
      </c>
      <c r="F405" s="7">
        <v>7.6031921000000002E-2</v>
      </c>
      <c r="G405" s="7">
        <v>7.4690250999999999E-2</v>
      </c>
      <c r="H405" s="7">
        <v>7.9786613000000006E-2</v>
      </c>
      <c r="I405" s="7">
        <v>7.4303289999999994E-2</v>
      </c>
      <c r="J405" s="7">
        <v>8.5419413999999999E-2</v>
      </c>
      <c r="K405" s="7">
        <v>3.4249604000000003E-2</v>
      </c>
      <c r="L405" s="7">
        <v>2.8652197000000001E-2</v>
      </c>
      <c r="M405" s="7">
        <v>2.8097211E-2</v>
      </c>
      <c r="N405" s="7">
        <v>3.4513792000000001E-2</v>
      </c>
      <c r="O405" s="7">
        <v>2.7390623999999999E-2</v>
      </c>
      <c r="P405" s="7">
        <v>2.2827903E-2</v>
      </c>
    </row>
    <row r="406" spans="1:16" x14ac:dyDescent="0.25">
      <c r="A406" t="s">
        <v>2350</v>
      </c>
      <c r="B406" s="7">
        <v>9.1307639999999995E-2</v>
      </c>
      <c r="C406" s="7">
        <v>0.103053727</v>
      </c>
      <c r="D406" s="7">
        <v>9.5388677000000005E-2</v>
      </c>
      <c r="E406" s="7">
        <v>9.5631304E-2</v>
      </c>
      <c r="F406" s="7">
        <v>0.12341161</v>
      </c>
      <c r="G406" s="7">
        <v>0.12696195900000001</v>
      </c>
      <c r="H406" s="7">
        <v>9.746958E-2</v>
      </c>
      <c r="I406" s="7">
        <v>9.9789658000000003E-2</v>
      </c>
      <c r="J406" s="7">
        <v>9.8958553000000005E-2</v>
      </c>
      <c r="K406" s="7">
        <v>0.33904954100000001</v>
      </c>
      <c r="L406" s="7">
        <v>0.132785231</v>
      </c>
      <c r="M406" s="7">
        <v>0.110246231</v>
      </c>
      <c r="N406" s="7">
        <v>0.109793986</v>
      </c>
      <c r="O406" s="7">
        <v>8.6402832999999998E-2</v>
      </c>
      <c r="P406" s="7">
        <v>8.4723584000000005E-2</v>
      </c>
    </row>
    <row r="407" spans="1:16" x14ac:dyDescent="0.25">
      <c r="A407" t="s">
        <v>2351</v>
      </c>
      <c r="B407" s="7">
        <v>0.112046531</v>
      </c>
      <c r="C407" s="7">
        <v>0.117794555</v>
      </c>
      <c r="D407" s="7">
        <v>0.10201829799999999</v>
      </c>
      <c r="E407" s="7">
        <v>8.0009027999999996E-2</v>
      </c>
      <c r="F407" s="7">
        <v>8.6212502999999996E-2</v>
      </c>
      <c r="G407" s="7">
        <v>0.108248419</v>
      </c>
      <c r="H407" s="7">
        <v>0.105658024</v>
      </c>
      <c r="I407" s="7">
        <v>0.10643981399999999</v>
      </c>
      <c r="J407" s="7">
        <v>0.11276552300000001</v>
      </c>
      <c r="K407" s="7">
        <v>6.0423095000000003E-2</v>
      </c>
      <c r="L407" s="7">
        <v>9.3087395000000003E-2</v>
      </c>
      <c r="M407" s="7">
        <v>7.1270242999999997E-2</v>
      </c>
      <c r="N407" s="7">
        <v>5.4787539000000003E-2</v>
      </c>
      <c r="O407" s="7">
        <v>5.0646617999999997E-2</v>
      </c>
      <c r="P407" s="7">
        <v>4.9859692999999997E-2</v>
      </c>
    </row>
    <row r="408" spans="1:16" x14ac:dyDescent="0.25">
      <c r="A408" t="s">
        <v>2352</v>
      </c>
      <c r="B408" s="7">
        <v>7.6548394000000006E-2</v>
      </c>
      <c r="C408" s="7">
        <v>8.0793714000000003E-2</v>
      </c>
      <c r="D408" s="7">
        <v>6.4019492999999997E-2</v>
      </c>
      <c r="E408" s="7">
        <v>5.8145227000000001E-2</v>
      </c>
      <c r="F408" s="7">
        <v>7.7323683000000004E-2</v>
      </c>
      <c r="G408" s="7">
        <v>7.8949190000000002E-2</v>
      </c>
      <c r="H408" s="7">
        <v>6.9778465999999997E-2</v>
      </c>
      <c r="I408" s="7">
        <v>7.6674205999999995E-2</v>
      </c>
      <c r="J408" s="7">
        <v>7.4530137999999996E-2</v>
      </c>
      <c r="K408" s="7">
        <v>0.11919940399999999</v>
      </c>
      <c r="L408" s="7">
        <v>6.8115643000000003E-2</v>
      </c>
      <c r="M408" s="7">
        <v>5.6312349999999997E-2</v>
      </c>
      <c r="N408" s="7">
        <v>5.8624810999999999E-2</v>
      </c>
      <c r="O408" s="7">
        <v>5.1134111000000003E-2</v>
      </c>
      <c r="P408" s="7">
        <v>4.4840245000000001E-2</v>
      </c>
    </row>
    <row r="409" spans="1:16" x14ac:dyDescent="0.25">
      <c r="A409" t="s">
        <v>2353</v>
      </c>
      <c r="B409" s="7">
        <v>7.6277585999999994E-2</v>
      </c>
      <c r="C409" s="7">
        <v>8.4821123999999998E-2</v>
      </c>
      <c r="D409" s="7">
        <v>8.0379720000000002E-2</v>
      </c>
      <c r="E409" s="7">
        <v>6.8438196000000007E-2</v>
      </c>
      <c r="F409" s="7">
        <v>8.6478879999999994E-2</v>
      </c>
      <c r="G409" s="7">
        <v>9.6802032999999996E-2</v>
      </c>
      <c r="H409" s="7">
        <v>7.8065208999999997E-2</v>
      </c>
      <c r="I409" s="7">
        <v>7.0838781000000003E-2</v>
      </c>
      <c r="J409" s="7">
        <v>8.5116626000000001E-2</v>
      </c>
      <c r="K409" s="7">
        <v>0.14630194199999999</v>
      </c>
      <c r="L409" s="7">
        <v>0.102082953</v>
      </c>
      <c r="M409" s="7">
        <v>9.4867699999999999E-2</v>
      </c>
      <c r="N409" s="7">
        <v>0.124075795</v>
      </c>
      <c r="O409" s="7">
        <v>0.11618471700000001</v>
      </c>
      <c r="P409" s="7">
        <v>8.7447303000000004E-2</v>
      </c>
    </row>
    <row r="410" spans="1:16" x14ac:dyDescent="0.25">
      <c r="A410" t="s">
        <v>2354</v>
      </c>
      <c r="B410" s="7">
        <v>8.5018537000000005E-2</v>
      </c>
      <c r="C410" s="7">
        <v>8.3135826999999995E-2</v>
      </c>
      <c r="D410" s="7">
        <v>9.3328383000000001E-2</v>
      </c>
      <c r="E410" s="7">
        <v>0.102324345</v>
      </c>
      <c r="F410" s="7">
        <v>0.100543779</v>
      </c>
      <c r="G410" s="7">
        <v>0.11909758400000001</v>
      </c>
      <c r="H410" s="7">
        <v>7.2613901999999994E-2</v>
      </c>
      <c r="I410" s="7">
        <v>7.4964453E-2</v>
      </c>
      <c r="J410" s="7">
        <v>6.9597353000000001E-2</v>
      </c>
      <c r="K410" s="7">
        <v>0.30677130899999999</v>
      </c>
      <c r="L410" s="7">
        <v>0.180044758</v>
      </c>
      <c r="M410" s="7">
        <v>0.12034884</v>
      </c>
      <c r="N410" s="7">
        <v>0.13107795699999999</v>
      </c>
      <c r="O410" s="7">
        <v>0.10988756099999999</v>
      </c>
      <c r="P410" s="7">
        <v>8.0823662000000004E-2</v>
      </c>
    </row>
    <row r="411" spans="1:16" x14ac:dyDescent="0.25">
      <c r="A411" t="s">
        <v>2355</v>
      </c>
      <c r="B411" s="7">
        <v>5.7553912999999998E-2</v>
      </c>
      <c r="C411" s="7">
        <v>6.4352330999999999E-2</v>
      </c>
      <c r="D411" s="7">
        <v>5.7541055000000001E-2</v>
      </c>
      <c r="E411" s="7">
        <v>4.5967539000000002E-2</v>
      </c>
      <c r="F411" s="7">
        <v>5.6186921000000001E-2</v>
      </c>
      <c r="G411" s="7">
        <v>5.7513746999999997E-2</v>
      </c>
      <c r="H411" s="7">
        <v>6.2529585999999998E-2</v>
      </c>
      <c r="I411" s="7">
        <v>6.5819257000000006E-2</v>
      </c>
      <c r="J411" s="7">
        <v>6.3067161999999996E-2</v>
      </c>
      <c r="K411" s="7">
        <v>5.4680934E-2</v>
      </c>
      <c r="L411" s="7">
        <v>4.1300758999999999E-2</v>
      </c>
      <c r="M411" s="7">
        <v>3.5969462000000001E-2</v>
      </c>
      <c r="N411" s="7">
        <v>3.5820833000000003E-2</v>
      </c>
      <c r="O411" s="7">
        <v>3.0916697999999999E-2</v>
      </c>
      <c r="P411" s="7">
        <v>2.8635478999999998E-2</v>
      </c>
    </row>
    <row r="412" spans="1:16" x14ac:dyDescent="0.25">
      <c r="A412" t="s">
        <v>2356</v>
      </c>
      <c r="B412" s="7">
        <v>7.4903254000000002E-2</v>
      </c>
      <c r="C412" s="7">
        <v>8.7862919999999997E-2</v>
      </c>
      <c r="D412" s="7">
        <v>9.0558757000000004E-2</v>
      </c>
      <c r="E412" s="7">
        <v>4.7677960999999998E-2</v>
      </c>
      <c r="F412" s="7">
        <v>7.0718022000000005E-2</v>
      </c>
      <c r="G412" s="7">
        <v>6.3559712000000004E-2</v>
      </c>
      <c r="H412" s="7">
        <v>8.9117567999999994E-2</v>
      </c>
      <c r="I412" s="7">
        <v>7.7295116999999997E-2</v>
      </c>
      <c r="J412" s="7">
        <v>8.9003403999999994E-2</v>
      </c>
      <c r="K412" s="7">
        <v>7.2766710999999998E-2</v>
      </c>
      <c r="L412" s="7">
        <v>5.3554152000000001E-2</v>
      </c>
      <c r="M412" s="7">
        <v>5.2808736000000002E-2</v>
      </c>
      <c r="N412" s="7">
        <v>5.9450609000000001E-2</v>
      </c>
      <c r="O412" s="7">
        <v>5.0807298000000001E-2</v>
      </c>
      <c r="P412" s="7">
        <v>4.7805756999999997E-2</v>
      </c>
    </row>
    <row r="413" spans="1:16" x14ac:dyDescent="0.25">
      <c r="A413" t="s">
        <v>2357</v>
      </c>
      <c r="B413" s="7">
        <v>0.11395820500000001</v>
      </c>
      <c r="C413" s="7">
        <v>0.115124253</v>
      </c>
      <c r="D413" s="7">
        <v>0.111216052</v>
      </c>
      <c r="E413" s="7">
        <v>8.0578445999999998E-2</v>
      </c>
      <c r="F413" s="7">
        <v>9.6479249000000003E-2</v>
      </c>
      <c r="G413" s="7">
        <v>9.9992867999999999E-2</v>
      </c>
      <c r="H413" s="7">
        <v>0.107524129</v>
      </c>
      <c r="I413" s="7">
        <v>0.143192451</v>
      </c>
      <c r="J413" s="7">
        <v>0.127516833</v>
      </c>
      <c r="K413" s="7">
        <v>6.1731532999999998E-2</v>
      </c>
      <c r="L413" s="7">
        <v>6.5073403000000002E-2</v>
      </c>
      <c r="M413" s="7">
        <v>6.0651438000000002E-2</v>
      </c>
      <c r="N413" s="7">
        <v>7.0098565000000002E-2</v>
      </c>
      <c r="O413" s="7">
        <v>6.2572416000000006E-2</v>
      </c>
      <c r="P413" s="7">
        <v>5.8380222000000002E-2</v>
      </c>
    </row>
    <row r="414" spans="1:16" x14ac:dyDescent="0.25">
      <c r="A414" t="s">
        <v>2358</v>
      </c>
      <c r="B414" s="7">
        <v>9.1807428999999996E-2</v>
      </c>
      <c r="C414" s="7">
        <v>9.5155452000000001E-2</v>
      </c>
      <c r="D414" s="7">
        <v>9.1953743000000004E-2</v>
      </c>
      <c r="E414" s="7">
        <v>7.7297673999999997E-2</v>
      </c>
      <c r="F414" s="7">
        <v>0.100454083</v>
      </c>
      <c r="G414" s="7">
        <v>0.10302438999999999</v>
      </c>
      <c r="H414" s="7">
        <v>0.10218296</v>
      </c>
      <c r="I414" s="7">
        <v>8.3111702999999995E-2</v>
      </c>
      <c r="J414" s="7">
        <v>9.6915027000000001E-2</v>
      </c>
      <c r="K414" s="7">
        <v>8.1057818000000004E-2</v>
      </c>
      <c r="L414" s="7">
        <v>8.4232119999999994E-2</v>
      </c>
      <c r="M414" s="7">
        <v>7.8867291000000006E-2</v>
      </c>
      <c r="N414" s="7">
        <v>9.1572618999999994E-2</v>
      </c>
      <c r="O414" s="7">
        <v>7.4965513999999997E-2</v>
      </c>
      <c r="P414" s="7">
        <v>6.4447037999999998E-2</v>
      </c>
    </row>
    <row r="415" spans="1:16" x14ac:dyDescent="0.25">
      <c r="A415" t="s">
        <v>2359</v>
      </c>
      <c r="B415" s="7">
        <v>0.191217467</v>
      </c>
      <c r="C415" s="7">
        <v>0.208246915</v>
      </c>
      <c r="D415" s="7">
        <v>0.199790669</v>
      </c>
      <c r="E415" s="7">
        <v>0.15087708</v>
      </c>
      <c r="F415" s="7">
        <v>0.18609208799999999</v>
      </c>
      <c r="G415" s="7">
        <v>0.20621066599999999</v>
      </c>
      <c r="H415" s="7">
        <v>0.199684097</v>
      </c>
      <c r="I415" s="7">
        <v>0.200801233</v>
      </c>
      <c r="J415" s="7">
        <v>0.22192610800000001</v>
      </c>
      <c r="K415" s="7">
        <v>0.13032517699999999</v>
      </c>
      <c r="L415" s="7">
        <v>0.15364603800000001</v>
      </c>
      <c r="M415" s="7">
        <v>0.14073722</v>
      </c>
      <c r="N415" s="7">
        <v>0.126940778</v>
      </c>
      <c r="O415" s="7">
        <v>0.11621071500000001</v>
      </c>
      <c r="P415" s="7">
        <v>0.102178742</v>
      </c>
    </row>
    <row r="416" spans="1:16" x14ac:dyDescent="0.25">
      <c r="A416" t="s">
        <v>2360</v>
      </c>
      <c r="B416" s="7">
        <v>4.9778174000000001E-2</v>
      </c>
      <c r="C416" s="7">
        <v>5.1853834000000001E-2</v>
      </c>
      <c r="D416" s="7">
        <v>4.4513257000000001E-2</v>
      </c>
      <c r="E416" s="7">
        <v>3.8423884999999998E-2</v>
      </c>
      <c r="F416" s="7">
        <v>3.8122705E-2</v>
      </c>
      <c r="G416" s="7">
        <v>5.2379346E-2</v>
      </c>
      <c r="H416" s="7">
        <v>3.9344155999999998E-2</v>
      </c>
      <c r="I416" s="7">
        <v>3.9224836999999999E-2</v>
      </c>
      <c r="J416" s="7">
        <v>4.4154962999999998E-2</v>
      </c>
      <c r="K416" s="7">
        <v>2.4658264999999999E-2</v>
      </c>
      <c r="L416" s="7">
        <v>5.0959322000000001E-2</v>
      </c>
      <c r="M416" s="7">
        <v>3.7991860000000002E-2</v>
      </c>
      <c r="N416" s="7">
        <v>3.9777938999999998E-2</v>
      </c>
      <c r="O416" s="7">
        <v>3.3099506000000001E-2</v>
      </c>
      <c r="P416" s="7">
        <v>2.8415198999999999E-2</v>
      </c>
    </row>
    <row r="417" spans="1:16" x14ac:dyDescent="0.25">
      <c r="A417" t="s">
        <v>2361</v>
      </c>
      <c r="B417" s="7">
        <v>0.14037376600000001</v>
      </c>
      <c r="C417" s="7">
        <v>0.16760255600000001</v>
      </c>
      <c r="D417" s="7">
        <v>0.16139558400000001</v>
      </c>
      <c r="E417" s="7">
        <v>9.7473692000000001E-2</v>
      </c>
      <c r="F417" s="7">
        <v>0.13647136700000001</v>
      </c>
      <c r="G417" s="7">
        <v>0.13479661000000001</v>
      </c>
      <c r="H417" s="7">
        <v>0.16129753699999999</v>
      </c>
      <c r="I417" s="7">
        <v>0.15945667899999999</v>
      </c>
      <c r="J417" s="7">
        <v>0.180386196</v>
      </c>
      <c r="K417" s="7">
        <v>9.5469722000000007E-2</v>
      </c>
      <c r="L417" s="7">
        <v>0.104053433</v>
      </c>
      <c r="M417" s="7">
        <v>9.2996174000000001E-2</v>
      </c>
      <c r="N417" s="7">
        <v>0.104948761</v>
      </c>
      <c r="O417" s="7">
        <v>8.6467337000000005E-2</v>
      </c>
      <c r="P417" s="7">
        <v>7.6275646000000003E-2</v>
      </c>
    </row>
    <row r="418" spans="1:16" x14ac:dyDescent="0.25">
      <c r="A418" t="s">
        <v>2362</v>
      </c>
      <c r="B418" s="7">
        <v>7.1948042000000004E-2</v>
      </c>
      <c r="C418" s="7">
        <v>7.8908659000000006E-2</v>
      </c>
      <c r="D418" s="7">
        <v>7.5340312000000006E-2</v>
      </c>
      <c r="E418" s="7">
        <v>6.5918434999999997E-2</v>
      </c>
      <c r="F418" s="7">
        <v>7.5626449999999998E-2</v>
      </c>
      <c r="G418" s="7">
        <v>8.8295663999999996E-2</v>
      </c>
      <c r="H418" s="7">
        <v>7.7165317999999997E-2</v>
      </c>
      <c r="I418" s="7">
        <v>5.8679001000000001E-2</v>
      </c>
      <c r="J418" s="7">
        <v>8.1244996E-2</v>
      </c>
      <c r="K418" s="7">
        <v>5.2446332999999998E-2</v>
      </c>
      <c r="L418" s="7">
        <v>0.100368394</v>
      </c>
      <c r="M418" s="7">
        <v>8.8191541999999998E-2</v>
      </c>
      <c r="N418" s="7">
        <v>9.5930941000000006E-2</v>
      </c>
      <c r="O418" s="7">
        <v>7.6397166000000002E-2</v>
      </c>
      <c r="P418" s="7">
        <v>5.4551795E-2</v>
      </c>
    </row>
    <row r="419" spans="1:16" x14ac:dyDescent="0.25">
      <c r="A419" t="s">
        <v>2363</v>
      </c>
      <c r="B419" s="7">
        <v>7.2559667999999994E-2</v>
      </c>
      <c r="C419" s="7">
        <v>8.1768798000000004E-2</v>
      </c>
      <c r="D419" s="7">
        <v>8.2912333000000005E-2</v>
      </c>
      <c r="E419" s="7">
        <v>6.1164125999999999E-2</v>
      </c>
      <c r="F419" s="7">
        <v>7.4869277999999997E-2</v>
      </c>
      <c r="G419" s="7">
        <v>7.5472235999999998E-2</v>
      </c>
      <c r="H419" s="7">
        <v>8.2619638999999995E-2</v>
      </c>
      <c r="I419" s="7">
        <v>8.6634940999999993E-2</v>
      </c>
      <c r="J419" s="7">
        <v>9.4414244999999994E-2</v>
      </c>
      <c r="K419" s="7">
        <v>3.2751756999999999E-2</v>
      </c>
      <c r="L419" s="7">
        <v>3.8507736000000001E-2</v>
      </c>
      <c r="M419" s="7">
        <v>4.0729143000000002E-2</v>
      </c>
      <c r="N419" s="7">
        <v>3.8763371999999997E-2</v>
      </c>
      <c r="O419" s="7">
        <v>3.6765022000000001E-2</v>
      </c>
      <c r="P419" s="7">
        <v>3.3957126999999997E-2</v>
      </c>
    </row>
    <row r="420" spans="1:16" x14ac:dyDescent="0.25">
      <c r="A420" t="s">
        <v>2364</v>
      </c>
      <c r="B420" s="7">
        <v>8.4794877000000005E-2</v>
      </c>
      <c r="C420" s="7">
        <v>0.111948878</v>
      </c>
      <c r="D420" s="7">
        <v>0.107628032</v>
      </c>
      <c r="E420" s="7">
        <v>8.8427553000000006E-2</v>
      </c>
      <c r="F420" s="7">
        <v>0.104535225</v>
      </c>
      <c r="G420" s="7">
        <v>0.12298977799999999</v>
      </c>
      <c r="H420" s="7">
        <v>0.12399158</v>
      </c>
      <c r="I420" s="7">
        <v>8.6115412000000002E-2</v>
      </c>
      <c r="J420" s="7">
        <v>0.124755171</v>
      </c>
      <c r="K420" s="7">
        <v>9.7867792999999995E-2</v>
      </c>
      <c r="L420" s="7">
        <v>7.3473495999999999E-2</v>
      </c>
      <c r="M420" s="7">
        <v>6.8343215999999998E-2</v>
      </c>
      <c r="N420" s="7">
        <v>8.8968191000000002E-2</v>
      </c>
      <c r="O420" s="7">
        <v>6.6104635999999994E-2</v>
      </c>
      <c r="P420" s="7">
        <v>4.9622252999999998E-2</v>
      </c>
    </row>
    <row r="421" spans="1:16" x14ac:dyDescent="0.25">
      <c r="A421" t="s">
        <v>2365</v>
      </c>
      <c r="B421" s="7">
        <v>0.18228114600000001</v>
      </c>
      <c r="C421" s="7">
        <v>0.216703429</v>
      </c>
      <c r="D421" s="7">
        <v>0.195246635</v>
      </c>
      <c r="E421" s="7">
        <v>0.148487172</v>
      </c>
      <c r="F421" s="7">
        <v>0.165379937</v>
      </c>
      <c r="G421" s="7">
        <v>0.17344459800000001</v>
      </c>
      <c r="H421" s="7">
        <v>0.19664315800000001</v>
      </c>
      <c r="I421" s="7">
        <v>0.233708162</v>
      </c>
      <c r="J421" s="7">
        <v>0.21320990300000001</v>
      </c>
      <c r="K421" s="7">
        <v>0.134691062</v>
      </c>
      <c r="L421" s="7">
        <v>0.11559756</v>
      </c>
      <c r="M421" s="7">
        <v>0.101054937</v>
      </c>
      <c r="N421" s="7">
        <v>7.9209122000000007E-2</v>
      </c>
      <c r="O421" s="7">
        <v>7.0552527000000004E-2</v>
      </c>
      <c r="P421" s="7">
        <v>8.2710669000000001E-2</v>
      </c>
    </row>
    <row r="422" spans="1:16" x14ac:dyDescent="0.25">
      <c r="A422" t="s">
        <v>2366</v>
      </c>
      <c r="B422" s="7">
        <v>2.8566660000000001E-2</v>
      </c>
      <c r="C422" s="7">
        <v>3.6397424999999997E-2</v>
      </c>
      <c r="D422" s="7">
        <v>2.7049914000000001E-2</v>
      </c>
      <c r="E422" s="7">
        <v>3.1324756000000002E-2</v>
      </c>
      <c r="F422" s="7">
        <v>3.5527159000000003E-2</v>
      </c>
      <c r="G422" s="7">
        <v>4.7963442000000002E-2</v>
      </c>
      <c r="H422" s="7">
        <v>3.0252819E-2</v>
      </c>
      <c r="I422" s="7">
        <v>2.2497079E-2</v>
      </c>
      <c r="J422" s="7">
        <v>3.0615470999999998E-2</v>
      </c>
      <c r="K422" s="7">
        <v>0.19596829800000001</v>
      </c>
      <c r="L422" s="7">
        <v>4.1521524999999997E-2</v>
      </c>
      <c r="M422" s="7">
        <v>3.9069887999999997E-2</v>
      </c>
      <c r="N422" s="7">
        <v>4.6277958000000001E-2</v>
      </c>
      <c r="O422" s="7">
        <v>3.6569856999999997E-2</v>
      </c>
      <c r="P422" s="7">
        <v>2.5661295000000001E-2</v>
      </c>
    </row>
    <row r="423" spans="1:16" x14ac:dyDescent="0.25">
      <c r="A423" t="s">
        <v>2367</v>
      </c>
      <c r="B423" s="7">
        <v>6.1307166000000003E-2</v>
      </c>
      <c r="C423" s="7">
        <v>6.6065915000000003E-2</v>
      </c>
      <c r="D423" s="7">
        <v>5.9438949999999997E-2</v>
      </c>
      <c r="E423" s="7">
        <v>4.7762488999999998E-2</v>
      </c>
      <c r="F423" s="7">
        <v>5.2738225999999999E-2</v>
      </c>
      <c r="G423" s="7">
        <v>6.2692945999999999E-2</v>
      </c>
      <c r="H423" s="7">
        <v>6.0568231E-2</v>
      </c>
      <c r="I423" s="7">
        <v>5.2670864999999997E-2</v>
      </c>
      <c r="J423" s="7">
        <v>5.9083160000000003E-2</v>
      </c>
      <c r="K423" s="7">
        <v>5.0279677000000002E-2</v>
      </c>
      <c r="L423" s="7">
        <v>6.8975518E-2</v>
      </c>
      <c r="M423" s="7">
        <v>6.4986500000000003E-2</v>
      </c>
      <c r="N423" s="7">
        <v>6.6256910000000002E-2</v>
      </c>
      <c r="O423" s="7">
        <v>6.0173952000000003E-2</v>
      </c>
      <c r="P423" s="7">
        <v>4.8108627000000001E-2</v>
      </c>
    </row>
    <row r="424" spans="1:16" x14ac:dyDescent="0.25">
      <c r="A424" t="s">
        <v>2368</v>
      </c>
      <c r="B424" s="7">
        <v>9.5706521000000003E-2</v>
      </c>
      <c r="C424" s="7">
        <v>0.103542203</v>
      </c>
      <c r="D424" s="7">
        <v>0.112571847</v>
      </c>
      <c r="E424" s="7">
        <v>9.2672512999999998E-2</v>
      </c>
      <c r="F424" s="7">
        <v>0.129893866</v>
      </c>
      <c r="G424" s="7">
        <v>0.117974944</v>
      </c>
      <c r="H424" s="7">
        <v>0.129605107</v>
      </c>
      <c r="I424" s="7">
        <v>0.116269002</v>
      </c>
      <c r="J424" s="7">
        <v>0.13134406900000001</v>
      </c>
      <c r="K424" s="7">
        <v>7.7557843000000001E-2</v>
      </c>
      <c r="L424" s="7">
        <v>9.4288054999999996E-2</v>
      </c>
      <c r="M424" s="7">
        <v>9.1101812000000004E-2</v>
      </c>
      <c r="N424" s="7">
        <v>0.10652199900000001</v>
      </c>
      <c r="O424" s="7">
        <v>9.4854806999999999E-2</v>
      </c>
      <c r="P424" s="7">
        <v>7.4613398999999997E-2</v>
      </c>
    </row>
    <row r="425" spans="1:16" x14ac:dyDescent="0.25">
      <c r="A425" t="s">
        <v>2369</v>
      </c>
      <c r="B425" s="7">
        <v>0.14756608500000001</v>
      </c>
      <c r="C425" s="7">
        <v>0.15494625400000001</v>
      </c>
      <c r="D425" s="7">
        <v>0.173276021</v>
      </c>
      <c r="E425" s="7">
        <v>0.1746471</v>
      </c>
      <c r="F425" s="7">
        <v>0.25821779700000003</v>
      </c>
      <c r="G425" s="7">
        <v>0.22748152999999999</v>
      </c>
      <c r="H425" s="7">
        <v>0.177566747</v>
      </c>
      <c r="I425" s="7">
        <v>0.16434756</v>
      </c>
      <c r="J425" s="7">
        <v>0.194336802</v>
      </c>
      <c r="K425" s="7">
        <v>4.5162665999999997E-2</v>
      </c>
      <c r="L425" s="7">
        <v>7.3422003999999999E-2</v>
      </c>
      <c r="M425" s="7">
        <v>8.3525112999999998E-2</v>
      </c>
      <c r="N425" s="7">
        <v>7.7920577000000005E-2</v>
      </c>
      <c r="O425" s="7">
        <v>7.9872269999999995E-2</v>
      </c>
      <c r="P425" s="7">
        <v>6.1666369999999998E-2</v>
      </c>
    </row>
    <row r="426" spans="1:16" x14ac:dyDescent="0.25">
      <c r="A426" t="s">
        <v>2370</v>
      </c>
      <c r="B426" s="7">
        <v>7.1315613999999999E-2</v>
      </c>
      <c r="C426" s="7">
        <v>8.4238094999999999E-2</v>
      </c>
      <c r="D426" s="7">
        <v>7.0740896999999997E-2</v>
      </c>
      <c r="E426" s="7">
        <v>5.7729517000000001E-2</v>
      </c>
      <c r="F426" s="7">
        <v>6.8386487999999995E-2</v>
      </c>
      <c r="G426" s="7">
        <v>8.4341509999999995E-2</v>
      </c>
      <c r="H426" s="7">
        <v>8.4872677999999993E-2</v>
      </c>
      <c r="I426" s="7">
        <v>6.7334717000000002E-2</v>
      </c>
      <c r="J426" s="7">
        <v>8.0987114999999998E-2</v>
      </c>
      <c r="K426" s="7">
        <v>0.104525779</v>
      </c>
      <c r="L426" s="7">
        <v>6.7228753000000002E-2</v>
      </c>
      <c r="M426" s="7">
        <v>7.0762855E-2</v>
      </c>
      <c r="N426" s="7">
        <v>8.0898585999999995E-2</v>
      </c>
      <c r="O426" s="7">
        <v>7.3439827999999999E-2</v>
      </c>
      <c r="P426" s="7">
        <v>5.212791E-2</v>
      </c>
    </row>
    <row r="427" spans="1:16" x14ac:dyDescent="0.25">
      <c r="A427" t="s">
        <v>2371</v>
      </c>
      <c r="B427" s="7">
        <v>8.4852171000000004E-2</v>
      </c>
      <c r="C427" s="7">
        <v>9.5000034999999997E-2</v>
      </c>
      <c r="D427" s="7">
        <v>9.0394018000000007E-2</v>
      </c>
      <c r="E427" s="7">
        <v>6.8426512999999994E-2</v>
      </c>
      <c r="F427" s="7">
        <v>8.4646496000000002E-2</v>
      </c>
      <c r="G427" s="7">
        <v>8.6686816E-2</v>
      </c>
      <c r="H427" s="7">
        <v>9.2779968000000004E-2</v>
      </c>
      <c r="I427" s="7">
        <v>9.4115246E-2</v>
      </c>
      <c r="J427" s="7">
        <v>0.102782162</v>
      </c>
      <c r="K427" s="7">
        <v>7.0433013000000003E-2</v>
      </c>
      <c r="L427" s="7">
        <v>6.5177061999999994E-2</v>
      </c>
      <c r="M427" s="7">
        <v>6.0363106E-2</v>
      </c>
      <c r="N427" s="7">
        <v>5.8785935999999997E-2</v>
      </c>
      <c r="O427" s="7">
        <v>5.1400015E-2</v>
      </c>
      <c r="P427" s="7">
        <v>4.8669641E-2</v>
      </c>
    </row>
    <row r="428" spans="1:16" x14ac:dyDescent="0.25">
      <c r="A428" t="s">
        <v>2372</v>
      </c>
      <c r="B428" s="8">
        <v>7.9846602000000003E-2</v>
      </c>
      <c r="C428" s="8">
        <v>8.5935724000000005E-2</v>
      </c>
      <c r="D428" s="8">
        <v>8.3249085E-2</v>
      </c>
      <c r="E428" s="7">
        <v>6.3683408999999996E-2</v>
      </c>
      <c r="F428" s="7">
        <v>8.1547746000000004E-2</v>
      </c>
      <c r="G428" s="7">
        <v>8.2772955999999995E-2</v>
      </c>
      <c r="H428" s="8">
        <v>9.7284380000000004E-2</v>
      </c>
      <c r="I428" s="8">
        <v>0.10767684800000001</v>
      </c>
      <c r="J428" s="8">
        <v>0.11148462200000001</v>
      </c>
      <c r="K428" s="7">
        <v>0.29744071</v>
      </c>
      <c r="L428" s="7">
        <v>8.0610952999999999E-2</v>
      </c>
      <c r="M428" s="7">
        <v>6.4157264000000006E-2</v>
      </c>
      <c r="N428" s="7">
        <v>6.9397165999999996E-2</v>
      </c>
      <c r="O428" s="7">
        <v>6.0472896999999998E-2</v>
      </c>
      <c r="P428" s="7">
        <v>5.4869402999999997E-2</v>
      </c>
    </row>
    <row r="429" spans="1:16" x14ac:dyDescent="0.25">
      <c r="A429" t="s">
        <v>2373</v>
      </c>
      <c r="B429" s="7">
        <v>4.7311669000000001E-2</v>
      </c>
      <c r="C429" s="7">
        <v>4.6395051E-2</v>
      </c>
      <c r="D429" s="7">
        <v>4.6358833000000002E-2</v>
      </c>
      <c r="E429" s="7">
        <v>3.0155206E-2</v>
      </c>
      <c r="F429" s="7">
        <v>4.0771071999999998E-2</v>
      </c>
      <c r="G429" s="7">
        <v>4.1528964000000002E-2</v>
      </c>
      <c r="H429" s="7">
        <v>4.6130891E-2</v>
      </c>
      <c r="I429" s="7">
        <v>4.1427824000000002E-2</v>
      </c>
      <c r="J429" s="7">
        <v>4.9051167E-2</v>
      </c>
      <c r="K429" s="7">
        <v>2.6315048000000001E-2</v>
      </c>
      <c r="L429" s="7">
        <v>7.0653249000000001E-2</v>
      </c>
      <c r="M429" s="7">
        <v>5.8191648999999998E-2</v>
      </c>
      <c r="N429" s="7">
        <v>5.9284041000000003E-2</v>
      </c>
      <c r="O429" s="7">
        <v>5.3790958E-2</v>
      </c>
      <c r="P429" s="7">
        <v>4.0173778E-2</v>
      </c>
    </row>
    <row r="430" spans="1:16" x14ac:dyDescent="0.25">
      <c r="A430" t="s">
        <v>2374</v>
      </c>
      <c r="B430" s="7">
        <v>9.4654498000000004E-2</v>
      </c>
      <c r="C430" s="7">
        <v>0.11439026400000001</v>
      </c>
      <c r="D430" s="7">
        <v>0.106563855</v>
      </c>
      <c r="E430" s="7">
        <v>7.3727022000000003E-2</v>
      </c>
      <c r="F430" s="7">
        <v>8.8418652E-2</v>
      </c>
      <c r="G430" s="7">
        <v>9.4825791000000006E-2</v>
      </c>
      <c r="H430" s="7">
        <v>0.117881154</v>
      </c>
      <c r="I430" s="7">
        <v>9.0750795999999995E-2</v>
      </c>
      <c r="J430" s="7">
        <v>0.11732775500000001</v>
      </c>
      <c r="K430" s="7">
        <v>5.3090295000000003E-2</v>
      </c>
      <c r="L430" s="7">
        <v>9.6560197E-2</v>
      </c>
      <c r="M430" s="7">
        <v>8.6236087000000003E-2</v>
      </c>
      <c r="N430" s="7">
        <v>0.104841025</v>
      </c>
      <c r="O430" s="7">
        <v>7.3524526000000007E-2</v>
      </c>
      <c r="P430" s="7">
        <v>5.5395387999999997E-2</v>
      </c>
    </row>
    <row r="431" spans="1:16" x14ac:dyDescent="0.25">
      <c r="A431" t="s">
        <v>2375</v>
      </c>
      <c r="B431" s="7">
        <v>0.14903744099999999</v>
      </c>
      <c r="C431" s="7">
        <v>0.171447446</v>
      </c>
      <c r="D431" s="7">
        <v>0.14969769499999999</v>
      </c>
      <c r="E431" s="7">
        <v>0.10637226900000001</v>
      </c>
      <c r="F431" s="7">
        <v>0.124159518</v>
      </c>
      <c r="G431" s="7">
        <v>0.12995405500000001</v>
      </c>
      <c r="H431" s="7">
        <v>0.170936581</v>
      </c>
      <c r="I431" s="7">
        <v>0.16824141400000001</v>
      </c>
      <c r="J431" s="7">
        <v>0.16764470200000001</v>
      </c>
      <c r="K431" s="7">
        <v>0.13286440099999999</v>
      </c>
      <c r="L431" s="7">
        <v>7.0966078000000002E-2</v>
      </c>
      <c r="M431" s="7">
        <v>7.2404189999999993E-2</v>
      </c>
      <c r="N431" s="7">
        <v>7.6613906999999995E-2</v>
      </c>
      <c r="O431" s="7">
        <v>7.1143462000000005E-2</v>
      </c>
      <c r="P431" s="7">
        <v>5.6419245E-2</v>
      </c>
    </row>
    <row r="432" spans="1:16" x14ac:dyDescent="0.25">
      <c r="A432" t="s">
        <v>2376</v>
      </c>
      <c r="B432" s="7">
        <v>4.0900912999999997E-2</v>
      </c>
      <c r="C432" s="7">
        <v>4.4648433000000001E-2</v>
      </c>
      <c r="D432" s="7">
        <v>3.3029439000000001E-2</v>
      </c>
      <c r="E432" s="7">
        <v>4.0895380000000002E-2</v>
      </c>
      <c r="F432" s="7">
        <v>3.8446313000000003E-2</v>
      </c>
      <c r="G432" s="7">
        <v>5.3167460999999999E-2</v>
      </c>
      <c r="H432" s="7">
        <v>4.1120084000000001E-2</v>
      </c>
      <c r="I432" s="7">
        <v>4.1537737999999998E-2</v>
      </c>
      <c r="J432" s="7">
        <v>4.3802182000000002E-2</v>
      </c>
      <c r="K432" s="7">
        <v>0.103909709</v>
      </c>
      <c r="L432" s="7">
        <v>8.1968631E-2</v>
      </c>
      <c r="M432" s="7">
        <v>5.7406068999999997E-2</v>
      </c>
      <c r="N432" s="7">
        <v>6.0962277000000002E-2</v>
      </c>
      <c r="O432" s="7">
        <v>5.5192120999999997E-2</v>
      </c>
      <c r="P432" s="7">
        <v>3.143261E-2</v>
      </c>
    </row>
    <row r="433" spans="1:16" x14ac:dyDescent="0.25">
      <c r="A433" t="s">
        <v>2377</v>
      </c>
      <c r="B433" s="7">
        <v>9.9689265999999999E-2</v>
      </c>
      <c r="C433" s="7">
        <v>0.111267636</v>
      </c>
      <c r="D433" s="7">
        <v>0.121051907</v>
      </c>
      <c r="E433" s="7">
        <v>8.2924364E-2</v>
      </c>
      <c r="F433" s="7">
        <v>0.114667133</v>
      </c>
      <c r="G433" s="7">
        <v>0.10487003</v>
      </c>
      <c r="H433" s="7">
        <v>0.132454285</v>
      </c>
      <c r="I433" s="7">
        <v>0.109225102</v>
      </c>
      <c r="J433" s="7">
        <v>0.135559178</v>
      </c>
      <c r="K433" s="7">
        <v>0.102385992</v>
      </c>
      <c r="L433" s="7">
        <v>0.116289657</v>
      </c>
      <c r="M433" s="7">
        <v>0.132247999</v>
      </c>
      <c r="N433" s="7">
        <v>0.14547331599999999</v>
      </c>
      <c r="O433" s="7">
        <v>0.15038116900000001</v>
      </c>
      <c r="P433" s="7">
        <v>9.4538284E-2</v>
      </c>
    </row>
    <row r="434" spans="1:16" x14ac:dyDescent="0.25">
      <c r="A434" t="s">
        <v>2378</v>
      </c>
      <c r="B434" s="7">
        <v>7.3847923999999995E-2</v>
      </c>
      <c r="C434" s="7">
        <v>8.2955879999999996E-2</v>
      </c>
      <c r="D434" s="7">
        <v>8.1259842999999998E-2</v>
      </c>
      <c r="E434" s="7">
        <v>5.8341943E-2</v>
      </c>
      <c r="F434" s="7">
        <v>6.0301591000000002E-2</v>
      </c>
      <c r="G434" s="7">
        <v>7.0786607000000001E-2</v>
      </c>
      <c r="H434" s="7">
        <v>8.1837160000000006E-2</v>
      </c>
      <c r="I434" s="7">
        <v>7.7376720999999996E-2</v>
      </c>
      <c r="J434" s="7">
        <v>8.5074675000000002E-2</v>
      </c>
      <c r="K434" s="7">
        <v>2.8009757999999999E-2</v>
      </c>
      <c r="L434" s="7">
        <v>6.6469299999999995E-2</v>
      </c>
      <c r="M434" s="7">
        <v>5.7644662999999999E-2</v>
      </c>
      <c r="N434" s="7">
        <v>6.1816574999999999E-2</v>
      </c>
      <c r="O434" s="7">
        <v>4.7083668000000002E-2</v>
      </c>
      <c r="P434" s="7">
        <v>3.8682762000000002E-2</v>
      </c>
    </row>
    <row r="435" spans="1:16" x14ac:dyDescent="0.25">
      <c r="A435" t="s">
        <v>2379</v>
      </c>
      <c r="B435" s="7">
        <v>5.9451820000000002E-2</v>
      </c>
      <c r="C435" s="7">
        <v>6.4404569999999994E-2</v>
      </c>
      <c r="D435" s="7">
        <v>5.8576857000000003E-2</v>
      </c>
      <c r="E435" s="7">
        <v>4.8712780999999997E-2</v>
      </c>
      <c r="F435" s="7">
        <v>5.6163947999999998E-2</v>
      </c>
      <c r="G435" s="7">
        <v>6.6214773000000005E-2</v>
      </c>
      <c r="H435" s="7">
        <v>5.3750086000000002E-2</v>
      </c>
      <c r="I435" s="7">
        <v>5.0861371000000002E-2</v>
      </c>
      <c r="J435" s="7">
        <v>6.2549808999999998E-2</v>
      </c>
      <c r="K435" s="7">
        <v>9.9408726000000003E-2</v>
      </c>
      <c r="L435" s="7">
        <v>7.9138287000000002E-2</v>
      </c>
      <c r="M435" s="7">
        <v>7.6368951000000004E-2</v>
      </c>
      <c r="N435" s="7">
        <v>7.2942891999999995E-2</v>
      </c>
      <c r="O435" s="7">
        <v>6.4541234000000003E-2</v>
      </c>
      <c r="P435" s="7">
        <v>4.7812775000000002E-2</v>
      </c>
    </row>
    <row r="436" spans="1:16" x14ac:dyDescent="0.25">
      <c r="A436" t="s">
        <v>2380</v>
      </c>
      <c r="B436" s="7">
        <v>0.13475593499999999</v>
      </c>
      <c r="C436" s="7">
        <v>0.157886687</v>
      </c>
      <c r="D436" s="7">
        <v>0.16104560600000001</v>
      </c>
      <c r="E436" s="7">
        <v>9.1950766000000003E-2</v>
      </c>
      <c r="F436" s="7">
        <v>0.117430994</v>
      </c>
      <c r="G436" s="7">
        <v>0.120495962</v>
      </c>
      <c r="H436" s="7">
        <v>0.177654806</v>
      </c>
      <c r="I436" s="7">
        <v>0.15696839000000001</v>
      </c>
      <c r="J436" s="7">
        <v>0.19576676400000001</v>
      </c>
      <c r="K436" s="7">
        <v>5.7849212999999997E-2</v>
      </c>
      <c r="L436" s="7">
        <v>6.1517666999999998E-2</v>
      </c>
      <c r="M436" s="7">
        <v>6.9894049E-2</v>
      </c>
      <c r="N436" s="7">
        <v>8.3551776999999994E-2</v>
      </c>
      <c r="O436" s="7">
        <v>7.9157031000000003E-2</v>
      </c>
      <c r="P436" s="7">
        <v>5.6273785999999999E-2</v>
      </c>
    </row>
    <row r="437" spans="1:16" x14ac:dyDescent="0.25">
      <c r="A437" t="s">
        <v>2381</v>
      </c>
      <c r="B437" s="7">
        <v>0.190225008</v>
      </c>
      <c r="C437" s="7">
        <v>0.205833513</v>
      </c>
      <c r="D437" s="7">
        <v>0.18293780800000001</v>
      </c>
      <c r="E437" s="7">
        <v>0.124922897</v>
      </c>
      <c r="F437" s="7">
        <v>0.16217828300000001</v>
      </c>
      <c r="G437" s="7">
        <v>0.170563044</v>
      </c>
      <c r="H437" s="7">
        <v>0.17883576200000001</v>
      </c>
      <c r="I437" s="7">
        <v>0.17134218400000001</v>
      </c>
      <c r="J437" s="7">
        <v>0.18515034999999999</v>
      </c>
      <c r="K437" s="7">
        <v>0.10777381699999999</v>
      </c>
      <c r="L437" s="7">
        <v>0.113073774</v>
      </c>
      <c r="M437" s="7">
        <v>0.10724911299999999</v>
      </c>
      <c r="N437" s="7">
        <v>0.120872487</v>
      </c>
      <c r="O437" s="7">
        <v>0.106544561</v>
      </c>
      <c r="P437" s="7">
        <v>8.5053539999999997E-2</v>
      </c>
    </row>
    <row r="438" spans="1:16" x14ac:dyDescent="0.25">
      <c r="A438" t="s">
        <v>2382</v>
      </c>
      <c r="B438" s="7">
        <v>5.8766222999999999E-2</v>
      </c>
      <c r="C438" s="7">
        <v>6.1556930000000003E-2</v>
      </c>
      <c r="D438" s="7">
        <v>5.1932269000000003E-2</v>
      </c>
      <c r="E438" s="7">
        <v>3.9408464999999997E-2</v>
      </c>
      <c r="F438" s="7">
        <v>4.6226734999999998E-2</v>
      </c>
      <c r="G438" s="7">
        <v>5.7396422000000002E-2</v>
      </c>
      <c r="H438" s="7">
        <v>6.1218387999999999E-2</v>
      </c>
      <c r="I438" s="7">
        <v>4.9744017000000001E-2</v>
      </c>
      <c r="J438" s="7">
        <v>7.2118023000000003E-2</v>
      </c>
      <c r="K438" s="7">
        <v>4.8807779000000003E-2</v>
      </c>
      <c r="L438" s="7">
        <v>7.0394823999999995E-2</v>
      </c>
      <c r="M438" s="7">
        <v>5.8112287999999998E-2</v>
      </c>
      <c r="N438" s="7">
        <v>5.8572900999999997E-2</v>
      </c>
      <c r="O438" s="7">
        <v>4.9350857999999997E-2</v>
      </c>
      <c r="P438" s="7">
        <v>3.8146522000000002E-2</v>
      </c>
    </row>
    <row r="439" spans="1:16" x14ac:dyDescent="0.25">
      <c r="A439" t="s">
        <v>2383</v>
      </c>
      <c r="B439" s="7">
        <v>9.3062455000000002E-2</v>
      </c>
      <c r="C439" s="7">
        <v>0.109182353</v>
      </c>
      <c r="D439" s="7">
        <v>9.8738711000000007E-2</v>
      </c>
      <c r="E439" s="7">
        <v>0.117224484</v>
      </c>
      <c r="F439" s="7">
        <v>0.132915636</v>
      </c>
      <c r="G439" s="7">
        <v>0.150397208</v>
      </c>
      <c r="H439" s="7">
        <v>0.103242053</v>
      </c>
      <c r="I439" s="7">
        <v>9.3475732000000006E-2</v>
      </c>
      <c r="J439" s="7">
        <v>0.11014347300000001</v>
      </c>
      <c r="K439" s="7">
        <v>7.8465115000000002E-2</v>
      </c>
      <c r="L439" s="7">
        <v>8.5488528999999994E-2</v>
      </c>
      <c r="M439" s="7">
        <v>8.6415060000000002E-2</v>
      </c>
      <c r="N439" s="7">
        <v>9.0442342999999994E-2</v>
      </c>
      <c r="O439" s="7">
        <v>7.9764600000000005E-2</v>
      </c>
      <c r="P439" s="7">
        <v>6.1005480000000001E-2</v>
      </c>
    </row>
    <row r="440" spans="1:16" x14ac:dyDescent="0.25">
      <c r="A440" t="s">
        <v>2384</v>
      </c>
      <c r="B440" s="7">
        <v>6.0701380999999999E-2</v>
      </c>
      <c r="C440" s="7">
        <v>6.5496028999999997E-2</v>
      </c>
      <c r="D440" s="7">
        <v>6.8544256999999997E-2</v>
      </c>
      <c r="E440" s="7">
        <v>5.5140990000000001E-2</v>
      </c>
      <c r="F440" s="7">
        <v>7.3766308000000003E-2</v>
      </c>
      <c r="G440" s="7">
        <v>6.8937715999999996E-2</v>
      </c>
      <c r="H440" s="7">
        <v>6.8773431999999995E-2</v>
      </c>
      <c r="I440" s="7">
        <v>6.4479871999999994E-2</v>
      </c>
      <c r="J440" s="7">
        <v>7.0859792000000005E-2</v>
      </c>
      <c r="K440" s="7">
        <v>7.3406755000000004E-2</v>
      </c>
      <c r="L440" s="7">
        <v>8.0949783999999997E-2</v>
      </c>
      <c r="M440" s="7">
        <v>9.3753277999999995E-2</v>
      </c>
      <c r="N440" s="7">
        <v>8.4511207000000005E-2</v>
      </c>
      <c r="O440" s="7">
        <v>8.4813746999999995E-2</v>
      </c>
      <c r="P440" s="7">
        <v>7.1016898999999994E-2</v>
      </c>
    </row>
    <row r="441" spans="1:16" x14ac:dyDescent="0.25">
      <c r="A441" t="s">
        <v>2385</v>
      </c>
      <c r="B441" s="7">
        <v>0.19988861699999999</v>
      </c>
      <c r="C441" s="7">
        <v>0.19345738300000001</v>
      </c>
      <c r="D441" s="7">
        <v>0.18059718399999999</v>
      </c>
      <c r="E441" s="7">
        <v>0.15762636599999999</v>
      </c>
      <c r="F441" s="7">
        <v>0.18531214100000001</v>
      </c>
      <c r="G441" s="7">
        <v>0.204011843</v>
      </c>
      <c r="H441" s="7">
        <v>0.18210839200000001</v>
      </c>
      <c r="I441" s="7">
        <v>0.191659678</v>
      </c>
      <c r="J441" s="7">
        <v>0.205248599</v>
      </c>
      <c r="K441" s="7">
        <v>0.112751333</v>
      </c>
      <c r="L441" s="7">
        <v>0.168388857</v>
      </c>
      <c r="M441" s="7">
        <v>0.15297773000000001</v>
      </c>
      <c r="N441" s="7">
        <v>0.134076791</v>
      </c>
      <c r="O441" s="7">
        <v>0.12632791199999999</v>
      </c>
      <c r="P441" s="7">
        <v>0.11199321399999999</v>
      </c>
    </row>
    <row r="442" spans="1:16" x14ac:dyDescent="0.25">
      <c r="A442" t="s">
        <v>2386</v>
      </c>
      <c r="B442" s="7">
        <v>0.14534419800000001</v>
      </c>
      <c r="C442" s="7">
        <v>0.17185117</v>
      </c>
      <c r="D442" s="7">
        <v>0.16628195100000001</v>
      </c>
      <c r="E442" s="7">
        <v>0.12042488699999999</v>
      </c>
      <c r="F442" s="7">
        <v>0.15586186899999999</v>
      </c>
      <c r="G442" s="7">
        <v>0.14297170200000001</v>
      </c>
      <c r="H442" s="7">
        <v>0.16048438400000001</v>
      </c>
      <c r="I442" s="7">
        <v>0.172024028</v>
      </c>
      <c r="J442" s="7">
        <v>0.17098244500000001</v>
      </c>
      <c r="K442" s="7">
        <v>6.4511909000000006E-2</v>
      </c>
      <c r="L442" s="7">
        <v>8.9262965999999999E-2</v>
      </c>
      <c r="M442" s="7">
        <v>8.6881033999999996E-2</v>
      </c>
      <c r="N442" s="7">
        <v>7.8893454000000002E-2</v>
      </c>
      <c r="O442" s="7">
        <v>7.4138474999999995E-2</v>
      </c>
      <c r="P442" s="7">
        <v>7.5710764999999999E-2</v>
      </c>
    </row>
    <row r="443" spans="1:16" x14ac:dyDescent="0.25">
      <c r="A443" t="s">
        <v>2387</v>
      </c>
      <c r="B443" s="7">
        <v>4.360356E-2</v>
      </c>
      <c r="C443" s="7">
        <v>5.0123613999999997E-2</v>
      </c>
      <c r="D443" s="7">
        <v>4.5576123000000003E-2</v>
      </c>
      <c r="E443" s="7">
        <v>7.0773444000000005E-2</v>
      </c>
      <c r="F443" s="7">
        <v>6.2050203999999998E-2</v>
      </c>
      <c r="G443" s="7">
        <v>8.5723379000000002E-2</v>
      </c>
      <c r="H443" s="7">
        <v>4.0103818999999999E-2</v>
      </c>
      <c r="I443" s="7">
        <v>4.2116730999999998E-2</v>
      </c>
      <c r="J443" s="7">
        <v>3.9465923999999999E-2</v>
      </c>
      <c r="K443" s="7">
        <v>7.6553725000000003E-2</v>
      </c>
      <c r="L443" s="7">
        <v>4.7304433999999999E-2</v>
      </c>
      <c r="M443" s="7">
        <v>3.9547524000000001E-2</v>
      </c>
      <c r="N443" s="7">
        <v>4.8091092000000002E-2</v>
      </c>
      <c r="O443" s="7">
        <v>4.4120292999999998E-2</v>
      </c>
      <c r="P443" s="7">
        <v>3.1258757999999998E-2</v>
      </c>
    </row>
    <row r="444" spans="1:16" x14ac:dyDescent="0.25">
      <c r="A444" t="s">
        <v>2388</v>
      </c>
      <c r="B444" s="7">
        <v>6.9056250999999999E-2</v>
      </c>
      <c r="C444" s="7">
        <v>6.3908967999999997E-2</v>
      </c>
      <c r="D444" s="7">
        <v>5.7878040999999998E-2</v>
      </c>
      <c r="E444" s="7">
        <v>4.6288930999999998E-2</v>
      </c>
      <c r="F444" s="7">
        <v>5.7806941000000001E-2</v>
      </c>
      <c r="G444" s="7">
        <v>6.9680538E-2</v>
      </c>
      <c r="H444" s="7">
        <v>6.2255730000000002E-2</v>
      </c>
      <c r="I444" s="7">
        <v>5.5523361E-2</v>
      </c>
      <c r="J444" s="7">
        <v>6.7265353E-2</v>
      </c>
      <c r="K444" s="7">
        <v>3.5710890000000002E-2</v>
      </c>
      <c r="L444" s="7">
        <v>5.3723277999999999E-2</v>
      </c>
      <c r="M444" s="7">
        <v>4.9972700000000002E-2</v>
      </c>
      <c r="N444" s="7">
        <v>4.5674181000000001E-2</v>
      </c>
      <c r="O444" s="7">
        <v>4.4864742999999999E-2</v>
      </c>
      <c r="P444" s="7">
        <v>3.4641989999999998E-2</v>
      </c>
    </row>
    <row r="445" spans="1:16" x14ac:dyDescent="0.25">
      <c r="A445" t="s">
        <v>2389</v>
      </c>
      <c r="B445" s="7">
        <v>0.164535129</v>
      </c>
      <c r="C445" s="7">
        <v>0.202795806</v>
      </c>
      <c r="D445" s="7">
        <v>0.169816472</v>
      </c>
      <c r="E445" s="7">
        <v>8.5246076000000004E-2</v>
      </c>
      <c r="F445" s="7">
        <v>9.8450622000000002E-2</v>
      </c>
      <c r="G445" s="7">
        <v>9.8304691999999999E-2</v>
      </c>
      <c r="H445" s="7">
        <v>0.36791405700000002</v>
      </c>
      <c r="I445" s="7">
        <v>0.26542623399999998</v>
      </c>
      <c r="J445" s="7">
        <v>0.32450253299999998</v>
      </c>
      <c r="K445" s="7">
        <v>0.11157426099999999</v>
      </c>
      <c r="L445" s="7">
        <v>9.1784276999999997E-2</v>
      </c>
      <c r="M445" s="7">
        <v>9.2364598000000006E-2</v>
      </c>
      <c r="N445" s="7">
        <v>9.4015323999999997E-2</v>
      </c>
      <c r="O445" s="7">
        <v>7.9436265000000006E-2</v>
      </c>
      <c r="P445" s="7">
        <v>6.7341918000000001E-2</v>
      </c>
    </row>
    <row r="446" spans="1:16" x14ac:dyDescent="0.25">
      <c r="A446" t="s">
        <v>2390</v>
      </c>
      <c r="B446" s="7">
        <v>0.18827032599999999</v>
      </c>
      <c r="C446" s="7">
        <v>0.18884358900000001</v>
      </c>
      <c r="D446" s="7">
        <v>0.171066884</v>
      </c>
      <c r="E446" s="7">
        <v>0.14736789</v>
      </c>
      <c r="F446" s="7">
        <v>0.16907696999999999</v>
      </c>
      <c r="G446" s="7">
        <v>0.19965021299999999</v>
      </c>
      <c r="H446" s="7">
        <v>0.17380796900000001</v>
      </c>
      <c r="I446" s="7">
        <v>0.17025669199999999</v>
      </c>
      <c r="J446" s="7">
        <v>0.17774308599999999</v>
      </c>
      <c r="K446" s="7">
        <v>0.181501837</v>
      </c>
      <c r="L446" s="7">
        <v>0.14274083200000001</v>
      </c>
      <c r="M446" s="7">
        <v>0.12939958900000001</v>
      </c>
      <c r="N446" s="7">
        <v>0.118899511</v>
      </c>
      <c r="O446" s="7">
        <v>0.108013658</v>
      </c>
      <c r="P446" s="7">
        <v>9.4186342000000006E-2</v>
      </c>
    </row>
    <row r="447" spans="1:16" x14ac:dyDescent="0.25">
      <c r="A447" t="s">
        <v>2391</v>
      </c>
      <c r="B447" s="7">
        <v>2.3425491E-2</v>
      </c>
      <c r="C447" s="7">
        <v>3.0771850999999999E-2</v>
      </c>
      <c r="D447" s="7">
        <v>1.7152346999999998E-2</v>
      </c>
      <c r="E447" s="7">
        <v>1.8250768000000001E-2</v>
      </c>
      <c r="F447" s="7">
        <v>3.8697478E-2</v>
      </c>
      <c r="G447" s="7">
        <v>3.6066591000000002E-2</v>
      </c>
      <c r="H447" s="7">
        <v>2.2763829999999999E-2</v>
      </c>
      <c r="I447" s="7">
        <v>0.38226670600000001</v>
      </c>
      <c r="J447" s="7">
        <v>3.1103605999999999E-2</v>
      </c>
      <c r="K447" s="7">
        <v>3.0617709E-2</v>
      </c>
      <c r="L447" s="7">
        <v>3.5538008000000003E-2</v>
      </c>
      <c r="M447" s="7">
        <v>1.0375056000000001E-2</v>
      </c>
      <c r="N447" s="7">
        <v>1.6105114E-2</v>
      </c>
      <c r="O447" s="7">
        <v>1.2012752999999999E-2</v>
      </c>
      <c r="P447" s="7">
        <v>8.6823249999999994E-3</v>
      </c>
    </row>
    <row r="448" spans="1:16" x14ac:dyDescent="0.25">
      <c r="A448" t="s">
        <v>2392</v>
      </c>
      <c r="B448" s="7">
        <v>6.9294839999999996E-2</v>
      </c>
      <c r="C448" s="7">
        <v>7.9900394999999999E-2</v>
      </c>
      <c r="D448" s="7">
        <v>7.5079612000000004E-2</v>
      </c>
      <c r="E448" s="7">
        <v>5.4623324000000001E-2</v>
      </c>
      <c r="F448" s="7">
        <v>7.0048107999999998E-2</v>
      </c>
      <c r="G448" s="7">
        <v>7.0529624999999999E-2</v>
      </c>
      <c r="H448" s="7">
        <v>7.6024094E-2</v>
      </c>
      <c r="I448" s="7">
        <v>7.0439481999999998E-2</v>
      </c>
      <c r="J448" s="7">
        <v>8.0751105000000004E-2</v>
      </c>
      <c r="K448" s="7">
        <v>6.9044861999999999E-2</v>
      </c>
      <c r="L448" s="7">
        <v>4.4730336000000002E-2</v>
      </c>
      <c r="M448" s="7">
        <v>4.3072869E-2</v>
      </c>
      <c r="N448" s="7">
        <v>4.1548192999999997E-2</v>
      </c>
      <c r="O448" s="7">
        <v>3.8019602999999999E-2</v>
      </c>
      <c r="P448" s="7">
        <v>3.4717577999999999E-2</v>
      </c>
    </row>
    <row r="449" spans="1:16" x14ac:dyDescent="0.25">
      <c r="A449" t="s">
        <v>2393</v>
      </c>
      <c r="B449" s="7">
        <v>2.7922206000000001E-2</v>
      </c>
      <c r="C449" s="7">
        <v>3.0706873999999999E-2</v>
      </c>
      <c r="D449" s="7">
        <v>2.4873275E-2</v>
      </c>
      <c r="E449" s="7">
        <v>2.6408405999999999E-2</v>
      </c>
      <c r="F449" s="7">
        <v>3.0068919999999999E-2</v>
      </c>
      <c r="G449" s="7">
        <v>4.0872071000000003E-2</v>
      </c>
      <c r="H449" s="7">
        <v>2.3189469000000001E-2</v>
      </c>
      <c r="I449" s="7">
        <v>2.1093823000000001E-2</v>
      </c>
      <c r="J449" s="7">
        <v>2.4370816E-2</v>
      </c>
      <c r="K449" s="7">
        <v>3.9255716000000003E-2</v>
      </c>
      <c r="L449" s="7">
        <v>4.7335759999999998E-2</v>
      </c>
      <c r="M449" s="7">
        <v>3.7401549999999999E-2</v>
      </c>
      <c r="N449" s="7">
        <v>3.6087095E-2</v>
      </c>
      <c r="O449" s="7">
        <v>3.2056814000000003E-2</v>
      </c>
      <c r="P449" s="7">
        <v>2.8760761999999999E-2</v>
      </c>
    </row>
    <row r="450" spans="1:16" x14ac:dyDescent="0.25">
      <c r="A450" t="s">
        <v>2394</v>
      </c>
      <c r="B450" s="7">
        <v>0.11621368</v>
      </c>
      <c r="C450" s="7">
        <v>0.114760821</v>
      </c>
      <c r="D450" s="7">
        <v>8.6716402999999997E-2</v>
      </c>
      <c r="E450" s="7">
        <v>0.118357454</v>
      </c>
      <c r="F450" s="7">
        <v>0.10673674900000001</v>
      </c>
      <c r="G450" s="7">
        <v>0.14320817399999999</v>
      </c>
      <c r="H450" s="7">
        <v>0.100993493</v>
      </c>
      <c r="I450" s="7">
        <v>0.145386447</v>
      </c>
      <c r="J450" s="7">
        <v>0.100973851</v>
      </c>
      <c r="K450" s="7">
        <v>0.20660535099999999</v>
      </c>
      <c r="L450" s="7">
        <v>0.11064655299999999</v>
      </c>
      <c r="M450" s="7">
        <v>7.3095133000000007E-2</v>
      </c>
      <c r="N450" s="7">
        <v>6.6968319999999998E-2</v>
      </c>
      <c r="O450" s="7">
        <v>6.1596211999999997E-2</v>
      </c>
      <c r="P450" s="7">
        <v>5.4685654E-2</v>
      </c>
    </row>
    <row r="451" spans="1:16" x14ac:dyDescent="0.25">
      <c r="A451" t="s">
        <v>2395</v>
      </c>
      <c r="B451" s="7">
        <v>0.11466910700000001</v>
      </c>
      <c r="C451" s="7">
        <v>0.12985066000000001</v>
      </c>
      <c r="D451" s="7">
        <v>0.1195619</v>
      </c>
      <c r="E451" s="7">
        <v>7.3322764999999998E-2</v>
      </c>
      <c r="F451" s="7">
        <v>9.3385380000000004E-2</v>
      </c>
      <c r="G451" s="7">
        <v>9.8010413000000005E-2</v>
      </c>
      <c r="H451" s="7">
        <v>0.11702486300000001</v>
      </c>
      <c r="I451" s="7">
        <v>0.119270178</v>
      </c>
      <c r="J451" s="7">
        <v>0.135304022</v>
      </c>
      <c r="K451" s="7">
        <v>7.5824313000000004E-2</v>
      </c>
      <c r="L451" s="7">
        <v>8.3211543999999998E-2</v>
      </c>
      <c r="M451" s="7">
        <v>7.8474031E-2</v>
      </c>
      <c r="N451" s="7">
        <v>7.4498113000000005E-2</v>
      </c>
      <c r="O451" s="7">
        <v>6.1774612999999999E-2</v>
      </c>
      <c r="P451" s="7">
        <v>5.9439876000000003E-2</v>
      </c>
    </row>
    <row r="452" spans="1:16" x14ac:dyDescent="0.25">
      <c r="A452" t="s">
        <v>2396</v>
      </c>
      <c r="B452" s="7">
        <v>7.4722416E-2</v>
      </c>
      <c r="C452" s="7">
        <v>9.0305336999999999E-2</v>
      </c>
      <c r="D452" s="7">
        <v>6.9677573000000007E-2</v>
      </c>
      <c r="E452" s="7">
        <v>7.5418220999999994E-2</v>
      </c>
      <c r="F452" s="7">
        <v>7.8302158999999996E-2</v>
      </c>
      <c r="G452" s="7">
        <v>0.101068909</v>
      </c>
      <c r="H452" s="7">
        <v>7.1779561000000006E-2</v>
      </c>
      <c r="I452" s="7">
        <v>7.3028579999999996E-2</v>
      </c>
      <c r="J452" s="7">
        <v>7.0878909000000004E-2</v>
      </c>
      <c r="K452" s="7">
        <v>0.15661783300000001</v>
      </c>
      <c r="L452" s="7">
        <v>0.111045702</v>
      </c>
      <c r="M452" s="7">
        <v>8.8008155000000005E-2</v>
      </c>
      <c r="N452" s="7">
        <v>8.4870908999999994E-2</v>
      </c>
      <c r="O452" s="7">
        <v>7.3398380999999999E-2</v>
      </c>
      <c r="P452" s="7">
        <v>6.2654596000000007E-2</v>
      </c>
    </row>
    <row r="453" spans="1:16" x14ac:dyDescent="0.25">
      <c r="A453" t="s">
        <v>2397</v>
      </c>
      <c r="B453" s="7">
        <v>2.1198854E-2</v>
      </c>
      <c r="C453" s="7">
        <v>2.0210643E-2</v>
      </c>
      <c r="D453" s="7">
        <v>2.2495245000000001E-2</v>
      </c>
      <c r="E453" s="7">
        <v>1.4588168E-2</v>
      </c>
      <c r="F453" s="7">
        <v>1.760192E-2</v>
      </c>
      <c r="G453" s="7">
        <v>2.2094233000000001E-2</v>
      </c>
      <c r="H453" s="7">
        <v>3.6862652000000003E-2</v>
      </c>
      <c r="I453" s="7">
        <v>2.1569782999999999E-2</v>
      </c>
      <c r="J453" s="7">
        <v>2.3838288999999999E-2</v>
      </c>
      <c r="K453" s="7">
        <v>4.3981184E-2</v>
      </c>
      <c r="L453" s="7">
        <v>8.2198784999999996E-2</v>
      </c>
      <c r="M453" s="7">
        <v>5.9640875000000003E-2</v>
      </c>
      <c r="N453" s="7">
        <v>6.0424700999999997E-2</v>
      </c>
      <c r="O453" s="7">
        <v>2.5257858000000001E-2</v>
      </c>
      <c r="P453" s="7">
        <v>1.6610244E-2</v>
      </c>
    </row>
    <row r="454" spans="1:16" x14ac:dyDescent="0.25">
      <c r="A454" t="s">
        <v>2398</v>
      </c>
      <c r="B454" s="7">
        <v>7.7640313000000002E-2</v>
      </c>
      <c r="C454" s="7">
        <v>7.7724372999999999E-2</v>
      </c>
      <c r="D454" s="7">
        <v>6.1800971000000003E-2</v>
      </c>
      <c r="E454" s="7">
        <v>5.8603715000000001E-2</v>
      </c>
      <c r="F454" s="7">
        <v>6.0563620999999998E-2</v>
      </c>
      <c r="G454" s="7">
        <v>6.8045309999999998E-2</v>
      </c>
      <c r="H454" s="7">
        <v>7.1865124000000002E-2</v>
      </c>
      <c r="I454" s="7">
        <v>4.7814872000000001E-2</v>
      </c>
      <c r="J454" s="7">
        <v>7.3929762999999996E-2</v>
      </c>
      <c r="K454" s="7">
        <v>8.6642576999999998E-2</v>
      </c>
      <c r="L454" s="7">
        <v>0.12149132999999999</v>
      </c>
      <c r="M454" s="7">
        <v>0.103747254</v>
      </c>
      <c r="N454" s="7">
        <v>0.104609964</v>
      </c>
      <c r="O454" s="7">
        <v>8.7506164999999997E-2</v>
      </c>
      <c r="P454" s="7">
        <v>6.8346355999999997E-2</v>
      </c>
    </row>
    <row r="455" spans="1:16" x14ac:dyDescent="0.25">
      <c r="A455" t="s">
        <v>2399</v>
      </c>
      <c r="B455" s="7">
        <v>8.1437129999999996E-2</v>
      </c>
      <c r="C455" s="7">
        <v>8.4906969999999998E-2</v>
      </c>
      <c r="D455" s="7">
        <v>9.3092144000000002E-2</v>
      </c>
      <c r="E455" s="7">
        <v>7.1887242000000004E-2</v>
      </c>
      <c r="F455" s="7">
        <v>0.11295786300000001</v>
      </c>
      <c r="G455" s="7">
        <v>8.5926785000000006E-2</v>
      </c>
      <c r="H455" s="7">
        <v>0.12714186</v>
      </c>
      <c r="I455" s="7">
        <v>0.13682355399999999</v>
      </c>
      <c r="J455" s="7">
        <v>0.146570589</v>
      </c>
      <c r="K455" s="7">
        <v>2.3232684999999999E-2</v>
      </c>
      <c r="L455" s="7">
        <v>4.1711401000000002E-2</v>
      </c>
      <c r="M455" s="7">
        <v>4.2621105999999999E-2</v>
      </c>
      <c r="N455" s="7">
        <v>3.6325759999999999E-2</v>
      </c>
      <c r="O455" s="7">
        <v>3.2931038000000003E-2</v>
      </c>
      <c r="P455" s="7">
        <v>3.6334901000000003E-2</v>
      </c>
    </row>
    <row r="456" spans="1:16" x14ac:dyDescent="0.25">
      <c r="A456" t="s">
        <v>2400</v>
      </c>
      <c r="B456" s="7">
        <v>3.0322681000000001E-2</v>
      </c>
      <c r="C456" s="7">
        <v>3.2422542999999998E-2</v>
      </c>
      <c r="D456" s="7">
        <v>3.3262416000000003E-2</v>
      </c>
      <c r="E456" s="7">
        <v>2.5848696000000001E-2</v>
      </c>
      <c r="F456" s="7">
        <v>3.5819805000000003E-2</v>
      </c>
      <c r="G456" s="7">
        <v>3.2812083999999998E-2</v>
      </c>
      <c r="H456" s="7">
        <v>3.0966075999999999E-2</v>
      </c>
      <c r="I456" s="7">
        <v>3.1718049999999998E-2</v>
      </c>
      <c r="J456" s="7">
        <v>3.5796520999999998E-2</v>
      </c>
      <c r="K456" s="7">
        <v>3.6439199999999998E-2</v>
      </c>
      <c r="L456" s="7">
        <v>4.7396607E-2</v>
      </c>
      <c r="M456" s="7">
        <v>4.6117265999999997E-2</v>
      </c>
      <c r="N456" s="7">
        <v>4.2854453000000001E-2</v>
      </c>
      <c r="O456" s="7">
        <v>3.7267462000000001E-2</v>
      </c>
      <c r="P456" s="7">
        <v>3.1830204000000001E-2</v>
      </c>
    </row>
    <row r="457" spans="1:16" x14ac:dyDescent="0.25">
      <c r="A457" t="s">
        <v>2401</v>
      </c>
      <c r="B457" s="7">
        <v>0.117488648</v>
      </c>
      <c r="C457" s="7">
        <v>0.130852355</v>
      </c>
      <c r="D457" s="7">
        <v>0.11880563399999999</v>
      </c>
      <c r="E457" s="7">
        <v>9.0325153000000005E-2</v>
      </c>
      <c r="F457" s="7">
        <v>0.10186756299999999</v>
      </c>
      <c r="G457" s="7">
        <v>0.120205469</v>
      </c>
      <c r="H457" s="7">
        <v>0.149881288</v>
      </c>
      <c r="I457" s="7">
        <v>0.151406335</v>
      </c>
      <c r="J457" s="7">
        <v>0.157259866</v>
      </c>
      <c r="K457" s="7">
        <v>0.1005098</v>
      </c>
      <c r="L457" s="7">
        <v>0.102234069</v>
      </c>
      <c r="M457" s="7">
        <v>0.101394598</v>
      </c>
      <c r="N457" s="7">
        <v>0.105479713</v>
      </c>
      <c r="O457" s="7">
        <v>9.3671774999999999E-2</v>
      </c>
      <c r="P457" s="7">
        <v>8.0266482E-2</v>
      </c>
    </row>
    <row r="458" spans="1:16" x14ac:dyDescent="0.25">
      <c r="A458" t="s">
        <v>2402</v>
      </c>
      <c r="B458" s="7">
        <v>0.102331483</v>
      </c>
      <c r="C458" s="7">
        <v>0.11678106100000001</v>
      </c>
      <c r="D458" s="7">
        <v>9.9202365000000001E-2</v>
      </c>
      <c r="E458" s="7">
        <v>9.8131982000000006E-2</v>
      </c>
      <c r="F458" s="7">
        <v>0.105051398</v>
      </c>
      <c r="G458" s="7">
        <v>0.12846559599999999</v>
      </c>
      <c r="H458" s="7">
        <v>8.0320148999999993E-2</v>
      </c>
      <c r="I458" s="7">
        <v>8.6510403E-2</v>
      </c>
      <c r="J458" s="7">
        <v>8.2996739E-2</v>
      </c>
      <c r="K458" s="7">
        <v>0.167696926</v>
      </c>
      <c r="L458" s="7">
        <v>7.7480131999999993E-2</v>
      </c>
      <c r="M458" s="7">
        <v>6.3592998999999997E-2</v>
      </c>
      <c r="N458" s="7">
        <v>7.8470453999999995E-2</v>
      </c>
      <c r="O458" s="7">
        <v>6.7735044999999994E-2</v>
      </c>
      <c r="P458" s="7">
        <v>5.2042579999999998E-2</v>
      </c>
    </row>
    <row r="459" spans="1:16" x14ac:dyDescent="0.25">
      <c r="A459" t="s">
        <v>2403</v>
      </c>
      <c r="B459" s="7">
        <v>0.229567784</v>
      </c>
      <c r="C459" s="7">
        <v>0.23833810999999999</v>
      </c>
      <c r="D459" s="7">
        <v>0.22513459799999999</v>
      </c>
      <c r="E459" s="7">
        <v>0.16784980699999999</v>
      </c>
      <c r="F459" s="7">
        <v>0.19536056500000001</v>
      </c>
      <c r="G459" s="7">
        <v>0.23698143299999999</v>
      </c>
      <c r="H459" s="7">
        <v>0.27974252700000002</v>
      </c>
      <c r="I459" s="7">
        <v>0.24144305599999999</v>
      </c>
      <c r="J459" s="7">
        <v>0.31431266600000002</v>
      </c>
      <c r="K459" s="7">
        <v>0.103928854</v>
      </c>
      <c r="L459" s="7">
        <v>0.14316695500000001</v>
      </c>
      <c r="M459" s="7">
        <v>0.138847097</v>
      </c>
      <c r="N459" s="7">
        <v>0.16103969200000001</v>
      </c>
      <c r="O459" s="7">
        <v>0.15859625999999999</v>
      </c>
      <c r="P459" s="7">
        <v>0.10459795099999999</v>
      </c>
    </row>
    <row r="460" spans="1:16" x14ac:dyDescent="0.25">
      <c r="A460" t="s">
        <v>2404</v>
      </c>
      <c r="B460" s="7">
        <v>0.127562972</v>
      </c>
      <c r="C460" s="7">
        <v>0.14729366599999999</v>
      </c>
      <c r="D460" s="7">
        <v>0.13276274800000001</v>
      </c>
      <c r="E460" s="7">
        <v>9.7935896999999994E-2</v>
      </c>
      <c r="F460" s="7">
        <v>0.11147251800000001</v>
      </c>
      <c r="G460" s="7">
        <v>0.12202089300000001</v>
      </c>
      <c r="H460" s="7">
        <v>0.18806909199999999</v>
      </c>
      <c r="I460" s="7">
        <v>0.18618621299999999</v>
      </c>
      <c r="J460" s="7">
        <v>0.19758118599999999</v>
      </c>
      <c r="K460" s="7">
        <v>0.16925842599999999</v>
      </c>
      <c r="L460" s="7">
        <v>0.116172541</v>
      </c>
      <c r="M460" s="7">
        <v>0.106144575</v>
      </c>
      <c r="N460" s="7">
        <v>0.108023887</v>
      </c>
      <c r="O460" s="7">
        <v>8.9398555000000005E-2</v>
      </c>
      <c r="P460" s="7">
        <v>8.5260911999999994E-2</v>
      </c>
    </row>
    <row r="461" spans="1:16" x14ac:dyDescent="0.25">
      <c r="A461" t="s">
        <v>2405</v>
      </c>
      <c r="B461" s="7">
        <v>0.108638978</v>
      </c>
      <c r="C461" s="7">
        <v>0.12579363099999999</v>
      </c>
      <c r="D461" s="7">
        <v>0.121178754</v>
      </c>
      <c r="E461" s="7">
        <v>8.3689204000000003E-2</v>
      </c>
      <c r="F461" s="7">
        <v>9.8003401000000004E-2</v>
      </c>
      <c r="G461" s="7">
        <v>0.11306611</v>
      </c>
      <c r="H461" s="7">
        <v>0.11683497299999999</v>
      </c>
      <c r="I461" s="7">
        <v>0.105490351</v>
      </c>
      <c r="J461" s="7">
        <v>0.119584078</v>
      </c>
      <c r="K461" s="7">
        <v>0.12753254</v>
      </c>
      <c r="L461" s="7">
        <v>8.9624411000000001E-2</v>
      </c>
      <c r="M461" s="7">
        <v>8.0359778000000007E-2</v>
      </c>
      <c r="N461" s="7">
        <v>8.8143996000000002E-2</v>
      </c>
      <c r="O461" s="7">
        <v>7.6012170000000004E-2</v>
      </c>
      <c r="P461" s="7">
        <v>5.5948050999999999E-2</v>
      </c>
    </row>
    <row r="462" spans="1:16" x14ac:dyDescent="0.25">
      <c r="A462" t="s">
        <v>2406</v>
      </c>
      <c r="B462" s="7">
        <v>8.4558520999999998E-2</v>
      </c>
      <c r="C462" s="7">
        <v>9.2120091000000001E-2</v>
      </c>
      <c r="D462" s="7">
        <v>8.1064957000000007E-2</v>
      </c>
      <c r="E462" s="7">
        <v>7.0258786000000004E-2</v>
      </c>
      <c r="F462" s="7">
        <v>7.8384153999999998E-2</v>
      </c>
      <c r="G462" s="7">
        <v>8.9939198999999997E-2</v>
      </c>
      <c r="H462" s="7">
        <v>7.7080640000000006E-2</v>
      </c>
      <c r="I462" s="7">
        <v>7.6742280999999996E-2</v>
      </c>
      <c r="J462" s="7">
        <v>7.7832248000000007E-2</v>
      </c>
      <c r="K462" s="7">
        <v>8.9361968999999999E-2</v>
      </c>
      <c r="L462" s="7">
        <v>6.7825316999999996E-2</v>
      </c>
      <c r="M462" s="7">
        <v>6.0207941000000001E-2</v>
      </c>
      <c r="N462" s="7">
        <v>6.6538428999999996E-2</v>
      </c>
      <c r="O462" s="7">
        <v>5.5977626000000003E-2</v>
      </c>
      <c r="P462" s="7">
        <v>4.7779541000000002E-2</v>
      </c>
    </row>
    <row r="463" spans="1:16" x14ac:dyDescent="0.25">
      <c r="A463" t="s">
        <v>2407</v>
      </c>
      <c r="B463" s="7">
        <v>5.8610144000000003E-2</v>
      </c>
      <c r="C463" s="7">
        <v>6.2678192999999993E-2</v>
      </c>
      <c r="D463" s="7">
        <v>5.5770778999999999E-2</v>
      </c>
      <c r="E463" s="7">
        <v>4.5922131999999997E-2</v>
      </c>
      <c r="F463" s="7">
        <v>5.1427116000000002E-2</v>
      </c>
      <c r="G463" s="7">
        <v>6.5118480000000006E-2</v>
      </c>
      <c r="H463" s="7">
        <v>5.1351147999999999E-2</v>
      </c>
      <c r="I463" s="7">
        <v>4.7513462999999999E-2</v>
      </c>
      <c r="J463" s="7">
        <v>5.8511853000000003E-2</v>
      </c>
      <c r="K463" s="7">
        <v>6.0578421E-2</v>
      </c>
      <c r="L463" s="7">
        <v>7.5335587999999995E-2</v>
      </c>
      <c r="M463" s="7">
        <v>6.1880300999999999E-2</v>
      </c>
      <c r="N463" s="7">
        <v>6.3094635999999996E-2</v>
      </c>
      <c r="O463" s="7">
        <v>6.0961023000000003E-2</v>
      </c>
      <c r="P463" s="7">
        <v>4.0094618999999998E-2</v>
      </c>
    </row>
    <row r="464" spans="1:16" x14ac:dyDescent="0.25">
      <c r="A464" t="s">
        <v>2408</v>
      </c>
      <c r="B464" s="7">
        <v>8.1459379999999998E-2</v>
      </c>
      <c r="C464" s="7">
        <v>8.5997577000000006E-2</v>
      </c>
      <c r="D464" s="7">
        <v>7.0036102000000003E-2</v>
      </c>
      <c r="E464" s="7">
        <v>6.2694967000000004E-2</v>
      </c>
      <c r="F464" s="7">
        <v>6.7042776999999998E-2</v>
      </c>
      <c r="G464" s="7">
        <v>8.1003567999999998E-2</v>
      </c>
      <c r="H464" s="7">
        <v>5.8679868000000003E-2</v>
      </c>
      <c r="I464" s="7">
        <v>7.8321946000000003E-2</v>
      </c>
      <c r="J464" s="7">
        <v>6.1504273999999998E-2</v>
      </c>
      <c r="K464" s="7">
        <v>9.6842284000000001E-2</v>
      </c>
      <c r="L464" s="7">
        <v>4.6516804000000002E-2</v>
      </c>
      <c r="M464" s="7">
        <v>3.9541117000000001E-2</v>
      </c>
      <c r="N464" s="7">
        <v>3.3695469999999998E-2</v>
      </c>
      <c r="O464" s="7">
        <v>2.9839973999999998E-2</v>
      </c>
      <c r="P464" s="7">
        <v>3.0190056999999999E-2</v>
      </c>
    </row>
    <row r="465" spans="1:16" x14ac:dyDescent="0.25">
      <c r="A465" t="s">
        <v>2409</v>
      </c>
      <c r="B465" s="7">
        <v>0.160672501</v>
      </c>
      <c r="C465" s="7">
        <v>0.18782597200000001</v>
      </c>
      <c r="D465" s="7">
        <v>0.19413359399999999</v>
      </c>
      <c r="E465" s="7">
        <v>0.13059201400000001</v>
      </c>
      <c r="F465" s="7">
        <v>0.18047433800000001</v>
      </c>
      <c r="G465" s="7">
        <v>0.15790902400000001</v>
      </c>
      <c r="H465" s="7">
        <v>0.18354546699999999</v>
      </c>
      <c r="I465" s="7">
        <v>0.19131055299999999</v>
      </c>
      <c r="J465" s="7">
        <v>0.20012864599999999</v>
      </c>
      <c r="K465" s="7">
        <v>9.0737899999999996E-2</v>
      </c>
      <c r="L465" s="7">
        <v>0.13835798999999999</v>
      </c>
      <c r="M465" s="7">
        <v>0.15344025999999999</v>
      </c>
      <c r="N465" s="7">
        <v>0.14888826699999999</v>
      </c>
      <c r="O465" s="7">
        <v>0.14223682500000001</v>
      </c>
      <c r="P465" s="7">
        <v>0.123710137</v>
      </c>
    </row>
    <row r="466" spans="1:16" x14ac:dyDescent="0.25">
      <c r="A466" t="s">
        <v>2410</v>
      </c>
      <c r="B466" s="7">
        <v>6.2377449000000001E-2</v>
      </c>
      <c r="C466" s="7">
        <v>7.2592113999999999E-2</v>
      </c>
      <c r="D466" s="7">
        <v>6.3741746000000002E-2</v>
      </c>
      <c r="E466" s="7">
        <v>5.5915134999999998E-2</v>
      </c>
      <c r="F466" s="7">
        <v>6.9982026000000003E-2</v>
      </c>
      <c r="G466" s="7">
        <v>8.0178793999999998E-2</v>
      </c>
      <c r="H466" s="7">
        <v>7.0889436E-2</v>
      </c>
      <c r="I466" s="7">
        <v>5.8478119000000002E-2</v>
      </c>
      <c r="J466" s="7">
        <v>7.4856302E-2</v>
      </c>
      <c r="K466" s="7">
        <v>0.11245361500000001</v>
      </c>
      <c r="L466" s="7">
        <v>7.7172096999999995E-2</v>
      </c>
      <c r="M466" s="7">
        <v>8.2420272000000003E-2</v>
      </c>
      <c r="N466" s="7">
        <v>6.8101325000000004E-2</v>
      </c>
      <c r="O466" s="7">
        <v>6.4597565999999995E-2</v>
      </c>
      <c r="P466" s="7">
        <v>5.3917896999999999E-2</v>
      </c>
    </row>
    <row r="467" spans="1:16" x14ac:dyDescent="0.25">
      <c r="A467" t="s">
        <v>2411</v>
      </c>
      <c r="B467" s="7">
        <v>0.101169183</v>
      </c>
      <c r="C467" s="7">
        <v>0.115785104</v>
      </c>
      <c r="D467" s="7">
        <v>0.111991059</v>
      </c>
      <c r="E467" s="7">
        <v>8.5457440999999995E-2</v>
      </c>
      <c r="F467" s="7">
        <v>0.10164353700000001</v>
      </c>
      <c r="G467" s="7">
        <v>0.108826995</v>
      </c>
      <c r="H467" s="7">
        <v>0.10908477499999999</v>
      </c>
      <c r="I467" s="7">
        <v>9.4809484999999999E-2</v>
      </c>
      <c r="J467" s="7">
        <v>0.123497406</v>
      </c>
      <c r="K467" s="7">
        <v>3.6256558000000001E-2</v>
      </c>
      <c r="L467" s="7">
        <v>3.9983838000000001E-2</v>
      </c>
      <c r="M467" s="7">
        <v>4.2210236999999998E-2</v>
      </c>
      <c r="N467" s="7">
        <v>5.2954420000000002E-2</v>
      </c>
      <c r="O467" s="7">
        <v>3.8388897999999998E-2</v>
      </c>
      <c r="P467" s="7">
        <v>3.6436158000000003E-2</v>
      </c>
    </row>
    <row r="468" spans="1:16" x14ac:dyDescent="0.25">
      <c r="A468" t="s">
        <v>2412</v>
      </c>
      <c r="B468" s="7">
        <v>1.3063600999999999E-2</v>
      </c>
      <c r="C468" s="7">
        <v>1.9170349999999999E-2</v>
      </c>
      <c r="D468" s="7">
        <v>1.1132223E-2</v>
      </c>
      <c r="E468" s="7">
        <v>3.1363250000000001E-3</v>
      </c>
      <c r="F468" s="7">
        <v>4.2840300000000003E-3</v>
      </c>
      <c r="G468" s="7">
        <v>5.2202129999999996E-3</v>
      </c>
      <c r="H468" s="7">
        <v>0.110693113</v>
      </c>
      <c r="I468" s="7">
        <v>0.198079379</v>
      </c>
      <c r="J468" s="7">
        <v>0.117726185</v>
      </c>
      <c r="K468" s="7">
        <v>7.933832E-3</v>
      </c>
      <c r="L468" s="7">
        <v>7.7114540000000004E-3</v>
      </c>
      <c r="M468" s="7">
        <v>5.6594829999999999E-3</v>
      </c>
      <c r="N468" s="7">
        <v>5.772442E-3</v>
      </c>
      <c r="O468" s="7">
        <v>4.8077450000000004E-3</v>
      </c>
      <c r="P468" s="7">
        <v>4.9998000000000004E-3</v>
      </c>
    </row>
    <row r="469" spans="1:16" x14ac:dyDescent="0.25">
      <c r="A469" t="s">
        <v>2413</v>
      </c>
      <c r="B469" s="7">
        <v>9.3061234000000007E-2</v>
      </c>
      <c r="C469" s="7">
        <v>0.105553546</v>
      </c>
      <c r="D469" s="7">
        <v>9.1193286999999998E-2</v>
      </c>
      <c r="E469" s="7">
        <v>6.5258388000000001E-2</v>
      </c>
      <c r="F469" s="7">
        <v>8.2886165999999997E-2</v>
      </c>
      <c r="G469" s="7">
        <v>8.2309879000000002E-2</v>
      </c>
      <c r="H469" s="7">
        <v>0.109531186</v>
      </c>
      <c r="I469" s="7">
        <v>0.138395145</v>
      </c>
      <c r="J469" s="7">
        <v>0.11535343300000001</v>
      </c>
      <c r="K469" s="7">
        <v>6.0311403E-2</v>
      </c>
      <c r="L469" s="7">
        <v>4.8315353999999998E-2</v>
      </c>
      <c r="M469" s="7">
        <v>4.0652612999999997E-2</v>
      </c>
      <c r="N469" s="7">
        <v>3.6022130999999999E-2</v>
      </c>
      <c r="O469" s="7">
        <v>3.2192838000000001E-2</v>
      </c>
      <c r="P469" s="7">
        <v>3.6520285999999999E-2</v>
      </c>
    </row>
    <row r="470" spans="1:16" x14ac:dyDescent="0.25">
      <c r="A470" t="s">
        <v>2414</v>
      </c>
      <c r="B470" s="7">
        <v>0.13613889600000001</v>
      </c>
      <c r="C470" s="7">
        <v>0.14523683500000001</v>
      </c>
      <c r="D470" s="7">
        <v>0.150199787</v>
      </c>
      <c r="E470" s="7">
        <v>0.12005608800000001</v>
      </c>
      <c r="F470" s="7">
        <v>0.15188041199999999</v>
      </c>
      <c r="G470" s="7">
        <v>0.14742316899999999</v>
      </c>
      <c r="H470" s="7">
        <v>0.13677278600000001</v>
      </c>
      <c r="I470" s="7">
        <v>0.13720673999999999</v>
      </c>
      <c r="J470" s="7">
        <v>0.15620912000000001</v>
      </c>
      <c r="K470" s="7">
        <v>9.4571062999999997E-2</v>
      </c>
      <c r="L470" s="7">
        <v>9.3265198999999993E-2</v>
      </c>
      <c r="M470" s="7">
        <v>9.6417521000000006E-2</v>
      </c>
      <c r="N470" s="7">
        <v>8.1281910999999998E-2</v>
      </c>
      <c r="O470" s="7">
        <v>7.4691973999999994E-2</v>
      </c>
      <c r="P470" s="7">
        <v>7.3532087999999995E-2</v>
      </c>
    </row>
    <row r="471" spans="1:16" x14ac:dyDescent="0.25">
      <c r="A471" t="s">
        <v>2415</v>
      </c>
      <c r="B471" s="7">
        <v>6.2376880000000003E-2</v>
      </c>
      <c r="C471" s="7">
        <v>7.0546145000000005E-2</v>
      </c>
      <c r="D471" s="7">
        <v>7.2268235E-2</v>
      </c>
      <c r="E471" s="7">
        <v>4.9286338999999998E-2</v>
      </c>
      <c r="F471" s="7">
        <v>6.6066406999999994E-2</v>
      </c>
      <c r="G471" s="7">
        <v>6.3148925999999994E-2</v>
      </c>
      <c r="H471" s="7">
        <v>7.2116415000000003E-2</v>
      </c>
      <c r="I471" s="7">
        <v>6.1341174999999998E-2</v>
      </c>
      <c r="J471" s="7">
        <v>7.3371703999999996E-2</v>
      </c>
      <c r="K471" s="7">
        <v>2.6308801999999999E-2</v>
      </c>
      <c r="L471" s="7">
        <v>3.5780461999999999E-2</v>
      </c>
      <c r="M471" s="7">
        <v>3.6797218999999999E-2</v>
      </c>
      <c r="N471" s="7">
        <v>4.6289328999999997E-2</v>
      </c>
      <c r="O471" s="7">
        <v>4.2277789000000003E-2</v>
      </c>
      <c r="P471" s="7">
        <v>3.1279543E-2</v>
      </c>
    </row>
    <row r="472" spans="1:16" x14ac:dyDescent="0.25">
      <c r="A472" t="s">
        <v>2416</v>
      </c>
      <c r="B472" s="7">
        <v>9.1880419000000005E-2</v>
      </c>
      <c r="C472" s="7">
        <v>0.114454769</v>
      </c>
      <c r="D472" s="7">
        <v>0.103310292</v>
      </c>
      <c r="E472" s="7">
        <v>7.0537236000000003E-2</v>
      </c>
      <c r="F472" s="7">
        <v>8.5207093999999997E-2</v>
      </c>
      <c r="G472" s="7">
        <v>9.2413444999999997E-2</v>
      </c>
      <c r="H472" s="7">
        <v>0.105908847</v>
      </c>
      <c r="I472" s="7">
        <v>9.6721567999999994E-2</v>
      </c>
      <c r="J472" s="7">
        <v>0.108571319</v>
      </c>
      <c r="K472" s="7">
        <v>6.6528217000000001E-2</v>
      </c>
      <c r="L472" s="7">
        <v>7.3344769000000004E-2</v>
      </c>
      <c r="M472" s="7">
        <v>7.7725945000000005E-2</v>
      </c>
      <c r="N472" s="7">
        <v>8.1844957999999995E-2</v>
      </c>
      <c r="O472" s="7">
        <v>7.3478770999999998E-2</v>
      </c>
      <c r="P472" s="7">
        <v>5.7387181000000002E-2</v>
      </c>
    </row>
    <row r="473" spans="1:16" x14ac:dyDescent="0.25">
      <c r="A473" t="s">
        <v>2417</v>
      </c>
      <c r="B473" s="7">
        <v>0.121469298</v>
      </c>
      <c r="C473" s="7">
        <v>0.13550758099999999</v>
      </c>
      <c r="D473" s="7">
        <v>0.123781142</v>
      </c>
      <c r="E473" s="7">
        <v>9.1419818E-2</v>
      </c>
      <c r="F473" s="7">
        <v>0.120060903</v>
      </c>
      <c r="G473" s="7">
        <v>0.11689648</v>
      </c>
      <c r="H473" s="7">
        <v>0.12830789000000001</v>
      </c>
      <c r="I473" s="7">
        <v>0.135799743</v>
      </c>
      <c r="J473" s="7">
        <v>0.12518694</v>
      </c>
      <c r="K473" s="7">
        <v>5.2742589999999999E-2</v>
      </c>
      <c r="L473" s="7">
        <v>6.7672828000000004E-2</v>
      </c>
      <c r="M473" s="7">
        <v>6.7740526999999995E-2</v>
      </c>
      <c r="N473" s="7">
        <v>6.9441474000000003E-2</v>
      </c>
      <c r="O473" s="7">
        <v>6.4601062000000001E-2</v>
      </c>
      <c r="P473" s="7">
        <v>5.7787929000000002E-2</v>
      </c>
    </row>
    <row r="474" spans="1:16" x14ac:dyDescent="0.25">
      <c r="A474" t="s">
        <v>2418</v>
      </c>
      <c r="B474" s="7">
        <v>6.5453939000000003E-2</v>
      </c>
      <c r="C474" s="7">
        <v>7.5165871999999995E-2</v>
      </c>
      <c r="D474" s="7">
        <v>6.7891970999999995E-2</v>
      </c>
      <c r="E474" s="7">
        <v>4.8978455999999997E-2</v>
      </c>
      <c r="F474" s="7">
        <v>5.5136095000000003E-2</v>
      </c>
      <c r="G474" s="7">
        <v>6.4656697999999999E-2</v>
      </c>
      <c r="H474" s="7">
        <v>6.1993831999999999E-2</v>
      </c>
      <c r="I474" s="7">
        <v>6.1187744000000002E-2</v>
      </c>
      <c r="J474" s="7">
        <v>6.5539591999999994E-2</v>
      </c>
      <c r="K474" s="7">
        <v>8.9855892000000007E-2</v>
      </c>
      <c r="L474" s="7">
        <v>5.5673878000000003E-2</v>
      </c>
      <c r="M474" s="7">
        <v>5.1423066000000003E-2</v>
      </c>
      <c r="N474" s="7">
        <v>4.7868309999999997E-2</v>
      </c>
      <c r="O474" s="7">
        <v>4.5095766000000002E-2</v>
      </c>
      <c r="P474" s="7">
        <v>3.7093063000000003E-2</v>
      </c>
    </row>
    <row r="475" spans="1:16" x14ac:dyDescent="0.25">
      <c r="A475" t="s">
        <v>2419</v>
      </c>
      <c r="B475" s="7">
        <v>3.6681105999999998E-2</v>
      </c>
      <c r="C475" s="7">
        <v>4.4458205000000001E-2</v>
      </c>
      <c r="D475" s="7">
        <v>3.0014572999999999E-2</v>
      </c>
      <c r="E475" s="7">
        <v>5.1377979999999997E-2</v>
      </c>
      <c r="F475" s="7">
        <v>4.6008566000000001E-2</v>
      </c>
      <c r="G475" s="7">
        <v>7.4483721000000003E-2</v>
      </c>
      <c r="H475" s="7">
        <v>3.5796811999999997E-2</v>
      </c>
      <c r="I475" s="7">
        <v>3.6540478000000001E-2</v>
      </c>
      <c r="J475" s="7">
        <v>3.4430084E-2</v>
      </c>
      <c r="K475" s="7">
        <v>0.24723912200000001</v>
      </c>
      <c r="L475" s="7">
        <v>8.8610189000000006E-2</v>
      </c>
      <c r="M475" s="7">
        <v>7.1118654000000003E-2</v>
      </c>
      <c r="N475" s="7">
        <v>7.2688523000000005E-2</v>
      </c>
      <c r="O475" s="7">
        <v>5.6108844999999997E-2</v>
      </c>
      <c r="P475" s="7">
        <v>3.8406896000000003E-2</v>
      </c>
    </row>
    <row r="476" spans="1:16" x14ac:dyDescent="0.25">
      <c r="A476" t="s">
        <v>2420</v>
      </c>
      <c r="B476" s="7">
        <v>0.16670568699999999</v>
      </c>
      <c r="C476" s="7">
        <v>0.180399583</v>
      </c>
      <c r="D476" s="7">
        <v>0.16624739099999999</v>
      </c>
      <c r="E476" s="7">
        <v>0.14952407200000001</v>
      </c>
      <c r="F476" s="7">
        <v>0.173045541</v>
      </c>
      <c r="G476" s="7">
        <v>0.18536849999999999</v>
      </c>
      <c r="H476" s="7">
        <v>0.17951054899999999</v>
      </c>
      <c r="I476" s="7">
        <v>0.204619997</v>
      </c>
      <c r="J476" s="7">
        <v>0.20044162600000001</v>
      </c>
      <c r="K476" s="7">
        <v>0.15345824399999999</v>
      </c>
      <c r="L476" s="7">
        <v>0.15802555300000001</v>
      </c>
      <c r="M476" s="7">
        <v>0.142120672</v>
      </c>
      <c r="N476" s="7">
        <v>0.11884196399999999</v>
      </c>
      <c r="O476" s="7">
        <v>0.108379057</v>
      </c>
      <c r="P476" s="7">
        <v>0.106014435</v>
      </c>
    </row>
    <row r="477" spans="1:16" x14ac:dyDescent="0.25">
      <c r="A477" t="s">
        <v>2421</v>
      </c>
      <c r="B477" s="7">
        <v>7.5824373E-2</v>
      </c>
      <c r="C477" s="7">
        <v>7.4530283000000003E-2</v>
      </c>
      <c r="D477" s="7">
        <v>6.8039581000000002E-2</v>
      </c>
      <c r="E477" s="7">
        <v>7.3538749E-2</v>
      </c>
      <c r="F477" s="7">
        <v>9.1327741000000004E-2</v>
      </c>
      <c r="G477" s="7">
        <v>8.9824125000000005E-2</v>
      </c>
      <c r="H477" s="7">
        <v>0.103522015</v>
      </c>
      <c r="I477" s="7">
        <v>9.5773605999999997E-2</v>
      </c>
      <c r="J477" s="7">
        <v>0.118701949</v>
      </c>
      <c r="K477" s="7">
        <v>4.4749064999999998E-2</v>
      </c>
      <c r="L477" s="7">
        <v>5.5741261E-2</v>
      </c>
      <c r="M477" s="7">
        <v>4.9156668000000001E-2</v>
      </c>
      <c r="N477" s="7">
        <v>3.7090997000000001E-2</v>
      </c>
      <c r="O477" s="7">
        <v>3.3950155000000003E-2</v>
      </c>
      <c r="P477" s="7">
        <v>4.5183770999999998E-2</v>
      </c>
    </row>
    <row r="478" spans="1:16" x14ac:dyDescent="0.25">
      <c r="A478" t="s">
        <v>2422</v>
      </c>
      <c r="B478" s="7">
        <v>8.8249699000000001E-2</v>
      </c>
      <c r="C478" s="7">
        <v>9.0475395E-2</v>
      </c>
      <c r="D478" s="7">
        <v>9.2851296E-2</v>
      </c>
      <c r="E478" s="7">
        <v>6.6552802999999994E-2</v>
      </c>
      <c r="F478" s="7">
        <v>9.4316790999999997E-2</v>
      </c>
      <c r="G478" s="7">
        <v>9.0699821999999999E-2</v>
      </c>
      <c r="H478" s="7">
        <v>0.11029021899999999</v>
      </c>
      <c r="I478" s="7">
        <v>0.10317647200000001</v>
      </c>
      <c r="J478" s="7">
        <v>0.11296909500000001</v>
      </c>
      <c r="K478" s="7">
        <v>0.101190561</v>
      </c>
      <c r="L478" s="7">
        <v>6.6781873000000005E-2</v>
      </c>
      <c r="M478" s="7">
        <v>7.2655072000000001E-2</v>
      </c>
      <c r="N478" s="7">
        <v>7.2646695999999997E-2</v>
      </c>
      <c r="O478" s="7">
        <v>6.8238601999999995E-2</v>
      </c>
      <c r="P478" s="7">
        <v>5.3334952999999997E-2</v>
      </c>
    </row>
    <row r="479" spans="1:16" x14ac:dyDescent="0.25">
      <c r="A479" t="s">
        <v>2423</v>
      </c>
      <c r="B479" s="7">
        <v>4.9485743999999998E-2</v>
      </c>
      <c r="C479" s="7">
        <v>6.0318797E-2</v>
      </c>
      <c r="D479" s="7">
        <v>6.0666514999999997E-2</v>
      </c>
      <c r="E479" s="7">
        <v>4.9885159999999998E-2</v>
      </c>
      <c r="F479" s="7">
        <v>6.3103355E-2</v>
      </c>
      <c r="G479" s="7">
        <v>5.9883326000000001E-2</v>
      </c>
      <c r="H479" s="7">
        <v>5.4013209E-2</v>
      </c>
      <c r="I479" s="7">
        <v>4.7984734000000001E-2</v>
      </c>
      <c r="J479" s="7">
        <v>6.1423617999999999E-2</v>
      </c>
      <c r="K479" s="7">
        <v>6.6355620000000004E-2</v>
      </c>
      <c r="L479" s="7">
        <v>8.1908229999999999E-2</v>
      </c>
      <c r="M479" s="7">
        <v>8.1778360999999994E-2</v>
      </c>
      <c r="N479" s="7">
        <v>9.4557931999999997E-2</v>
      </c>
      <c r="O479" s="7">
        <v>7.6227102000000005E-2</v>
      </c>
      <c r="P479" s="7">
        <v>6.3326631999999994E-2</v>
      </c>
    </row>
    <row r="480" spans="1:16" x14ac:dyDescent="0.25">
      <c r="A480" t="s">
        <v>2424</v>
      </c>
      <c r="B480" s="7">
        <v>0.181156392</v>
      </c>
      <c r="C480" s="7">
        <v>0.204742441</v>
      </c>
      <c r="D480" s="7">
        <v>0.184671106</v>
      </c>
      <c r="E480" s="7">
        <v>0.13448837699999999</v>
      </c>
      <c r="F480" s="7">
        <v>0.172258039</v>
      </c>
      <c r="G480" s="7">
        <v>0.18658512899999999</v>
      </c>
      <c r="H480" s="7">
        <v>0.19928639300000001</v>
      </c>
      <c r="I480" s="7">
        <v>0.17608546</v>
      </c>
      <c r="J480" s="7">
        <v>0.20756596199999999</v>
      </c>
      <c r="K480" s="7">
        <v>0.14311199099999999</v>
      </c>
      <c r="L480" s="7">
        <v>0.11520180300000001</v>
      </c>
      <c r="M480" s="7">
        <v>0.12208477</v>
      </c>
      <c r="N480" s="7">
        <v>0.137542627</v>
      </c>
      <c r="O480" s="7">
        <v>0.128374143</v>
      </c>
      <c r="P480" s="7">
        <v>0.103004744</v>
      </c>
    </row>
    <row r="481" spans="1:16" x14ac:dyDescent="0.25">
      <c r="A481" t="s">
        <v>2425</v>
      </c>
      <c r="B481" s="7">
        <v>5.3268905999999998E-2</v>
      </c>
      <c r="C481" s="7">
        <v>5.9072627000000003E-2</v>
      </c>
      <c r="D481" s="7">
        <v>5.8499531E-2</v>
      </c>
      <c r="E481" s="7">
        <v>4.7157204000000001E-2</v>
      </c>
      <c r="F481" s="7">
        <v>5.7673595000000001E-2</v>
      </c>
      <c r="G481" s="7">
        <v>6.1879468999999999E-2</v>
      </c>
      <c r="H481" s="7">
        <v>6.1157853999999998E-2</v>
      </c>
      <c r="I481" s="7">
        <v>5.0370914000000003E-2</v>
      </c>
      <c r="J481" s="7">
        <v>6.1882632E-2</v>
      </c>
      <c r="K481" s="7">
        <v>4.3599511000000001E-2</v>
      </c>
      <c r="L481" s="7">
        <v>4.6308072999999998E-2</v>
      </c>
      <c r="M481" s="7">
        <v>4.0048419000000002E-2</v>
      </c>
      <c r="N481" s="7">
        <v>4.2738815999999999E-2</v>
      </c>
      <c r="O481" s="7">
        <v>3.4396066000000003E-2</v>
      </c>
      <c r="P481" s="7">
        <v>2.9179680999999999E-2</v>
      </c>
    </row>
    <row r="482" spans="1:16" x14ac:dyDescent="0.25">
      <c r="A482" t="s">
        <v>2426</v>
      </c>
      <c r="B482" s="7">
        <v>0.176419453</v>
      </c>
      <c r="C482" s="7">
        <v>0.20338979300000001</v>
      </c>
      <c r="D482" s="7">
        <v>0.18775897599999999</v>
      </c>
      <c r="E482" s="7">
        <v>0.112369544</v>
      </c>
      <c r="F482" s="7">
        <v>0.12600243</v>
      </c>
      <c r="G482" s="7">
        <v>0.141247453</v>
      </c>
      <c r="H482" s="7">
        <v>0.18789323799999999</v>
      </c>
      <c r="I482" s="7">
        <v>0.20333900599999999</v>
      </c>
      <c r="J482" s="7">
        <v>0.19431961</v>
      </c>
      <c r="K482" s="7">
        <v>4.5800875999999997E-2</v>
      </c>
      <c r="L482" s="7">
        <v>8.6629168000000006E-2</v>
      </c>
      <c r="M482" s="7">
        <v>8.5689457999999996E-2</v>
      </c>
      <c r="N482" s="7">
        <v>9.3549404000000003E-2</v>
      </c>
      <c r="O482" s="7">
        <v>7.9063974999999995E-2</v>
      </c>
      <c r="P482" s="7">
        <v>7.0498331999999997E-2</v>
      </c>
    </row>
    <row r="483" spans="1:16" x14ac:dyDescent="0.25">
      <c r="A483" t="s">
        <v>2427</v>
      </c>
      <c r="B483" s="7">
        <v>4.5258814000000001E-2</v>
      </c>
      <c r="C483" s="7">
        <v>4.2978853999999997E-2</v>
      </c>
      <c r="D483" s="7">
        <v>4.0168796E-2</v>
      </c>
      <c r="E483" s="7">
        <v>3.3905733E-2</v>
      </c>
      <c r="F483" s="7">
        <v>3.6623914E-2</v>
      </c>
      <c r="G483" s="7">
        <v>4.6992853000000001E-2</v>
      </c>
      <c r="H483" s="7">
        <v>3.6590090999999998E-2</v>
      </c>
      <c r="I483" s="7">
        <v>3.3142365999999999E-2</v>
      </c>
      <c r="J483" s="7">
        <v>3.7210383E-2</v>
      </c>
      <c r="K483" s="7">
        <v>2.8266344999999998E-2</v>
      </c>
      <c r="L483" s="7">
        <v>3.7533275999999997E-2</v>
      </c>
      <c r="M483" s="7">
        <v>3.1126109999999999E-2</v>
      </c>
      <c r="N483" s="7">
        <v>3.4649934E-2</v>
      </c>
      <c r="O483" s="7">
        <v>3.1878153999999999E-2</v>
      </c>
      <c r="P483" s="7">
        <v>2.4996161999999999E-2</v>
      </c>
    </row>
    <row r="484" spans="1:16" x14ac:dyDescent="0.25">
      <c r="A484" t="s">
        <v>2428</v>
      </c>
      <c r="B484" s="7">
        <v>0.136302175</v>
      </c>
      <c r="C484" s="7">
        <v>0.14951105100000001</v>
      </c>
      <c r="D484" s="7">
        <v>0.14458953299999999</v>
      </c>
      <c r="E484" s="7">
        <v>0.121470805</v>
      </c>
      <c r="F484" s="7">
        <v>0.16498337199999999</v>
      </c>
      <c r="G484" s="7">
        <v>0.157463201</v>
      </c>
      <c r="H484" s="7">
        <v>0.16485898700000001</v>
      </c>
      <c r="I484" s="7">
        <v>0.14462176700000001</v>
      </c>
      <c r="J484" s="7">
        <v>0.170471866</v>
      </c>
      <c r="K484" s="7">
        <v>0.17028180600000001</v>
      </c>
      <c r="L484" s="7">
        <v>0.170060303</v>
      </c>
      <c r="M484" s="7">
        <v>0.181134198</v>
      </c>
      <c r="N484" s="7">
        <v>0.17466193799999999</v>
      </c>
      <c r="O484" s="7">
        <v>0.164665541</v>
      </c>
      <c r="P484" s="7">
        <v>0.13040331599999999</v>
      </c>
    </row>
    <row r="485" spans="1:16" x14ac:dyDescent="0.25">
      <c r="A485" t="s">
        <v>2429</v>
      </c>
      <c r="B485" s="7">
        <v>6.1341323000000003E-2</v>
      </c>
      <c r="C485" s="7">
        <v>6.4543063999999997E-2</v>
      </c>
      <c r="D485" s="7">
        <v>5.4501926999999999E-2</v>
      </c>
      <c r="E485" s="7">
        <v>6.3098702000000007E-2</v>
      </c>
      <c r="F485" s="7">
        <v>5.9616428999999999E-2</v>
      </c>
      <c r="G485" s="7">
        <v>8.5296340999999998E-2</v>
      </c>
      <c r="H485" s="7">
        <v>4.6781195999999997E-2</v>
      </c>
      <c r="I485" s="7">
        <v>4.6522385999999999E-2</v>
      </c>
      <c r="J485" s="7">
        <v>5.2821449999999999E-2</v>
      </c>
      <c r="K485" s="7">
        <v>5.5298539000000001E-2</v>
      </c>
      <c r="L485" s="7">
        <v>8.7288203999999994E-2</v>
      </c>
      <c r="M485" s="7">
        <v>7.2348850000000006E-2</v>
      </c>
      <c r="N485" s="7">
        <v>7.3839121999999993E-2</v>
      </c>
      <c r="O485" s="7">
        <v>6.4072778999999996E-2</v>
      </c>
      <c r="P485" s="7">
        <v>4.5835860999999999E-2</v>
      </c>
    </row>
    <row r="486" spans="1:16" x14ac:dyDescent="0.25">
      <c r="A486" t="s">
        <v>2430</v>
      </c>
      <c r="B486" s="7">
        <v>0.176485115</v>
      </c>
      <c r="C486" s="7">
        <v>0.182282416</v>
      </c>
      <c r="D486" s="7">
        <v>0.16360298200000001</v>
      </c>
      <c r="E486" s="7">
        <v>0.14726207599999999</v>
      </c>
      <c r="F486" s="7">
        <v>0.15267515300000001</v>
      </c>
      <c r="G486" s="7">
        <v>0.175397146</v>
      </c>
      <c r="H486" s="7">
        <v>0.18356340900000001</v>
      </c>
      <c r="I486" s="7">
        <v>0.166237521</v>
      </c>
      <c r="J486" s="7">
        <v>0.206927999</v>
      </c>
      <c r="K486" s="7">
        <v>0.10995013200000001</v>
      </c>
      <c r="L486" s="7">
        <v>0.173439389</v>
      </c>
      <c r="M486" s="7">
        <v>0.17758764599999999</v>
      </c>
      <c r="N486" s="7">
        <v>0.176528296</v>
      </c>
      <c r="O486" s="7">
        <v>0.16803591500000001</v>
      </c>
      <c r="P486" s="7">
        <v>0.131577417</v>
      </c>
    </row>
    <row r="487" spans="1:16" x14ac:dyDescent="0.25">
      <c r="A487" t="s">
        <v>2431</v>
      </c>
      <c r="B487" s="7">
        <v>0.31932009300000003</v>
      </c>
      <c r="C487" s="7">
        <v>0.354400981</v>
      </c>
      <c r="D487" s="7">
        <v>0.36041862800000002</v>
      </c>
      <c r="E487" s="7">
        <v>0.30518358699999998</v>
      </c>
      <c r="F487" s="7">
        <v>0.40023614400000002</v>
      </c>
      <c r="G487" s="7">
        <v>0.353312238</v>
      </c>
      <c r="H487" s="7">
        <v>0.37980405900000003</v>
      </c>
      <c r="I487" s="7">
        <v>0.38648627600000002</v>
      </c>
      <c r="J487" s="7">
        <v>0.38171613399999998</v>
      </c>
      <c r="K487" s="7">
        <v>0.20718113899999999</v>
      </c>
      <c r="L487" s="7">
        <v>0.206383182</v>
      </c>
      <c r="M487" s="7">
        <v>0.21651859100000001</v>
      </c>
      <c r="N487" s="7">
        <v>0.226120814</v>
      </c>
      <c r="O487" s="7">
        <v>0.24595276399999999</v>
      </c>
      <c r="P487" s="7">
        <v>0.197850633</v>
      </c>
    </row>
    <row r="488" spans="1:16" x14ac:dyDescent="0.25">
      <c r="A488" t="s">
        <v>2432</v>
      </c>
      <c r="B488" s="7">
        <v>6.3601961999999998E-2</v>
      </c>
      <c r="C488" s="7">
        <v>6.7831813000000005E-2</v>
      </c>
      <c r="D488" s="7">
        <v>5.1605654000000001E-2</v>
      </c>
      <c r="E488" s="7">
        <v>5.8995796000000003E-2</v>
      </c>
      <c r="F488" s="7">
        <v>5.381151E-2</v>
      </c>
      <c r="G488" s="7">
        <v>7.5628847999999999E-2</v>
      </c>
      <c r="H488" s="7">
        <v>5.0494061E-2</v>
      </c>
      <c r="I488" s="7">
        <v>5.3626583999999998E-2</v>
      </c>
      <c r="J488" s="7">
        <v>5.0613810000000002E-2</v>
      </c>
      <c r="K488" s="7">
        <v>8.6140385999999999E-2</v>
      </c>
      <c r="L488" s="7">
        <v>4.8079818000000003E-2</v>
      </c>
      <c r="M488" s="7">
        <v>3.5808690999999997E-2</v>
      </c>
      <c r="N488" s="7">
        <v>3.2003503000000003E-2</v>
      </c>
      <c r="O488" s="7">
        <v>2.8117102000000001E-2</v>
      </c>
      <c r="P488" s="7">
        <v>2.9544701E-2</v>
      </c>
    </row>
    <row r="489" spans="1:16" x14ac:dyDescent="0.25">
      <c r="A489" t="s">
        <v>2433</v>
      </c>
      <c r="B489" s="7">
        <v>0.235682629</v>
      </c>
      <c r="C489" s="7">
        <v>0.27634252199999998</v>
      </c>
      <c r="D489" s="7">
        <v>0.277801927</v>
      </c>
      <c r="E489" s="7">
        <v>0.14362702799999999</v>
      </c>
      <c r="F489" s="7">
        <v>0.19827588099999999</v>
      </c>
      <c r="G489" s="7">
        <v>0.18508734900000001</v>
      </c>
      <c r="H489" s="7">
        <v>0.30587036400000001</v>
      </c>
      <c r="I489" s="7">
        <v>0.29018555299999998</v>
      </c>
      <c r="J489" s="7">
        <v>0.31053797</v>
      </c>
      <c r="K489" s="7">
        <v>9.7753382E-2</v>
      </c>
      <c r="L489" s="7">
        <v>0.15128603400000001</v>
      </c>
      <c r="M489" s="7">
        <v>0.15194948799999999</v>
      </c>
      <c r="N489" s="7">
        <v>0.15964514199999999</v>
      </c>
      <c r="O489" s="7">
        <v>0.148367262</v>
      </c>
      <c r="P489" s="7">
        <v>0.11564041899999999</v>
      </c>
    </row>
    <row r="490" spans="1:16" x14ac:dyDescent="0.25">
      <c r="A490" t="s">
        <v>2434</v>
      </c>
      <c r="B490" s="7">
        <v>3.9451535000000003E-2</v>
      </c>
      <c r="C490" s="7">
        <v>4.4535751999999998E-2</v>
      </c>
      <c r="D490" s="7">
        <v>4.4722403000000001E-2</v>
      </c>
      <c r="E490" s="7">
        <v>2.4736239E-2</v>
      </c>
      <c r="F490" s="7">
        <v>3.1376378000000003E-2</v>
      </c>
      <c r="G490" s="7">
        <v>2.9930839000000001E-2</v>
      </c>
      <c r="H490" s="7">
        <v>7.3431828000000005E-2</v>
      </c>
      <c r="I490" s="7">
        <v>7.6885906000000004E-2</v>
      </c>
      <c r="J490" s="7">
        <v>8.2393963000000001E-2</v>
      </c>
      <c r="K490" s="7">
        <v>2.2289455E-2</v>
      </c>
      <c r="L490" s="7">
        <v>2.0261603999999999E-2</v>
      </c>
      <c r="M490" s="7">
        <v>2.2538006999999999E-2</v>
      </c>
      <c r="N490" s="7">
        <v>2.2235624999999998E-2</v>
      </c>
      <c r="O490" s="7">
        <v>2.0167147E-2</v>
      </c>
      <c r="P490" s="7">
        <v>1.9347428999999999E-2</v>
      </c>
    </row>
    <row r="491" spans="1:16" x14ac:dyDescent="0.25">
      <c r="A491" t="s">
        <v>2435</v>
      </c>
      <c r="B491" s="7">
        <v>0.11652494200000001</v>
      </c>
      <c r="C491" s="7">
        <v>0.12628726600000001</v>
      </c>
      <c r="D491" s="7">
        <v>0.13099953</v>
      </c>
      <c r="E491" s="7">
        <v>8.7632549000000004E-2</v>
      </c>
      <c r="F491" s="7">
        <v>0.114614521</v>
      </c>
      <c r="G491" s="7">
        <v>0.115142694</v>
      </c>
      <c r="H491" s="7">
        <v>0.142532403</v>
      </c>
      <c r="I491" s="7">
        <v>0.125052892</v>
      </c>
      <c r="J491" s="7">
        <v>0.15503806000000001</v>
      </c>
      <c r="K491" s="7">
        <v>6.5276385000000006E-2</v>
      </c>
      <c r="L491" s="7">
        <v>8.7396686000000001E-2</v>
      </c>
      <c r="M491" s="7">
        <v>9.0523751E-2</v>
      </c>
      <c r="N491" s="7">
        <v>0.111212324</v>
      </c>
      <c r="O491" s="7">
        <v>9.5920099999999994E-2</v>
      </c>
      <c r="P491" s="7">
        <v>7.3458796000000007E-2</v>
      </c>
    </row>
    <row r="492" spans="1:16" x14ac:dyDescent="0.25">
      <c r="A492" t="s">
        <v>2436</v>
      </c>
      <c r="B492" s="7">
        <v>0.25356610000000002</v>
      </c>
      <c r="C492" s="7">
        <v>0.28968967800000001</v>
      </c>
      <c r="D492" s="7">
        <v>0.28251882699999997</v>
      </c>
      <c r="E492" s="7">
        <v>0.175438291</v>
      </c>
      <c r="F492" s="7">
        <v>0.227637653</v>
      </c>
      <c r="G492" s="7">
        <v>0.22264372900000001</v>
      </c>
      <c r="H492" s="7">
        <v>0.293420083</v>
      </c>
      <c r="I492" s="7">
        <v>0.29044554099999997</v>
      </c>
      <c r="J492" s="7">
        <v>0.30876522299999998</v>
      </c>
      <c r="K492" s="7">
        <v>0.1055213</v>
      </c>
      <c r="L492" s="7">
        <v>0.15564065799999999</v>
      </c>
      <c r="M492" s="7">
        <v>0.15772491799999999</v>
      </c>
      <c r="N492" s="7">
        <v>0.156009017</v>
      </c>
      <c r="O492" s="7">
        <v>0.148101592</v>
      </c>
      <c r="P492" s="7">
        <v>0.12902704300000001</v>
      </c>
    </row>
    <row r="493" spans="1:16" x14ac:dyDescent="0.25">
      <c r="A493" t="s">
        <v>2437</v>
      </c>
      <c r="B493" s="7">
        <v>4.0067863000000002E-2</v>
      </c>
      <c r="C493" s="7">
        <v>4.4800241999999997E-2</v>
      </c>
      <c r="D493" s="7">
        <v>4.2956585999999998E-2</v>
      </c>
      <c r="E493" s="7">
        <v>3.8071855000000002E-2</v>
      </c>
      <c r="F493" s="7">
        <v>4.3129595999999999E-2</v>
      </c>
      <c r="G493" s="7">
        <v>5.1430678000000001E-2</v>
      </c>
      <c r="H493" s="7">
        <v>4.6113237000000001E-2</v>
      </c>
      <c r="I493" s="7">
        <v>3.0294812000000001E-2</v>
      </c>
      <c r="J493" s="7">
        <v>4.0349748999999997E-2</v>
      </c>
      <c r="K493" s="7">
        <v>1.7250976000000001E-2</v>
      </c>
      <c r="L493" s="7">
        <v>4.8483588000000001E-2</v>
      </c>
      <c r="M493" s="7">
        <v>4.3256614999999998E-2</v>
      </c>
      <c r="N493" s="7">
        <v>5.3521422999999999E-2</v>
      </c>
      <c r="O493" s="7">
        <v>3.3348599E-2</v>
      </c>
      <c r="P493" s="7">
        <v>1.9354306000000002E-2</v>
      </c>
    </row>
    <row r="494" spans="1:16" x14ac:dyDescent="0.25">
      <c r="A494" t="s">
        <v>2438</v>
      </c>
      <c r="B494" s="7">
        <v>0.14283765600000001</v>
      </c>
      <c r="C494" s="7">
        <v>0.161525631</v>
      </c>
      <c r="D494" s="7">
        <v>0.15791108400000001</v>
      </c>
      <c r="E494" s="7">
        <v>9.2972346999999997E-2</v>
      </c>
      <c r="F494" s="7">
        <v>0.12635716299999999</v>
      </c>
      <c r="G494" s="7">
        <v>0.123404061</v>
      </c>
      <c r="H494" s="7">
        <v>0.17745357</v>
      </c>
      <c r="I494" s="7">
        <v>0.170707899</v>
      </c>
      <c r="J494" s="7">
        <v>0.18733656000000001</v>
      </c>
      <c r="K494" s="7">
        <v>0.11328730400000001</v>
      </c>
      <c r="L494" s="7">
        <v>9.6461508000000001E-2</v>
      </c>
      <c r="M494" s="7">
        <v>0.10313351</v>
      </c>
      <c r="N494" s="7">
        <v>0.114730427</v>
      </c>
      <c r="O494" s="7">
        <v>0.11054763500000001</v>
      </c>
      <c r="P494" s="7">
        <v>9.1402153E-2</v>
      </c>
    </row>
    <row r="495" spans="1:16" x14ac:dyDescent="0.25">
      <c r="A495" t="s">
        <v>2439</v>
      </c>
      <c r="B495" s="7">
        <v>5.740613E-2</v>
      </c>
      <c r="C495" s="7">
        <v>5.1371488E-2</v>
      </c>
      <c r="D495" s="7">
        <v>4.7977642000000001E-2</v>
      </c>
      <c r="E495" s="7">
        <v>3.7777668E-2</v>
      </c>
      <c r="F495" s="7">
        <v>5.0473046000000001E-2</v>
      </c>
      <c r="G495" s="7">
        <v>5.6071489000000002E-2</v>
      </c>
      <c r="H495" s="7">
        <v>4.9069552000000002E-2</v>
      </c>
      <c r="I495" s="7">
        <v>5.1270132000000003E-2</v>
      </c>
      <c r="J495" s="7">
        <v>5.3409827E-2</v>
      </c>
      <c r="K495" s="7">
        <v>6.1553818000000003E-2</v>
      </c>
      <c r="L495" s="7">
        <v>5.5986699000000001E-2</v>
      </c>
      <c r="M495" s="7">
        <v>5.2570202000000003E-2</v>
      </c>
      <c r="N495" s="7">
        <v>5.3955665E-2</v>
      </c>
      <c r="O495" s="7">
        <v>4.8700968999999997E-2</v>
      </c>
      <c r="P495" s="7">
        <v>3.9258606000000001E-2</v>
      </c>
    </row>
    <row r="496" spans="1:16" x14ac:dyDescent="0.25">
      <c r="A496" t="s">
        <v>2440</v>
      </c>
      <c r="B496" s="7">
        <v>0.124334099</v>
      </c>
      <c r="C496" s="7">
        <v>0.132584857</v>
      </c>
      <c r="D496" s="7">
        <v>0.122638052</v>
      </c>
      <c r="E496" s="7">
        <v>8.4448334999999999E-2</v>
      </c>
      <c r="F496" s="7">
        <v>9.9291853999999999E-2</v>
      </c>
      <c r="G496" s="7">
        <v>0.114299382</v>
      </c>
      <c r="H496" s="7">
        <v>0.13722373900000001</v>
      </c>
      <c r="I496" s="7">
        <v>0.12027489399999999</v>
      </c>
      <c r="J496" s="7">
        <v>0.137239368</v>
      </c>
      <c r="K496" s="7">
        <v>8.1961180999999994E-2</v>
      </c>
      <c r="L496" s="7">
        <v>0.13123206800000001</v>
      </c>
      <c r="M496" s="7">
        <v>0.108786258</v>
      </c>
      <c r="N496" s="7">
        <v>0.114050452</v>
      </c>
      <c r="O496" s="7">
        <v>9.8862433E-2</v>
      </c>
      <c r="P496" s="7">
        <v>7.2374405000000003E-2</v>
      </c>
    </row>
    <row r="497" spans="1:16" x14ac:dyDescent="0.25">
      <c r="A497" t="s">
        <v>2441</v>
      </c>
      <c r="B497" s="7">
        <v>2.6812078999999999E-2</v>
      </c>
      <c r="C497" s="7">
        <v>2.980704E-2</v>
      </c>
      <c r="D497" s="7">
        <v>2.0953906000000001E-2</v>
      </c>
      <c r="E497" s="7">
        <v>1.9963683999999999E-2</v>
      </c>
      <c r="F497" s="7">
        <v>1.7975732000000001E-2</v>
      </c>
      <c r="G497" s="7">
        <v>2.5899442000000002E-2</v>
      </c>
      <c r="H497" s="7">
        <v>2.2613459999999998E-2</v>
      </c>
      <c r="I497" s="7">
        <v>1.2791169E-2</v>
      </c>
      <c r="J497" s="7">
        <v>1.9289924999999999E-2</v>
      </c>
      <c r="K497" s="7">
        <v>1.1106415999999999E-2</v>
      </c>
      <c r="L497" s="7">
        <v>3.4758585000000002E-2</v>
      </c>
      <c r="M497" s="7">
        <v>2.3446570999999999E-2</v>
      </c>
      <c r="N497" s="7">
        <v>3.4368783999999999E-2</v>
      </c>
      <c r="O497" s="7">
        <v>3.0039297E-2</v>
      </c>
      <c r="P497" s="7">
        <v>1.9260983999999998E-2</v>
      </c>
    </row>
    <row r="498" spans="1:16" x14ac:dyDescent="0.25">
      <c r="A498" t="s">
        <v>2442</v>
      </c>
      <c r="B498" s="7">
        <v>9.8192703000000006E-2</v>
      </c>
      <c r="C498" s="7">
        <v>8.4036710000000001E-2</v>
      </c>
      <c r="D498" s="7">
        <v>8.2783856000000003E-2</v>
      </c>
      <c r="E498" s="7">
        <v>5.2307467000000003E-2</v>
      </c>
      <c r="F498" s="7">
        <v>6.9735355999999998E-2</v>
      </c>
      <c r="G498" s="7">
        <v>7.2539165000000003E-2</v>
      </c>
      <c r="H498" s="7">
        <v>7.6309515999999994E-2</v>
      </c>
      <c r="I498" s="7">
        <v>7.8845723000000006E-2</v>
      </c>
      <c r="J498" s="7">
        <v>8.2392457000000002E-2</v>
      </c>
      <c r="K498" s="7">
        <v>5.6936831E-2</v>
      </c>
      <c r="L498" s="7">
        <v>3.9015510000000003E-2</v>
      </c>
      <c r="M498" s="7">
        <v>3.7430863000000002E-2</v>
      </c>
      <c r="N498" s="7">
        <v>3.6157548999999997E-2</v>
      </c>
      <c r="O498" s="7">
        <v>3.4769969999999997E-2</v>
      </c>
      <c r="P498" s="7">
        <v>2.9675656000000002E-2</v>
      </c>
    </row>
    <row r="499" spans="1:16" x14ac:dyDescent="0.25">
      <c r="A499" t="s">
        <v>2443</v>
      </c>
      <c r="B499" s="7">
        <v>4.0545729000000003E-2</v>
      </c>
      <c r="C499" s="7">
        <v>5.0306660000000003E-2</v>
      </c>
      <c r="D499" s="7">
        <v>4.0141107000000002E-2</v>
      </c>
      <c r="E499" s="7">
        <v>3.321354E-2</v>
      </c>
      <c r="F499" s="7">
        <v>3.7678033E-2</v>
      </c>
      <c r="G499" s="7">
        <v>4.3932713999999998E-2</v>
      </c>
      <c r="H499" s="7">
        <v>4.7229260000000002E-2</v>
      </c>
      <c r="I499" s="7">
        <v>4.0531684999999998E-2</v>
      </c>
      <c r="J499" s="7">
        <v>4.618502E-2</v>
      </c>
      <c r="K499" s="7">
        <v>4.3770911000000003E-2</v>
      </c>
      <c r="L499" s="7">
        <v>3.5782810999999998E-2</v>
      </c>
      <c r="M499" s="7">
        <v>3.2421221E-2</v>
      </c>
      <c r="N499" s="7">
        <v>7.8007932000000002E-2</v>
      </c>
      <c r="O499" s="7">
        <v>5.7355621000000002E-2</v>
      </c>
      <c r="P499" s="7">
        <v>3.7885051000000003E-2</v>
      </c>
    </row>
    <row r="500" spans="1:16" x14ac:dyDescent="0.25">
      <c r="A500" t="s">
        <v>2444</v>
      </c>
      <c r="B500" s="7">
        <v>9.3647604999999995E-2</v>
      </c>
      <c r="C500" s="7">
        <v>0.101701138</v>
      </c>
      <c r="D500" s="7">
        <v>8.5697912000000001E-2</v>
      </c>
      <c r="E500" s="7">
        <v>8.8972576999999997E-2</v>
      </c>
      <c r="F500" s="7">
        <v>0.105048008</v>
      </c>
      <c r="G500" s="7">
        <v>0.111440158</v>
      </c>
      <c r="H500" s="7">
        <v>8.9273559000000002E-2</v>
      </c>
      <c r="I500" s="7">
        <v>8.3876421000000007E-2</v>
      </c>
      <c r="J500" s="7">
        <v>9.2392842000000003E-2</v>
      </c>
      <c r="K500" s="7">
        <v>7.6161141000000002E-2</v>
      </c>
      <c r="L500" s="7">
        <v>8.6719622999999996E-2</v>
      </c>
      <c r="M500" s="7">
        <v>8.1484042000000007E-2</v>
      </c>
      <c r="N500" s="7">
        <v>8.0532535000000002E-2</v>
      </c>
      <c r="O500" s="7">
        <v>6.8445212000000005E-2</v>
      </c>
      <c r="P500" s="7">
        <v>6.3436836999999996E-2</v>
      </c>
    </row>
    <row r="501" spans="1:16" x14ac:dyDescent="0.25">
      <c r="A501" t="s">
        <v>2445</v>
      </c>
      <c r="B501" s="7">
        <v>0.18428404700000001</v>
      </c>
      <c r="C501" s="7">
        <v>0.199366549</v>
      </c>
      <c r="D501" s="7">
        <v>0.19982476599999999</v>
      </c>
      <c r="E501" s="7">
        <v>0.15263406700000001</v>
      </c>
      <c r="F501" s="7">
        <v>0.20108706100000001</v>
      </c>
      <c r="G501" s="7">
        <v>0.19342658500000001</v>
      </c>
      <c r="H501" s="7">
        <v>0.20562245300000001</v>
      </c>
      <c r="I501" s="7">
        <v>0.20279823999999999</v>
      </c>
      <c r="J501" s="7">
        <v>0.239423094</v>
      </c>
      <c r="K501" s="7">
        <v>0.15045234299999999</v>
      </c>
      <c r="L501" s="7">
        <v>0.155825779</v>
      </c>
      <c r="M501" s="7">
        <v>0.16074919300000001</v>
      </c>
      <c r="N501" s="7">
        <v>0.18275892699999999</v>
      </c>
      <c r="O501" s="7">
        <v>0.16933600500000001</v>
      </c>
      <c r="P501" s="7">
        <v>0.12903957999999999</v>
      </c>
    </row>
    <row r="502" spans="1:16" x14ac:dyDescent="0.25">
      <c r="A502" t="s">
        <v>2446</v>
      </c>
      <c r="B502" s="7">
        <v>0.204818255</v>
      </c>
      <c r="C502" s="7">
        <v>0.22588813499999999</v>
      </c>
      <c r="D502" s="7">
        <v>0.218571235</v>
      </c>
      <c r="E502" s="7">
        <v>0.16472114500000001</v>
      </c>
      <c r="F502" s="7">
        <v>0.22624145300000001</v>
      </c>
      <c r="G502" s="7">
        <v>0.21904436199999999</v>
      </c>
      <c r="H502" s="7">
        <v>0.28999667299999998</v>
      </c>
      <c r="I502" s="7">
        <v>0.28657777200000001</v>
      </c>
      <c r="J502" s="7">
        <v>0.29541816399999998</v>
      </c>
      <c r="K502" s="7">
        <v>0.105508794</v>
      </c>
      <c r="L502" s="7">
        <v>0.121616876</v>
      </c>
      <c r="M502" s="7">
        <v>0.115763799</v>
      </c>
      <c r="N502" s="7">
        <v>0.13062643800000001</v>
      </c>
      <c r="O502" s="7">
        <v>0.122784008</v>
      </c>
      <c r="P502" s="7">
        <v>9.9825544000000002E-2</v>
      </c>
    </row>
    <row r="503" spans="1:16" x14ac:dyDescent="0.25">
      <c r="A503" t="s">
        <v>2447</v>
      </c>
      <c r="B503" s="7">
        <v>9.0590384999999995E-2</v>
      </c>
      <c r="C503" s="7">
        <v>0.100321534</v>
      </c>
      <c r="D503" s="7">
        <v>9.3979868999999994E-2</v>
      </c>
      <c r="E503" s="7">
        <v>6.8433763999999994E-2</v>
      </c>
      <c r="F503" s="7">
        <v>8.1699733999999996E-2</v>
      </c>
      <c r="G503" s="7">
        <v>8.4610318000000004E-2</v>
      </c>
      <c r="H503" s="7">
        <v>9.2799907000000001E-2</v>
      </c>
      <c r="I503" s="7">
        <v>9.5717875999999993E-2</v>
      </c>
      <c r="J503" s="7">
        <v>9.7041063999999996E-2</v>
      </c>
      <c r="K503" s="7">
        <v>9.1914168000000004E-2</v>
      </c>
      <c r="L503" s="7">
        <v>5.5263701999999998E-2</v>
      </c>
      <c r="M503" s="7">
        <v>5.3932931000000003E-2</v>
      </c>
      <c r="N503" s="7">
        <v>5.5221019000000003E-2</v>
      </c>
      <c r="O503" s="7">
        <v>4.9514968999999999E-2</v>
      </c>
      <c r="P503" s="7">
        <v>4.0128065999999997E-2</v>
      </c>
    </row>
    <row r="504" spans="1:16" x14ac:dyDescent="0.25">
      <c r="A504" t="s">
        <v>2448</v>
      </c>
      <c r="B504" s="7">
        <v>6.1436794000000003E-2</v>
      </c>
      <c r="C504" s="7">
        <v>6.5048072999999998E-2</v>
      </c>
      <c r="D504" s="7">
        <v>5.7469140000000002E-2</v>
      </c>
      <c r="E504" s="7">
        <v>6.5883924999999996E-2</v>
      </c>
      <c r="F504" s="7">
        <v>8.0393944999999994E-2</v>
      </c>
      <c r="G504" s="7">
        <v>8.4745665999999997E-2</v>
      </c>
      <c r="H504" s="7">
        <v>6.7402668999999998E-2</v>
      </c>
      <c r="I504" s="7">
        <v>7.5612798999999994E-2</v>
      </c>
      <c r="J504" s="7">
        <v>7.5106007000000002E-2</v>
      </c>
      <c r="K504" s="7">
        <v>9.6008469999999999E-2</v>
      </c>
      <c r="L504" s="7">
        <v>6.5519888999999998E-2</v>
      </c>
      <c r="M504" s="7">
        <v>5.7064797E-2</v>
      </c>
      <c r="N504" s="7">
        <v>5.1117361E-2</v>
      </c>
      <c r="O504" s="7">
        <v>4.8113681999999998E-2</v>
      </c>
      <c r="P504" s="7">
        <v>4.6007279999999998E-2</v>
      </c>
    </row>
    <row r="505" spans="1:16" x14ac:dyDescent="0.25">
      <c r="A505" t="s">
        <v>2449</v>
      </c>
      <c r="B505" s="7">
        <v>7.2981570999999995E-2</v>
      </c>
      <c r="C505" s="7">
        <v>7.0036920000000003E-2</v>
      </c>
      <c r="D505" s="7">
        <v>6.0811982000000001E-2</v>
      </c>
      <c r="E505" s="7">
        <v>5.8706394000000002E-2</v>
      </c>
      <c r="F505" s="7">
        <v>5.8526059999999998E-2</v>
      </c>
      <c r="G505" s="7">
        <v>7.7166935000000006E-2</v>
      </c>
      <c r="H505" s="7">
        <v>6.8857801999999996E-2</v>
      </c>
      <c r="I505" s="7">
        <v>5.1689704000000003E-2</v>
      </c>
      <c r="J505" s="7">
        <v>6.6035079999999996E-2</v>
      </c>
      <c r="K505" s="7">
        <v>7.8766072000000006E-2</v>
      </c>
      <c r="L505" s="7">
        <v>8.2613699999999998E-2</v>
      </c>
      <c r="M505" s="7">
        <v>6.7788961999999994E-2</v>
      </c>
      <c r="N505" s="7">
        <v>5.2102151999999999E-2</v>
      </c>
      <c r="O505" s="7">
        <v>5.2587258999999997E-2</v>
      </c>
      <c r="P505" s="7">
        <v>4.7912845000000003E-2</v>
      </c>
    </row>
    <row r="506" spans="1:16" x14ac:dyDescent="0.25">
      <c r="A506" t="s">
        <v>2450</v>
      </c>
      <c r="B506" s="7">
        <v>6.6542290000000004E-2</v>
      </c>
      <c r="C506" s="7">
        <v>7.4518281000000006E-2</v>
      </c>
      <c r="D506" s="7">
        <v>7.0828029000000001E-2</v>
      </c>
      <c r="E506" s="7">
        <v>4.3512331000000001E-2</v>
      </c>
      <c r="F506" s="7">
        <v>5.0954458000000001E-2</v>
      </c>
      <c r="G506" s="7">
        <v>5.9300176000000003E-2</v>
      </c>
      <c r="H506" s="7">
        <v>7.2543490000000002E-2</v>
      </c>
      <c r="I506" s="7">
        <v>6.8802724999999995E-2</v>
      </c>
      <c r="J506" s="7">
        <v>8.2223009999999999E-2</v>
      </c>
      <c r="K506" s="7">
        <v>2.9671182000000001E-2</v>
      </c>
      <c r="L506" s="7">
        <v>4.9609594E-2</v>
      </c>
      <c r="M506" s="7">
        <v>4.2154309000000001E-2</v>
      </c>
      <c r="N506" s="7">
        <v>4.5313995000000003E-2</v>
      </c>
      <c r="O506" s="7">
        <v>3.9237238000000001E-2</v>
      </c>
      <c r="P506" s="7">
        <v>2.8629512999999999E-2</v>
      </c>
    </row>
    <row r="507" spans="1:16" x14ac:dyDescent="0.25">
      <c r="A507" t="s">
        <v>2451</v>
      </c>
      <c r="B507" s="7">
        <v>0.277101865</v>
      </c>
      <c r="C507" s="7">
        <v>0.30195838000000003</v>
      </c>
      <c r="D507" s="7">
        <v>0.28956140800000002</v>
      </c>
      <c r="E507" s="7">
        <v>0.250752696</v>
      </c>
      <c r="F507" s="7">
        <v>0.31384698999999999</v>
      </c>
      <c r="G507" s="7">
        <v>0.31508230599999998</v>
      </c>
      <c r="H507" s="7">
        <v>0.29962456300000001</v>
      </c>
      <c r="I507" s="7">
        <v>0.30420691599999999</v>
      </c>
      <c r="J507" s="7">
        <v>0.31692164900000003</v>
      </c>
      <c r="K507" s="7">
        <v>0.231901776</v>
      </c>
      <c r="L507" s="7">
        <v>0.32808201999999997</v>
      </c>
      <c r="M507" s="7">
        <v>0.30837618700000002</v>
      </c>
      <c r="N507" s="7">
        <v>0.35043363</v>
      </c>
      <c r="O507" s="7">
        <v>0.326896134</v>
      </c>
      <c r="P507" s="7">
        <v>0.31214641900000001</v>
      </c>
    </row>
    <row r="508" spans="1:16" x14ac:dyDescent="0.25">
      <c r="A508" t="s">
        <v>2452</v>
      </c>
      <c r="B508" s="7">
        <v>6.6395309E-2</v>
      </c>
      <c r="C508" s="7">
        <v>6.9167250999999999E-2</v>
      </c>
      <c r="D508" s="7">
        <v>6.4720357000000006E-2</v>
      </c>
      <c r="E508" s="7">
        <v>4.6020907E-2</v>
      </c>
      <c r="F508" s="7">
        <v>5.3411907000000002E-2</v>
      </c>
      <c r="G508" s="7">
        <v>5.9909062999999999E-2</v>
      </c>
      <c r="H508" s="7">
        <v>6.4034598999999998E-2</v>
      </c>
      <c r="I508" s="7">
        <v>6.5412861000000003E-2</v>
      </c>
      <c r="J508" s="7">
        <v>6.9841846999999999E-2</v>
      </c>
      <c r="K508" s="7">
        <v>5.3214586000000001E-2</v>
      </c>
      <c r="L508" s="7">
        <v>7.3036610000000002E-2</v>
      </c>
      <c r="M508" s="7">
        <v>6.7414750999999995E-2</v>
      </c>
      <c r="N508" s="7">
        <v>6.9486620999999998E-2</v>
      </c>
      <c r="O508" s="7">
        <v>5.7721817000000002E-2</v>
      </c>
      <c r="P508" s="7">
        <v>4.5947308999999999E-2</v>
      </c>
    </row>
    <row r="509" spans="1:16" x14ac:dyDescent="0.25">
      <c r="A509" t="s">
        <v>2453</v>
      </c>
      <c r="B509" s="7">
        <v>0.42186262299999999</v>
      </c>
      <c r="C509" s="7">
        <v>0.44244889700000001</v>
      </c>
      <c r="D509" s="7">
        <v>0.42307019400000001</v>
      </c>
      <c r="E509" s="7">
        <v>0.31339850200000002</v>
      </c>
      <c r="F509" s="7">
        <v>0.38956998700000001</v>
      </c>
      <c r="G509" s="7">
        <v>0.38081952499999999</v>
      </c>
      <c r="H509" s="7">
        <v>0.45605626999999999</v>
      </c>
      <c r="I509" s="7">
        <v>0.446147083</v>
      </c>
      <c r="J509" s="7">
        <v>0.512902741</v>
      </c>
      <c r="K509" s="7">
        <v>0.168399623</v>
      </c>
      <c r="L509" s="7">
        <v>0.275262163</v>
      </c>
      <c r="M509" s="7">
        <v>0.237065478</v>
      </c>
      <c r="N509" s="7">
        <v>0.25774802600000002</v>
      </c>
      <c r="O509" s="7">
        <v>0.225510033</v>
      </c>
      <c r="P509" s="7">
        <v>0.184940725</v>
      </c>
    </row>
    <row r="510" spans="1:16" x14ac:dyDescent="0.25">
      <c r="A510" t="s">
        <v>2454</v>
      </c>
      <c r="B510" s="7">
        <v>0.156978696</v>
      </c>
      <c r="C510" s="7">
        <v>0.17390877299999999</v>
      </c>
      <c r="D510" s="7">
        <v>0.15779760300000001</v>
      </c>
      <c r="E510" s="7">
        <v>0.123838955</v>
      </c>
      <c r="F510" s="7">
        <v>0.15966280299999999</v>
      </c>
      <c r="G510" s="7">
        <v>0.16115518300000001</v>
      </c>
      <c r="H510" s="7">
        <v>0.16418571800000001</v>
      </c>
      <c r="I510" s="7">
        <v>0.177435342</v>
      </c>
      <c r="J510" s="7">
        <v>0.18487705700000001</v>
      </c>
      <c r="K510" s="7">
        <v>0.158903355</v>
      </c>
      <c r="L510" s="7">
        <v>0.126383052</v>
      </c>
      <c r="M510" s="7">
        <v>0.118724254</v>
      </c>
      <c r="N510" s="7">
        <v>0.108618667</v>
      </c>
      <c r="O510" s="7">
        <v>9.4414215999999995E-2</v>
      </c>
      <c r="P510" s="7">
        <v>9.6778296E-2</v>
      </c>
    </row>
    <row r="511" spans="1:16" x14ac:dyDescent="0.25">
      <c r="A511" t="s">
        <v>2455</v>
      </c>
      <c r="B511" s="7">
        <v>2.3334015999999999E-2</v>
      </c>
      <c r="C511" s="7">
        <v>2.7473154999999999E-2</v>
      </c>
      <c r="D511" s="7">
        <v>2.2907312999999999E-2</v>
      </c>
      <c r="E511" s="7">
        <v>2.8111177000000001E-2</v>
      </c>
      <c r="F511" s="7">
        <v>2.4499937999999999E-2</v>
      </c>
      <c r="G511" s="7">
        <v>2.9707471999999999E-2</v>
      </c>
      <c r="H511" s="7">
        <v>3.2287824999999999E-2</v>
      </c>
      <c r="I511" s="7">
        <v>1.9106608000000001E-2</v>
      </c>
      <c r="J511" s="7">
        <v>2.4452383000000001E-2</v>
      </c>
      <c r="K511" s="7">
        <v>0.120318737</v>
      </c>
      <c r="L511" s="7">
        <v>2.7075800000000001E-2</v>
      </c>
      <c r="M511" s="7">
        <v>2.9178608000000002E-2</v>
      </c>
      <c r="N511" s="7">
        <v>3.5250768000000002E-2</v>
      </c>
      <c r="O511" s="7">
        <v>2.2884284000000001E-2</v>
      </c>
      <c r="P511" s="7">
        <v>1.7393545999999999E-2</v>
      </c>
    </row>
    <row r="512" spans="1:16" x14ac:dyDescent="0.25">
      <c r="A512" t="s">
        <v>2456</v>
      </c>
      <c r="B512" s="7">
        <v>7.9068226000000005E-2</v>
      </c>
      <c r="C512" s="7">
        <v>7.9559509E-2</v>
      </c>
      <c r="D512" s="7">
        <v>7.9770349000000004E-2</v>
      </c>
      <c r="E512" s="7">
        <v>5.1513396000000003E-2</v>
      </c>
      <c r="F512" s="7">
        <v>6.1393744E-2</v>
      </c>
      <c r="G512" s="7">
        <v>6.2779034999999997E-2</v>
      </c>
      <c r="H512" s="7">
        <v>6.8202717999999996E-2</v>
      </c>
      <c r="I512" s="7">
        <v>7.4096681999999997E-2</v>
      </c>
      <c r="J512" s="7">
        <v>7.9769285999999995E-2</v>
      </c>
      <c r="K512" s="7">
        <v>4.2331200999999999E-2</v>
      </c>
      <c r="L512" s="7">
        <v>5.3569132999999998E-2</v>
      </c>
      <c r="M512" s="7">
        <v>5.2792766999999997E-2</v>
      </c>
      <c r="N512" s="7">
        <v>5.0288842E-2</v>
      </c>
      <c r="O512" s="7">
        <v>4.5170318000000001E-2</v>
      </c>
      <c r="P512" s="7">
        <v>3.9311973E-2</v>
      </c>
    </row>
    <row r="513" spans="1:16" x14ac:dyDescent="0.25">
      <c r="A513" t="s">
        <v>2457</v>
      </c>
      <c r="B513" s="7">
        <v>9.1720203E-2</v>
      </c>
      <c r="C513" s="7">
        <v>0.10592571000000001</v>
      </c>
      <c r="D513" s="7">
        <v>9.7234895000000002E-2</v>
      </c>
      <c r="E513" s="7">
        <v>8.5441051000000004E-2</v>
      </c>
      <c r="F513" s="7">
        <v>9.6475268000000003E-2</v>
      </c>
      <c r="G513" s="7">
        <v>0.108633733</v>
      </c>
      <c r="H513" s="7">
        <v>0.100150041</v>
      </c>
      <c r="I513" s="7">
        <v>8.8306660999999995E-2</v>
      </c>
      <c r="J513" s="7">
        <v>0.111973225</v>
      </c>
      <c r="K513" s="7">
        <v>0.181360718</v>
      </c>
      <c r="L513" s="7">
        <v>0.116094507</v>
      </c>
      <c r="M513" s="7">
        <v>0.106590749</v>
      </c>
      <c r="N513" s="7">
        <v>9.7046098999999997E-2</v>
      </c>
      <c r="O513" s="7">
        <v>8.1226477000000005E-2</v>
      </c>
      <c r="P513" s="7">
        <v>7.2449922E-2</v>
      </c>
    </row>
    <row r="514" spans="1:16" x14ac:dyDescent="0.25">
      <c r="A514" t="s">
        <v>2458</v>
      </c>
      <c r="B514" s="7">
        <v>0.13559295199999999</v>
      </c>
      <c r="C514" s="7">
        <v>0.16014982899999999</v>
      </c>
      <c r="D514" s="7">
        <v>0.14608795599999999</v>
      </c>
      <c r="E514" s="7">
        <v>9.8660481999999994E-2</v>
      </c>
      <c r="F514" s="7">
        <v>0.124202858</v>
      </c>
      <c r="G514" s="7">
        <v>0.139633331</v>
      </c>
      <c r="H514" s="7">
        <v>0.144184812</v>
      </c>
      <c r="I514" s="7">
        <v>0.14631408400000001</v>
      </c>
      <c r="J514" s="7">
        <v>0.15055211700000001</v>
      </c>
      <c r="K514" s="7">
        <v>0.13990369499999999</v>
      </c>
      <c r="L514" s="7">
        <v>9.2300161000000006E-2</v>
      </c>
      <c r="M514" s="7">
        <v>8.8412068999999996E-2</v>
      </c>
      <c r="N514" s="7">
        <v>9.6759898999999996E-2</v>
      </c>
      <c r="O514" s="7">
        <v>8.4296399999999994E-2</v>
      </c>
      <c r="P514" s="7">
        <v>7.1841479999999999E-2</v>
      </c>
    </row>
    <row r="515" spans="1:16" x14ac:dyDescent="0.25">
      <c r="A515" t="s">
        <v>2459</v>
      </c>
      <c r="B515" s="7">
        <v>0.151036315</v>
      </c>
      <c r="C515" s="7">
        <v>0.17912129800000001</v>
      </c>
      <c r="D515" s="7">
        <v>0.15790607000000001</v>
      </c>
      <c r="E515" s="7">
        <v>0.159190362</v>
      </c>
      <c r="F515" s="7">
        <v>0.18356961599999999</v>
      </c>
      <c r="G515" s="7">
        <v>0.19993865699999999</v>
      </c>
      <c r="H515" s="7">
        <v>0.169185909</v>
      </c>
      <c r="I515" s="7">
        <v>0.12737486000000001</v>
      </c>
      <c r="J515" s="7">
        <v>0.17169441999999999</v>
      </c>
      <c r="K515" s="7">
        <v>0.35249823000000002</v>
      </c>
      <c r="L515" s="7">
        <v>0.20875677500000001</v>
      </c>
      <c r="M515" s="7">
        <v>0.19649637</v>
      </c>
      <c r="N515" s="7">
        <v>0.25298790999999998</v>
      </c>
      <c r="O515" s="7">
        <v>0.21246258600000001</v>
      </c>
      <c r="P515" s="7">
        <v>0.15852693000000001</v>
      </c>
    </row>
    <row r="516" spans="1:16" x14ac:dyDescent="0.25">
      <c r="A516" t="s">
        <v>2460</v>
      </c>
      <c r="B516" s="7">
        <v>5.3385166999999997E-2</v>
      </c>
      <c r="C516" s="7">
        <v>6.8670439999999999E-2</v>
      </c>
      <c r="D516" s="7">
        <v>5.4735459E-2</v>
      </c>
      <c r="E516" s="7">
        <v>4.7915799000000002E-2</v>
      </c>
      <c r="F516" s="7">
        <v>4.7082901000000003E-2</v>
      </c>
      <c r="G516" s="7">
        <v>6.5525713999999999E-2</v>
      </c>
      <c r="H516" s="7">
        <v>4.9043096000000001E-2</v>
      </c>
      <c r="I516" s="7">
        <v>3.8417720000000002E-2</v>
      </c>
      <c r="J516" s="7">
        <v>5.2668224E-2</v>
      </c>
      <c r="K516" s="7">
        <v>2.3824557999999999E-2</v>
      </c>
      <c r="L516" s="7">
        <v>5.1638481E-2</v>
      </c>
      <c r="M516" s="7">
        <v>4.7207539E-2</v>
      </c>
      <c r="N516" s="7">
        <v>4.7789164000000002E-2</v>
      </c>
      <c r="O516" s="7">
        <v>3.9992759000000003E-2</v>
      </c>
      <c r="P516" s="7">
        <v>2.9950414000000002E-2</v>
      </c>
    </row>
    <row r="517" spans="1:16" x14ac:dyDescent="0.25">
      <c r="A517" t="s">
        <v>2461</v>
      </c>
      <c r="B517" s="7">
        <v>5.4061974999999998E-2</v>
      </c>
      <c r="C517" s="7">
        <v>7.2025429000000002E-2</v>
      </c>
      <c r="D517" s="7">
        <v>5.7601960000000001E-2</v>
      </c>
      <c r="E517" s="7">
        <v>3.8282327999999997E-2</v>
      </c>
      <c r="F517" s="7">
        <v>4.2081740999999999E-2</v>
      </c>
      <c r="G517" s="7">
        <v>4.7229650999999997E-2</v>
      </c>
      <c r="H517" s="7">
        <v>6.7713224000000002E-2</v>
      </c>
      <c r="I517" s="7">
        <v>6.1065828000000003E-2</v>
      </c>
      <c r="J517" s="7">
        <v>6.8613184999999993E-2</v>
      </c>
      <c r="K517" s="7">
        <v>7.0211010000000004E-2</v>
      </c>
      <c r="L517" s="7">
        <v>8.6618958999999995E-2</v>
      </c>
      <c r="M517" s="7">
        <v>5.6033715999999997E-2</v>
      </c>
      <c r="N517" s="7">
        <v>6.0780031999999998E-2</v>
      </c>
      <c r="O517" s="7">
        <v>4.9027909000000001E-2</v>
      </c>
      <c r="P517" s="7">
        <v>4.6891790000000003E-2</v>
      </c>
    </row>
    <row r="518" spans="1:16" x14ac:dyDescent="0.25">
      <c r="A518" t="s">
        <v>2462</v>
      </c>
      <c r="B518" s="7">
        <v>2.1892581000000001E-2</v>
      </c>
      <c r="C518" s="7">
        <v>2.0554049000000001E-2</v>
      </c>
      <c r="D518" s="7">
        <v>1.7918508999999999E-2</v>
      </c>
      <c r="E518" s="7">
        <v>1.8983893000000002E-2</v>
      </c>
      <c r="F518" s="7">
        <v>1.7005772999999998E-2</v>
      </c>
      <c r="G518" s="7">
        <v>2.2673510000000001E-2</v>
      </c>
      <c r="H518" s="7">
        <v>1.5908285000000001E-2</v>
      </c>
      <c r="I518" s="7">
        <v>9.5012970000000006E-3</v>
      </c>
      <c r="J518" s="7">
        <v>1.2472838E-2</v>
      </c>
      <c r="K518" s="7">
        <v>2.7011113999999999E-2</v>
      </c>
      <c r="L518" s="7">
        <v>4.6571929999999997E-2</v>
      </c>
      <c r="M518" s="7">
        <v>3.6446115000000001E-2</v>
      </c>
      <c r="N518" s="7">
        <v>5.3761966000000001E-2</v>
      </c>
      <c r="O518" s="7">
        <v>4.3692847999999999E-2</v>
      </c>
      <c r="P518" s="7">
        <v>2.5103706E-2</v>
      </c>
    </row>
    <row r="519" spans="1:16" x14ac:dyDescent="0.25">
      <c r="A519" t="s">
        <v>2463</v>
      </c>
      <c r="B519" s="7">
        <v>1.5481323999999999E-2</v>
      </c>
      <c r="C519" s="7">
        <v>1.8703550999999999E-2</v>
      </c>
      <c r="D519" s="7">
        <v>1.6498208E-2</v>
      </c>
      <c r="E519" s="7">
        <v>1.7201991E-2</v>
      </c>
      <c r="F519" s="7">
        <v>1.8700656999999999E-2</v>
      </c>
      <c r="G519" s="7">
        <v>2.1567131E-2</v>
      </c>
      <c r="H519" s="7">
        <v>1.6456693000000001E-2</v>
      </c>
      <c r="I519" s="7">
        <v>1.3207602000000001E-2</v>
      </c>
      <c r="J519" s="7">
        <v>1.6338575000000001E-2</v>
      </c>
      <c r="K519" s="7">
        <v>1.9230752E-2</v>
      </c>
      <c r="L519" s="7">
        <v>2.7413182000000001E-2</v>
      </c>
      <c r="M519" s="7">
        <v>2.3828150999999999E-2</v>
      </c>
      <c r="N519" s="7">
        <v>2.5812234E-2</v>
      </c>
      <c r="O519" s="7">
        <v>2.0981049000000002E-2</v>
      </c>
      <c r="P519" s="7">
        <v>1.2555036E-2</v>
      </c>
    </row>
    <row r="520" spans="1:16" x14ac:dyDescent="0.25">
      <c r="A520" t="s">
        <v>2464</v>
      </c>
      <c r="B520" s="7">
        <v>6.1328889999999997E-2</v>
      </c>
      <c r="C520" s="7">
        <v>6.5392935999999999E-2</v>
      </c>
      <c r="D520" s="7">
        <v>5.8768691999999997E-2</v>
      </c>
      <c r="E520" s="7">
        <v>4.1613690000000002E-2</v>
      </c>
      <c r="F520" s="7">
        <v>4.7657284000000001E-2</v>
      </c>
      <c r="G520" s="7">
        <v>5.3746751000000002E-2</v>
      </c>
      <c r="H520" s="7">
        <v>6.5383826000000006E-2</v>
      </c>
      <c r="I520" s="7">
        <v>5.5934438000000003E-2</v>
      </c>
      <c r="J520" s="7">
        <v>6.0315110999999998E-2</v>
      </c>
      <c r="K520" s="7">
        <v>2.9443011000000002E-2</v>
      </c>
      <c r="L520" s="7">
        <v>4.4154739999999998E-2</v>
      </c>
      <c r="M520" s="7">
        <v>4.2779936999999997E-2</v>
      </c>
      <c r="N520" s="7">
        <v>4.1588403000000003E-2</v>
      </c>
      <c r="O520" s="7">
        <v>3.5569654999999999E-2</v>
      </c>
      <c r="P520" s="7">
        <v>2.6891644999999999E-2</v>
      </c>
    </row>
    <row r="521" spans="1:16" x14ac:dyDescent="0.25">
      <c r="A521" t="s">
        <v>2465</v>
      </c>
      <c r="B521" s="7">
        <v>6.3650259000000001E-2</v>
      </c>
      <c r="C521" s="7">
        <v>6.7048254000000002E-2</v>
      </c>
      <c r="D521" s="7">
        <v>6.0201080999999997E-2</v>
      </c>
      <c r="E521" s="7">
        <v>5.2707560000000001E-2</v>
      </c>
      <c r="F521" s="7">
        <v>6.2416798000000002E-2</v>
      </c>
      <c r="G521" s="7">
        <v>6.7316294999999998E-2</v>
      </c>
      <c r="H521" s="7">
        <v>5.9706250000000002E-2</v>
      </c>
      <c r="I521" s="7">
        <v>5.5863026000000003E-2</v>
      </c>
      <c r="J521" s="7">
        <v>5.7314708999999998E-2</v>
      </c>
      <c r="K521" s="7">
        <v>6.1244231000000003E-2</v>
      </c>
      <c r="L521" s="7">
        <v>6.5031268000000003E-2</v>
      </c>
      <c r="M521" s="7">
        <v>6.1941739000000003E-2</v>
      </c>
      <c r="N521" s="7">
        <v>7.2090524000000003E-2</v>
      </c>
      <c r="O521" s="7">
        <v>7.0214007999999994E-2</v>
      </c>
      <c r="P521" s="7">
        <v>5.9078918000000001E-2</v>
      </c>
    </row>
    <row r="522" spans="1:16" x14ac:dyDescent="0.25">
      <c r="A522" t="s">
        <v>2466</v>
      </c>
      <c r="B522" s="7">
        <v>6.3967513000000004E-2</v>
      </c>
      <c r="C522" s="7">
        <v>6.7079670999999993E-2</v>
      </c>
      <c r="D522" s="7">
        <v>6.5675722000000006E-2</v>
      </c>
      <c r="E522" s="7">
        <v>5.2709238999999998E-2</v>
      </c>
      <c r="F522" s="7">
        <v>6.5768135000000005E-2</v>
      </c>
      <c r="G522" s="7">
        <v>6.6530562000000001E-2</v>
      </c>
      <c r="H522" s="7">
        <v>6.9871707000000005E-2</v>
      </c>
      <c r="I522" s="7">
        <v>6.6409340999999997E-2</v>
      </c>
      <c r="J522" s="7">
        <v>7.9833554000000001E-2</v>
      </c>
      <c r="K522" s="7">
        <v>4.9736082000000001E-2</v>
      </c>
      <c r="L522" s="7">
        <v>6.3657683000000007E-2</v>
      </c>
      <c r="M522" s="7">
        <v>6.0004105000000002E-2</v>
      </c>
      <c r="N522" s="7">
        <v>6.7034860000000002E-2</v>
      </c>
      <c r="O522" s="7">
        <v>5.9935612999999999E-2</v>
      </c>
      <c r="P522" s="7">
        <v>4.4895936999999997E-2</v>
      </c>
    </row>
    <row r="523" spans="1:16" x14ac:dyDescent="0.25">
      <c r="A523" t="s">
        <v>2467</v>
      </c>
      <c r="B523" s="7">
        <v>1.0840868E-2</v>
      </c>
      <c r="C523" s="7">
        <v>1.3649635E-2</v>
      </c>
      <c r="D523" s="7">
        <v>1.2323730999999999E-2</v>
      </c>
      <c r="E523" s="7">
        <v>7.6641280000000001E-3</v>
      </c>
      <c r="F523" s="7">
        <v>1.1340421E-2</v>
      </c>
      <c r="G523" s="7">
        <v>9.8531569999999995E-3</v>
      </c>
      <c r="H523" s="7">
        <v>2.4513449E-2</v>
      </c>
      <c r="I523" s="7">
        <v>1.8080698999999999E-2</v>
      </c>
      <c r="J523" s="7">
        <v>2.1253633000000001E-2</v>
      </c>
      <c r="K523" s="7">
        <v>0.10437943099999999</v>
      </c>
      <c r="L523" s="7">
        <v>6.9224059000000004E-2</v>
      </c>
      <c r="M523" s="7">
        <v>6.5826009000000005E-2</v>
      </c>
      <c r="N523" s="7">
        <v>7.6333020000000001E-2</v>
      </c>
      <c r="O523" s="7">
        <v>6.1151983E-2</v>
      </c>
      <c r="P523" s="7">
        <v>5.3062026999999998E-2</v>
      </c>
    </row>
    <row r="524" spans="1:16" x14ac:dyDescent="0.25">
      <c r="A524" t="s">
        <v>2468</v>
      </c>
      <c r="B524" s="7">
        <v>0.10459046900000001</v>
      </c>
      <c r="C524" s="7">
        <v>8.9560252000000007E-2</v>
      </c>
      <c r="D524" s="7">
        <v>8.9258588E-2</v>
      </c>
      <c r="E524" s="7">
        <v>5.3488207000000003E-2</v>
      </c>
      <c r="F524" s="7">
        <v>7.5517442000000004E-2</v>
      </c>
      <c r="G524" s="7">
        <v>7.5817759999999998E-2</v>
      </c>
      <c r="H524" s="7">
        <v>7.1006451999999998E-2</v>
      </c>
      <c r="I524" s="7">
        <v>8.5311716999999995E-2</v>
      </c>
      <c r="J524" s="7">
        <v>7.4069483000000005E-2</v>
      </c>
      <c r="K524" s="7">
        <v>0.114973352</v>
      </c>
      <c r="L524" s="7">
        <v>0.189643852</v>
      </c>
      <c r="M524" s="7">
        <v>0.115725747</v>
      </c>
      <c r="N524" s="7">
        <v>0.109403667</v>
      </c>
      <c r="O524" s="7">
        <v>8.3655623999999998E-2</v>
      </c>
      <c r="P524" s="7">
        <v>8.1164921000000001E-2</v>
      </c>
    </row>
    <row r="525" spans="1:16" x14ac:dyDescent="0.25">
      <c r="A525" t="s">
        <v>2469</v>
      </c>
      <c r="B525" s="7">
        <v>0.16865418800000001</v>
      </c>
      <c r="C525" s="7">
        <v>0.19466503399999999</v>
      </c>
      <c r="D525" s="7">
        <v>0.178896105</v>
      </c>
      <c r="E525" s="7">
        <v>0.14291305600000001</v>
      </c>
      <c r="F525" s="7">
        <v>0.15739883299999999</v>
      </c>
      <c r="G525" s="7">
        <v>0.16246271900000001</v>
      </c>
      <c r="H525" s="7">
        <v>0.18450472600000001</v>
      </c>
      <c r="I525" s="7">
        <v>0.186295772</v>
      </c>
      <c r="J525" s="7">
        <v>0.19870675199999999</v>
      </c>
      <c r="K525" s="7">
        <v>4.5327177000000003E-2</v>
      </c>
      <c r="L525" s="7">
        <v>7.9637430999999995E-2</v>
      </c>
      <c r="M525" s="7">
        <v>7.9834991999999994E-2</v>
      </c>
      <c r="N525" s="7">
        <v>7.6989275999999995E-2</v>
      </c>
      <c r="O525" s="7">
        <v>6.3734410000000005E-2</v>
      </c>
      <c r="P525" s="7">
        <v>6.0842260000000002E-2</v>
      </c>
    </row>
    <row r="526" spans="1:16" x14ac:dyDescent="0.25">
      <c r="A526" t="s">
        <v>2470</v>
      </c>
      <c r="B526" s="7">
        <v>0.127659568</v>
      </c>
      <c r="C526" s="7">
        <v>0.120331893</v>
      </c>
      <c r="D526" s="7">
        <v>0.123444468</v>
      </c>
      <c r="E526" s="7">
        <v>0.100978016</v>
      </c>
      <c r="F526" s="7">
        <v>0.125613752</v>
      </c>
      <c r="G526" s="7">
        <v>0.120900363</v>
      </c>
      <c r="H526" s="7">
        <v>0.119156243</v>
      </c>
      <c r="I526" s="7">
        <v>0.119405821</v>
      </c>
      <c r="J526" s="7">
        <v>0.12813245300000001</v>
      </c>
      <c r="K526" s="7">
        <v>0.153654718</v>
      </c>
      <c r="L526" s="7">
        <v>0.108543711</v>
      </c>
      <c r="M526" s="7">
        <v>9.2907323999999999E-2</v>
      </c>
      <c r="N526" s="7">
        <v>6.6513233000000005E-2</v>
      </c>
      <c r="O526" s="7">
        <v>5.5375418000000003E-2</v>
      </c>
      <c r="P526" s="7">
        <v>6.8912385000000007E-2</v>
      </c>
    </row>
    <row r="527" spans="1:16" x14ac:dyDescent="0.25">
      <c r="A527" t="s">
        <v>2471</v>
      </c>
      <c r="B527" s="7">
        <v>0.121791394</v>
      </c>
      <c r="C527" s="7">
        <v>0.146252202</v>
      </c>
      <c r="D527" s="7">
        <v>0.13476848299999999</v>
      </c>
      <c r="E527" s="7">
        <v>0.105334436</v>
      </c>
      <c r="F527" s="7">
        <v>0.114535188</v>
      </c>
      <c r="G527" s="7">
        <v>0.12294960100000001</v>
      </c>
      <c r="H527" s="7">
        <v>0.13524122999999999</v>
      </c>
      <c r="I527" s="7">
        <v>0.151557635</v>
      </c>
      <c r="J527" s="7">
        <v>0.13541586799999999</v>
      </c>
      <c r="K527" s="7">
        <v>0.109541795</v>
      </c>
      <c r="L527" s="7">
        <v>8.5467037999999995E-2</v>
      </c>
      <c r="M527" s="7">
        <v>7.1050310000000005E-2</v>
      </c>
      <c r="N527" s="7">
        <v>7.0141024999999996E-2</v>
      </c>
      <c r="O527" s="7">
        <v>6.3140691999999998E-2</v>
      </c>
      <c r="P527" s="7">
        <v>5.1333653999999999E-2</v>
      </c>
    </row>
    <row r="528" spans="1:16" x14ac:dyDescent="0.25">
      <c r="A528" t="s">
        <v>2472</v>
      </c>
      <c r="B528" s="7">
        <v>0.115949081</v>
      </c>
      <c r="C528" s="7">
        <v>0.13198506800000001</v>
      </c>
      <c r="D528" s="7">
        <v>0.124287965</v>
      </c>
      <c r="E528" s="7">
        <v>6.2362170000000001E-2</v>
      </c>
      <c r="F528" s="7">
        <v>8.0406775E-2</v>
      </c>
      <c r="G528" s="7">
        <v>8.4485515999999997E-2</v>
      </c>
      <c r="H528" s="7">
        <v>0.12813574999999999</v>
      </c>
      <c r="I528" s="7">
        <v>0.120500178</v>
      </c>
      <c r="J528" s="7">
        <v>0.124443426</v>
      </c>
      <c r="K528" s="7">
        <v>5.1696282000000003E-2</v>
      </c>
      <c r="L528" s="7">
        <v>5.6076373999999998E-2</v>
      </c>
      <c r="M528" s="7">
        <v>5.8729865999999999E-2</v>
      </c>
      <c r="N528" s="7">
        <v>5.9683099000000003E-2</v>
      </c>
      <c r="O528" s="7">
        <v>5.5628360000000002E-2</v>
      </c>
      <c r="P528" s="7">
        <v>4.3933537000000002E-2</v>
      </c>
    </row>
    <row r="529" spans="1:16" x14ac:dyDescent="0.25">
      <c r="A529" t="s">
        <v>2473</v>
      </c>
      <c r="B529" s="7">
        <v>8.5606361000000006E-2</v>
      </c>
      <c r="C529" s="7">
        <v>9.4118932000000002E-2</v>
      </c>
      <c r="D529" s="7">
        <v>8.3110013999999996E-2</v>
      </c>
      <c r="E529" s="7">
        <v>5.2783502000000003E-2</v>
      </c>
      <c r="F529" s="7">
        <v>6.5068676000000006E-2</v>
      </c>
      <c r="G529" s="7">
        <v>6.6813971999999999E-2</v>
      </c>
      <c r="H529" s="7">
        <v>9.2415658999999997E-2</v>
      </c>
      <c r="I529" s="7">
        <v>0.10868778900000001</v>
      </c>
      <c r="J529" s="7">
        <v>9.8773105999999999E-2</v>
      </c>
      <c r="K529" s="7">
        <v>5.4817448999999997E-2</v>
      </c>
      <c r="L529" s="7">
        <v>4.0242605000000001E-2</v>
      </c>
      <c r="M529" s="7">
        <v>3.5174588E-2</v>
      </c>
      <c r="N529" s="7">
        <v>3.0342048E-2</v>
      </c>
      <c r="O529" s="7">
        <v>2.9278583E-2</v>
      </c>
      <c r="P529" s="7">
        <v>2.8670247999999999E-2</v>
      </c>
    </row>
    <row r="530" spans="1:16" x14ac:dyDescent="0.25">
      <c r="A530" t="s">
        <v>2474</v>
      </c>
      <c r="B530" s="7">
        <v>4.8872682000000001E-2</v>
      </c>
      <c r="C530" s="7">
        <v>5.5191784000000001E-2</v>
      </c>
      <c r="D530" s="7">
        <v>4.6131830999999998E-2</v>
      </c>
      <c r="E530" s="7">
        <v>3.9151487999999998E-2</v>
      </c>
      <c r="F530" s="7">
        <v>4.2765611000000002E-2</v>
      </c>
      <c r="G530" s="7">
        <v>5.1300444000000001E-2</v>
      </c>
      <c r="H530" s="7">
        <v>4.561892E-2</v>
      </c>
      <c r="I530" s="7">
        <v>4.9542214000000001E-2</v>
      </c>
      <c r="J530" s="7">
        <v>5.1725040999999999E-2</v>
      </c>
      <c r="K530" s="7">
        <v>6.0382406999999999E-2</v>
      </c>
      <c r="L530" s="7">
        <v>3.9150140999999999E-2</v>
      </c>
      <c r="M530" s="7">
        <v>3.4864603000000001E-2</v>
      </c>
      <c r="N530" s="7">
        <v>3.3430712000000001E-2</v>
      </c>
      <c r="O530" s="7">
        <v>3.0864369999999999E-2</v>
      </c>
      <c r="P530" s="7">
        <v>2.5985396000000001E-2</v>
      </c>
    </row>
    <row r="531" spans="1:16" x14ac:dyDescent="0.25">
      <c r="A531" t="s">
        <v>2475</v>
      </c>
      <c r="B531" s="7">
        <v>3.7050822999999997E-2</v>
      </c>
      <c r="C531" s="7">
        <v>3.9164481000000001E-2</v>
      </c>
      <c r="D531" s="7">
        <v>3.8209579E-2</v>
      </c>
      <c r="E531" s="7">
        <v>3.4351930000000003E-2</v>
      </c>
      <c r="F531" s="7">
        <v>4.7673016999999998E-2</v>
      </c>
      <c r="G531" s="7">
        <v>4.6391118000000002E-2</v>
      </c>
      <c r="H531" s="7">
        <v>3.5804196000000003E-2</v>
      </c>
      <c r="I531" s="7">
        <v>3.1907250999999998E-2</v>
      </c>
      <c r="J531" s="7">
        <v>4.0178775E-2</v>
      </c>
      <c r="K531" s="7">
        <v>4.8650013999999998E-2</v>
      </c>
      <c r="L531" s="7">
        <v>4.7173610999999997E-2</v>
      </c>
      <c r="M531" s="7">
        <v>4.2024226999999997E-2</v>
      </c>
      <c r="N531" s="7">
        <v>3.5942346999999999E-2</v>
      </c>
      <c r="O531" s="7">
        <v>2.6624116999999999E-2</v>
      </c>
      <c r="P531" s="7">
        <v>2.7715996999999999E-2</v>
      </c>
    </row>
    <row r="532" spans="1:16" x14ac:dyDescent="0.25">
      <c r="A532" t="s">
        <v>2476</v>
      </c>
      <c r="B532" s="7">
        <v>0.126292974</v>
      </c>
      <c r="C532" s="7">
        <v>0.14282497499999999</v>
      </c>
      <c r="D532" s="7">
        <v>0.11259040300000001</v>
      </c>
      <c r="E532" s="7">
        <v>9.6476754999999997E-2</v>
      </c>
      <c r="F532" s="7">
        <v>7.4434001E-2</v>
      </c>
      <c r="G532" s="7">
        <v>0.109857025</v>
      </c>
      <c r="H532" s="7">
        <v>9.798432E-2</v>
      </c>
      <c r="I532" s="7">
        <v>0.11004606</v>
      </c>
      <c r="J532" s="7">
        <v>0.100382611</v>
      </c>
      <c r="K532" s="7">
        <v>0.14094606000000001</v>
      </c>
      <c r="L532" s="7">
        <v>6.4827284999999998E-2</v>
      </c>
      <c r="M532" s="7">
        <v>5.0849403000000001E-2</v>
      </c>
      <c r="N532" s="7">
        <v>5.3311259E-2</v>
      </c>
      <c r="O532" s="7">
        <v>4.0386814E-2</v>
      </c>
      <c r="P532" s="7">
        <v>3.182873E-2</v>
      </c>
    </row>
    <row r="533" spans="1:16" x14ac:dyDescent="0.25">
      <c r="A533" t="s">
        <v>2477</v>
      </c>
      <c r="B533" s="7">
        <v>9.0312523000000006E-2</v>
      </c>
      <c r="C533" s="7">
        <v>0.100007312</v>
      </c>
      <c r="D533" s="7">
        <v>9.0734670000000003E-2</v>
      </c>
      <c r="E533" s="7">
        <v>8.6143729000000002E-2</v>
      </c>
      <c r="F533" s="7">
        <v>0.10550282800000001</v>
      </c>
      <c r="G533" s="7">
        <v>0.105646025</v>
      </c>
      <c r="H533" s="7">
        <v>9.1989688E-2</v>
      </c>
      <c r="I533" s="7">
        <v>0.105543155</v>
      </c>
      <c r="J533" s="7">
        <v>9.9289105000000002E-2</v>
      </c>
      <c r="K533" s="7">
        <v>0.123630797</v>
      </c>
      <c r="L533" s="7">
        <v>7.8821717999999999E-2</v>
      </c>
      <c r="M533" s="7">
        <v>6.9095340000000005E-2</v>
      </c>
      <c r="N533" s="7">
        <v>6.0927995999999998E-2</v>
      </c>
      <c r="O533" s="7">
        <v>5.5519478999999997E-2</v>
      </c>
      <c r="P533" s="7">
        <v>5.8514232999999999E-2</v>
      </c>
    </row>
    <row r="534" spans="1:16" x14ac:dyDescent="0.25">
      <c r="A534" t="s">
        <v>2478</v>
      </c>
      <c r="B534" s="7">
        <v>7.5300675999999997E-2</v>
      </c>
      <c r="C534" s="7">
        <v>8.4954078000000002E-2</v>
      </c>
      <c r="D534" s="7">
        <v>8.1474640000000001E-2</v>
      </c>
      <c r="E534" s="7">
        <v>7.8000490000000006E-2</v>
      </c>
      <c r="F534" s="7">
        <v>9.4419358999999994E-2</v>
      </c>
      <c r="G534" s="7">
        <v>0.100206374</v>
      </c>
      <c r="H534" s="7">
        <v>7.5090543999999995E-2</v>
      </c>
      <c r="I534" s="7">
        <v>7.4987094000000004E-2</v>
      </c>
      <c r="J534" s="7">
        <v>8.1546500999999993E-2</v>
      </c>
      <c r="K534" s="7">
        <v>0.150519126</v>
      </c>
      <c r="L534" s="7">
        <v>0.10709381599999999</v>
      </c>
      <c r="M534" s="7">
        <v>9.8339800000000005E-2</v>
      </c>
      <c r="N534" s="7">
        <v>0.107331231</v>
      </c>
      <c r="O534" s="7">
        <v>9.6517955000000002E-2</v>
      </c>
      <c r="P534" s="7">
        <v>7.5734308E-2</v>
      </c>
    </row>
    <row r="535" spans="1:16" x14ac:dyDescent="0.25">
      <c r="A535" t="s">
        <v>2479</v>
      </c>
      <c r="B535" s="7">
        <v>6.8714616000000006E-2</v>
      </c>
      <c r="C535" s="7">
        <v>6.9005894999999998E-2</v>
      </c>
      <c r="D535" s="7">
        <v>6.7927355999999994E-2</v>
      </c>
      <c r="E535" s="7">
        <v>4.6086705999999998E-2</v>
      </c>
      <c r="F535" s="7">
        <v>5.2558920000000002E-2</v>
      </c>
      <c r="G535" s="7">
        <v>5.8719184000000001E-2</v>
      </c>
      <c r="H535" s="7">
        <v>6.3861988999999994E-2</v>
      </c>
      <c r="I535" s="7">
        <v>8.2908140000000005E-2</v>
      </c>
      <c r="J535" s="7">
        <v>7.3149650999999996E-2</v>
      </c>
      <c r="K535" s="7">
        <v>4.5959320999999997E-2</v>
      </c>
      <c r="L535" s="7">
        <v>5.7328214000000002E-2</v>
      </c>
      <c r="M535" s="7">
        <v>4.523344E-2</v>
      </c>
      <c r="N535" s="7">
        <v>4.3014777999999997E-2</v>
      </c>
      <c r="O535" s="7">
        <v>4.1352437999999998E-2</v>
      </c>
      <c r="P535" s="7">
        <v>3.0831075999999999E-2</v>
      </c>
    </row>
    <row r="536" spans="1:16" x14ac:dyDescent="0.25">
      <c r="A536" t="s">
        <v>2480</v>
      </c>
      <c r="B536" s="7">
        <v>4.1589739000000001E-2</v>
      </c>
      <c r="C536" s="7">
        <v>4.4318029000000002E-2</v>
      </c>
      <c r="D536" s="7">
        <v>4.4354684999999998E-2</v>
      </c>
      <c r="E536" s="7">
        <v>3.4911151000000001E-2</v>
      </c>
      <c r="F536" s="7">
        <v>3.9096631999999999E-2</v>
      </c>
      <c r="G536" s="7">
        <v>4.8461210999999997E-2</v>
      </c>
      <c r="H536" s="7">
        <v>4.8711938000000003E-2</v>
      </c>
      <c r="I536" s="7">
        <v>4.4011546999999998E-2</v>
      </c>
      <c r="J536" s="7">
        <v>4.9363401000000001E-2</v>
      </c>
      <c r="K536" s="7">
        <v>4.8013607E-2</v>
      </c>
      <c r="L536" s="7">
        <v>3.1362968999999997E-2</v>
      </c>
      <c r="M536" s="7">
        <v>2.1843369000000001E-2</v>
      </c>
      <c r="N536" s="7">
        <v>2.0139608999999999E-2</v>
      </c>
      <c r="O536" s="7">
        <v>1.6298923999999999E-2</v>
      </c>
      <c r="P536" s="7">
        <v>1.5738997000000001E-2</v>
      </c>
    </row>
    <row r="537" spans="1:16" x14ac:dyDescent="0.25">
      <c r="A537" t="s">
        <v>2481</v>
      </c>
      <c r="B537" s="7">
        <v>3.7919429999999997E-2</v>
      </c>
      <c r="C537" s="7">
        <v>4.3845731999999998E-2</v>
      </c>
      <c r="D537" s="7">
        <v>4.2343549000000001E-2</v>
      </c>
      <c r="E537" s="7">
        <v>3.7884678999999997E-2</v>
      </c>
      <c r="F537" s="7">
        <v>4.5225828000000003E-2</v>
      </c>
      <c r="G537" s="7">
        <v>4.6635646000000003E-2</v>
      </c>
      <c r="H537" s="7">
        <v>4.3019010000000003E-2</v>
      </c>
      <c r="I537" s="7">
        <v>4.0277722000000002E-2</v>
      </c>
      <c r="J537" s="7">
        <v>4.7323991000000003E-2</v>
      </c>
      <c r="K537" s="7">
        <v>6.2867072999999996E-2</v>
      </c>
      <c r="L537" s="7">
        <v>3.3876550999999998E-2</v>
      </c>
      <c r="M537" s="7">
        <v>3.1550344000000001E-2</v>
      </c>
      <c r="N537" s="7">
        <v>3.6699165999999998E-2</v>
      </c>
      <c r="O537" s="7">
        <v>3.4859101000000003E-2</v>
      </c>
      <c r="P537" s="7">
        <v>2.8661395999999999E-2</v>
      </c>
    </row>
    <row r="538" spans="1:16" x14ac:dyDescent="0.25">
      <c r="A538" t="s">
        <v>2482</v>
      </c>
      <c r="B538" s="7">
        <v>3.9985578000000001E-2</v>
      </c>
      <c r="C538" s="7">
        <v>3.6634746000000003E-2</v>
      </c>
      <c r="D538" s="7">
        <v>3.6867708999999999E-2</v>
      </c>
      <c r="E538" s="7">
        <v>2.7594975000000001E-2</v>
      </c>
      <c r="F538" s="7">
        <v>2.8272766000000001E-2</v>
      </c>
      <c r="G538" s="7">
        <v>3.2560980000000003E-2</v>
      </c>
      <c r="H538" s="7">
        <v>3.0169234E-2</v>
      </c>
      <c r="I538" s="7">
        <v>4.4218828000000002E-2</v>
      </c>
      <c r="J538" s="7">
        <v>3.7847693000000002E-2</v>
      </c>
      <c r="K538" s="7">
        <v>2.7922737E-2</v>
      </c>
      <c r="L538" s="7">
        <v>2.2897585000000002E-2</v>
      </c>
      <c r="M538" s="7">
        <v>1.9849907999999999E-2</v>
      </c>
      <c r="N538" s="7">
        <v>1.6455224000000001E-2</v>
      </c>
      <c r="O538" s="7">
        <v>1.8459080999999999E-2</v>
      </c>
      <c r="P538" s="7">
        <v>1.6158957000000002E-2</v>
      </c>
    </row>
    <row r="539" spans="1:16" x14ac:dyDescent="0.25">
      <c r="A539" t="s">
        <v>2483</v>
      </c>
      <c r="B539" s="7">
        <v>8.8930799000000005E-2</v>
      </c>
      <c r="C539" s="7">
        <v>9.8382046000000001E-2</v>
      </c>
      <c r="D539" s="7">
        <v>9.0985188999999994E-2</v>
      </c>
      <c r="E539" s="7">
        <v>6.2011512999999997E-2</v>
      </c>
      <c r="F539" s="7">
        <v>7.2711463000000004E-2</v>
      </c>
      <c r="G539" s="7">
        <v>8.0664457999999994E-2</v>
      </c>
      <c r="H539" s="7">
        <v>0.102615077</v>
      </c>
      <c r="I539" s="7">
        <v>9.8985337000000007E-2</v>
      </c>
      <c r="J539" s="7">
        <v>0.121309765</v>
      </c>
      <c r="K539" s="7">
        <v>4.4021627000000001E-2</v>
      </c>
      <c r="L539" s="7">
        <v>6.1312429000000002E-2</v>
      </c>
      <c r="M539" s="7">
        <v>5.8170476999999998E-2</v>
      </c>
      <c r="N539" s="7">
        <v>6.4269385999999998E-2</v>
      </c>
      <c r="O539" s="7">
        <v>6.2400838E-2</v>
      </c>
      <c r="P539" s="7">
        <v>4.8364799999999999E-2</v>
      </c>
    </row>
    <row r="540" spans="1:16" x14ac:dyDescent="0.25">
      <c r="A540" t="s">
        <v>2484</v>
      </c>
      <c r="B540" s="7">
        <v>7.4833527999999996E-2</v>
      </c>
      <c r="C540" s="7">
        <v>7.7963634000000004E-2</v>
      </c>
      <c r="D540" s="7">
        <v>8.5949130999999998E-2</v>
      </c>
      <c r="E540" s="7">
        <v>6.8936320999999995E-2</v>
      </c>
      <c r="F540" s="7">
        <v>8.4421167000000005E-2</v>
      </c>
      <c r="G540" s="7">
        <v>8.3260749999999994E-2</v>
      </c>
      <c r="H540" s="7">
        <v>0.104314407</v>
      </c>
      <c r="I540" s="7">
        <v>9.3754983E-2</v>
      </c>
      <c r="J540" s="7">
        <v>0.10985803800000001</v>
      </c>
      <c r="K540" s="7">
        <v>6.1484218E-2</v>
      </c>
      <c r="L540" s="7">
        <v>5.4568072000000002E-2</v>
      </c>
      <c r="M540" s="7">
        <v>5.5712569000000003E-2</v>
      </c>
      <c r="N540" s="7">
        <v>6.4479212999999994E-2</v>
      </c>
      <c r="O540" s="7">
        <v>4.9622892000000002E-2</v>
      </c>
      <c r="P540" s="7">
        <v>4.0414855999999999E-2</v>
      </c>
    </row>
    <row r="541" spans="1:16" x14ac:dyDescent="0.25">
      <c r="A541" t="s">
        <v>2485</v>
      </c>
      <c r="B541" s="7">
        <v>8.9019793E-2</v>
      </c>
      <c r="C541" s="7">
        <v>0.106344858</v>
      </c>
      <c r="D541" s="7">
        <v>9.9876404000000002E-2</v>
      </c>
      <c r="E541" s="7">
        <v>5.4193927000000003E-2</v>
      </c>
      <c r="F541" s="7">
        <v>7.0280929000000006E-2</v>
      </c>
      <c r="G541" s="7">
        <v>6.8551224999999993E-2</v>
      </c>
      <c r="H541" s="7">
        <v>0.113894602</v>
      </c>
      <c r="I541" s="7">
        <v>0.11703104</v>
      </c>
      <c r="J541" s="7">
        <v>0.12572286099999999</v>
      </c>
      <c r="K541" s="7">
        <v>3.9986961000000001E-2</v>
      </c>
      <c r="L541" s="7">
        <v>5.1421732999999997E-2</v>
      </c>
      <c r="M541" s="7">
        <v>5.2949167999999998E-2</v>
      </c>
      <c r="N541" s="7">
        <v>5.6078924000000002E-2</v>
      </c>
      <c r="O541" s="7">
        <v>4.4068751000000003E-2</v>
      </c>
      <c r="P541" s="7">
        <v>3.7949384000000003E-2</v>
      </c>
    </row>
    <row r="542" spans="1:16" x14ac:dyDescent="0.25">
      <c r="A542" t="s">
        <v>2486</v>
      </c>
      <c r="B542" s="7">
        <v>8.4814244999999996E-2</v>
      </c>
      <c r="C542" s="7">
        <v>9.3633163000000005E-2</v>
      </c>
      <c r="D542" s="7">
        <v>9.4542961999999994E-2</v>
      </c>
      <c r="E542" s="7">
        <v>5.710399E-2</v>
      </c>
      <c r="F542" s="7">
        <v>7.0980553000000002E-2</v>
      </c>
      <c r="G542" s="7">
        <v>6.6214670000000003E-2</v>
      </c>
      <c r="H542" s="7">
        <v>7.7046191E-2</v>
      </c>
      <c r="I542" s="7">
        <v>8.3415226999999995E-2</v>
      </c>
      <c r="J542" s="7">
        <v>9.0915017000000001E-2</v>
      </c>
      <c r="K542" s="7">
        <v>2.4904079999999999E-2</v>
      </c>
      <c r="L542" s="7">
        <v>3.9077146E-2</v>
      </c>
      <c r="M542" s="7">
        <v>3.9823761999999999E-2</v>
      </c>
      <c r="N542" s="7">
        <v>3.7765857E-2</v>
      </c>
      <c r="O542" s="7">
        <v>3.3765087999999999E-2</v>
      </c>
      <c r="P542" s="7">
        <v>3.3669787999999999E-2</v>
      </c>
    </row>
    <row r="543" spans="1:16" x14ac:dyDescent="0.25">
      <c r="A543" t="s">
        <v>2487</v>
      </c>
      <c r="B543" s="7">
        <v>9.0322394E-2</v>
      </c>
      <c r="C543" s="7">
        <v>0.109732575</v>
      </c>
      <c r="D543" s="7">
        <v>0.117188875</v>
      </c>
      <c r="E543" s="7">
        <v>7.6111598000000003E-2</v>
      </c>
      <c r="F543" s="7">
        <v>0.107749978</v>
      </c>
      <c r="G543" s="7">
        <v>9.2553464000000002E-2</v>
      </c>
      <c r="H543" s="7">
        <v>0.110378183</v>
      </c>
      <c r="I543" s="7">
        <v>0.107106663</v>
      </c>
      <c r="J543" s="7">
        <v>0.11302198300000001</v>
      </c>
      <c r="K543" s="7">
        <v>4.2395475000000002E-2</v>
      </c>
      <c r="L543" s="7">
        <v>5.2734545000000001E-2</v>
      </c>
      <c r="M543" s="7">
        <v>6.2377502000000001E-2</v>
      </c>
      <c r="N543" s="7">
        <v>6.6885858000000006E-2</v>
      </c>
      <c r="O543" s="7">
        <v>6.4030335999999993E-2</v>
      </c>
      <c r="P543" s="7">
        <v>5.2029183999999999E-2</v>
      </c>
    </row>
    <row r="544" spans="1:16" x14ac:dyDescent="0.25">
      <c r="A544" t="s">
        <v>2488</v>
      </c>
      <c r="B544" s="7">
        <v>5.3896408E-2</v>
      </c>
      <c r="C544" s="7">
        <v>5.4820755999999998E-2</v>
      </c>
      <c r="D544" s="7">
        <v>5.1301517999999997E-2</v>
      </c>
      <c r="E544" s="7">
        <v>4.2816042999999998E-2</v>
      </c>
      <c r="F544" s="7">
        <v>5.2401415E-2</v>
      </c>
      <c r="G544" s="7">
        <v>4.9744428E-2</v>
      </c>
      <c r="H544" s="7">
        <v>5.7047502E-2</v>
      </c>
      <c r="I544" s="7">
        <v>6.1144086E-2</v>
      </c>
      <c r="J544" s="7">
        <v>5.9250953000000002E-2</v>
      </c>
      <c r="K544" s="7">
        <v>0.12710871400000001</v>
      </c>
      <c r="L544" s="7">
        <v>5.7287573000000001E-2</v>
      </c>
      <c r="M544" s="7">
        <v>5.8787803E-2</v>
      </c>
      <c r="N544" s="7">
        <v>6.4407596999999997E-2</v>
      </c>
      <c r="O544" s="7">
        <v>6.9227603999999998E-2</v>
      </c>
      <c r="P544" s="7">
        <v>5.9617885000000002E-2</v>
      </c>
    </row>
    <row r="545" spans="1:16" x14ac:dyDescent="0.25">
      <c r="A545" t="s">
        <v>2489</v>
      </c>
      <c r="B545" s="7">
        <v>9.5681240000000001E-2</v>
      </c>
      <c r="C545" s="7">
        <v>0.111230237</v>
      </c>
      <c r="D545" s="7">
        <v>0.102827639</v>
      </c>
      <c r="E545" s="7">
        <v>7.4835556999999997E-2</v>
      </c>
      <c r="F545" s="7">
        <v>8.8232650999999995E-2</v>
      </c>
      <c r="G545" s="7">
        <v>9.3122542000000003E-2</v>
      </c>
      <c r="H545" s="7">
        <v>0.113123641</v>
      </c>
      <c r="I545" s="7">
        <v>0.107911783</v>
      </c>
      <c r="J545" s="7">
        <v>0.110492482</v>
      </c>
      <c r="K545" s="7">
        <v>0.120955061</v>
      </c>
      <c r="L545" s="7">
        <v>8.8959472999999997E-2</v>
      </c>
      <c r="M545" s="7">
        <v>8.2462628999999996E-2</v>
      </c>
      <c r="N545" s="7">
        <v>8.2666397000000003E-2</v>
      </c>
      <c r="O545" s="7">
        <v>7.8422386999999996E-2</v>
      </c>
      <c r="P545" s="7">
        <v>5.8498406000000003E-2</v>
      </c>
    </row>
    <row r="546" spans="1:16" x14ac:dyDescent="0.25">
      <c r="A546" t="s">
        <v>2490</v>
      </c>
      <c r="B546" s="7">
        <v>6.1230334999999997E-2</v>
      </c>
      <c r="C546" s="7">
        <v>6.7853488000000003E-2</v>
      </c>
      <c r="D546" s="7">
        <v>5.9034057000000001E-2</v>
      </c>
      <c r="E546" s="7">
        <v>4.9779485999999998E-2</v>
      </c>
      <c r="F546" s="7">
        <v>4.7523129999999997E-2</v>
      </c>
      <c r="G546" s="7">
        <v>6.9632848999999997E-2</v>
      </c>
      <c r="H546" s="7">
        <v>6.5811589000000004E-2</v>
      </c>
      <c r="I546" s="7">
        <v>6.3981658999999996E-2</v>
      </c>
      <c r="J546" s="7">
        <v>7.1201170999999994E-2</v>
      </c>
      <c r="K546" s="7">
        <v>0.10867755</v>
      </c>
      <c r="L546" s="7">
        <v>8.0023030999999994E-2</v>
      </c>
      <c r="M546" s="7">
        <v>6.5690886000000004E-2</v>
      </c>
      <c r="N546" s="7">
        <v>6.5005013E-2</v>
      </c>
      <c r="O546" s="7">
        <v>5.7111836999999999E-2</v>
      </c>
      <c r="P546" s="7">
        <v>3.7444507000000002E-2</v>
      </c>
    </row>
    <row r="547" spans="1:16" x14ac:dyDescent="0.25">
      <c r="A547" t="s">
        <v>2491</v>
      </c>
      <c r="B547" s="7">
        <v>9.2172928000000001E-2</v>
      </c>
      <c r="C547" s="7">
        <v>9.3073486999999996E-2</v>
      </c>
      <c r="D547" s="7">
        <v>8.9045206000000002E-2</v>
      </c>
      <c r="E547" s="7">
        <v>6.5541998000000004E-2</v>
      </c>
      <c r="F547" s="7">
        <v>7.5925992999999997E-2</v>
      </c>
      <c r="G547" s="7">
        <v>8.5818925000000004E-2</v>
      </c>
      <c r="H547" s="7">
        <v>0.11213068800000001</v>
      </c>
      <c r="I547" s="7">
        <v>0.107520322</v>
      </c>
      <c r="J547" s="7">
        <v>0.116664079</v>
      </c>
      <c r="K547" s="7">
        <v>6.1447242999999999E-2</v>
      </c>
      <c r="L547" s="7">
        <v>5.3917143000000001E-2</v>
      </c>
      <c r="M547" s="7">
        <v>5.4041002999999997E-2</v>
      </c>
      <c r="N547" s="7">
        <v>5.8145896000000002E-2</v>
      </c>
      <c r="O547" s="7">
        <v>5.3768124E-2</v>
      </c>
      <c r="P547" s="7">
        <v>4.1062004999999999E-2</v>
      </c>
    </row>
    <row r="548" spans="1:16" x14ac:dyDescent="0.25">
      <c r="A548" t="s">
        <v>2492</v>
      </c>
      <c r="B548" s="7">
        <v>6.5192931999999995E-2</v>
      </c>
      <c r="C548" s="7">
        <v>8.4880413000000002E-2</v>
      </c>
      <c r="D548" s="7">
        <v>6.4872816999999999E-2</v>
      </c>
      <c r="E548" s="7">
        <v>5.7816726999999998E-2</v>
      </c>
      <c r="F548" s="7">
        <v>6.2418415999999997E-2</v>
      </c>
      <c r="G548" s="7">
        <v>8.0123142999999994E-2</v>
      </c>
      <c r="H548" s="7">
        <v>8.1813093000000003E-2</v>
      </c>
      <c r="I548" s="7">
        <v>6.5377800999999999E-2</v>
      </c>
      <c r="J548" s="7">
        <v>7.9934227999999996E-2</v>
      </c>
      <c r="K548" s="7">
        <v>6.3879082000000004E-2</v>
      </c>
      <c r="L548" s="7">
        <v>0.120598526</v>
      </c>
      <c r="M548" s="7">
        <v>0.10193553</v>
      </c>
      <c r="N548" s="7">
        <v>0.103840273</v>
      </c>
      <c r="O548" s="7">
        <v>7.7894454000000002E-2</v>
      </c>
      <c r="P548" s="7">
        <v>5.0142290999999999E-2</v>
      </c>
    </row>
    <row r="549" spans="1:16" x14ac:dyDescent="0.25">
      <c r="A549" t="s">
        <v>2493</v>
      </c>
      <c r="B549" s="7">
        <v>3.9091524000000002E-2</v>
      </c>
      <c r="C549" s="7">
        <v>4.2114593999999998E-2</v>
      </c>
      <c r="D549" s="7">
        <v>3.6664173000000001E-2</v>
      </c>
      <c r="E549" s="7">
        <v>3.5867380999999997E-2</v>
      </c>
      <c r="F549" s="7">
        <v>3.7316787999999997E-2</v>
      </c>
      <c r="G549" s="7">
        <v>4.6939865999999997E-2</v>
      </c>
      <c r="H549" s="7">
        <v>3.7292280999999997E-2</v>
      </c>
      <c r="I549" s="7">
        <v>4.1890917E-2</v>
      </c>
      <c r="J549" s="7">
        <v>4.1873642000000003E-2</v>
      </c>
      <c r="K549" s="7">
        <v>7.4481873000000004E-2</v>
      </c>
      <c r="L549" s="7">
        <v>4.2511163999999997E-2</v>
      </c>
      <c r="M549" s="7">
        <v>3.0184925000000001E-2</v>
      </c>
      <c r="N549" s="7">
        <v>3.0194678999999999E-2</v>
      </c>
      <c r="O549" s="7">
        <v>2.1569448000000001E-2</v>
      </c>
      <c r="P549" s="7">
        <v>2.2682863000000001E-2</v>
      </c>
    </row>
    <row r="550" spans="1:16" x14ac:dyDescent="0.25">
      <c r="A550" t="s">
        <v>2494</v>
      </c>
      <c r="B550" s="7">
        <v>6.7132527999999997E-2</v>
      </c>
      <c r="C550" s="7">
        <v>7.4561067999999994E-2</v>
      </c>
      <c r="D550" s="7">
        <v>7.0524953000000001E-2</v>
      </c>
      <c r="E550" s="7">
        <v>5.9723360000000003E-2</v>
      </c>
      <c r="F550" s="7">
        <v>6.6909835000000001E-2</v>
      </c>
      <c r="G550" s="7">
        <v>7.2851508999999995E-2</v>
      </c>
      <c r="H550" s="7">
        <v>7.2450049000000002E-2</v>
      </c>
      <c r="I550" s="7">
        <v>8.3646574000000001E-2</v>
      </c>
      <c r="J550" s="7">
        <v>8.3212322000000005E-2</v>
      </c>
      <c r="K550" s="7">
        <v>7.4033848999999999E-2</v>
      </c>
      <c r="L550" s="7">
        <v>4.2416325999999997E-2</v>
      </c>
      <c r="M550" s="7">
        <v>3.8814165999999997E-2</v>
      </c>
      <c r="N550" s="7">
        <v>4.2470335999999997E-2</v>
      </c>
      <c r="O550" s="7">
        <v>3.6652147000000003E-2</v>
      </c>
      <c r="P550" s="7">
        <v>3.2298937E-2</v>
      </c>
    </row>
    <row r="551" spans="1:16" x14ac:dyDescent="0.25">
      <c r="A551" t="s">
        <v>2495</v>
      </c>
      <c r="B551" s="7">
        <v>6.7444651999999994E-2</v>
      </c>
      <c r="C551" s="7">
        <v>7.4090813000000005E-2</v>
      </c>
      <c r="D551" s="7">
        <v>6.8323323000000005E-2</v>
      </c>
      <c r="E551" s="7">
        <v>4.9579132999999997E-2</v>
      </c>
      <c r="F551" s="7">
        <v>5.8209889000000001E-2</v>
      </c>
      <c r="G551" s="7">
        <v>6.6267117E-2</v>
      </c>
      <c r="H551" s="7">
        <v>5.8730308000000002E-2</v>
      </c>
      <c r="I551" s="7">
        <v>4.8205842999999998E-2</v>
      </c>
      <c r="J551" s="7">
        <v>5.9724591E-2</v>
      </c>
      <c r="K551" s="7">
        <v>2.9688672999999999E-2</v>
      </c>
      <c r="L551" s="7">
        <v>5.6342325999999998E-2</v>
      </c>
      <c r="M551" s="7">
        <v>5.4573495E-2</v>
      </c>
      <c r="N551" s="7">
        <v>5.1922847000000001E-2</v>
      </c>
      <c r="O551" s="7">
        <v>4.5435630999999997E-2</v>
      </c>
      <c r="P551" s="7">
        <v>4.1051933999999998E-2</v>
      </c>
    </row>
    <row r="552" spans="1:16" x14ac:dyDescent="0.25">
      <c r="A552" t="s">
        <v>2496</v>
      </c>
      <c r="B552" s="7">
        <v>9.2156753999999994E-2</v>
      </c>
      <c r="C552" s="7">
        <v>0.104960339</v>
      </c>
      <c r="D552" s="7">
        <v>0.10369345200000001</v>
      </c>
      <c r="E552" s="7">
        <v>6.8199614000000006E-2</v>
      </c>
      <c r="F552" s="7">
        <v>9.1813265000000005E-2</v>
      </c>
      <c r="G552" s="7">
        <v>8.8396016999999993E-2</v>
      </c>
      <c r="H552" s="7">
        <v>0.10632985</v>
      </c>
      <c r="I552" s="7">
        <v>9.0152957000000006E-2</v>
      </c>
      <c r="J552" s="7">
        <v>0.11363939100000001</v>
      </c>
      <c r="K552" s="7">
        <v>4.3613875000000003E-2</v>
      </c>
      <c r="L552" s="7">
        <v>6.6234139999999997E-2</v>
      </c>
      <c r="M552" s="7">
        <v>6.6027268E-2</v>
      </c>
      <c r="N552" s="7">
        <v>7.2717440999999994E-2</v>
      </c>
      <c r="O552" s="7">
        <v>6.3636646000000005E-2</v>
      </c>
      <c r="P552" s="7">
        <v>5.5956132999999998E-2</v>
      </c>
    </row>
    <row r="553" spans="1:16" x14ac:dyDescent="0.25">
      <c r="A553" t="s">
        <v>2497</v>
      </c>
      <c r="B553" s="7">
        <v>6.7614595999999999E-2</v>
      </c>
      <c r="C553" s="7">
        <v>6.4701906000000003E-2</v>
      </c>
      <c r="D553" s="7">
        <v>4.8993355000000002E-2</v>
      </c>
      <c r="E553" s="7">
        <v>7.8585532E-2</v>
      </c>
      <c r="F553" s="7">
        <v>7.8065893999999997E-2</v>
      </c>
      <c r="G553" s="7">
        <v>9.4260234999999998E-2</v>
      </c>
      <c r="H553" s="7">
        <v>7.6056495000000002E-2</v>
      </c>
      <c r="I553" s="7">
        <v>9.8219166999999996E-2</v>
      </c>
      <c r="J553" s="7">
        <v>7.6378182000000003E-2</v>
      </c>
      <c r="K553" s="7">
        <v>0.29120442099999999</v>
      </c>
      <c r="L553" s="7">
        <v>0.11110404</v>
      </c>
      <c r="M553" s="7">
        <v>5.8176251999999998E-2</v>
      </c>
      <c r="N553" s="7">
        <v>6.0634199E-2</v>
      </c>
      <c r="O553" s="7">
        <v>4.8219225999999997E-2</v>
      </c>
      <c r="P553" s="7">
        <v>4.4353528000000003E-2</v>
      </c>
    </row>
    <row r="554" spans="1:16" x14ac:dyDescent="0.25">
      <c r="A554" t="s">
        <v>2498</v>
      </c>
      <c r="B554" s="7">
        <v>7.8513560999999996E-2</v>
      </c>
      <c r="C554" s="7">
        <v>8.7638960000000002E-2</v>
      </c>
      <c r="D554" s="7">
        <v>8.5044943999999997E-2</v>
      </c>
      <c r="E554" s="7">
        <v>5.452013E-2</v>
      </c>
      <c r="F554" s="7">
        <v>7.0673461000000007E-2</v>
      </c>
      <c r="G554" s="7">
        <v>6.5969448999999999E-2</v>
      </c>
      <c r="H554" s="7">
        <v>9.0803085000000006E-2</v>
      </c>
      <c r="I554" s="7">
        <v>9.3097962000000006E-2</v>
      </c>
      <c r="J554" s="7">
        <v>9.9585861999999997E-2</v>
      </c>
      <c r="K554" s="7">
        <v>4.9374941999999998E-2</v>
      </c>
      <c r="L554" s="7">
        <v>5.0487442E-2</v>
      </c>
      <c r="M554" s="7">
        <v>5.2810414999999999E-2</v>
      </c>
      <c r="N554" s="7">
        <v>5.3500031000000003E-2</v>
      </c>
      <c r="O554" s="7">
        <v>4.5557006999999997E-2</v>
      </c>
      <c r="P554" s="7">
        <v>4.2419696E-2</v>
      </c>
    </row>
    <row r="555" spans="1:16" x14ac:dyDescent="0.25">
      <c r="A555" t="s">
        <v>2499</v>
      </c>
      <c r="B555" s="7">
        <v>8.3474599999999996E-2</v>
      </c>
      <c r="C555" s="7">
        <v>0.101554983</v>
      </c>
      <c r="D555" s="7">
        <v>9.1179298000000006E-2</v>
      </c>
      <c r="E555" s="7">
        <v>6.0748501000000003E-2</v>
      </c>
      <c r="F555" s="7">
        <v>7.4668799999999994E-2</v>
      </c>
      <c r="G555" s="7">
        <v>7.9890622999999994E-2</v>
      </c>
      <c r="H555" s="7">
        <v>0.102112154</v>
      </c>
      <c r="I555" s="7">
        <v>9.8877725999999999E-2</v>
      </c>
      <c r="J555" s="7">
        <v>0.107027707</v>
      </c>
      <c r="K555" s="7">
        <v>4.5211993999999998E-2</v>
      </c>
      <c r="L555" s="7">
        <v>5.7316800000000001E-2</v>
      </c>
      <c r="M555" s="7">
        <v>6.0302814000000003E-2</v>
      </c>
      <c r="N555" s="7">
        <v>6.0977182999999997E-2</v>
      </c>
      <c r="O555" s="7">
        <v>5.5802993000000002E-2</v>
      </c>
      <c r="P555" s="7">
        <v>4.6135436000000002E-2</v>
      </c>
    </row>
    <row r="556" spans="1:16" x14ac:dyDescent="0.25">
      <c r="A556" t="s">
        <v>2500</v>
      </c>
      <c r="B556" s="7">
        <v>0.23311046399999999</v>
      </c>
      <c r="C556" s="7">
        <v>0.26815277500000001</v>
      </c>
      <c r="D556" s="7">
        <v>0.25636491700000003</v>
      </c>
      <c r="E556" s="7">
        <v>0.20465878300000001</v>
      </c>
      <c r="F556" s="7">
        <v>0.24606758100000001</v>
      </c>
      <c r="G556" s="7">
        <v>0.25155086799999998</v>
      </c>
      <c r="H556" s="7">
        <v>0.2468805</v>
      </c>
      <c r="I556" s="7">
        <v>0.25396532700000002</v>
      </c>
      <c r="J556" s="7">
        <v>0.26357123199999999</v>
      </c>
      <c r="K556" s="7">
        <v>0.198057967</v>
      </c>
      <c r="L556" s="7">
        <v>0.14774420099999999</v>
      </c>
      <c r="M556" s="7">
        <v>0.15400095799999999</v>
      </c>
      <c r="N556" s="7">
        <v>0.154398122</v>
      </c>
      <c r="O556" s="7">
        <v>0.140779134</v>
      </c>
      <c r="P556" s="7">
        <v>0.12501934000000001</v>
      </c>
    </row>
    <row r="557" spans="1:16" x14ac:dyDescent="0.25">
      <c r="A557" t="s">
        <v>2501</v>
      </c>
      <c r="B557" s="7">
        <v>0.137485727</v>
      </c>
      <c r="C557" s="7">
        <v>0.16393495499999999</v>
      </c>
      <c r="D557" s="7">
        <v>0.14210408199999999</v>
      </c>
      <c r="E557" s="7">
        <v>9.5575163000000005E-2</v>
      </c>
      <c r="F557" s="7">
        <v>0.12278162400000001</v>
      </c>
      <c r="G557" s="7">
        <v>0.123710495</v>
      </c>
      <c r="H557" s="7">
        <v>0.14585753600000001</v>
      </c>
      <c r="I557" s="7">
        <v>0.15433619800000001</v>
      </c>
      <c r="J557" s="7">
        <v>0.157110677</v>
      </c>
      <c r="K557" s="7">
        <v>9.2749646000000005E-2</v>
      </c>
      <c r="L557" s="7">
        <v>8.0847574000000005E-2</v>
      </c>
      <c r="M557" s="7">
        <v>7.4728607000000002E-2</v>
      </c>
      <c r="N557" s="7">
        <v>7.4590516999999995E-2</v>
      </c>
      <c r="O557" s="7">
        <v>6.2843030999999994E-2</v>
      </c>
      <c r="P557" s="7">
        <v>6.0738340000000002E-2</v>
      </c>
    </row>
    <row r="558" spans="1:16" x14ac:dyDescent="0.25">
      <c r="A558" t="s">
        <v>2502</v>
      </c>
      <c r="B558" s="7">
        <v>0.109532041</v>
      </c>
      <c r="C558" s="7">
        <v>0.12796718700000001</v>
      </c>
      <c r="D558" s="7">
        <v>0.11985894499999999</v>
      </c>
      <c r="E558" s="7">
        <v>9.0480508000000001E-2</v>
      </c>
      <c r="F558" s="7">
        <v>0.115938916</v>
      </c>
      <c r="G558" s="7">
        <v>0.116302339</v>
      </c>
      <c r="H558" s="7">
        <v>0.12955319800000001</v>
      </c>
      <c r="I558" s="7">
        <v>0.118945365</v>
      </c>
      <c r="J558" s="7">
        <v>0.13887370499999999</v>
      </c>
      <c r="K558" s="7">
        <v>0.124685822</v>
      </c>
      <c r="L558" s="7">
        <v>0.105455723</v>
      </c>
      <c r="M558" s="7">
        <v>0.106659664</v>
      </c>
      <c r="N558" s="7">
        <v>8.8196166000000006E-2</v>
      </c>
      <c r="O558" s="7">
        <v>8.0837693000000002E-2</v>
      </c>
      <c r="P558" s="7">
        <v>7.5135887999999998E-2</v>
      </c>
    </row>
    <row r="559" spans="1:16" x14ac:dyDescent="0.25">
      <c r="A559" t="s">
        <v>2503</v>
      </c>
      <c r="B559" s="7">
        <v>0.15762837099999999</v>
      </c>
      <c r="C559" s="7">
        <v>0.162729178</v>
      </c>
      <c r="D559" s="7">
        <v>0.14244667899999999</v>
      </c>
      <c r="E559" s="7">
        <v>0.12404232</v>
      </c>
      <c r="F559" s="7">
        <v>0.12708956299999999</v>
      </c>
      <c r="G559" s="7">
        <v>0.15320946099999999</v>
      </c>
      <c r="H559" s="7">
        <v>0.14679556899999999</v>
      </c>
      <c r="I559" s="7">
        <v>0.14656956400000001</v>
      </c>
      <c r="J559" s="7">
        <v>0.15182758399999999</v>
      </c>
      <c r="K559" s="7">
        <v>0.152619952</v>
      </c>
      <c r="L559" s="7">
        <v>9.1769281999999994E-2</v>
      </c>
      <c r="M559" s="7">
        <v>8.7788344000000004E-2</v>
      </c>
      <c r="N559" s="7">
        <v>9.4830574000000001E-2</v>
      </c>
      <c r="O559" s="7">
        <v>8.7770020000000004E-2</v>
      </c>
      <c r="P559" s="7">
        <v>7.0127165000000005E-2</v>
      </c>
    </row>
    <row r="560" spans="1:16" x14ac:dyDescent="0.25">
      <c r="A560" t="s">
        <v>2504</v>
      </c>
      <c r="B560" s="7">
        <v>6.3522088000000004E-2</v>
      </c>
      <c r="C560" s="7">
        <v>6.9221784999999994E-2</v>
      </c>
      <c r="D560" s="7">
        <v>7.2487219000000006E-2</v>
      </c>
      <c r="E560" s="7">
        <v>5.6046089E-2</v>
      </c>
      <c r="F560" s="7">
        <v>7.1619198999999995E-2</v>
      </c>
      <c r="G560" s="7">
        <v>7.1801466999999994E-2</v>
      </c>
      <c r="H560" s="7">
        <v>6.5494651000000001E-2</v>
      </c>
      <c r="I560" s="7">
        <v>6.0605562000000002E-2</v>
      </c>
      <c r="J560" s="7">
        <v>6.4067467000000003E-2</v>
      </c>
      <c r="K560" s="7">
        <v>5.6455315999999998E-2</v>
      </c>
      <c r="L560" s="7">
        <v>9.8606592000000007E-2</v>
      </c>
      <c r="M560" s="7">
        <v>0.10474270400000001</v>
      </c>
      <c r="N560" s="7">
        <v>9.9052787000000003E-2</v>
      </c>
      <c r="O560" s="7">
        <v>9.3033923000000004E-2</v>
      </c>
      <c r="P560" s="7">
        <v>8.4437869999999998E-2</v>
      </c>
    </row>
    <row r="561" spans="1:16" x14ac:dyDescent="0.25">
      <c r="A561" t="s">
        <v>2505</v>
      </c>
      <c r="B561" s="7">
        <v>4.9005293999999998E-2</v>
      </c>
      <c r="C561" s="7">
        <v>4.9694438E-2</v>
      </c>
      <c r="D561" s="7">
        <v>4.6898243999999999E-2</v>
      </c>
      <c r="E561" s="7">
        <v>4.2700017E-2</v>
      </c>
      <c r="F561" s="7">
        <v>5.2126153000000001E-2</v>
      </c>
      <c r="G561" s="7">
        <v>5.6040630000000001E-2</v>
      </c>
      <c r="H561" s="7">
        <v>4.8651079999999999E-2</v>
      </c>
      <c r="I561" s="7">
        <v>4.6676640999999998E-2</v>
      </c>
      <c r="J561" s="7">
        <v>5.1720397000000001E-2</v>
      </c>
      <c r="K561" s="7">
        <v>7.4841235000000006E-2</v>
      </c>
      <c r="L561" s="7">
        <v>5.9187587999999999E-2</v>
      </c>
      <c r="M561" s="7">
        <v>5.6883916E-2</v>
      </c>
      <c r="N561" s="7">
        <v>5.0995538999999999E-2</v>
      </c>
      <c r="O561" s="7">
        <v>4.9631161E-2</v>
      </c>
      <c r="P561" s="7">
        <v>3.8862133E-2</v>
      </c>
    </row>
    <row r="562" spans="1:16" x14ac:dyDescent="0.25">
      <c r="A562" t="s">
        <v>2506</v>
      </c>
      <c r="B562" s="7">
        <v>0.16711522100000001</v>
      </c>
      <c r="C562" s="7">
        <v>0.17884282200000001</v>
      </c>
      <c r="D562" s="7">
        <v>0.17539473899999999</v>
      </c>
      <c r="E562" s="7">
        <v>0.125245527</v>
      </c>
      <c r="F562" s="7">
        <v>0.14325111600000001</v>
      </c>
      <c r="G562" s="7">
        <v>0.137827479</v>
      </c>
      <c r="H562" s="7">
        <v>0.159021156</v>
      </c>
      <c r="I562" s="7">
        <v>0.14815199000000001</v>
      </c>
      <c r="J562" s="7">
        <v>0.17003510299999999</v>
      </c>
      <c r="K562" s="7">
        <v>9.8417145999999997E-2</v>
      </c>
      <c r="L562" s="7">
        <v>0.13656554300000001</v>
      </c>
      <c r="M562" s="7">
        <v>0.13260698600000001</v>
      </c>
      <c r="N562" s="7">
        <v>0.122811224</v>
      </c>
      <c r="O562" s="7">
        <v>0.10921960999999999</v>
      </c>
      <c r="P562" s="7">
        <v>9.9156213000000007E-2</v>
      </c>
    </row>
    <row r="563" spans="1:16" x14ac:dyDescent="0.25">
      <c r="A563" t="s">
        <v>2507</v>
      </c>
      <c r="B563" s="7">
        <v>5.1267365000000002E-2</v>
      </c>
      <c r="C563" s="7">
        <v>5.0689354999999998E-2</v>
      </c>
      <c r="D563" s="7">
        <v>4.5598519999999997E-2</v>
      </c>
      <c r="E563" s="7">
        <v>3.6005363999999998E-2</v>
      </c>
      <c r="F563" s="7">
        <v>4.1126057000000001E-2</v>
      </c>
      <c r="G563" s="7">
        <v>4.2520374999999999E-2</v>
      </c>
      <c r="H563" s="7">
        <v>5.5459634000000001E-2</v>
      </c>
      <c r="I563" s="7">
        <v>4.1775962999999999E-2</v>
      </c>
      <c r="J563" s="7">
        <v>4.9303140000000002E-2</v>
      </c>
      <c r="K563" s="7">
        <v>3.8594286999999998E-2</v>
      </c>
      <c r="L563" s="7">
        <v>5.1969995999999997E-2</v>
      </c>
      <c r="M563" s="7">
        <v>4.2718319999999997E-2</v>
      </c>
      <c r="N563" s="7">
        <v>4.7050323999999998E-2</v>
      </c>
      <c r="O563" s="7">
        <v>4.0497299E-2</v>
      </c>
      <c r="P563" s="7">
        <v>3.2250512000000002E-2</v>
      </c>
    </row>
    <row r="564" spans="1:16" x14ac:dyDescent="0.25">
      <c r="A564" t="s">
        <v>2508</v>
      </c>
      <c r="B564" s="7">
        <v>2.5967575999999999E-2</v>
      </c>
      <c r="C564" s="7">
        <v>2.6911438999999999E-2</v>
      </c>
      <c r="D564" s="7">
        <v>2.5930414999999998E-2</v>
      </c>
      <c r="E564" s="7">
        <v>2.0869478E-2</v>
      </c>
      <c r="F564" s="7">
        <v>2.3619075999999999E-2</v>
      </c>
      <c r="G564" s="7">
        <v>2.7369800999999999E-2</v>
      </c>
      <c r="H564" s="7">
        <v>2.2574189000000001E-2</v>
      </c>
      <c r="I564" s="7">
        <v>1.7215531999999999E-2</v>
      </c>
      <c r="J564" s="7">
        <v>2.4146994000000001E-2</v>
      </c>
      <c r="K564" s="7">
        <v>6.9094050000000004E-2</v>
      </c>
      <c r="L564" s="7">
        <v>2.3124399E-2</v>
      </c>
      <c r="M564" s="7">
        <v>2.2554687E-2</v>
      </c>
      <c r="N564" s="7">
        <v>2.4900605999999999E-2</v>
      </c>
      <c r="O564" s="7">
        <v>2.0057186000000001E-2</v>
      </c>
      <c r="P564" s="7">
        <v>1.7103493000000001E-2</v>
      </c>
    </row>
    <row r="565" spans="1:16" x14ac:dyDescent="0.25">
      <c r="A565" t="s">
        <v>2509</v>
      </c>
      <c r="B565" s="7">
        <v>5.8227556999999999E-2</v>
      </c>
      <c r="C565" s="7">
        <v>6.2681473000000001E-2</v>
      </c>
      <c r="D565" s="7">
        <v>5.5737337999999997E-2</v>
      </c>
      <c r="E565" s="7">
        <v>6.9710277000000001E-2</v>
      </c>
      <c r="F565" s="7">
        <v>7.4298301999999997E-2</v>
      </c>
      <c r="G565" s="7">
        <v>9.0985684999999997E-2</v>
      </c>
      <c r="H565" s="7">
        <v>5.1675437999999997E-2</v>
      </c>
      <c r="I565" s="7">
        <v>5.0330077000000001E-2</v>
      </c>
      <c r="J565" s="7">
        <v>5.6479077000000003E-2</v>
      </c>
      <c r="K565" s="7">
        <v>0.12955107099999999</v>
      </c>
      <c r="L565" s="7">
        <v>9.6879942999999996E-2</v>
      </c>
      <c r="M565" s="7">
        <v>6.8746304999999994E-2</v>
      </c>
      <c r="N565" s="7">
        <v>7.1540633000000006E-2</v>
      </c>
      <c r="O565" s="7">
        <v>5.8232856999999999E-2</v>
      </c>
      <c r="P565" s="7">
        <v>4.1018310000000002E-2</v>
      </c>
    </row>
    <row r="566" spans="1:16" x14ac:dyDescent="0.25">
      <c r="A566" t="s">
        <v>2510</v>
      </c>
      <c r="B566" s="7">
        <v>0.10169145</v>
      </c>
      <c r="C566" s="7">
        <v>0.10539549300000001</v>
      </c>
      <c r="D566" s="7">
        <v>8.5666040999999998E-2</v>
      </c>
      <c r="E566" s="7">
        <v>7.4276756999999999E-2</v>
      </c>
      <c r="F566" s="7">
        <v>7.1670026999999997E-2</v>
      </c>
      <c r="G566" s="7">
        <v>9.7978818999999995E-2</v>
      </c>
      <c r="H566" s="7">
        <v>9.0713873E-2</v>
      </c>
      <c r="I566" s="7">
        <v>8.4697645000000002E-2</v>
      </c>
      <c r="J566" s="7">
        <v>8.5855951999999999E-2</v>
      </c>
      <c r="K566" s="7">
        <v>0.113992606</v>
      </c>
      <c r="L566" s="7">
        <v>9.8917271000000001E-2</v>
      </c>
      <c r="M566" s="7">
        <v>6.6906492999999997E-2</v>
      </c>
      <c r="N566" s="7">
        <v>6.7358574000000004E-2</v>
      </c>
      <c r="O566" s="7">
        <v>5.2408881999999997E-2</v>
      </c>
      <c r="P566" s="7">
        <v>4.1269069999999998E-2</v>
      </c>
    </row>
    <row r="567" spans="1:16" x14ac:dyDescent="0.25">
      <c r="A567" t="s">
        <v>2511</v>
      </c>
      <c r="B567" s="7">
        <v>4.1300599E-2</v>
      </c>
      <c r="C567" s="7">
        <v>4.3014924000000003E-2</v>
      </c>
      <c r="D567" s="7">
        <v>4.2097658000000003E-2</v>
      </c>
      <c r="E567" s="7">
        <v>4.6791135999999997E-2</v>
      </c>
      <c r="F567" s="7">
        <v>6.6098461999999997E-2</v>
      </c>
      <c r="G567" s="7">
        <v>5.7474387000000002E-2</v>
      </c>
      <c r="H567" s="7">
        <v>4.0535635E-2</v>
      </c>
      <c r="I567" s="7">
        <v>3.5404418999999999E-2</v>
      </c>
      <c r="J567" s="7">
        <v>4.0499072999999997E-2</v>
      </c>
      <c r="K567" s="7">
        <v>0.17776900200000001</v>
      </c>
      <c r="L567" s="7">
        <v>5.1755481999999998E-2</v>
      </c>
      <c r="M567" s="7">
        <v>5.1393856000000002E-2</v>
      </c>
      <c r="N567" s="7">
        <v>4.6846612000000003E-2</v>
      </c>
      <c r="O567" s="7">
        <v>4.6217644000000002E-2</v>
      </c>
      <c r="P567" s="7">
        <v>4.0185131999999998E-2</v>
      </c>
    </row>
    <row r="568" spans="1:16" x14ac:dyDescent="0.25">
      <c r="A568" t="s">
        <v>2512</v>
      </c>
      <c r="B568" s="7">
        <v>0.11023565</v>
      </c>
      <c r="C568" s="7">
        <v>0.11428935899999999</v>
      </c>
      <c r="D568" s="7">
        <v>0.101366699</v>
      </c>
      <c r="E568" s="7">
        <v>6.9573151999999999E-2</v>
      </c>
      <c r="F568" s="7">
        <v>9.3768784999999993E-2</v>
      </c>
      <c r="G568" s="7">
        <v>0.10618451299999999</v>
      </c>
      <c r="H568" s="7">
        <v>0.109074059</v>
      </c>
      <c r="I568" s="7">
        <v>9.2662798000000005E-2</v>
      </c>
      <c r="J568" s="7">
        <v>0.113837992</v>
      </c>
      <c r="K568" s="7">
        <v>0.19794308199999999</v>
      </c>
      <c r="L568" s="7">
        <v>0.13763489700000001</v>
      </c>
      <c r="M568" s="7">
        <v>0.132395132</v>
      </c>
      <c r="N568" s="7">
        <v>0.13828638100000001</v>
      </c>
      <c r="O568" s="7">
        <v>0.115962934</v>
      </c>
      <c r="P568" s="7">
        <v>9.5742732999999997E-2</v>
      </c>
    </row>
    <row r="569" spans="1:16" x14ac:dyDescent="0.25">
      <c r="A569" t="s">
        <v>2513</v>
      </c>
      <c r="B569" s="7">
        <v>0.17228083299999999</v>
      </c>
      <c r="C569" s="7">
        <v>0.17875611199999999</v>
      </c>
      <c r="D569" s="7">
        <v>0.184514342</v>
      </c>
      <c r="E569" s="7">
        <v>0.12767515300000001</v>
      </c>
      <c r="F569" s="7">
        <v>0.166031439</v>
      </c>
      <c r="G569" s="7">
        <v>0.15994601</v>
      </c>
      <c r="H569" s="7">
        <v>0.184182174</v>
      </c>
      <c r="I569" s="7">
        <v>0.20396412899999999</v>
      </c>
      <c r="J569" s="7">
        <v>0.21606030300000001</v>
      </c>
      <c r="K569" s="7">
        <v>0.162633156</v>
      </c>
      <c r="L569" s="7">
        <v>0.159190902</v>
      </c>
      <c r="M569" s="7">
        <v>0.158175073</v>
      </c>
      <c r="N569" s="7">
        <v>0.15189850199999999</v>
      </c>
      <c r="O569" s="7">
        <v>0.13199507999999999</v>
      </c>
      <c r="P569" s="7">
        <v>0.12914355399999999</v>
      </c>
    </row>
    <row r="570" spans="1:16" x14ac:dyDescent="0.25">
      <c r="A570" t="s">
        <v>2514</v>
      </c>
      <c r="B570" s="7">
        <v>3.9896424E-2</v>
      </c>
      <c r="C570" s="7">
        <v>4.8516320000000002E-2</v>
      </c>
      <c r="D570" s="7">
        <v>4.7546774999999999E-2</v>
      </c>
      <c r="E570" s="7">
        <v>2.9548395000000002E-2</v>
      </c>
      <c r="F570" s="7">
        <v>3.7586669000000003E-2</v>
      </c>
      <c r="G570" s="7">
        <v>3.8385702000000001E-2</v>
      </c>
      <c r="H570" s="7">
        <v>4.4059289000000001E-2</v>
      </c>
      <c r="I570" s="7">
        <v>4.4687407999999998E-2</v>
      </c>
      <c r="J570" s="7">
        <v>5.0067501E-2</v>
      </c>
      <c r="K570" s="7">
        <v>3.6685414E-2</v>
      </c>
      <c r="L570" s="7">
        <v>5.1004374999999998E-2</v>
      </c>
      <c r="M570" s="7">
        <v>4.3419077E-2</v>
      </c>
      <c r="N570" s="7">
        <v>4.2718324000000002E-2</v>
      </c>
      <c r="O570" s="7">
        <v>3.0144354000000002E-2</v>
      </c>
      <c r="P570" s="7">
        <v>3.2389847999999999E-2</v>
      </c>
    </row>
    <row r="571" spans="1:16" x14ac:dyDescent="0.25">
      <c r="A571" t="s">
        <v>2515</v>
      </c>
      <c r="B571" s="7">
        <v>5.7143389000000003E-2</v>
      </c>
      <c r="C571" s="7">
        <v>7.0911708000000004E-2</v>
      </c>
      <c r="D571" s="7">
        <v>6.0928498999999997E-2</v>
      </c>
      <c r="E571" s="7">
        <v>4.6910996000000003E-2</v>
      </c>
      <c r="F571" s="7">
        <v>5.6111978E-2</v>
      </c>
      <c r="G571" s="7">
        <v>5.9419453999999997E-2</v>
      </c>
      <c r="H571" s="7">
        <v>5.4884751000000002E-2</v>
      </c>
      <c r="I571" s="7">
        <v>6.4519831E-2</v>
      </c>
      <c r="J571" s="7">
        <v>7.1867026000000001E-2</v>
      </c>
      <c r="K571" s="7">
        <v>2.4570499999999999E-2</v>
      </c>
      <c r="L571" s="7">
        <v>3.2689278000000002E-2</v>
      </c>
      <c r="M571" s="7">
        <v>3.2331479000000003E-2</v>
      </c>
      <c r="N571" s="7">
        <v>3.2155474000000003E-2</v>
      </c>
      <c r="O571" s="7">
        <v>2.2560792E-2</v>
      </c>
      <c r="P571" s="7">
        <v>2.9084054000000002E-2</v>
      </c>
    </row>
    <row r="572" spans="1:16" x14ac:dyDescent="0.25">
      <c r="A572" t="s">
        <v>2516</v>
      </c>
      <c r="B572" s="7">
        <v>0.161222543</v>
      </c>
      <c r="C572" s="7">
        <v>0.18979916899999999</v>
      </c>
      <c r="D572" s="7">
        <v>0.188069182</v>
      </c>
      <c r="E572" s="7">
        <v>0.12159033700000001</v>
      </c>
      <c r="F572" s="7">
        <v>0.141797542</v>
      </c>
      <c r="G572" s="7">
        <v>0.14367222199999999</v>
      </c>
      <c r="H572" s="7">
        <v>0.17359371500000001</v>
      </c>
      <c r="I572" s="7">
        <v>0.18195668400000001</v>
      </c>
      <c r="J572" s="7">
        <v>0.17066815900000001</v>
      </c>
      <c r="K572" s="7">
        <v>0.12052625</v>
      </c>
      <c r="L572" s="7">
        <v>0.100927647</v>
      </c>
      <c r="M572" s="7">
        <v>0.10850941</v>
      </c>
      <c r="N572" s="7">
        <v>8.9076895000000003E-2</v>
      </c>
      <c r="O572" s="7">
        <v>7.9209295999999998E-2</v>
      </c>
      <c r="P572" s="7">
        <v>8.2722129000000005E-2</v>
      </c>
    </row>
    <row r="573" spans="1:16" x14ac:dyDescent="0.25">
      <c r="A573" t="s">
        <v>2517</v>
      </c>
      <c r="B573" s="7">
        <v>8.533628E-2</v>
      </c>
      <c r="C573" s="7">
        <v>0.115000858</v>
      </c>
      <c r="D573" s="7">
        <v>8.4749830999999998E-2</v>
      </c>
      <c r="E573" s="7">
        <v>8.4850550999999996E-2</v>
      </c>
      <c r="F573" s="7">
        <v>8.5867956999999995E-2</v>
      </c>
      <c r="G573" s="7">
        <v>0.112610104</v>
      </c>
      <c r="H573" s="7">
        <v>0.10510126</v>
      </c>
      <c r="I573" s="7">
        <v>6.1847549000000002E-2</v>
      </c>
      <c r="J573" s="7">
        <v>8.7072638999999993E-2</v>
      </c>
      <c r="K573" s="7">
        <v>8.0647130999999997E-2</v>
      </c>
      <c r="L573" s="7">
        <v>0.10142150900000001</v>
      </c>
      <c r="M573" s="7">
        <v>9.8017919999999994E-2</v>
      </c>
      <c r="N573" s="7">
        <v>0.12618167799999999</v>
      </c>
      <c r="O573" s="7">
        <v>9.1140974999999999E-2</v>
      </c>
      <c r="P573" s="7">
        <v>6.5908751000000002E-2</v>
      </c>
    </row>
    <row r="574" spans="1:16" x14ac:dyDescent="0.25">
      <c r="A574" t="s">
        <v>2518</v>
      </c>
      <c r="B574" s="7">
        <v>9.2305310000000002E-2</v>
      </c>
      <c r="C574" s="7">
        <v>0.109025776</v>
      </c>
      <c r="D574" s="7">
        <v>0.109867162</v>
      </c>
      <c r="E574" s="7">
        <v>9.0575214000000001E-2</v>
      </c>
      <c r="F574" s="7">
        <v>0.11505330800000001</v>
      </c>
      <c r="G574" s="7">
        <v>0.111543304</v>
      </c>
      <c r="H574" s="7">
        <v>0.110295714</v>
      </c>
      <c r="I574" s="7">
        <v>0.118867311</v>
      </c>
      <c r="J574" s="7">
        <v>0.12538265500000001</v>
      </c>
      <c r="K574" s="7">
        <v>6.9740937000000003E-2</v>
      </c>
      <c r="L574" s="7">
        <v>8.2038786000000002E-2</v>
      </c>
      <c r="M574" s="7">
        <v>8.2725442999999996E-2</v>
      </c>
      <c r="N574" s="7">
        <v>9.1352890000000006E-2</v>
      </c>
      <c r="O574" s="7">
        <v>8.5688763000000001E-2</v>
      </c>
      <c r="P574" s="7">
        <v>7.0712903999999993E-2</v>
      </c>
    </row>
    <row r="575" spans="1:16" x14ac:dyDescent="0.25">
      <c r="A575" t="s">
        <v>2519</v>
      </c>
      <c r="B575" s="7">
        <v>4.3186932999999997E-2</v>
      </c>
      <c r="C575" s="7">
        <v>4.2909086999999999E-2</v>
      </c>
      <c r="D575" s="7">
        <v>4.1812950000000002E-2</v>
      </c>
      <c r="E575" s="7">
        <v>2.6850140000000002E-2</v>
      </c>
      <c r="F575" s="7">
        <v>3.6852080000000002E-2</v>
      </c>
      <c r="G575" s="7">
        <v>4.5642510999999997E-2</v>
      </c>
      <c r="H575" s="7">
        <v>4.6678260999999999E-2</v>
      </c>
      <c r="I575" s="7">
        <v>4.0592662000000002E-2</v>
      </c>
      <c r="J575" s="7">
        <v>5.4520904000000002E-2</v>
      </c>
      <c r="K575" s="7">
        <v>2.9380607E-2</v>
      </c>
      <c r="L575" s="7">
        <v>4.9745678000000002E-2</v>
      </c>
      <c r="M575" s="7">
        <v>4.3269693999999997E-2</v>
      </c>
      <c r="N575" s="7">
        <v>4.0961375000000001E-2</v>
      </c>
      <c r="O575" s="7">
        <v>3.6018617000000003E-2</v>
      </c>
      <c r="P575" s="7">
        <v>2.7993621E-2</v>
      </c>
    </row>
    <row r="576" spans="1:16" x14ac:dyDescent="0.25">
      <c r="A576" t="s">
        <v>2520</v>
      </c>
      <c r="B576" s="7">
        <v>0.125123556</v>
      </c>
      <c r="C576" s="7">
        <v>0.127065709</v>
      </c>
      <c r="D576" s="7">
        <v>0.13378421200000001</v>
      </c>
      <c r="E576" s="7">
        <v>0.119622434</v>
      </c>
      <c r="F576" s="7">
        <v>0.18176726400000001</v>
      </c>
      <c r="G576" s="7">
        <v>0.152839323</v>
      </c>
      <c r="H576" s="7">
        <v>0.132519835</v>
      </c>
      <c r="I576" s="7">
        <v>0.163371191</v>
      </c>
      <c r="J576" s="7">
        <v>0.14318083300000001</v>
      </c>
      <c r="K576" s="7">
        <v>6.1916181000000001E-2</v>
      </c>
      <c r="L576" s="7">
        <v>5.9755721999999997E-2</v>
      </c>
      <c r="M576" s="7">
        <v>5.6610027E-2</v>
      </c>
      <c r="N576" s="7">
        <v>5.8338774000000003E-2</v>
      </c>
      <c r="O576" s="7">
        <v>5.3759194000000003E-2</v>
      </c>
      <c r="P576" s="7">
        <v>5.2288183000000002E-2</v>
      </c>
    </row>
    <row r="577" spans="1:16" x14ac:dyDescent="0.25">
      <c r="A577" t="s">
        <v>2521</v>
      </c>
      <c r="B577" s="7">
        <v>0.20097278800000001</v>
      </c>
      <c r="C577" s="7">
        <v>0.229161907</v>
      </c>
      <c r="D577" s="7">
        <v>0.22736261699999999</v>
      </c>
      <c r="E577" s="7">
        <v>0.15300133699999999</v>
      </c>
      <c r="F577" s="7">
        <v>0.205400528</v>
      </c>
      <c r="G577" s="7">
        <v>0.19886193599999999</v>
      </c>
      <c r="H577" s="7">
        <v>0.21657554800000001</v>
      </c>
      <c r="I577" s="7">
        <v>0.23196863700000001</v>
      </c>
      <c r="J577" s="7">
        <v>0.24967815900000001</v>
      </c>
      <c r="K577" s="7">
        <v>6.284584E-2</v>
      </c>
      <c r="L577" s="7">
        <v>0.114361111</v>
      </c>
      <c r="M577" s="7">
        <v>0.109613036</v>
      </c>
      <c r="N577" s="7">
        <v>0.12995563299999999</v>
      </c>
      <c r="O577" s="7">
        <v>8.7497314000000007E-2</v>
      </c>
      <c r="P577" s="7">
        <v>0.103701696</v>
      </c>
    </row>
    <row r="578" spans="1:16" x14ac:dyDescent="0.25">
      <c r="A578" t="s">
        <v>2522</v>
      </c>
      <c r="B578" s="7">
        <v>9.1105306999999996E-2</v>
      </c>
      <c r="C578" s="7">
        <v>0.105755272</v>
      </c>
      <c r="D578" s="7">
        <v>0.100962627</v>
      </c>
      <c r="E578" s="7">
        <v>8.7002375000000007E-2</v>
      </c>
      <c r="F578" s="7">
        <v>9.9399212000000001E-2</v>
      </c>
      <c r="G578" s="7">
        <v>0.107498098</v>
      </c>
      <c r="H578" s="7">
        <v>0.104877859</v>
      </c>
      <c r="I578" s="7">
        <v>0.100960283</v>
      </c>
      <c r="J578" s="7">
        <v>0.111446958</v>
      </c>
      <c r="K578" s="7">
        <v>0.161081535</v>
      </c>
      <c r="L578" s="7">
        <v>9.8326758E-2</v>
      </c>
      <c r="M578" s="7">
        <v>8.0684644E-2</v>
      </c>
      <c r="N578" s="7">
        <v>8.5345508E-2</v>
      </c>
      <c r="O578" s="7">
        <v>6.7397187999999997E-2</v>
      </c>
      <c r="P578" s="7">
        <v>5.9908226000000002E-2</v>
      </c>
    </row>
    <row r="579" spans="1:16" x14ac:dyDescent="0.25">
      <c r="A579" t="s">
        <v>2523</v>
      </c>
      <c r="B579" s="7">
        <v>8.6787640999999999E-2</v>
      </c>
      <c r="C579" s="7">
        <v>8.8505808000000005E-2</v>
      </c>
      <c r="D579" s="7">
        <v>7.7291467000000003E-2</v>
      </c>
      <c r="E579" s="7">
        <v>4.1379093999999998E-2</v>
      </c>
      <c r="F579" s="7">
        <v>5.9851939E-2</v>
      </c>
      <c r="G579" s="7">
        <v>5.555947E-2</v>
      </c>
      <c r="H579" s="7">
        <v>9.3122435000000003E-2</v>
      </c>
      <c r="I579" s="7">
        <v>9.5287661999999995E-2</v>
      </c>
      <c r="J579" s="7">
        <v>0.104764169</v>
      </c>
      <c r="K579" s="7">
        <v>2.2867218000000002E-2</v>
      </c>
      <c r="L579" s="7">
        <v>3.5092548000000001E-2</v>
      </c>
      <c r="M579" s="7">
        <v>3.4747624999999997E-2</v>
      </c>
      <c r="N579" s="7">
        <v>3.9341218999999997E-2</v>
      </c>
      <c r="O579" s="7">
        <v>4.0868277000000001E-2</v>
      </c>
      <c r="P579" s="7">
        <v>3.1767528000000003E-2</v>
      </c>
    </row>
    <row r="580" spans="1:16" x14ac:dyDescent="0.25">
      <c r="A580" t="s">
        <v>2524</v>
      </c>
      <c r="B580" s="7">
        <v>0.108405811</v>
      </c>
      <c r="C580" s="7">
        <v>0.129717162</v>
      </c>
      <c r="D580" s="7">
        <v>0.111113791</v>
      </c>
      <c r="E580" s="7">
        <v>9.3625741999999998E-2</v>
      </c>
      <c r="F580" s="7">
        <v>0.115172707</v>
      </c>
      <c r="G580" s="7">
        <v>0.13624275199999999</v>
      </c>
      <c r="H580" s="7">
        <v>0.122209679</v>
      </c>
      <c r="I580" s="7">
        <v>0.108126839</v>
      </c>
      <c r="J580" s="7">
        <v>0.126456709</v>
      </c>
      <c r="K580" s="7">
        <v>0.155669527</v>
      </c>
      <c r="L580" s="7">
        <v>8.6573865999999999E-2</v>
      </c>
      <c r="M580" s="7">
        <v>8.8131638999999998E-2</v>
      </c>
      <c r="N580" s="7">
        <v>0.114680818</v>
      </c>
      <c r="O580" s="7">
        <v>9.6915277999999994E-2</v>
      </c>
      <c r="P580" s="7">
        <v>7.6021331999999997E-2</v>
      </c>
    </row>
    <row r="581" spans="1:16" x14ac:dyDescent="0.25">
      <c r="A581" t="s">
        <v>2525</v>
      </c>
      <c r="B581" s="7">
        <v>3.8884841000000003E-2</v>
      </c>
      <c r="C581" s="7">
        <v>4.3477004999999999E-2</v>
      </c>
      <c r="D581" s="7">
        <v>4.1134181999999998E-2</v>
      </c>
      <c r="E581" s="7">
        <v>3.1784155000000001E-2</v>
      </c>
      <c r="F581" s="7">
        <v>4.0654388E-2</v>
      </c>
      <c r="G581" s="7">
        <v>4.4301330999999999E-2</v>
      </c>
      <c r="H581" s="7">
        <v>4.2038997000000002E-2</v>
      </c>
      <c r="I581" s="7">
        <v>3.8836005E-2</v>
      </c>
      <c r="J581" s="7">
        <v>4.6076237999999999E-2</v>
      </c>
      <c r="K581" s="7">
        <v>4.9696799E-2</v>
      </c>
      <c r="L581" s="7">
        <v>3.5952370999999997E-2</v>
      </c>
      <c r="M581" s="7">
        <v>3.7856174999999999E-2</v>
      </c>
      <c r="N581" s="7">
        <v>4.2431539999999997E-2</v>
      </c>
      <c r="O581" s="7">
        <v>3.7935182999999997E-2</v>
      </c>
      <c r="P581" s="7">
        <v>2.8653075E-2</v>
      </c>
    </row>
    <row r="582" spans="1:16" x14ac:dyDescent="0.25">
      <c r="A582" t="s">
        <v>2526</v>
      </c>
      <c r="B582" s="7">
        <v>7.9235741999999998E-2</v>
      </c>
      <c r="C582" s="7">
        <v>8.3174530999999996E-2</v>
      </c>
      <c r="D582" s="7">
        <v>7.6090886999999996E-2</v>
      </c>
      <c r="E582" s="7">
        <v>6.6231894999999999E-2</v>
      </c>
      <c r="F582" s="7">
        <v>8.1548615000000005E-2</v>
      </c>
      <c r="G582" s="7">
        <v>8.6809005999999994E-2</v>
      </c>
      <c r="H582" s="7">
        <v>7.5650394999999995E-2</v>
      </c>
      <c r="I582" s="7">
        <v>7.3432164999999994E-2</v>
      </c>
      <c r="J582" s="7">
        <v>8.3281304E-2</v>
      </c>
      <c r="K582" s="7">
        <v>5.5710620000000002E-2</v>
      </c>
      <c r="L582" s="7">
        <v>8.4230677000000004E-2</v>
      </c>
      <c r="M582" s="7">
        <v>7.5968019999999997E-2</v>
      </c>
      <c r="N582" s="7">
        <v>6.6637589999999997E-2</v>
      </c>
      <c r="O582" s="7">
        <v>5.6324709000000001E-2</v>
      </c>
      <c r="P582" s="7">
        <v>5.9021750999999997E-2</v>
      </c>
    </row>
    <row r="583" spans="1:16" x14ac:dyDescent="0.25">
      <c r="A583" t="s">
        <v>2527</v>
      </c>
      <c r="B583" s="7">
        <v>5.4038164999999999E-2</v>
      </c>
      <c r="C583" s="7">
        <v>6.2956129E-2</v>
      </c>
      <c r="D583" s="7">
        <v>6.5706537999999995E-2</v>
      </c>
      <c r="E583" s="7">
        <v>4.4187140999999999E-2</v>
      </c>
      <c r="F583" s="7">
        <v>6.1974117000000002E-2</v>
      </c>
      <c r="G583" s="7">
        <v>6.0456666999999999E-2</v>
      </c>
      <c r="H583" s="7">
        <v>7.1444940999999998E-2</v>
      </c>
      <c r="I583" s="7">
        <v>6.2147860999999999E-2</v>
      </c>
      <c r="J583" s="7">
        <v>6.6767889999999996E-2</v>
      </c>
      <c r="K583" s="7">
        <v>4.4279508000000002E-2</v>
      </c>
      <c r="L583" s="7">
        <v>5.1639657999999998E-2</v>
      </c>
      <c r="M583" s="7">
        <v>5.5856705E-2</v>
      </c>
      <c r="N583" s="7">
        <v>5.6095535000000002E-2</v>
      </c>
      <c r="O583" s="7">
        <v>5.4532075999999999E-2</v>
      </c>
      <c r="P583" s="7">
        <v>4.1449953999999997E-2</v>
      </c>
    </row>
    <row r="584" spans="1:16" x14ac:dyDescent="0.25">
      <c r="A584" t="s">
        <v>2528</v>
      </c>
      <c r="B584" s="7">
        <v>9.7634855000000006E-2</v>
      </c>
      <c r="C584" s="7">
        <v>0.11595346099999999</v>
      </c>
      <c r="D584" s="7">
        <v>0.11468848199999999</v>
      </c>
      <c r="E584" s="7">
        <v>7.7290402999999994E-2</v>
      </c>
      <c r="F584" s="7">
        <v>0.116453692</v>
      </c>
      <c r="G584" s="7">
        <v>9.5232854000000006E-2</v>
      </c>
      <c r="H584" s="7">
        <v>0.12784700199999999</v>
      </c>
      <c r="I584" s="7">
        <v>0.120527026</v>
      </c>
      <c r="J584" s="7">
        <v>0.123128577</v>
      </c>
      <c r="K584" s="7">
        <v>4.1389620000000002E-2</v>
      </c>
      <c r="L584" s="7">
        <v>6.2393795000000002E-2</v>
      </c>
      <c r="M584" s="7">
        <v>6.9755149000000002E-2</v>
      </c>
      <c r="N584" s="7">
        <v>9.3296461999999997E-2</v>
      </c>
      <c r="O584" s="7">
        <v>8.0978655999999996E-2</v>
      </c>
      <c r="P584" s="7">
        <v>6.4088560000000003E-2</v>
      </c>
    </row>
    <row r="585" spans="1:16" x14ac:dyDescent="0.25">
      <c r="A585" t="s">
        <v>2529</v>
      </c>
      <c r="B585" s="7">
        <v>6.3236700000000007E-2</v>
      </c>
      <c r="C585" s="7">
        <v>6.4844999E-2</v>
      </c>
      <c r="D585" s="7">
        <v>5.0395365999999997E-2</v>
      </c>
      <c r="E585" s="7">
        <v>4.5004341000000003E-2</v>
      </c>
      <c r="F585" s="7">
        <v>4.8406263999999997E-2</v>
      </c>
      <c r="G585" s="7">
        <v>6.1732130000000003E-2</v>
      </c>
      <c r="H585" s="7">
        <v>6.9381362000000002E-2</v>
      </c>
      <c r="I585" s="7">
        <v>4.9673215E-2</v>
      </c>
      <c r="J585" s="7">
        <v>6.1863999000000003E-2</v>
      </c>
      <c r="K585" s="7">
        <v>6.9208167000000001E-2</v>
      </c>
      <c r="L585" s="7">
        <v>0.10240916799999999</v>
      </c>
      <c r="M585" s="7">
        <v>8.8466034999999998E-2</v>
      </c>
      <c r="N585" s="7">
        <v>7.9138900999999998E-2</v>
      </c>
      <c r="O585" s="7">
        <v>7.0157257000000001E-2</v>
      </c>
      <c r="P585" s="7">
        <v>4.7823628E-2</v>
      </c>
    </row>
    <row r="586" spans="1:16" x14ac:dyDescent="0.25">
      <c r="A586" t="s">
        <v>2530</v>
      </c>
      <c r="B586" s="7">
        <v>2.4373222999999999E-2</v>
      </c>
      <c r="C586" s="7">
        <v>2.2232769999999999E-2</v>
      </c>
      <c r="D586" s="7">
        <v>1.8498312999999999E-2</v>
      </c>
      <c r="E586" s="7">
        <v>2.3078312E-2</v>
      </c>
      <c r="F586" s="7">
        <v>1.9481913E-2</v>
      </c>
      <c r="G586" s="7">
        <v>2.8517444999999999E-2</v>
      </c>
      <c r="H586" s="7">
        <v>2.5754636000000001E-2</v>
      </c>
      <c r="I586" s="7">
        <v>1.7238798E-2</v>
      </c>
      <c r="J586" s="7">
        <v>2.4120263999999999E-2</v>
      </c>
      <c r="K586" s="7">
        <v>5.0223940000000002E-2</v>
      </c>
      <c r="L586" s="7">
        <v>3.8398979999999999E-2</v>
      </c>
      <c r="M586" s="7">
        <v>3.2970911999999998E-2</v>
      </c>
      <c r="N586" s="7">
        <v>4.0636246000000001E-2</v>
      </c>
      <c r="O586" s="7">
        <v>2.7405167000000001E-2</v>
      </c>
      <c r="P586" s="7">
        <v>1.7432013E-2</v>
      </c>
    </row>
    <row r="587" spans="1:16" x14ac:dyDescent="0.25">
      <c r="A587" t="s">
        <v>2531</v>
      </c>
      <c r="B587" s="7">
        <v>0.10000924999999999</v>
      </c>
      <c r="C587" s="7">
        <v>0.131812973</v>
      </c>
      <c r="D587" s="7">
        <v>0.118575925</v>
      </c>
      <c r="E587" s="7">
        <v>9.4058031E-2</v>
      </c>
      <c r="F587" s="7">
        <v>0.10922836800000001</v>
      </c>
      <c r="G587" s="7">
        <v>0.11813391500000001</v>
      </c>
      <c r="H587" s="7">
        <v>0.120483901</v>
      </c>
      <c r="I587" s="7">
        <v>0.115753673</v>
      </c>
      <c r="J587" s="7">
        <v>0.11398881700000001</v>
      </c>
      <c r="K587" s="7">
        <v>9.0750585999999994E-2</v>
      </c>
      <c r="L587" s="7">
        <v>7.4742054000000002E-2</v>
      </c>
      <c r="M587" s="7">
        <v>7.1934058999999995E-2</v>
      </c>
      <c r="N587" s="7">
        <v>7.2596939999999999E-2</v>
      </c>
      <c r="O587" s="7">
        <v>6.2155902999999998E-2</v>
      </c>
      <c r="P587" s="7">
        <v>6.0803122000000001E-2</v>
      </c>
    </row>
    <row r="588" spans="1:16" x14ac:dyDescent="0.25">
      <c r="A588" t="s">
        <v>2532</v>
      </c>
      <c r="B588" s="7">
        <v>0.11277253399999999</v>
      </c>
      <c r="C588" s="7">
        <v>0.11060152099999999</v>
      </c>
      <c r="D588" s="7">
        <v>9.7547284999999997E-2</v>
      </c>
      <c r="E588" s="7">
        <v>9.0460913000000004E-2</v>
      </c>
      <c r="F588" s="7">
        <v>9.8490203999999998E-2</v>
      </c>
      <c r="G588" s="7">
        <v>0.137165919</v>
      </c>
      <c r="H588" s="7">
        <v>0.107509902</v>
      </c>
      <c r="I588" s="7">
        <v>0.10276507999999999</v>
      </c>
      <c r="J588" s="7">
        <v>0.11543653800000001</v>
      </c>
      <c r="K588" s="7">
        <v>7.1643208E-2</v>
      </c>
      <c r="L588" s="7">
        <v>8.5061011000000006E-2</v>
      </c>
      <c r="M588" s="7">
        <v>6.8548110999999995E-2</v>
      </c>
      <c r="N588" s="7">
        <v>5.6619057E-2</v>
      </c>
      <c r="O588" s="7">
        <v>5.2388588999999999E-2</v>
      </c>
      <c r="P588" s="7">
        <v>4.6415407999999998E-2</v>
      </c>
    </row>
    <row r="589" spans="1:16" x14ac:dyDescent="0.25">
      <c r="A589" t="s">
        <v>2533</v>
      </c>
      <c r="B589" s="7">
        <v>2.7728901E-2</v>
      </c>
      <c r="C589" s="7">
        <v>3.4308030000000003E-2</v>
      </c>
      <c r="D589" s="7">
        <v>2.6839505E-2</v>
      </c>
      <c r="E589" s="7">
        <v>2.6501318999999999E-2</v>
      </c>
      <c r="F589" s="7">
        <v>2.9081088000000001E-2</v>
      </c>
      <c r="G589" s="7">
        <v>3.1988271999999998E-2</v>
      </c>
      <c r="H589" s="7">
        <v>2.9534050999999999E-2</v>
      </c>
      <c r="I589" s="7">
        <v>2.6268705999999999E-2</v>
      </c>
      <c r="J589" s="7">
        <v>2.9447469E-2</v>
      </c>
      <c r="K589" s="7">
        <v>4.2859725000000001E-2</v>
      </c>
      <c r="L589" s="7">
        <v>2.7515334999999998E-2</v>
      </c>
      <c r="M589" s="7">
        <v>2.5360164000000001E-2</v>
      </c>
      <c r="N589" s="7">
        <v>3.1046188999999998E-2</v>
      </c>
      <c r="O589" s="7">
        <v>2.4091474000000002E-2</v>
      </c>
      <c r="P589" s="7">
        <v>1.9009855999999999E-2</v>
      </c>
    </row>
    <row r="590" spans="1:16" x14ac:dyDescent="0.25">
      <c r="A590" t="s">
        <v>2534</v>
      </c>
      <c r="B590" s="7">
        <v>5.9505778000000002E-2</v>
      </c>
      <c r="C590" s="7">
        <v>6.7203653000000002E-2</v>
      </c>
      <c r="D590" s="7">
        <v>5.6179508000000003E-2</v>
      </c>
      <c r="E590" s="7">
        <v>4.4163730999999998E-2</v>
      </c>
      <c r="F590" s="7">
        <v>5.2289690999999999E-2</v>
      </c>
      <c r="G590" s="7">
        <v>5.9942708999999997E-2</v>
      </c>
      <c r="H590" s="7">
        <v>5.9544977999999998E-2</v>
      </c>
      <c r="I590" s="7">
        <v>5.5517222999999997E-2</v>
      </c>
      <c r="J590" s="7">
        <v>6.6033563000000003E-2</v>
      </c>
      <c r="K590" s="7">
        <v>6.2746129999999997E-2</v>
      </c>
      <c r="L590" s="7">
        <v>4.5290494000000001E-2</v>
      </c>
      <c r="M590" s="7">
        <v>4.2228580000000002E-2</v>
      </c>
      <c r="N590" s="7">
        <v>4.3274014999999999E-2</v>
      </c>
      <c r="O590" s="7">
        <v>3.5502564E-2</v>
      </c>
      <c r="P590" s="7">
        <v>3.1138652999999999E-2</v>
      </c>
    </row>
    <row r="591" spans="1:16" x14ac:dyDescent="0.25">
      <c r="A591" t="s">
        <v>2535</v>
      </c>
      <c r="B591" s="7">
        <v>4.5707889000000002E-2</v>
      </c>
      <c r="C591" s="7">
        <v>5.1342957000000002E-2</v>
      </c>
      <c r="D591" s="7">
        <v>4.0933725999999997E-2</v>
      </c>
      <c r="E591" s="7">
        <v>5.1883701999999997E-2</v>
      </c>
      <c r="F591" s="7">
        <v>4.8648182999999998E-2</v>
      </c>
      <c r="G591" s="7">
        <v>6.0995725000000001E-2</v>
      </c>
      <c r="H591" s="7">
        <v>3.7640728999999998E-2</v>
      </c>
      <c r="I591" s="7">
        <v>5.1691342000000001E-2</v>
      </c>
      <c r="J591" s="7">
        <v>4.3449129000000003E-2</v>
      </c>
      <c r="K591" s="7">
        <v>0.10328266699999999</v>
      </c>
      <c r="L591" s="7">
        <v>3.6995697000000001E-2</v>
      </c>
      <c r="M591" s="7">
        <v>3.1941529000000003E-2</v>
      </c>
      <c r="N591" s="7">
        <v>2.8265085999999998E-2</v>
      </c>
      <c r="O591" s="7">
        <v>2.3995989999999998E-2</v>
      </c>
      <c r="P591" s="7">
        <v>2.5134027999999999E-2</v>
      </c>
    </row>
    <row r="592" spans="1:16" x14ac:dyDescent="0.25">
      <c r="A592" t="s">
        <v>2536</v>
      </c>
      <c r="B592" s="7">
        <v>4.777207E-2</v>
      </c>
      <c r="C592" s="7">
        <v>5.6327337999999998E-2</v>
      </c>
      <c r="D592" s="7">
        <v>4.2735134000000001E-2</v>
      </c>
      <c r="E592" s="7">
        <v>4.7955762999999998E-2</v>
      </c>
      <c r="F592" s="7">
        <v>4.9618648000000001E-2</v>
      </c>
      <c r="G592" s="7">
        <v>7.7440145000000002E-2</v>
      </c>
      <c r="H592" s="7">
        <v>3.5660479000000002E-2</v>
      </c>
      <c r="I592" s="7">
        <v>3.5770894999999997E-2</v>
      </c>
      <c r="J592" s="7">
        <v>4.7160861999999998E-2</v>
      </c>
      <c r="K592" s="7">
        <v>9.7319292000000002E-2</v>
      </c>
      <c r="L592" s="7">
        <v>8.1504036000000002E-2</v>
      </c>
      <c r="M592" s="7">
        <v>6.2966332E-2</v>
      </c>
      <c r="N592" s="7">
        <v>5.5088238999999997E-2</v>
      </c>
      <c r="O592" s="7">
        <v>4.9534834999999999E-2</v>
      </c>
      <c r="P592" s="7">
        <v>4.1445521999999999E-2</v>
      </c>
    </row>
    <row r="593" spans="1:16" x14ac:dyDescent="0.25">
      <c r="A593" t="s">
        <v>2537</v>
      </c>
      <c r="B593" s="7">
        <v>6.1635490000000001E-2</v>
      </c>
      <c r="C593" s="7">
        <v>6.4117742000000005E-2</v>
      </c>
      <c r="D593" s="7">
        <v>5.1076732E-2</v>
      </c>
      <c r="E593" s="7">
        <v>4.6494102000000002E-2</v>
      </c>
      <c r="F593" s="7">
        <v>5.2439100000000002E-2</v>
      </c>
      <c r="G593" s="7">
        <v>6.9813845999999999E-2</v>
      </c>
      <c r="H593" s="7">
        <v>5.4310338E-2</v>
      </c>
      <c r="I593" s="7">
        <v>4.6983526999999997E-2</v>
      </c>
      <c r="J593" s="7">
        <v>5.8816606E-2</v>
      </c>
      <c r="K593" s="7">
        <v>0.18470776899999999</v>
      </c>
      <c r="L593" s="7">
        <v>8.1268879000000002E-2</v>
      </c>
      <c r="M593" s="7">
        <v>6.8081343000000002E-2</v>
      </c>
      <c r="N593" s="7">
        <v>8.3577208E-2</v>
      </c>
      <c r="O593" s="7">
        <v>6.3601414999999994E-2</v>
      </c>
      <c r="P593" s="7">
        <v>4.4458919999999999E-2</v>
      </c>
    </row>
    <row r="594" spans="1:16" x14ac:dyDescent="0.25">
      <c r="A594" t="s">
        <v>2538</v>
      </c>
      <c r="B594" s="7">
        <v>9.9591000999999998E-2</v>
      </c>
      <c r="C594" s="7">
        <v>0.109188428</v>
      </c>
      <c r="D594" s="7">
        <v>9.6381685999999994E-2</v>
      </c>
      <c r="E594" s="7">
        <v>8.5405300000000003E-2</v>
      </c>
      <c r="F594" s="7">
        <v>9.4405915000000007E-2</v>
      </c>
      <c r="G594" s="7">
        <v>0.104058133</v>
      </c>
      <c r="H594" s="7">
        <v>9.5261560999999995E-2</v>
      </c>
      <c r="I594" s="7">
        <v>8.6499079000000006E-2</v>
      </c>
      <c r="J594" s="7">
        <v>0.10544595800000001</v>
      </c>
      <c r="K594" s="7">
        <v>9.1670813000000004E-2</v>
      </c>
      <c r="L594" s="7">
        <v>9.1781047000000004E-2</v>
      </c>
      <c r="M594" s="7">
        <v>8.3317065999999995E-2</v>
      </c>
      <c r="N594" s="7">
        <v>8.5211992E-2</v>
      </c>
      <c r="O594" s="7">
        <v>9.1085997000000002E-2</v>
      </c>
      <c r="P594" s="7">
        <v>6.0134199999999999E-2</v>
      </c>
    </row>
    <row r="595" spans="1:16" x14ac:dyDescent="0.25">
      <c r="A595" t="s">
        <v>2539</v>
      </c>
      <c r="B595" s="7">
        <v>5.9790200000000002E-2</v>
      </c>
      <c r="C595" s="7">
        <v>6.5565059999999994E-2</v>
      </c>
      <c r="D595" s="7">
        <v>6.3167606000000001E-2</v>
      </c>
      <c r="E595" s="7">
        <v>4.7506655000000002E-2</v>
      </c>
      <c r="F595" s="7">
        <v>5.4591496000000003E-2</v>
      </c>
      <c r="G595" s="7">
        <v>6.8581183000000004E-2</v>
      </c>
      <c r="H595" s="7">
        <v>5.8433257000000002E-2</v>
      </c>
      <c r="I595" s="7">
        <v>5.9511016999999999E-2</v>
      </c>
      <c r="J595" s="7">
        <v>5.9518513000000002E-2</v>
      </c>
      <c r="K595" s="7">
        <v>0.14268507599999999</v>
      </c>
      <c r="L595" s="7">
        <v>6.2091452999999998E-2</v>
      </c>
      <c r="M595" s="7">
        <v>5.8891511000000001E-2</v>
      </c>
      <c r="N595" s="7">
        <v>7.4599555999999997E-2</v>
      </c>
      <c r="O595" s="7">
        <v>5.7122702999999997E-2</v>
      </c>
      <c r="P595" s="7">
        <v>4.2383505000000002E-2</v>
      </c>
    </row>
    <row r="596" spans="1:16" x14ac:dyDescent="0.25">
      <c r="A596" t="s">
        <v>2540</v>
      </c>
      <c r="B596" s="7">
        <v>5.6113704E-2</v>
      </c>
      <c r="C596" s="7">
        <v>6.3296243000000002E-2</v>
      </c>
      <c r="D596" s="7">
        <v>5.5717937000000002E-2</v>
      </c>
      <c r="E596" s="7">
        <v>7.1998935999999999E-2</v>
      </c>
      <c r="F596" s="7">
        <v>6.7950103999999997E-2</v>
      </c>
      <c r="G596" s="7">
        <v>8.5836560000000006E-2</v>
      </c>
      <c r="H596" s="7">
        <v>5.6891097000000002E-2</v>
      </c>
      <c r="I596" s="7">
        <v>5.1181276999999997E-2</v>
      </c>
      <c r="J596" s="7">
        <v>6.3411180999999997E-2</v>
      </c>
      <c r="K596" s="7">
        <v>0.13329374899999999</v>
      </c>
      <c r="L596" s="7">
        <v>7.7700504000000004E-2</v>
      </c>
      <c r="M596" s="7">
        <v>5.8367118000000003E-2</v>
      </c>
      <c r="N596" s="7">
        <v>6.6739424000000006E-2</v>
      </c>
      <c r="O596" s="7">
        <v>4.5998087E-2</v>
      </c>
      <c r="P596" s="7">
        <v>4.0769696000000001E-2</v>
      </c>
    </row>
    <row r="597" spans="1:16" x14ac:dyDescent="0.25">
      <c r="A597" t="s">
        <v>2541</v>
      </c>
      <c r="B597" s="7">
        <v>0.108352429</v>
      </c>
      <c r="C597" s="7">
        <v>0.122908457</v>
      </c>
      <c r="D597" s="7">
        <v>0.117290916</v>
      </c>
      <c r="E597" s="7">
        <v>9.9581444000000005E-2</v>
      </c>
      <c r="F597" s="7">
        <v>0.122571575</v>
      </c>
      <c r="G597" s="7">
        <v>0.120981953</v>
      </c>
      <c r="H597" s="7">
        <v>0.133181568</v>
      </c>
      <c r="I597" s="7">
        <v>0.122532583</v>
      </c>
      <c r="J597" s="7">
        <v>0.13345256599999999</v>
      </c>
      <c r="K597" s="7">
        <v>9.9548424999999996E-2</v>
      </c>
      <c r="L597" s="7">
        <v>0.123983758</v>
      </c>
      <c r="M597" s="7">
        <v>0.119546103</v>
      </c>
      <c r="N597" s="7">
        <v>0.10602795299999999</v>
      </c>
      <c r="O597" s="7">
        <v>9.5057692999999999E-2</v>
      </c>
      <c r="P597" s="7">
        <v>8.8677143E-2</v>
      </c>
    </row>
    <row r="598" spans="1:16" x14ac:dyDescent="0.25">
      <c r="A598" t="s">
        <v>2542</v>
      </c>
      <c r="B598" s="7">
        <v>0.10380657</v>
      </c>
      <c r="C598" s="7">
        <v>0.109700853</v>
      </c>
      <c r="D598" s="7">
        <v>9.6152098000000005E-2</v>
      </c>
      <c r="E598" s="7">
        <v>6.9294206999999997E-2</v>
      </c>
      <c r="F598" s="7">
        <v>7.9377969000000007E-2</v>
      </c>
      <c r="G598" s="7">
        <v>9.8880732999999998E-2</v>
      </c>
      <c r="H598" s="7">
        <v>9.3941761999999998E-2</v>
      </c>
      <c r="I598" s="7">
        <v>8.7142344999999996E-2</v>
      </c>
      <c r="J598" s="7">
        <v>0.10558643199999999</v>
      </c>
      <c r="K598" s="7">
        <v>0.148643785</v>
      </c>
      <c r="L598" s="7">
        <v>9.8712712999999994E-2</v>
      </c>
      <c r="M598" s="7">
        <v>8.5432854000000003E-2</v>
      </c>
      <c r="N598" s="7">
        <v>7.8014012999999993E-2</v>
      </c>
      <c r="O598" s="7">
        <v>5.2595640999999999E-2</v>
      </c>
      <c r="P598" s="7">
        <v>6.0602660000000003E-2</v>
      </c>
    </row>
    <row r="599" spans="1:16" x14ac:dyDescent="0.25">
      <c r="A599" t="s">
        <v>2543</v>
      </c>
      <c r="B599" s="7">
        <v>3.5894622000000001E-2</v>
      </c>
      <c r="C599" s="7">
        <v>3.7889213999999997E-2</v>
      </c>
      <c r="D599" s="7">
        <v>2.9997735000000001E-2</v>
      </c>
      <c r="E599" s="7">
        <v>3.0859388000000001E-2</v>
      </c>
      <c r="F599" s="7">
        <v>3.1719845000000003E-2</v>
      </c>
      <c r="G599" s="7">
        <v>4.5765523000000002E-2</v>
      </c>
      <c r="H599" s="7">
        <v>2.9442846000000002E-2</v>
      </c>
      <c r="I599" s="7">
        <v>2.1723315999999999E-2</v>
      </c>
      <c r="J599" s="7">
        <v>3.1484351000000001E-2</v>
      </c>
      <c r="K599" s="7">
        <v>0.118467244</v>
      </c>
      <c r="L599" s="7">
        <v>6.1355860999999998E-2</v>
      </c>
      <c r="M599" s="7">
        <v>4.4860952000000003E-2</v>
      </c>
      <c r="N599" s="7">
        <v>3.3604306E-2</v>
      </c>
      <c r="O599" s="7">
        <v>2.3395388E-2</v>
      </c>
      <c r="P599" s="7">
        <v>2.5436960000000002E-2</v>
      </c>
    </row>
    <row r="600" spans="1:16" x14ac:dyDescent="0.25">
      <c r="A600" t="s">
        <v>2544</v>
      </c>
      <c r="B600" s="7">
        <v>5.3689615000000003E-2</v>
      </c>
      <c r="C600" s="7">
        <v>5.5469170999999998E-2</v>
      </c>
      <c r="D600" s="7">
        <v>5.7947788E-2</v>
      </c>
      <c r="E600" s="7">
        <v>3.9088241000000003E-2</v>
      </c>
      <c r="F600" s="7">
        <v>4.5910764999999999E-2</v>
      </c>
      <c r="G600" s="7">
        <v>3.2870640999999999E-2</v>
      </c>
      <c r="H600" s="7">
        <v>3.9827381000000002E-2</v>
      </c>
      <c r="I600" s="7">
        <v>6.9885947000000004E-2</v>
      </c>
      <c r="J600" s="7">
        <v>5.8844163999999997E-2</v>
      </c>
      <c r="K600" s="7">
        <v>7.6341749E-2</v>
      </c>
      <c r="L600" s="7">
        <v>2.9881132000000001E-2</v>
      </c>
      <c r="M600" s="7">
        <v>3.0183248999999999E-2</v>
      </c>
      <c r="N600" s="7">
        <v>3.2913606999999998E-2</v>
      </c>
      <c r="O600" s="7">
        <v>2.8061216E-2</v>
      </c>
      <c r="P600" s="7">
        <v>3.1102138000000001E-2</v>
      </c>
    </row>
    <row r="601" spans="1:16" x14ac:dyDescent="0.25">
      <c r="A601" t="s">
        <v>2545</v>
      </c>
      <c r="B601" s="7">
        <v>4.5782038999999997E-2</v>
      </c>
      <c r="C601" s="7">
        <v>4.1168680999999999E-2</v>
      </c>
      <c r="D601" s="7">
        <v>3.7863919000000003E-2</v>
      </c>
      <c r="E601" s="7">
        <v>2.7693464000000001E-2</v>
      </c>
      <c r="F601" s="7">
        <v>3.3901757999999997E-2</v>
      </c>
      <c r="G601" s="7">
        <v>3.8113126999999997E-2</v>
      </c>
      <c r="H601" s="7">
        <v>3.8856818000000001E-2</v>
      </c>
      <c r="I601" s="7">
        <v>4.6120574999999997E-2</v>
      </c>
      <c r="J601" s="7">
        <v>4.3368239000000003E-2</v>
      </c>
      <c r="K601" s="7">
        <v>2.9382576000000001E-2</v>
      </c>
      <c r="L601" s="7">
        <v>2.8705181999999999E-2</v>
      </c>
      <c r="M601" s="7">
        <v>2.6389965000000001E-2</v>
      </c>
      <c r="N601" s="7">
        <v>2.6867927E-2</v>
      </c>
      <c r="O601" s="7">
        <v>2.4722938E-2</v>
      </c>
      <c r="P601" s="7">
        <v>2.1556957000000002E-2</v>
      </c>
    </row>
    <row r="602" spans="1:16" x14ac:dyDescent="0.25">
      <c r="A602" t="s">
        <v>2546</v>
      </c>
      <c r="B602" s="7">
        <v>6.4688827000000004E-2</v>
      </c>
      <c r="C602" s="7">
        <v>4.2700136999999999E-2</v>
      </c>
      <c r="D602" s="7">
        <v>3.0388464E-2</v>
      </c>
      <c r="E602" s="7">
        <v>8.3186558999999993E-2</v>
      </c>
      <c r="F602" s="7">
        <v>7.1407353000000007E-2</v>
      </c>
      <c r="G602" s="7">
        <v>0.108539628</v>
      </c>
      <c r="H602" s="7">
        <v>1.5611771999999999E-2</v>
      </c>
      <c r="I602" s="7">
        <v>2.7398460999999999E-2</v>
      </c>
      <c r="J602" s="7">
        <v>1.9611877999999999E-2</v>
      </c>
      <c r="K602" s="7">
        <v>0.10202225099999999</v>
      </c>
      <c r="L602" s="7">
        <v>7.5847761999999999E-2</v>
      </c>
      <c r="M602" s="7">
        <v>4.7838079999999998E-2</v>
      </c>
      <c r="N602" s="7">
        <v>2.9524180000000001E-2</v>
      </c>
      <c r="O602" s="7">
        <v>2.2534628000000001E-2</v>
      </c>
      <c r="P602" s="7">
        <v>3.0287564999999999E-2</v>
      </c>
    </row>
    <row r="603" spans="1:16" x14ac:dyDescent="0.25">
      <c r="A603" t="s">
        <v>2547</v>
      </c>
      <c r="B603" s="7">
        <v>0.22541376399999999</v>
      </c>
      <c r="C603" s="7">
        <v>0.25165410399999999</v>
      </c>
      <c r="D603" s="7">
        <v>0.22961198199999999</v>
      </c>
      <c r="E603" s="7">
        <v>0.14518297499999999</v>
      </c>
      <c r="F603" s="7">
        <v>0.17620818499999999</v>
      </c>
      <c r="G603" s="7">
        <v>0.188253211</v>
      </c>
      <c r="H603" s="7">
        <v>0.22940870199999999</v>
      </c>
      <c r="I603" s="7">
        <v>0.27096713300000003</v>
      </c>
      <c r="J603" s="7">
        <v>0.25746082799999997</v>
      </c>
      <c r="K603" s="7">
        <v>0.110346086</v>
      </c>
      <c r="L603" s="7">
        <v>0.11672413</v>
      </c>
      <c r="M603" s="7">
        <v>0.108063007</v>
      </c>
      <c r="N603" s="7">
        <v>9.8327567000000005E-2</v>
      </c>
      <c r="O603" s="7">
        <v>8.7389255999999998E-2</v>
      </c>
      <c r="P603" s="7">
        <v>8.2719718999999997E-2</v>
      </c>
    </row>
    <row r="604" spans="1:16" x14ac:dyDescent="0.25">
      <c r="A604" t="s">
        <v>2548</v>
      </c>
      <c r="B604" s="7">
        <v>8.5323961000000004E-2</v>
      </c>
      <c r="C604" s="7">
        <v>9.6500936999999995E-2</v>
      </c>
      <c r="D604" s="7">
        <v>9.1304075999999998E-2</v>
      </c>
      <c r="E604" s="7">
        <v>6.0254542000000001E-2</v>
      </c>
      <c r="F604" s="7">
        <v>7.6011260999999997E-2</v>
      </c>
      <c r="G604" s="7">
        <v>7.8577818999999993E-2</v>
      </c>
      <c r="H604" s="7">
        <v>9.9794035000000003E-2</v>
      </c>
      <c r="I604" s="7">
        <v>9.3532364000000007E-2</v>
      </c>
      <c r="J604" s="7">
        <v>9.5863157000000004E-2</v>
      </c>
      <c r="K604" s="7">
        <v>3.6846170999999997E-2</v>
      </c>
      <c r="L604" s="7">
        <v>5.2934769999999999E-2</v>
      </c>
      <c r="M604" s="7">
        <v>5.0187325999999997E-2</v>
      </c>
      <c r="N604" s="7">
        <v>5.6693466999999997E-2</v>
      </c>
      <c r="O604" s="7">
        <v>5.2984295000000001E-2</v>
      </c>
      <c r="P604" s="7">
        <v>3.9691013999999997E-2</v>
      </c>
    </row>
    <row r="605" spans="1:16" x14ac:dyDescent="0.25">
      <c r="A605" t="s">
        <v>2549</v>
      </c>
      <c r="B605" s="7">
        <v>6.2230906000000002E-2</v>
      </c>
      <c r="C605" s="7">
        <v>6.6970105000000002E-2</v>
      </c>
      <c r="D605" s="7">
        <v>6.4352322000000003E-2</v>
      </c>
      <c r="E605" s="7">
        <v>5.2486179000000001E-2</v>
      </c>
      <c r="F605" s="7">
        <v>6.6164572000000005E-2</v>
      </c>
      <c r="G605" s="7">
        <v>7.2902148999999999E-2</v>
      </c>
      <c r="H605" s="7">
        <v>7.9109821999999996E-2</v>
      </c>
      <c r="I605" s="7">
        <v>6.8870235000000002E-2</v>
      </c>
      <c r="J605" s="7">
        <v>8.9854736000000004E-2</v>
      </c>
      <c r="K605" s="7">
        <v>0.13844699799999999</v>
      </c>
      <c r="L605" s="7">
        <v>7.1611633999999993E-2</v>
      </c>
      <c r="M605" s="7">
        <v>6.6864315999999993E-2</v>
      </c>
      <c r="N605" s="7">
        <v>6.4380651999999997E-2</v>
      </c>
      <c r="O605" s="7">
        <v>5.3953538000000002E-2</v>
      </c>
      <c r="P605" s="7">
        <v>4.6247077999999997E-2</v>
      </c>
    </row>
    <row r="606" spans="1:16" x14ac:dyDescent="0.25">
      <c r="A606" t="s">
        <v>2550</v>
      </c>
      <c r="B606" s="7">
        <v>0.106754853</v>
      </c>
      <c r="C606" s="7">
        <v>0.114911468</v>
      </c>
      <c r="D606" s="7">
        <v>0.107500634</v>
      </c>
      <c r="E606" s="7">
        <v>5.6825984000000003E-2</v>
      </c>
      <c r="F606" s="7">
        <v>7.2966463999999995E-2</v>
      </c>
      <c r="G606" s="7">
        <v>7.3528238999999995E-2</v>
      </c>
      <c r="H606" s="7">
        <v>0.11220105700000001</v>
      </c>
      <c r="I606" s="7">
        <v>0.12624351</v>
      </c>
      <c r="J606" s="7">
        <v>0.11415273200000001</v>
      </c>
      <c r="K606" s="7">
        <v>2.8747775999999999E-2</v>
      </c>
      <c r="L606" s="7">
        <v>4.7538622000000003E-2</v>
      </c>
      <c r="M606" s="7">
        <v>4.7812770999999997E-2</v>
      </c>
      <c r="N606" s="7">
        <v>4.9923363999999998E-2</v>
      </c>
      <c r="O606" s="7">
        <v>4.5636986999999997E-2</v>
      </c>
      <c r="P606" s="7">
        <v>3.8682321999999998E-2</v>
      </c>
    </row>
    <row r="607" spans="1:16" x14ac:dyDescent="0.25">
      <c r="A607" t="s">
        <v>2551</v>
      </c>
      <c r="B607" s="7">
        <v>7.1588276000000006E-2</v>
      </c>
      <c r="C607" s="7">
        <v>7.3918620000000004E-2</v>
      </c>
      <c r="D607" s="7">
        <v>7.5849792999999999E-2</v>
      </c>
      <c r="E607" s="7">
        <v>5.6980280000000001E-2</v>
      </c>
      <c r="F607" s="7">
        <v>7.2513879000000003E-2</v>
      </c>
      <c r="G607" s="7">
        <v>6.9971872000000004E-2</v>
      </c>
      <c r="H607" s="7">
        <v>7.0238845999999994E-2</v>
      </c>
      <c r="I607" s="7">
        <v>7.3978169999999996E-2</v>
      </c>
      <c r="J607" s="7">
        <v>8.4554861999999995E-2</v>
      </c>
      <c r="K607" s="7">
        <v>2.5811355000000001E-2</v>
      </c>
      <c r="L607" s="7">
        <v>4.0255857999999999E-2</v>
      </c>
      <c r="M607" s="7">
        <v>3.8583510000000001E-2</v>
      </c>
      <c r="N607" s="7">
        <v>3.7020215000000002E-2</v>
      </c>
      <c r="O607" s="7">
        <v>3.3884538999999998E-2</v>
      </c>
      <c r="P607" s="7">
        <v>3.1843221999999997E-2</v>
      </c>
    </row>
    <row r="608" spans="1:16" x14ac:dyDescent="0.25">
      <c r="A608" t="s">
        <v>2552</v>
      </c>
      <c r="B608" s="7">
        <v>0.21915896700000001</v>
      </c>
      <c r="C608" s="7">
        <v>0.243983702</v>
      </c>
      <c r="D608" s="7">
        <v>0.25468732999999999</v>
      </c>
      <c r="E608" s="7">
        <v>0.172644559</v>
      </c>
      <c r="F608" s="7">
        <v>0.214018662</v>
      </c>
      <c r="G608" s="7">
        <v>0.21210815899999999</v>
      </c>
      <c r="H608" s="7">
        <v>0.28014183999999998</v>
      </c>
      <c r="I608" s="7">
        <v>0.25905170500000002</v>
      </c>
      <c r="J608" s="7">
        <v>0.27123581400000002</v>
      </c>
      <c r="K608" s="7">
        <v>8.7197263999999997E-2</v>
      </c>
      <c r="L608" s="7">
        <v>0.13672932700000001</v>
      </c>
      <c r="M608" s="7">
        <v>0.15070937500000001</v>
      </c>
      <c r="N608" s="7">
        <v>0.16401691900000001</v>
      </c>
      <c r="O608" s="7">
        <v>0.15759759500000001</v>
      </c>
      <c r="P608" s="7">
        <v>0.115030442</v>
      </c>
    </row>
    <row r="609" spans="1:16" x14ac:dyDescent="0.25">
      <c r="A609" t="s">
        <v>2553</v>
      </c>
      <c r="B609" s="7">
        <v>2.9760832000000001E-2</v>
      </c>
      <c r="C609" s="7">
        <v>3.7407326999999997E-2</v>
      </c>
      <c r="D609" s="7">
        <v>2.9278467999999998E-2</v>
      </c>
      <c r="E609" s="7">
        <v>2.5410359E-2</v>
      </c>
      <c r="F609" s="7">
        <v>2.5869936E-2</v>
      </c>
      <c r="G609" s="7">
        <v>3.5892813000000003E-2</v>
      </c>
      <c r="H609" s="7">
        <v>3.3952131000000003E-2</v>
      </c>
      <c r="I609" s="7">
        <v>2.5622018E-2</v>
      </c>
      <c r="J609" s="7">
        <v>3.5194736999999997E-2</v>
      </c>
      <c r="K609" s="7">
        <v>7.4633853999999999E-2</v>
      </c>
      <c r="L609" s="7">
        <v>5.0972249999999997E-2</v>
      </c>
      <c r="M609" s="7">
        <v>4.1617222000000002E-2</v>
      </c>
      <c r="N609" s="7">
        <v>5.1216532000000002E-2</v>
      </c>
      <c r="O609" s="7">
        <v>3.9616531000000003E-2</v>
      </c>
      <c r="P609" s="7">
        <v>2.3624435999999999E-2</v>
      </c>
    </row>
    <row r="610" spans="1:16" x14ac:dyDescent="0.25">
      <c r="A610" t="s">
        <v>2554</v>
      </c>
      <c r="B610" s="7">
        <v>6.2540926999999996E-2</v>
      </c>
      <c r="C610" s="7">
        <v>6.2683600000000006E-2</v>
      </c>
      <c r="D610" s="7">
        <v>6.0877628000000003E-2</v>
      </c>
      <c r="E610" s="7">
        <v>3.8903281999999997E-2</v>
      </c>
      <c r="F610" s="7">
        <v>4.7887146999999998E-2</v>
      </c>
      <c r="G610" s="7">
        <v>4.9471188999999999E-2</v>
      </c>
      <c r="H610" s="7">
        <v>5.7860632000000002E-2</v>
      </c>
      <c r="I610" s="7">
        <v>6.6771217999999993E-2</v>
      </c>
      <c r="J610" s="7">
        <v>6.8578942000000004E-2</v>
      </c>
      <c r="K610" s="7">
        <v>3.1543067000000001E-2</v>
      </c>
      <c r="L610" s="7">
        <v>2.9547578000000001E-2</v>
      </c>
      <c r="M610" s="7">
        <v>3.0058049999999999E-2</v>
      </c>
      <c r="N610" s="7">
        <v>2.9699294000000001E-2</v>
      </c>
      <c r="O610" s="7">
        <v>2.7755710999999999E-2</v>
      </c>
      <c r="P610" s="7">
        <v>2.6445858999999999E-2</v>
      </c>
    </row>
    <row r="611" spans="1:16" x14ac:dyDescent="0.25">
      <c r="A611" t="s">
        <v>2555</v>
      </c>
      <c r="B611" s="7">
        <v>4.9465703999999999E-2</v>
      </c>
      <c r="C611" s="7">
        <v>5.7259496E-2</v>
      </c>
      <c r="D611" s="7">
        <v>5.0701337999999999E-2</v>
      </c>
      <c r="E611" s="7">
        <v>4.0652409E-2</v>
      </c>
      <c r="F611" s="7">
        <v>5.4267943999999999E-2</v>
      </c>
      <c r="G611" s="7">
        <v>5.5002270999999998E-2</v>
      </c>
      <c r="H611" s="7">
        <v>5.4779494999999997E-2</v>
      </c>
      <c r="I611" s="7">
        <v>5.2866262999999997E-2</v>
      </c>
      <c r="J611" s="7">
        <v>5.7458146000000002E-2</v>
      </c>
      <c r="K611" s="7">
        <v>4.2464182000000003E-2</v>
      </c>
      <c r="L611" s="7">
        <v>4.3910179000000001E-2</v>
      </c>
      <c r="M611" s="7">
        <v>4.5977490000000003E-2</v>
      </c>
      <c r="N611" s="7">
        <v>4.9792597000000001E-2</v>
      </c>
      <c r="O611" s="7">
        <v>4.1717307000000002E-2</v>
      </c>
      <c r="P611" s="7">
        <v>3.7168909999999999E-2</v>
      </c>
    </row>
    <row r="612" spans="1:16" x14ac:dyDescent="0.25">
      <c r="A612" t="s">
        <v>2556</v>
      </c>
      <c r="B612" s="7">
        <v>2.7466959999999999E-2</v>
      </c>
      <c r="C612" s="7">
        <v>3.1388122999999997E-2</v>
      </c>
      <c r="D612" s="7">
        <v>2.2168634E-2</v>
      </c>
      <c r="E612" s="7">
        <v>2.8520245E-2</v>
      </c>
      <c r="F612" s="7">
        <v>2.4934267E-2</v>
      </c>
      <c r="G612" s="7">
        <v>3.8907644999999998E-2</v>
      </c>
      <c r="H612" s="7">
        <v>2.3876211000000001E-2</v>
      </c>
      <c r="I612" s="7">
        <v>1.9997089999999999E-2</v>
      </c>
      <c r="J612" s="7">
        <v>2.2875209000000001E-2</v>
      </c>
      <c r="K612" s="7">
        <v>7.6645342000000005E-2</v>
      </c>
      <c r="L612" s="7">
        <v>5.0723434999999997E-2</v>
      </c>
      <c r="M612" s="7">
        <v>3.5603482999999998E-2</v>
      </c>
      <c r="N612" s="7">
        <v>3.6792254000000003E-2</v>
      </c>
      <c r="O612" s="7">
        <v>2.6448682000000001E-2</v>
      </c>
      <c r="P612" s="7">
        <v>2.1741989E-2</v>
      </c>
    </row>
    <row r="613" spans="1:16" x14ac:dyDescent="0.25">
      <c r="A613" t="s">
        <v>2557</v>
      </c>
      <c r="B613" s="7">
        <v>5.8222988000000003E-2</v>
      </c>
      <c r="C613" s="7">
        <v>7.5872277000000002E-2</v>
      </c>
      <c r="D613" s="7">
        <v>6.0884159E-2</v>
      </c>
      <c r="E613" s="7">
        <v>5.8672808E-2</v>
      </c>
      <c r="F613" s="7">
        <v>5.8872084999999998E-2</v>
      </c>
      <c r="G613" s="7">
        <v>8.1364561000000002E-2</v>
      </c>
      <c r="H613" s="7">
        <v>6.1625417000000002E-2</v>
      </c>
      <c r="I613" s="7">
        <v>4.8695544E-2</v>
      </c>
      <c r="J613" s="7">
        <v>5.9421733999999997E-2</v>
      </c>
      <c r="K613" s="7">
        <v>0.17756197400000001</v>
      </c>
      <c r="L613" s="7">
        <v>9.6133368999999996E-2</v>
      </c>
      <c r="M613" s="7">
        <v>7.7306354999999993E-2</v>
      </c>
      <c r="N613" s="7">
        <v>9.4664701000000004E-2</v>
      </c>
      <c r="O613" s="7">
        <v>5.8446717000000002E-2</v>
      </c>
      <c r="P613" s="7">
        <v>5.2305241000000002E-2</v>
      </c>
    </row>
    <row r="614" spans="1:16" x14ac:dyDescent="0.25">
      <c r="A614" t="s">
        <v>2558</v>
      </c>
      <c r="B614" s="7">
        <v>0.33568138199999997</v>
      </c>
      <c r="C614" s="7">
        <v>0.32436132899999998</v>
      </c>
      <c r="D614" s="7">
        <v>0.29684203100000001</v>
      </c>
      <c r="E614" s="7">
        <v>0.32532102899999998</v>
      </c>
      <c r="F614" s="7">
        <v>0.34997169299999997</v>
      </c>
      <c r="G614" s="7">
        <v>0.41010421899999999</v>
      </c>
      <c r="H614" s="7">
        <v>0.27222407300000001</v>
      </c>
      <c r="I614" s="7">
        <v>0.27261180800000001</v>
      </c>
      <c r="J614" s="7">
        <v>0.27511361699999998</v>
      </c>
      <c r="K614" s="7">
        <v>0.269767278</v>
      </c>
      <c r="L614" s="7">
        <v>0.29467552200000002</v>
      </c>
      <c r="M614" s="7">
        <v>0.20733611299999999</v>
      </c>
      <c r="N614" s="7">
        <v>0.179725252</v>
      </c>
      <c r="O614" s="7">
        <v>0.16395974499999999</v>
      </c>
      <c r="P614" s="7">
        <v>0.17495011799999999</v>
      </c>
    </row>
    <row r="615" spans="1:16" x14ac:dyDescent="0.25">
      <c r="A615" t="s">
        <v>2559</v>
      </c>
      <c r="B615" s="7">
        <v>2.4301406000000001E-2</v>
      </c>
      <c r="C615" s="7">
        <v>2.4991273000000001E-2</v>
      </c>
      <c r="D615" s="7">
        <v>1.8838964999999999E-2</v>
      </c>
      <c r="E615" s="7">
        <v>2.7919291999999998E-2</v>
      </c>
      <c r="F615" s="7">
        <v>2.2750823999999999E-2</v>
      </c>
      <c r="G615" s="7">
        <v>3.3028755999999999E-2</v>
      </c>
      <c r="H615" s="7">
        <v>2.1065701999999999E-2</v>
      </c>
      <c r="I615" s="7">
        <v>1.5767318999999998E-2</v>
      </c>
      <c r="J615" s="7">
        <v>2.0208045000000001E-2</v>
      </c>
      <c r="K615" s="7">
        <v>0.162063284</v>
      </c>
      <c r="L615" s="7">
        <v>9.4778369000000001E-2</v>
      </c>
      <c r="M615" s="7">
        <v>5.7316450999999997E-2</v>
      </c>
      <c r="N615" s="7">
        <v>6.1156628999999997E-2</v>
      </c>
      <c r="O615" s="7">
        <v>4.0674257999999998E-2</v>
      </c>
      <c r="P615" s="7">
        <v>2.1975406999999999E-2</v>
      </c>
    </row>
    <row r="616" spans="1:16" x14ac:dyDescent="0.25">
      <c r="A616" t="s">
        <v>2560</v>
      </c>
      <c r="B616" s="7">
        <v>7.1333282999999997E-2</v>
      </c>
      <c r="C616" s="7">
        <v>8.5818479000000003E-2</v>
      </c>
      <c r="D616" s="7">
        <v>8.3400969000000005E-2</v>
      </c>
      <c r="E616" s="7">
        <v>6.9603686999999997E-2</v>
      </c>
      <c r="F616" s="7">
        <v>0.102503045</v>
      </c>
      <c r="G616" s="7">
        <v>9.6005904000000003E-2</v>
      </c>
      <c r="H616" s="7">
        <v>8.1916467000000007E-2</v>
      </c>
      <c r="I616" s="7">
        <v>8.3398169999999994E-2</v>
      </c>
      <c r="J616" s="7">
        <v>8.6887138000000003E-2</v>
      </c>
      <c r="K616" s="7">
        <v>5.9358605000000002E-2</v>
      </c>
      <c r="L616" s="7">
        <v>4.3332033999999998E-2</v>
      </c>
      <c r="M616" s="7">
        <v>3.8727575E-2</v>
      </c>
      <c r="N616" s="7">
        <v>4.6981876999999998E-2</v>
      </c>
      <c r="O616" s="7">
        <v>3.6510898E-2</v>
      </c>
      <c r="P616" s="7">
        <v>3.2305879000000003E-2</v>
      </c>
    </row>
    <row r="617" spans="1:16" x14ac:dyDescent="0.25">
      <c r="A617" t="s">
        <v>2561</v>
      </c>
      <c r="B617" s="7">
        <v>9.0505481999999998E-2</v>
      </c>
      <c r="C617" s="7">
        <v>0.105586545</v>
      </c>
      <c r="D617" s="7">
        <v>9.4746120000000003E-2</v>
      </c>
      <c r="E617" s="7">
        <v>6.3549061000000004E-2</v>
      </c>
      <c r="F617" s="7">
        <v>7.5528952999999996E-2</v>
      </c>
      <c r="G617" s="7">
        <v>8.0774287E-2</v>
      </c>
      <c r="H617" s="7">
        <v>8.3592576000000002E-2</v>
      </c>
      <c r="I617" s="7">
        <v>9.6336511E-2</v>
      </c>
      <c r="J617" s="7">
        <v>9.6428235000000001E-2</v>
      </c>
      <c r="K617" s="7">
        <v>0.10988179100000001</v>
      </c>
      <c r="L617" s="7">
        <v>0.13264066099999999</v>
      </c>
      <c r="M617" s="7">
        <v>0.1046634</v>
      </c>
      <c r="N617" s="7">
        <v>7.9366323000000003E-2</v>
      </c>
      <c r="O617" s="7">
        <v>6.8623427000000001E-2</v>
      </c>
      <c r="P617" s="7">
        <v>6.6573031000000005E-2</v>
      </c>
    </row>
    <row r="618" spans="1:16" x14ac:dyDescent="0.25">
      <c r="A618" t="s">
        <v>2562</v>
      </c>
      <c r="B618" s="7">
        <v>5.6589543999999999E-2</v>
      </c>
      <c r="C618" s="7">
        <v>5.6360871999999999E-2</v>
      </c>
      <c r="D618" s="7">
        <v>4.6049237E-2</v>
      </c>
      <c r="E618" s="7">
        <v>3.7324298999999998E-2</v>
      </c>
      <c r="F618" s="7">
        <v>4.6792726E-2</v>
      </c>
      <c r="G618" s="7">
        <v>6.2754799E-2</v>
      </c>
      <c r="H618" s="7">
        <v>4.7413622000000002E-2</v>
      </c>
      <c r="I618" s="7">
        <v>3.6660546000000002E-2</v>
      </c>
      <c r="J618" s="7">
        <v>5.5349007999999998E-2</v>
      </c>
      <c r="K618" s="7">
        <v>8.2075699000000002E-2</v>
      </c>
      <c r="L618" s="7">
        <v>5.5072441E-2</v>
      </c>
      <c r="M618" s="7">
        <v>4.7453401999999999E-2</v>
      </c>
      <c r="N618" s="7">
        <v>4.2141219000000001E-2</v>
      </c>
      <c r="O618" s="7">
        <v>3.7868973E-2</v>
      </c>
      <c r="P618" s="7">
        <v>3.1714857999999999E-2</v>
      </c>
    </row>
    <row r="619" spans="1:16" x14ac:dyDescent="0.25">
      <c r="A619" t="s">
        <v>2563</v>
      </c>
      <c r="B619" s="7">
        <v>9.8954095000000006E-2</v>
      </c>
      <c r="C619" s="7">
        <v>0.111211142</v>
      </c>
      <c r="D619" s="7">
        <v>0.11093246499999999</v>
      </c>
      <c r="E619" s="7">
        <v>6.0441722000000003E-2</v>
      </c>
      <c r="F619" s="7">
        <v>7.9378734000000006E-2</v>
      </c>
      <c r="G619" s="7">
        <v>7.6313914999999996E-2</v>
      </c>
      <c r="H619" s="7">
        <v>0.11864303499999999</v>
      </c>
      <c r="I619" s="7">
        <v>0.123669774</v>
      </c>
      <c r="J619" s="7">
        <v>0.12478099600000001</v>
      </c>
      <c r="K619" s="7">
        <v>5.5787426000000001E-2</v>
      </c>
      <c r="L619" s="7">
        <v>4.8822799E-2</v>
      </c>
      <c r="M619" s="7">
        <v>4.9561467999999997E-2</v>
      </c>
      <c r="N619" s="7">
        <v>5.0230086E-2</v>
      </c>
      <c r="O619" s="7">
        <v>4.4847656999999999E-2</v>
      </c>
      <c r="P619" s="7">
        <v>3.9135846000000002E-2</v>
      </c>
    </row>
    <row r="620" spans="1:16" x14ac:dyDescent="0.25">
      <c r="A620" t="s">
        <v>2564</v>
      </c>
      <c r="B620" s="7">
        <v>5.0654162000000003E-2</v>
      </c>
      <c r="C620" s="7">
        <v>5.7147253000000002E-2</v>
      </c>
      <c r="D620" s="7">
        <v>3.9606140999999997E-2</v>
      </c>
      <c r="E620" s="7">
        <v>4.8459897000000002E-2</v>
      </c>
      <c r="F620" s="7">
        <v>4.4182489999999998E-2</v>
      </c>
      <c r="G620" s="7">
        <v>6.9150340000000005E-2</v>
      </c>
      <c r="H620" s="7">
        <v>3.8093928999999999E-2</v>
      </c>
      <c r="I620" s="7">
        <v>5.3357290000000002E-2</v>
      </c>
      <c r="J620" s="7">
        <v>4.2559596999999998E-2</v>
      </c>
      <c r="K620" s="7">
        <v>6.4867374000000005E-2</v>
      </c>
      <c r="L620" s="7">
        <v>4.2923955E-2</v>
      </c>
      <c r="M620" s="7">
        <v>3.0128371000000001E-2</v>
      </c>
      <c r="N620" s="7">
        <v>2.6033325999999999E-2</v>
      </c>
      <c r="O620" s="7">
        <v>2.2445405000000002E-2</v>
      </c>
      <c r="P620" s="7">
        <v>2.3018231E-2</v>
      </c>
    </row>
    <row r="621" spans="1:16" x14ac:dyDescent="0.25">
      <c r="A621" t="s">
        <v>2565</v>
      </c>
      <c r="B621" s="7">
        <v>0.109224259</v>
      </c>
      <c r="C621" s="7">
        <v>0.110504719</v>
      </c>
      <c r="D621" s="7">
        <v>0.113835036</v>
      </c>
      <c r="E621" s="7">
        <v>9.1897109000000005E-2</v>
      </c>
      <c r="F621" s="7">
        <v>0.13155535099999999</v>
      </c>
      <c r="G621" s="7">
        <v>0.11560873000000001</v>
      </c>
      <c r="H621" s="7">
        <v>0.13734479499999999</v>
      </c>
      <c r="I621" s="7">
        <v>0.147153161</v>
      </c>
      <c r="J621" s="7">
        <v>0.15396681200000001</v>
      </c>
      <c r="K621" s="7">
        <v>6.2931932999999995E-2</v>
      </c>
      <c r="L621" s="7">
        <v>9.7995567000000006E-2</v>
      </c>
      <c r="M621" s="7">
        <v>9.9753481000000005E-2</v>
      </c>
      <c r="N621" s="7">
        <v>9.7233632E-2</v>
      </c>
      <c r="O621" s="7">
        <v>9.8618010000000006E-2</v>
      </c>
      <c r="P621" s="7">
        <v>8.4102045E-2</v>
      </c>
    </row>
    <row r="622" spans="1:16" x14ac:dyDescent="0.25">
      <c r="A622" t="s">
        <v>2566</v>
      </c>
      <c r="B622" s="7">
        <v>5.8446343999999997E-2</v>
      </c>
      <c r="C622" s="7">
        <v>5.6672747000000002E-2</v>
      </c>
      <c r="D622" s="7">
        <v>3.6994594999999998E-2</v>
      </c>
      <c r="E622" s="7">
        <v>5.7193306999999999E-2</v>
      </c>
      <c r="F622" s="7">
        <v>4.3042731000000001E-2</v>
      </c>
      <c r="G622" s="7">
        <v>8.0942906999999994E-2</v>
      </c>
      <c r="H622" s="7">
        <v>3.5260318999999998E-2</v>
      </c>
      <c r="I622" s="7">
        <v>3.5467489999999997E-2</v>
      </c>
      <c r="J622" s="7">
        <v>3.7368655000000001E-2</v>
      </c>
      <c r="K622" s="7">
        <v>8.7214057999999997E-2</v>
      </c>
      <c r="L622" s="7">
        <v>0.14411169600000001</v>
      </c>
      <c r="M622" s="7">
        <v>9.1649781E-2</v>
      </c>
      <c r="N622" s="7">
        <v>8.4719611E-2</v>
      </c>
      <c r="O622" s="7">
        <v>5.7362229000000001E-2</v>
      </c>
      <c r="P622" s="7">
        <v>4.1588563000000002E-2</v>
      </c>
    </row>
    <row r="623" spans="1:16" x14ac:dyDescent="0.25">
      <c r="A623" t="s">
        <v>2567</v>
      </c>
      <c r="B623" s="7">
        <v>0.19414552600000001</v>
      </c>
      <c r="C623" s="7">
        <v>0.22513341100000001</v>
      </c>
      <c r="D623" s="7">
        <v>0.212645741</v>
      </c>
      <c r="E623" s="7">
        <v>0.17349351299999999</v>
      </c>
      <c r="F623" s="7">
        <v>0.218992197</v>
      </c>
      <c r="G623" s="7">
        <v>0.207700309</v>
      </c>
      <c r="H623" s="7">
        <v>0.24048449799999999</v>
      </c>
      <c r="I623" s="7">
        <v>0.240525454</v>
      </c>
      <c r="J623" s="7">
        <v>0.24111691699999999</v>
      </c>
      <c r="K623" s="7">
        <v>0.34180896500000002</v>
      </c>
      <c r="L623" s="7">
        <v>0.132560592</v>
      </c>
      <c r="M623" s="7">
        <v>0.128552525</v>
      </c>
      <c r="N623" s="7">
        <v>0.13787924700000001</v>
      </c>
      <c r="O623" s="7">
        <v>0.12695772799999999</v>
      </c>
      <c r="P623" s="7">
        <v>0.11315032</v>
      </c>
    </row>
    <row r="624" spans="1:16" x14ac:dyDescent="0.25">
      <c r="A624" t="s">
        <v>2568</v>
      </c>
      <c r="B624" s="7">
        <v>9.7415048000000004E-2</v>
      </c>
      <c r="C624" s="7">
        <v>0.109885737</v>
      </c>
      <c r="D624" s="7">
        <v>0.10006180200000001</v>
      </c>
      <c r="E624" s="7">
        <v>9.5047206999999995E-2</v>
      </c>
      <c r="F624" s="7">
        <v>0.12154665100000001</v>
      </c>
      <c r="G624" s="7">
        <v>0.11424653799999999</v>
      </c>
      <c r="H624" s="7">
        <v>0.10088774</v>
      </c>
      <c r="I624" s="7">
        <v>0.101194124</v>
      </c>
      <c r="J624" s="7">
        <v>0.120507963</v>
      </c>
      <c r="K624" s="7">
        <v>0.17468478300000001</v>
      </c>
      <c r="L624" s="7">
        <v>0.11757445499999999</v>
      </c>
      <c r="M624" s="7">
        <v>0.106303387</v>
      </c>
      <c r="N624" s="7">
        <v>9.9704249999999994E-2</v>
      </c>
      <c r="O624" s="7">
        <v>8.5931458000000002E-2</v>
      </c>
      <c r="P624" s="7">
        <v>8.8265238999999995E-2</v>
      </c>
    </row>
    <row r="625" spans="1:16" x14ac:dyDescent="0.25">
      <c r="A625" t="s">
        <v>2569</v>
      </c>
      <c r="B625" s="7">
        <v>4.0719788999999999E-2</v>
      </c>
      <c r="C625" s="7">
        <v>4.5991314999999998E-2</v>
      </c>
      <c r="D625" s="7">
        <v>3.0824549999999999E-2</v>
      </c>
      <c r="E625" s="7">
        <v>5.0442292E-2</v>
      </c>
      <c r="F625" s="7">
        <v>4.1994996E-2</v>
      </c>
      <c r="G625" s="7">
        <v>5.9956707999999997E-2</v>
      </c>
      <c r="H625" s="7">
        <v>3.5957057000000001E-2</v>
      </c>
      <c r="I625" s="7">
        <v>4.6128927E-2</v>
      </c>
      <c r="J625" s="7">
        <v>3.4876760999999999E-2</v>
      </c>
      <c r="K625" s="7">
        <v>0.22731447199999999</v>
      </c>
      <c r="L625" s="7">
        <v>5.7243486000000003E-2</v>
      </c>
      <c r="M625" s="7">
        <v>4.0249099000000003E-2</v>
      </c>
      <c r="N625" s="7">
        <v>3.6336141000000002E-2</v>
      </c>
      <c r="O625" s="7">
        <v>2.3850387000000001E-2</v>
      </c>
      <c r="P625" s="7">
        <v>2.5406603999999999E-2</v>
      </c>
    </row>
    <row r="626" spans="1:16" x14ac:dyDescent="0.25">
      <c r="A626" t="s">
        <v>2570</v>
      </c>
      <c r="B626" s="7">
        <v>8.0425444999999998E-2</v>
      </c>
      <c r="C626" s="7">
        <v>9.1983724000000003E-2</v>
      </c>
      <c r="D626" s="7">
        <v>7.8610871999999998E-2</v>
      </c>
      <c r="E626" s="7">
        <v>6.1538073999999998E-2</v>
      </c>
      <c r="F626" s="7">
        <v>6.7612240000000004E-2</v>
      </c>
      <c r="G626" s="7">
        <v>8.2662948E-2</v>
      </c>
      <c r="H626" s="7">
        <v>7.6288962000000002E-2</v>
      </c>
      <c r="I626" s="7">
        <v>9.4011945999999999E-2</v>
      </c>
      <c r="J626" s="7">
        <v>8.6294344999999995E-2</v>
      </c>
      <c r="K626" s="7">
        <v>6.2906410999999995E-2</v>
      </c>
      <c r="L626" s="7">
        <v>5.6102880000000001E-2</v>
      </c>
      <c r="M626" s="7">
        <v>5.0236046999999999E-2</v>
      </c>
      <c r="N626" s="7">
        <v>4.4220688000000001E-2</v>
      </c>
      <c r="O626" s="7">
        <v>3.8883411E-2</v>
      </c>
      <c r="P626" s="7">
        <v>3.8063805999999999E-2</v>
      </c>
    </row>
    <row r="627" spans="1:16" x14ac:dyDescent="0.25">
      <c r="A627" t="s">
        <v>2571</v>
      </c>
      <c r="B627" s="7">
        <v>4.0306097999999999E-2</v>
      </c>
      <c r="C627" s="7">
        <v>4.0868092000000002E-2</v>
      </c>
      <c r="D627" s="7">
        <v>3.7588518000000001E-2</v>
      </c>
      <c r="E627" s="7">
        <v>4.4442117000000003E-2</v>
      </c>
      <c r="F627" s="7">
        <v>4.6835235000000003E-2</v>
      </c>
      <c r="G627" s="7">
        <v>6.041233E-2</v>
      </c>
      <c r="H627" s="7">
        <v>4.8043018E-2</v>
      </c>
      <c r="I627" s="7">
        <v>4.8380794999999997E-2</v>
      </c>
      <c r="J627" s="7">
        <v>5.6207597999999998E-2</v>
      </c>
      <c r="K627" s="7">
        <v>0.108371695</v>
      </c>
      <c r="L627" s="7">
        <v>5.1181989999999997E-2</v>
      </c>
      <c r="M627" s="7">
        <v>4.6809468999999999E-2</v>
      </c>
      <c r="N627" s="7">
        <v>5.3292643000000001E-2</v>
      </c>
      <c r="O627" s="7">
        <v>4.2281348000000003E-2</v>
      </c>
      <c r="P627" s="7">
        <v>2.8908863E-2</v>
      </c>
    </row>
    <row r="628" spans="1:16" x14ac:dyDescent="0.25">
      <c r="A628" t="s">
        <v>2572</v>
      </c>
      <c r="B628" s="7">
        <v>0.13341645599999999</v>
      </c>
      <c r="C628" s="7">
        <v>0.142199679</v>
      </c>
      <c r="D628" s="7">
        <v>0.124015574</v>
      </c>
      <c r="E628" s="7">
        <v>8.3765117E-2</v>
      </c>
      <c r="F628" s="7">
        <v>9.5238465999999994E-2</v>
      </c>
      <c r="G628" s="7">
        <v>0.10175817</v>
      </c>
      <c r="H628" s="7">
        <v>0.12601838900000001</v>
      </c>
      <c r="I628" s="7">
        <v>9.8721768000000001E-2</v>
      </c>
      <c r="J628" s="7">
        <v>0.129294297</v>
      </c>
      <c r="K628" s="7">
        <v>3.1067793E-2</v>
      </c>
      <c r="L628" s="7">
        <v>8.1155432999999999E-2</v>
      </c>
      <c r="M628" s="7">
        <v>7.7157329999999996E-2</v>
      </c>
      <c r="N628" s="7">
        <v>8.3833345000000004E-2</v>
      </c>
      <c r="O628" s="7">
        <v>8.0274993000000003E-2</v>
      </c>
      <c r="P628" s="7">
        <v>6.5123532999999997E-2</v>
      </c>
    </row>
    <row r="629" spans="1:16" x14ac:dyDescent="0.25">
      <c r="A629" t="s">
        <v>2573</v>
      </c>
      <c r="B629" s="7">
        <v>3.9557800999999997E-2</v>
      </c>
      <c r="C629" s="7">
        <v>5.6774998E-2</v>
      </c>
      <c r="D629" s="7">
        <v>2.8186627999999998E-2</v>
      </c>
      <c r="E629" s="7">
        <v>2.2788075000000001E-2</v>
      </c>
      <c r="F629" s="7">
        <v>2.0527542999999999E-2</v>
      </c>
      <c r="G629" s="7">
        <v>3.4691650999999997E-2</v>
      </c>
      <c r="H629" s="7">
        <v>3.9974848E-2</v>
      </c>
      <c r="I629" s="7">
        <v>1.7064049000000001E-2</v>
      </c>
      <c r="J629" s="7">
        <v>2.8520207999999998E-2</v>
      </c>
      <c r="K629" s="7">
        <v>2.7693419E-2</v>
      </c>
      <c r="L629" s="7">
        <v>9.0205360999999998E-2</v>
      </c>
      <c r="M629" s="7">
        <v>6.6419851000000002E-2</v>
      </c>
      <c r="N629" s="7">
        <v>8.3218025000000001E-2</v>
      </c>
      <c r="O629" s="7">
        <v>5.9369669E-2</v>
      </c>
      <c r="P629" s="7">
        <v>3.1455052999999997E-2</v>
      </c>
    </row>
    <row r="630" spans="1:16" x14ac:dyDescent="0.25">
      <c r="A630" t="s">
        <v>2574</v>
      </c>
      <c r="B630" s="7">
        <v>0.133423561</v>
      </c>
      <c r="C630" s="7">
        <v>0.14646379800000001</v>
      </c>
      <c r="D630" s="7">
        <v>0.15179268800000001</v>
      </c>
      <c r="E630" s="7">
        <v>0.112511522</v>
      </c>
      <c r="F630" s="7">
        <v>0.15421552299999999</v>
      </c>
      <c r="G630" s="7">
        <v>0.13042396000000001</v>
      </c>
      <c r="H630" s="7">
        <v>0.14200426999999999</v>
      </c>
      <c r="I630" s="7">
        <v>0.163474697</v>
      </c>
      <c r="J630" s="7">
        <v>0.170175294</v>
      </c>
      <c r="K630" s="7">
        <v>7.0650343000000004E-2</v>
      </c>
      <c r="L630" s="7">
        <v>0.102194412</v>
      </c>
      <c r="M630" s="7">
        <v>0.113109257</v>
      </c>
      <c r="N630" s="7">
        <v>8.5613933000000003E-2</v>
      </c>
      <c r="O630" s="7">
        <v>8.1581922000000001E-2</v>
      </c>
      <c r="P630" s="7">
        <v>0.106185708</v>
      </c>
    </row>
    <row r="631" spans="1:16" x14ac:dyDescent="0.25">
      <c r="A631" t="s">
        <v>2575</v>
      </c>
      <c r="B631" s="7">
        <v>9.4316152E-2</v>
      </c>
      <c r="C631" s="7">
        <v>0.106716002</v>
      </c>
      <c r="D631" s="7">
        <v>7.7335510999999996E-2</v>
      </c>
      <c r="E631" s="7">
        <v>9.4119812999999997E-2</v>
      </c>
      <c r="F631" s="7">
        <v>9.1230390999999994E-2</v>
      </c>
      <c r="G631" s="7">
        <v>0.14625054400000001</v>
      </c>
      <c r="H631" s="7">
        <v>7.4791569000000002E-2</v>
      </c>
      <c r="I631" s="7">
        <v>7.3197261E-2</v>
      </c>
      <c r="J631" s="7">
        <v>8.9474445E-2</v>
      </c>
      <c r="K631" s="7">
        <v>0.15757243800000001</v>
      </c>
      <c r="L631" s="7">
        <v>0.158251488</v>
      </c>
      <c r="M631" s="7">
        <v>0.13496296899999999</v>
      </c>
      <c r="N631" s="7">
        <v>0.144971925</v>
      </c>
      <c r="O631" s="7">
        <v>0.102976545</v>
      </c>
      <c r="P631" s="7">
        <v>7.0746144999999996E-2</v>
      </c>
    </row>
    <row r="632" spans="1:16" x14ac:dyDescent="0.25">
      <c r="A632" t="s">
        <v>2576</v>
      </c>
      <c r="B632" s="7">
        <v>4.3087248000000002E-2</v>
      </c>
      <c r="C632" s="7">
        <v>5.1873714000000001E-2</v>
      </c>
      <c r="D632" s="7">
        <v>5.0848663000000002E-2</v>
      </c>
      <c r="E632" s="7">
        <v>4.3845332000000001E-2</v>
      </c>
      <c r="F632" s="7">
        <v>6.2721767999999997E-2</v>
      </c>
      <c r="G632" s="7">
        <v>6.1505489000000003E-2</v>
      </c>
      <c r="H632" s="7">
        <v>5.8779158999999997E-2</v>
      </c>
      <c r="I632" s="7">
        <v>4.8022194999999997E-2</v>
      </c>
      <c r="J632" s="7">
        <v>5.8061689E-2</v>
      </c>
      <c r="K632" s="7">
        <v>5.3836778000000002E-2</v>
      </c>
      <c r="L632" s="7">
        <v>5.3320157999999999E-2</v>
      </c>
      <c r="M632" s="7">
        <v>5.2772211999999999E-2</v>
      </c>
      <c r="N632" s="7">
        <v>5.6837281000000003E-2</v>
      </c>
      <c r="O632" s="7">
        <v>5.0556391999999999E-2</v>
      </c>
      <c r="P632" s="7">
        <v>3.9570784999999997E-2</v>
      </c>
    </row>
    <row r="633" spans="1:16" x14ac:dyDescent="0.25">
      <c r="A633" t="s">
        <v>2577</v>
      </c>
      <c r="B633" s="7">
        <v>0.119703168</v>
      </c>
      <c r="C633" s="7">
        <v>0.14033156299999999</v>
      </c>
      <c r="D633" s="7">
        <v>0.125285855</v>
      </c>
      <c r="E633" s="7">
        <v>0.106809556</v>
      </c>
      <c r="F633" s="7">
        <v>0.12019935299999999</v>
      </c>
      <c r="G633" s="7">
        <v>0.130563973</v>
      </c>
      <c r="H633" s="7">
        <v>0.138210634</v>
      </c>
      <c r="I633" s="7">
        <v>0.132226128</v>
      </c>
      <c r="J633" s="7">
        <v>0.16789659000000001</v>
      </c>
      <c r="K633" s="7">
        <v>0.18829173599999999</v>
      </c>
      <c r="L633" s="7">
        <v>0.140042264</v>
      </c>
      <c r="M633" s="7">
        <v>0.126707814</v>
      </c>
      <c r="N633" s="7">
        <v>0.107016033</v>
      </c>
      <c r="O633" s="7">
        <v>8.8625764999999995E-2</v>
      </c>
      <c r="P633" s="7">
        <v>8.5516699000000002E-2</v>
      </c>
    </row>
    <row r="634" spans="1:16" x14ac:dyDescent="0.25">
      <c r="A634" t="s">
        <v>2578</v>
      </c>
      <c r="B634" s="7">
        <v>0.37278440400000001</v>
      </c>
      <c r="C634" s="7">
        <v>0.33480618000000001</v>
      </c>
      <c r="D634" s="7">
        <v>0.32684459799999999</v>
      </c>
      <c r="E634" s="7">
        <v>0.24124596300000001</v>
      </c>
      <c r="F634" s="7">
        <v>0.286359488</v>
      </c>
      <c r="G634" s="7">
        <v>0.28726533599999998</v>
      </c>
      <c r="H634" s="7">
        <v>0.30783572199999998</v>
      </c>
      <c r="I634" s="7">
        <v>0.39673077899999998</v>
      </c>
      <c r="J634" s="7">
        <v>0.367839162</v>
      </c>
      <c r="K634" s="7">
        <v>0.116809616</v>
      </c>
      <c r="L634" s="7">
        <v>0.203908912</v>
      </c>
      <c r="M634" s="7">
        <v>0.18766012300000001</v>
      </c>
      <c r="N634" s="7">
        <v>8.7721763999999994E-2</v>
      </c>
      <c r="O634" s="7">
        <v>7.7949347000000002E-2</v>
      </c>
      <c r="P634" s="7">
        <v>0.17347204099999999</v>
      </c>
    </row>
    <row r="635" spans="1:16" x14ac:dyDescent="0.25">
      <c r="A635" t="s">
        <v>2579</v>
      </c>
      <c r="B635" s="7">
        <v>4.9250239000000001E-2</v>
      </c>
      <c r="C635" s="7">
        <v>4.6618611999999997E-2</v>
      </c>
      <c r="D635" s="7">
        <v>3.6918158E-2</v>
      </c>
      <c r="E635" s="7">
        <v>3.9527613000000003E-2</v>
      </c>
      <c r="F635" s="7">
        <v>4.0604089000000003E-2</v>
      </c>
      <c r="G635" s="7">
        <v>5.177184E-2</v>
      </c>
      <c r="H635" s="7">
        <v>3.7180751999999997E-2</v>
      </c>
      <c r="I635" s="7">
        <v>4.7693916000000003E-2</v>
      </c>
      <c r="J635" s="7">
        <v>3.8161456000000003E-2</v>
      </c>
      <c r="K635" s="7">
        <v>0.116901747</v>
      </c>
      <c r="L635" s="7">
        <v>7.1960343999999996E-2</v>
      </c>
      <c r="M635" s="7">
        <v>5.5659226999999999E-2</v>
      </c>
      <c r="N635" s="7">
        <v>6.3354120999999999E-2</v>
      </c>
      <c r="O635" s="7">
        <v>5.4810494000000001E-2</v>
      </c>
      <c r="P635" s="7">
        <v>4.1178785000000002E-2</v>
      </c>
    </row>
    <row r="636" spans="1:16" x14ac:dyDescent="0.25">
      <c r="A636" t="s">
        <v>2580</v>
      </c>
      <c r="B636" s="7">
        <v>5.7626360000000001E-2</v>
      </c>
      <c r="C636" s="7">
        <v>5.6921812000000002E-2</v>
      </c>
      <c r="D636" s="7">
        <v>4.5921218999999999E-2</v>
      </c>
      <c r="E636" s="7">
        <v>5.9223155999999999E-2</v>
      </c>
      <c r="F636" s="7">
        <v>5.2621690999999998E-2</v>
      </c>
      <c r="G636" s="7">
        <v>6.7946663000000004E-2</v>
      </c>
      <c r="H636" s="7">
        <v>4.5944099000000002E-2</v>
      </c>
      <c r="I636" s="7">
        <v>6.7045937999999999E-2</v>
      </c>
      <c r="J636" s="7">
        <v>4.9703283000000001E-2</v>
      </c>
      <c r="K636" s="7">
        <v>0.170089665</v>
      </c>
      <c r="L636" s="7">
        <v>5.3480154000000002E-2</v>
      </c>
      <c r="M636" s="7">
        <v>3.2089624999999997E-2</v>
      </c>
      <c r="N636" s="7">
        <v>2.9403571E-2</v>
      </c>
      <c r="O636" s="7">
        <v>2.7628814000000002E-2</v>
      </c>
      <c r="P636" s="7">
        <v>3.0353181E-2</v>
      </c>
    </row>
    <row r="637" spans="1:16" x14ac:dyDescent="0.25">
      <c r="A637" t="s">
        <v>2581</v>
      </c>
      <c r="B637" s="7">
        <v>7.0265564000000003E-2</v>
      </c>
      <c r="C637" s="7">
        <v>8.3288909999999994E-2</v>
      </c>
      <c r="D637" s="7">
        <v>5.5930720000000003E-2</v>
      </c>
      <c r="E637" s="7">
        <v>6.3513204000000004E-2</v>
      </c>
      <c r="F637" s="7">
        <v>6.5704644000000006E-2</v>
      </c>
      <c r="G637" s="7">
        <v>0.104186026</v>
      </c>
      <c r="H637" s="7">
        <v>5.6550897000000003E-2</v>
      </c>
      <c r="I637" s="7">
        <v>4.4392345999999999E-2</v>
      </c>
      <c r="J637" s="7">
        <v>6.3626321E-2</v>
      </c>
      <c r="K637" s="7">
        <v>0.14122984299999999</v>
      </c>
      <c r="L637" s="7">
        <v>8.1382037000000004E-2</v>
      </c>
      <c r="M637" s="7">
        <v>6.3781442999999993E-2</v>
      </c>
      <c r="N637" s="7">
        <v>5.4148237000000002E-2</v>
      </c>
      <c r="O637" s="7">
        <v>3.6362017000000003E-2</v>
      </c>
      <c r="P637" s="7">
        <v>4.4476801000000003E-2</v>
      </c>
    </row>
    <row r="638" spans="1:16" x14ac:dyDescent="0.25">
      <c r="A638" t="s">
        <v>2582</v>
      </c>
      <c r="B638" s="7">
        <v>0.10807729100000001</v>
      </c>
      <c r="C638" s="7">
        <v>0.111472112</v>
      </c>
      <c r="D638" s="7">
        <v>0.108425061</v>
      </c>
      <c r="E638" s="7">
        <v>9.8828914000000004E-2</v>
      </c>
      <c r="F638" s="7">
        <v>0.10691201</v>
      </c>
      <c r="G638" s="7">
        <v>0.10951387</v>
      </c>
      <c r="H638" s="7">
        <v>0.13429934800000001</v>
      </c>
      <c r="I638" s="7">
        <v>0.13966752299999999</v>
      </c>
      <c r="J638" s="7">
        <v>0.14186006100000001</v>
      </c>
      <c r="K638" s="7">
        <v>5.4185273999999999E-2</v>
      </c>
      <c r="L638" s="7">
        <v>7.7749578E-2</v>
      </c>
      <c r="M638" s="7">
        <v>6.3951786999999996E-2</v>
      </c>
      <c r="N638" s="7">
        <v>5.0096824999999998E-2</v>
      </c>
      <c r="O638" s="7">
        <v>3.8011284999999999E-2</v>
      </c>
      <c r="P638" s="7">
        <v>4.1614485999999999E-2</v>
      </c>
    </row>
    <row r="639" spans="1:16" x14ac:dyDescent="0.25">
      <c r="A639" t="s">
        <v>2583</v>
      </c>
      <c r="B639" s="7">
        <v>5.6416684000000002E-2</v>
      </c>
      <c r="C639" s="7">
        <v>6.6002311999999994E-2</v>
      </c>
      <c r="D639" s="7">
        <v>5.9357152000000003E-2</v>
      </c>
      <c r="E639" s="7">
        <v>5.7584918999999998E-2</v>
      </c>
      <c r="F639" s="7">
        <v>7.2569571999999999E-2</v>
      </c>
      <c r="G639" s="7">
        <v>7.7689672000000001E-2</v>
      </c>
      <c r="H639" s="7">
        <v>6.6438703000000002E-2</v>
      </c>
      <c r="I639" s="7">
        <v>6.2332802999999999E-2</v>
      </c>
      <c r="J639" s="7">
        <v>6.7736558000000002E-2</v>
      </c>
      <c r="K639" s="7">
        <v>6.6345860000000006E-2</v>
      </c>
      <c r="L639" s="7">
        <v>8.2134910000000005E-2</v>
      </c>
      <c r="M639" s="7">
        <v>7.0861093999999999E-2</v>
      </c>
      <c r="N639" s="7">
        <v>8.2127704999999995E-2</v>
      </c>
      <c r="O639" s="7">
        <v>7.1686259000000002E-2</v>
      </c>
      <c r="P639" s="7">
        <v>5.3417903000000003E-2</v>
      </c>
    </row>
    <row r="640" spans="1:16" x14ac:dyDescent="0.25">
      <c r="A640" t="s">
        <v>2584</v>
      </c>
      <c r="B640" s="7">
        <v>0.189206878</v>
      </c>
      <c r="C640" s="7">
        <v>0.20263631300000001</v>
      </c>
      <c r="D640" s="7">
        <v>0.19046593000000001</v>
      </c>
      <c r="E640" s="7">
        <v>0.14662085699999999</v>
      </c>
      <c r="F640" s="7">
        <v>0.156229481</v>
      </c>
      <c r="G640" s="7">
        <v>0.179747556</v>
      </c>
      <c r="H640" s="7">
        <v>0.17672648299999999</v>
      </c>
      <c r="I640" s="7">
        <v>0.191035651</v>
      </c>
      <c r="J640" s="7">
        <v>0.20618075999999999</v>
      </c>
      <c r="K640" s="7">
        <v>9.9678627000000006E-2</v>
      </c>
      <c r="L640" s="7">
        <v>0.13817905</v>
      </c>
      <c r="M640" s="7">
        <v>0.127762294</v>
      </c>
      <c r="N640" s="7">
        <v>0.11517912700000001</v>
      </c>
      <c r="O640" s="7">
        <v>0.10709284400000001</v>
      </c>
      <c r="P640" s="7">
        <v>9.6616574999999996E-2</v>
      </c>
    </row>
    <row r="641" spans="1:16" x14ac:dyDescent="0.25">
      <c r="A641" t="s">
        <v>2585</v>
      </c>
      <c r="B641" s="7">
        <v>8.3126363999999994E-2</v>
      </c>
      <c r="C641" s="7">
        <v>8.8259586000000001E-2</v>
      </c>
      <c r="D641" s="7">
        <v>7.3836556999999997E-2</v>
      </c>
      <c r="E641" s="7">
        <v>8.5846529000000005E-2</v>
      </c>
      <c r="F641" s="7">
        <v>8.6612445999999996E-2</v>
      </c>
      <c r="G641" s="7">
        <v>0.101921135</v>
      </c>
      <c r="H641" s="7">
        <v>7.1888464999999999E-2</v>
      </c>
      <c r="I641" s="7">
        <v>9.1619237000000006E-2</v>
      </c>
      <c r="J641" s="7">
        <v>7.6689375000000004E-2</v>
      </c>
      <c r="K641" s="7">
        <v>9.5349744E-2</v>
      </c>
      <c r="L641" s="7">
        <v>6.5449433000000001E-2</v>
      </c>
      <c r="M641" s="7">
        <v>4.8398036999999998E-2</v>
      </c>
      <c r="N641" s="7">
        <v>4.0663858999999997E-2</v>
      </c>
      <c r="O641" s="7">
        <v>3.6000592999999997E-2</v>
      </c>
      <c r="P641" s="7">
        <v>4.2932452000000003E-2</v>
      </c>
    </row>
    <row r="642" spans="1:16" x14ac:dyDescent="0.25">
      <c r="A642" t="s">
        <v>2586</v>
      </c>
      <c r="B642" s="7">
        <v>9.7022502999999996E-2</v>
      </c>
      <c r="C642" s="7">
        <v>0.113425304</v>
      </c>
      <c r="D642" s="7">
        <v>0.10688502599999999</v>
      </c>
      <c r="E642" s="7">
        <v>8.1334691000000001E-2</v>
      </c>
      <c r="F642" s="7">
        <v>9.5318209000000001E-2</v>
      </c>
      <c r="G642" s="7">
        <v>9.9777752999999997E-2</v>
      </c>
      <c r="H642" s="7">
        <v>0.108156293</v>
      </c>
      <c r="I642" s="7">
        <v>0.101642266</v>
      </c>
      <c r="J642" s="7">
        <v>0.113084763</v>
      </c>
      <c r="K642" s="7">
        <v>0.11736321500000001</v>
      </c>
      <c r="L642" s="7">
        <v>9.0787721000000002E-2</v>
      </c>
      <c r="M642" s="7">
        <v>8.9419216999999995E-2</v>
      </c>
      <c r="N642" s="7">
        <v>8.7968560000000001E-2</v>
      </c>
      <c r="O642" s="7">
        <v>7.8026438000000004E-2</v>
      </c>
      <c r="P642" s="7">
        <v>6.6642569999999998E-2</v>
      </c>
    </row>
    <row r="643" spans="1:16" x14ac:dyDescent="0.25">
      <c r="A643" t="s">
        <v>2587</v>
      </c>
      <c r="B643" s="7">
        <v>0.18119918700000001</v>
      </c>
      <c r="C643" s="7">
        <v>0.20521798099999999</v>
      </c>
      <c r="D643" s="7">
        <v>0.204398354</v>
      </c>
      <c r="E643" s="7">
        <v>0.15454057700000001</v>
      </c>
      <c r="F643" s="7">
        <v>0.201105594</v>
      </c>
      <c r="G643" s="7">
        <v>0.19298853399999999</v>
      </c>
      <c r="H643" s="7">
        <v>0.20440973400000001</v>
      </c>
      <c r="I643" s="7">
        <v>0.229797323</v>
      </c>
      <c r="J643" s="7">
        <v>0.22585461500000001</v>
      </c>
      <c r="K643" s="7">
        <v>5.5538951000000003E-2</v>
      </c>
      <c r="L643" s="7">
        <v>9.0860547E-2</v>
      </c>
      <c r="M643" s="7">
        <v>0.10171027000000001</v>
      </c>
      <c r="N643" s="7">
        <v>9.2606938999999999E-2</v>
      </c>
      <c r="O643" s="7">
        <v>9.5797159000000007E-2</v>
      </c>
      <c r="P643" s="7">
        <v>8.4497314000000004E-2</v>
      </c>
    </row>
    <row r="644" spans="1:16" x14ac:dyDescent="0.25">
      <c r="A644" t="s">
        <v>2588</v>
      </c>
      <c r="B644" s="7">
        <v>6.7247927999999998E-2</v>
      </c>
      <c r="C644" s="7">
        <v>8.1045870000000006E-2</v>
      </c>
      <c r="D644" s="7">
        <v>7.3912848000000003E-2</v>
      </c>
      <c r="E644" s="7">
        <v>5.7118897000000002E-2</v>
      </c>
      <c r="F644" s="7">
        <v>7.6691457000000005E-2</v>
      </c>
      <c r="G644" s="7">
        <v>7.6393611E-2</v>
      </c>
      <c r="H644" s="7">
        <v>8.0405594999999996E-2</v>
      </c>
      <c r="I644" s="7">
        <v>7.4147307999999995E-2</v>
      </c>
      <c r="J644" s="7">
        <v>8.1844163999999997E-2</v>
      </c>
      <c r="K644" s="7">
        <v>9.4581289999999998E-2</v>
      </c>
      <c r="L644" s="7">
        <v>6.5044531000000003E-2</v>
      </c>
      <c r="M644" s="7">
        <v>6.7239757999999997E-2</v>
      </c>
      <c r="N644" s="7">
        <v>7.0675295999999999E-2</v>
      </c>
      <c r="O644" s="7">
        <v>6.1681095999999998E-2</v>
      </c>
      <c r="P644" s="7">
        <v>5.3671971999999998E-2</v>
      </c>
    </row>
    <row r="645" spans="1:16" x14ac:dyDescent="0.25">
      <c r="A645" t="s">
        <v>2589</v>
      </c>
      <c r="B645" s="7">
        <v>0.14543323899999999</v>
      </c>
      <c r="C645" s="7">
        <v>0.167624936</v>
      </c>
      <c r="D645" s="7">
        <v>0.15909749200000001</v>
      </c>
      <c r="E645" s="7">
        <v>0.14645699700000001</v>
      </c>
      <c r="F645" s="7">
        <v>0.17059884</v>
      </c>
      <c r="G645" s="7">
        <v>0.167207463</v>
      </c>
      <c r="H645" s="7">
        <v>0.13839256999999999</v>
      </c>
      <c r="I645" s="7">
        <v>0.152536123</v>
      </c>
      <c r="J645" s="7">
        <v>0.159763971</v>
      </c>
      <c r="K645" s="7">
        <v>0.114937682</v>
      </c>
      <c r="L645" s="7">
        <v>0.12104480200000001</v>
      </c>
      <c r="M645" s="7">
        <v>0.116848532</v>
      </c>
      <c r="N645" s="7">
        <v>9.4794759000000006E-2</v>
      </c>
      <c r="O645" s="7">
        <v>8.411623E-2</v>
      </c>
      <c r="P645" s="7">
        <v>9.6211136000000003E-2</v>
      </c>
    </row>
    <row r="646" spans="1:16" x14ac:dyDescent="0.25">
      <c r="A646" t="s">
        <v>2590</v>
      </c>
      <c r="B646" s="7">
        <v>4.7863785999999998E-2</v>
      </c>
      <c r="C646" s="7">
        <v>5.4239299999999997E-2</v>
      </c>
      <c r="D646" s="7">
        <v>5.4225757999999999E-2</v>
      </c>
      <c r="E646" s="7">
        <v>3.3214696000000002E-2</v>
      </c>
      <c r="F646" s="7">
        <v>3.1290312000000001E-2</v>
      </c>
      <c r="G646" s="7">
        <v>4.0949513E-2</v>
      </c>
      <c r="H646" s="7">
        <v>7.1641667000000006E-2</v>
      </c>
      <c r="I646" s="7">
        <v>5.9934286000000003E-2</v>
      </c>
      <c r="J646" s="7">
        <v>6.7161024E-2</v>
      </c>
      <c r="K646" s="7">
        <v>4.155673E-2</v>
      </c>
      <c r="L646" s="7">
        <v>4.2810068E-2</v>
      </c>
      <c r="M646" s="7">
        <v>3.9310307000000003E-2</v>
      </c>
      <c r="N646" s="7">
        <v>4.7739493000000001E-2</v>
      </c>
      <c r="O646" s="7">
        <v>3.8446898E-2</v>
      </c>
      <c r="P646" s="7">
        <v>2.7684271E-2</v>
      </c>
    </row>
    <row r="647" spans="1:16" x14ac:dyDescent="0.25">
      <c r="A647" t="s">
        <v>2591</v>
      </c>
      <c r="B647" s="7">
        <v>0.108765353</v>
      </c>
      <c r="C647" s="7">
        <v>0.12605149900000001</v>
      </c>
      <c r="D647" s="7">
        <v>0.11428041</v>
      </c>
      <c r="E647" s="7">
        <v>9.1211155000000002E-2</v>
      </c>
      <c r="F647" s="7">
        <v>0.10045063999999999</v>
      </c>
      <c r="G647" s="7">
        <v>0.10683509400000001</v>
      </c>
      <c r="H647" s="7">
        <v>0.111364374</v>
      </c>
      <c r="I647" s="7">
        <v>8.5203523000000003E-2</v>
      </c>
      <c r="J647" s="7">
        <v>0.116510717</v>
      </c>
      <c r="K647" s="7">
        <v>0.13861332900000001</v>
      </c>
      <c r="L647" s="7">
        <v>0.14142027900000001</v>
      </c>
      <c r="M647" s="7">
        <v>0.129406833</v>
      </c>
      <c r="N647" s="7">
        <v>0.14903491599999999</v>
      </c>
      <c r="O647" s="7">
        <v>0.11895889900000001</v>
      </c>
      <c r="P647" s="7">
        <v>9.3258452000000006E-2</v>
      </c>
    </row>
    <row r="648" spans="1:16" x14ac:dyDescent="0.25">
      <c r="A648" t="s">
        <v>2592</v>
      </c>
      <c r="B648" s="7">
        <v>6.4726259999999994E-2</v>
      </c>
      <c r="C648" s="7">
        <v>6.2839257999999995E-2</v>
      </c>
      <c r="D648" s="7">
        <v>6.3256019999999996E-2</v>
      </c>
      <c r="E648" s="7">
        <v>0.123543848</v>
      </c>
      <c r="F648" s="7">
        <v>0.15691633399999999</v>
      </c>
      <c r="G648" s="7">
        <v>0.178705589</v>
      </c>
      <c r="H648" s="7">
        <v>5.8362575E-2</v>
      </c>
      <c r="I648" s="7">
        <v>5.2507743000000003E-2</v>
      </c>
      <c r="J648" s="7">
        <v>6.3012870999999998E-2</v>
      </c>
      <c r="K648" s="7">
        <v>0.182526415</v>
      </c>
      <c r="L648" s="7">
        <v>8.1294493999999995E-2</v>
      </c>
      <c r="M648" s="7">
        <v>8.0970073000000004E-2</v>
      </c>
      <c r="N648" s="7">
        <v>9.0437640999999999E-2</v>
      </c>
      <c r="O648" s="7">
        <v>7.9064917999999998E-2</v>
      </c>
      <c r="P648" s="7">
        <v>6.5005304E-2</v>
      </c>
    </row>
    <row r="649" spans="1:16" x14ac:dyDescent="0.25">
      <c r="A649" t="s">
        <v>2593</v>
      </c>
      <c r="B649" s="7">
        <v>5.8613844999999998E-2</v>
      </c>
      <c r="C649" s="7">
        <v>6.7868807000000003E-2</v>
      </c>
      <c r="D649" s="7">
        <v>5.1063521000000001E-2</v>
      </c>
      <c r="E649" s="7">
        <v>4.6398806000000001E-2</v>
      </c>
      <c r="F649" s="7">
        <v>4.5236515999999997E-2</v>
      </c>
      <c r="G649" s="7">
        <v>6.5961874000000004E-2</v>
      </c>
      <c r="H649" s="7">
        <v>5.0468152000000002E-2</v>
      </c>
      <c r="I649" s="7">
        <v>4.4920125999999998E-2</v>
      </c>
      <c r="J649" s="7">
        <v>5.2154195E-2</v>
      </c>
      <c r="K649" s="7">
        <v>0.135748383</v>
      </c>
      <c r="L649" s="7">
        <v>0.114063835</v>
      </c>
      <c r="M649" s="7">
        <v>8.2957119999999995E-2</v>
      </c>
      <c r="N649" s="7">
        <v>7.6924487999999999E-2</v>
      </c>
      <c r="O649" s="7">
        <v>6.1245013000000001E-2</v>
      </c>
      <c r="P649" s="7">
        <v>4.4839269000000001E-2</v>
      </c>
    </row>
    <row r="650" spans="1:16" x14ac:dyDescent="0.25">
      <c r="A650" t="s">
        <v>2594</v>
      </c>
      <c r="B650" s="7">
        <v>7.6224685E-2</v>
      </c>
      <c r="C650" s="7">
        <v>9.1172413999999993E-2</v>
      </c>
      <c r="D650" s="7">
        <v>7.5687412999999995E-2</v>
      </c>
      <c r="E650" s="7">
        <v>5.5504089E-2</v>
      </c>
      <c r="F650" s="7">
        <v>6.3626114999999997E-2</v>
      </c>
      <c r="G650" s="7">
        <v>7.9668768000000001E-2</v>
      </c>
      <c r="H650" s="7">
        <v>7.5746411999999999E-2</v>
      </c>
      <c r="I650" s="7">
        <v>7.4536402000000002E-2</v>
      </c>
      <c r="J650" s="7">
        <v>7.6747155999999997E-2</v>
      </c>
      <c r="K650" s="7">
        <v>0.12849939799999999</v>
      </c>
      <c r="L650" s="7">
        <v>0.104125676</v>
      </c>
      <c r="M650" s="7">
        <v>8.5498500000000005E-2</v>
      </c>
      <c r="N650" s="7">
        <v>9.8720454999999999E-2</v>
      </c>
      <c r="O650" s="7">
        <v>8.1414172000000007E-2</v>
      </c>
      <c r="P650" s="7">
        <v>6.2799282999999997E-2</v>
      </c>
    </row>
    <row r="651" spans="1:16" x14ac:dyDescent="0.25">
      <c r="A651" t="s">
        <v>2595</v>
      </c>
      <c r="B651" s="7">
        <v>5.5783118E-2</v>
      </c>
      <c r="C651" s="7">
        <v>6.4350057000000002E-2</v>
      </c>
      <c r="D651" s="7">
        <v>5.4655426E-2</v>
      </c>
      <c r="E651" s="7">
        <v>5.1654064E-2</v>
      </c>
      <c r="F651" s="7">
        <v>5.0542760999999999E-2</v>
      </c>
      <c r="G651" s="7">
        <v>7.5206422999999994E-2</v>
      </c>
      <c r="H651" s="7">
        <v>5.0168193E-2</v>
      </c>
      <c r="I651" s="7">
        <v>3.2389563000000003E-2</v>
      </c>
      <c r="J651" s="7">
        <v>4.5783488999999997E-2</v>
      </c>
      <c r="K651" s="7">
        <v>4.4193266000000002E-2</v>
      </c>
      <c r="L651" s="7">
        <v>0.11763602300000001</v>
      </c>
      <c r="M651" s="7">
        <v>0.102137467</v>
      </c>
      <c r="N651" s="7">
        <v>0.10391700500000001</v>
      </c>
      <c r="O651" s="7">
        <v>8.7387145999999999E-2</v>
      </c>
      <c r="P651" s="7">
        <v>5.7428909E-2</v>
      </c>
    </row>
    <row r="652" spans="1:16" x14ac:dyDescent="0.25">
      <c r="A652" t="s">
        <v>2596</v>
      </c>
      <c r="B652" s="7">
        <v>0.12104822599999999</v>
      </c>
      <c r="C652" s="7">
        <v>0.13418429000000001</v>
      </c>
      <c r="D652" s="7">
        <v>0.13341266399999999</v>
      </c>
      <c r="E652" s="7">
        <v>0.11647471199999999</v>
      </c>
      <c r="F652" s="7">
        <v>0.143516634</v>
      </c>
      <c r="G652" s="7">
        <v>0.145286676</v>
      </c>
      <c r="H652" s="7">
        <v>0.145710754</v>
      </c>
      <c r="I652" s="7">
        <v>0.108777307</v>
      </c>
      <c r="J652" s="7">
        <v>0.13834950200000001</v>
      </c>
      <c r="K652" s="7">
        <v>6.9643363999999999E-2</v>
      </c>
      <c r="L652" s="7">
        <v>0.107614079</v>
      </c>
      <c r="M652" s="7">
        <v>0.122815587</v>
      </c>
      <c r="N652" s="7">
        <v>0.13440507800000001</v>
      </c>
      <c r="O652" s="7">
        <v>0.118384612</v>
      </c>
      <c r="P652" s="7">
        <v>8.8277961000000002E-2</v>
      </c>
    </row>
    <row r="653" spans="1:16" x14ac:dyDescent="0.25">
      <c r="A653" t="s">
        <v>2597</v>
      </c>
      <c r="B653" s="7">
        <v>9.3966811999999997E-2</v>
      </c>
      <c r="C653" s="7">
        <v>8.5830357999999995E-2</v>
      </c>
      <c r="D653" s="7">
        <v>0.104649353</v>
      </c>
      <c r="E653" s="7">
        <v>7.9106705999999999E-2</v>
      </c>
      <c r="F653" s="7">
        <v>9.6497333000000005E-2</v>
      </c>
      <c r="G653" s="7">
        <v>9.0420521000000004E-2</v>
      </c>
      <c r="H653" s="7">
        <v>9.3161117000000002E-2</v>
      </c>
      <c r="I653" s="7">
        <v>0.103795241</v>
      </c>
      <c r="J653" s="7">
        <v>8.7314236000000003E-2</v>
      </c>
      <c r="K653" s="7">
        <v>8.6461998999999998E-2</v>
      </c>
      <c r="L653" s="7">
        <v>0.1188912</v>
      </c>
      <c r="M653" s="7">
        <v>8.0989775999999999E-2</v>
      </c>
      <c r="N653" s="7">
        <v>6.1908241000000003E-2</v>
      </c>
      <c r="O653" s="7">
        <v>5.7817088000000003E-2</v>
      </c>
      <c r="P653" s="7">
        <v>5.3366055000000003E-2</v>
      </c>
    </row>
    <row r="654" spans="1:16" x14ac:dyDescent="0.25">
      <c r="A654" t="s">
        <v>2598</v>
      </c>
      <c r="B654" s="7">
        <v>0.17689845400000001</v>
      </c>
      <c r="C654" s="7">
        <v>0.19716663100000001</v>
      </c>
      <c r="D654" s="7">
        <v>0.196931895</v>
      </c>
      <c r="E654" s="7">
        <v>0.17180880900000001</v>
      </c>
      <c r="F654" s="7">
        <v>0.24234535800000001</v>
      </c>
      <c r="G654" s="7">
        <v>0.21409271499999999</v>
      </c>
      <c r="H654" s="7">
        <v>0.228565712</v>
      </c>
      <c r="I654" s="7">
        <v>0.23791790700000001</v>
      </c>
      <c r="J654" s="7">
        <v>0.26700196599999998</v>
      </c>
      <c r="K654" s="7">
        <v>0.13047581</v>
      </c>
      <c r="L654" s="7">
        <v>0.12306908599999999</v>
      </c>
      <c r="M654" s="7">
        <v>0.13249569999999999</v>
      </c>
      <c r="N654" s="7">
        <v>0.153354671</v>
      </c>
      <c r="O654" s="7">
        <v>0.14766816599999999</v>
      </c>
      <c r="P654" s="7">
        <v>0.12993221699999999</v>
      </c>
    </row>
    <row r="655" spans="1:16" x14ac:dyDescent="0.25">
      <c r="A655" t="s">
        <v>2599</v>
      </c>
      <c r="B655" s="7">
        <v>5.4388028999999997E-2</v>
      </c>
      <c r="C655" s="7">
        <v>6.3131736999999993E-2</v>
      </c>
      <c r="D655" s="7">
        <v>5.9135909E-2</v>
      </c>
      <c r="E655" s="7">
        <v>3.9845556999999997E-2</v>
      </c>
      <c r="F655" s="7">
        <v>5.2995909000000001E-2</v>
      </c>
      <c r="G655" s="7">
        <v>5.2217520000000003E-2</v>
      </c>
      <c r="H655" s="7">
        <v>7.976424E-2</v>
      </c>
      <c r="I655" s="7">
        <v>7.5949746999999998E-2</v>
      </c>
      <c r="J655" s="7">
        <v>8.3975018999999998E-2</v>
      </c>
      <c r="K655" s="7">
        <v>3.8153975999999999E-2</v>
      </c>
      <c r="L655" s="7">
        <v>4.4401290000000003E-2</v>
      </c>
      <c r="M655" s="7">
        <v>4.1934038999999999E-2</v>
      </c>
      <c r="N655" s="7">
        <v>4.8216579000000002E-2</v>
      </c>
      <c r="O655" s="7">
        <v>3.6145943E-2</v>
      </c>
      <c r="P655" s="7">
        <v>3.2796312000000001E-2</v>
      </c>
    </row>
    <row r="656" spans="1:16" x14ac:dyDescent="0.25">
      <c r="A656" t="s">
        <v>2600</v>
      </c>
      <c r="B656" s="7">
        <v>1.96852E-2</v>
      </c>
      <c r="C656" s="7">
        <v>2.3734943000000001E-2</v>
      </c>
      <c r="D656" s="7">
        <v>2.2781097E-2</v>
      </c>
      <c r="E656" s="7">
        <v>1.7683431999999999E-2</v>
      </c>
      <c r="F656" s="7">
        <v>2.3994893E-2</v>
      </c>
      <c r="G656" s="7">
        <v>2.2851493E-2</v>
      </c>
      <c r="H656" s="7">
        <v>2.5846093000000001E-2</v>
      </c>
      <c r="I656" s="7">
        <v>2.2841200999999998E-2</v>
      </c>
      <c r="J656" s="7">
        <v>2.4940764000000001E-2</v>
      </c>
      <c r="K656" s="7">
        <v>5.4026143999999998E-2</v>
      </c>
      <c r="L656" s="7">
        <v>3.5990260000000003E-2</v>
      </c>
      <c r="M656" s="7">
        <v>2.9628721E-2</v>
      </c>
      <c r="N656" s="7">
        <v>2.6053392000000002E-2</v>
      </c>
      <c r="O656" s="7">
        <v>2.4749628999999999E-2</v>
      </c>
      <c r="P656" s="7">
        <v>1.8187215E-2</v>
      </c>
    </row>
    <row r="657" spans="1:16" x14ac:dyDescent="0.25">
      <c r="A657" t="s">
        <v>2601</v>
      </c>
      <c r="B657" s="7">
        <v>3.3417666999999998E-2</v>
      </c>
      <c r="C657" s="7">
        <v>3.5144356000000002E-2</v>
      </c>
      <c r="D657" s="7">
        <v>3.1745303000000002E-2</v>
      </c>
      <c r="E657" s="7">
        <v>3.1212863E-2</v>
      </c>
      <c r="F657" s="7">
        <v>3.0018683000000001E-2</v>
      </c>
      <c r="G657" s="7">
        <v>3.7998456999999999E-2</v>
      </c>
      <c r="H657" s="7">
        <v>2.8106521999999998E-2</v>
      </c>
      <c r="I657" s="7">
        <v>2.8840418E-2</v>
      </c>
      <c r="J657" s="7">
        <v>3.0090124999999999E-2</v>
      </c>
      <c r="K657" s="7">
        <v>4.0950726999999999E-2</v>
      </c>
      <c r="L657" s="7">
        <v>2.7652514999999999E-2</v>
      </c>
      <c r="M657" s="7">
        <v>2.0468052E-2</v>
      </c>
      <c r="N657" s="7">
        <v>1.9547885000000001E-2</v>
      </c>
      <c r="O657" s="7">
        <v>1.8403269999999999E-2</v>
      </c>
      <c r="P657" s="7">
        <v>1.6255223999999999E-2</v>
      </c>
    </row>
    <row r="658" spans="1:16" x14ac:dyDescent="0.25">
      <c r="A658" t="s">
        <v>2602</v>
      </c>
      <c r="B658" s="7">
        <v>3.4191913999999997E-2</v>
      </c>
      <c r="C658" s="7">
        <v>4.4689814000000001E-2</v>
      </c>
      <c r="D658" s="7">
        <v>3.9593694999999998E-2</v>
      </c>
      <c r="E658" s="7">
        <v>3.3900959000000001E-2</v>
      </c>
      <c r="F658" s="7">
        <v>4.0898232E-2</v>
      </c>
      <c r="G658" s="7">
        <v>4.3940843E-2</v>
      </c>
      <c r="H658" s="7">
        <v>4.7147612999999998E-2</v>
      </c>
      <c r="I658" s="7">
        <v>3.5469882000000001E-2</v>
      </c>
      <c r="J658" s="7">
        <v>4.3290952000000001E-2</v>
      </c>
      <c r="K658" s="7">
        <v>6.6225630999999993E-2</v>
      </c>
      <c r="L658" s="7">
        <v>4.7771850999999997E-2</v>
      </c>
      <c r="M658" s="7">
        <v>4.8534564000000002E-2</v>
      </c>
      <c r="N658" s="7">
        <v>6.313684E-2</v>
      </c>
      <c r="O658" s="7">
        <v>5.9700611000000001E-2</v>
      </c>
      <c r="P658" s="7">
        <v>4.4697791000000001E-2</v>
      </c>
    </row>
    <row r="659" spans="1:16" x14ac:dyDescent="0.25">
      <c r="A659" t="s">
        <v>2603</v>
      </c>
      <c r="B659" s="7">
        <v>3.5750199000000003E-2</v>
      </c>
      <c r="C659" s="7">
        <v>3.1985814000000001E-2</v>
      </c>
      <c r="D659" s="7">
        <v>2.9488798E-2</v>
      </c>
      <c r="E659" s="7">
        <v>2.7704999000000001E-2</v>
      </c>
      <c r="F659" s="7">
        <v>2.8765615000000001E-2</v>
      </c>
      <c r="G659" s="7">
        <v>4.8230333E-2</v>
      </c>
      <c r="H659" s="7">
        <v>2.4996793999999999E-2</v>
      </c>
      <c r="I659" s="7">
        <v>1.9826172999999999E-2</v>
      </c>
      <c r="J659" s="7">
        <v>2.5095900000000001E-2</v>
      </c>
      <c r="K659" s="7">
        <v>7.8092751000000002E-2</v>
      </c>
      <c r="L659" s="7">
        <v>0.11314906499999999</v>
      </c>
      <c r="M659" s="7">
        <v>7.0041373000000004E-2</v>
      </c>
      <c r="N659" s="7">
        <v>6.4098896000000002E-2</v>
      </c>
      <c r="O659" s="7">
        <v>6.6733480999999997E-2</v>
      </c>
      <c r="P659" s="7">
        <v>3.2988518000000001E-2</v>
      </c>
    </row>
    <row r="660" spans="1:16" x14ac:dyDescent="0.25">
      <c r="A660" t="s">
        <v>2604</v>
      </c>
      <c r="B660" s="7">
        <v>4.0156256000000001E-2</v>
      </c>
      <c r="C660" s="7">
        <v>4.5042684999999999E-2</v>
      </c>
      <c r="D660" s="7">
        <v>3.9150009E-2</v>
      </c>
      <c r="E660" s="7">
        <v>3.6530168000000002E-2</v>
      </c>
      <c r="F660" s="7">
        <v>3.7790735999999998E-2</v>
      </c>
      <c r="G660" s="7">
        <v>4.8634777999999997E-2</v>
      </c>
      <c r="H660" s="7">
        <v>3.6554995999999999E-2</v>
      </c>
      <c r="I660" s="7">
        <v>3.5003193000000002E-2</v>
      </c>
      <c r="J660" s="7">
        <v>3.7867508000000001E-2</v>
      </c>
      <c r="K660" s="7">
        <v>0.149712918</v>
      </c>
      <c r="L660" s="7">
        <v>9.3525049999999998E-2</v>
      </c>
      <c r="M660" s="7">
        <v>7.2148601000000007E-2</v>
      </c>
      <c r="N660" s="7">
        <v>7.5698349999999998E-2</v>
      </c>
      <c r="O660" s="7">
        <v>5.9537894000000001E-2</v>
      </c>
      <c r="P660" s="7">
        <v>4.2719896E-2</v>
      </c>
    </row>
    <row r="661" spans="1:16" x14ac:dyDescent="0.25">
      <c r="A661" t="s">
        <v>2605</v>
      </c>
      <c r="B661" s="7">
        <v>0.107910983</v>
      </c>
      <c r="C661" s="7">
        <v>0.127754384</v>
      </c>
      <c r="D661" s="7">
        <v>0.102220383</v>
      </c>
      <c r="E661" s="7">
        <v>9.7712841999999994E-2</v>
      </c>
      <c r="F661" s="7">
        <v>9.2787423999999993E-2</v>
      </c>
      <c r="G661" s="7">
        <v>0.142723829</v>
      </c>
      <c r="H661" s="7">
        <v>9.9621682000000003E-2</v>
      </c>
      <c r="I661" s="7">
        <v>7.0825230000000003E-2</v>
      </c>
      <c r="J661" s="7">
        <v>9.5064173000000002E-2</v>
      </c>
      <c r="K661" s="7">
        <v>0.13387585099999999</v>
      </c>
      <c r="L661" s="7">
        <v>0.13158755499999999</v>
      </c>
      <c r="M661" s="7">
        <v>0.11402988</v>
      </c>
      <c r="N661" s="7">
        <v>0.156719156</v>
      </c>
      <c r="O661" s="7">
        <v>0.12900888899999999</v>
      </c>
      <c r="P661" s="7">
        <v>8.8792679999999999E-2</v>
      </c>
    </row>
    <row r="662" spans="1:16" x14ac:dyDescent="0.25">
      <c r="A662" t="s">
        <v>2606</v>
      </c>
      <c r="B662" s="7">
        <v>0.105374343</v>
      </c>
      <c r="C662" s="7">
        <v>0.111994656</v>
      </c>
      <c r="D662" s="7">
        <v>0.114683197</v>
      </c>
      <c r="E662" s="7">
        <v>7.9989615999999999E-2</v>
      </c>
      <c r="F662" s="7">
        <v>9.6090890999999998E-2</v>
      </c>
      <c r="G662" s="7">
        <v>0.100800796</v>
      </c>
      <c r="H662" s="7">
        <v>0.12657912399999999</v>
      </c>
      <c r="I662" s="7">
        <v>0.120159037</v>
      </c>
      <c r="J662" s="7">
        <v>0.123645644</v>
      </c>
      <c r="K662" s="7">
        <v>4.9065147000000003E-2</v>
      </c>
      <c r="L662" s="7">
        <v>6.765322E-2</v>
      </c>
      <c r="M662" s="7">
        <v>6.8507014000000005E-2</v>
      </c>
      <c r="N662" s="7">
        <v>6.8773946000000002E-2</v>
      </c>
      <c r="O662" s="7">
        <v>5.9600064000000001E-2</v>
      </c>
      <c r="P662" s="7">
        <v>4.8478739E-2</v>
      </c>
    </row>
    <row r="663" spans="1:16" x14ac:dyDescent="0.25">
      <c r="A663" t="s">
        <v>2607</v>
      </c>
      <c r="B663" s="7">
        <v>6.6231763999999999E-2</v>
      </c>
      <c r="C663" s="7">
        <v>8.4407421999999996E-2</v>
      </c>
      <c r="D663" s="7">
        <v>7.7117034000000001E-2</v>
      </c>
      <c r="E663" s="7">
        <v>5.5398151999999999E-2</v>
      </c>
      <c r="F663" s="7">
        <v>6.8662679000000004E-2</v>
      </c>
      <c r="G663" s="7">
        <v>7.1173317999999999E-2</v>
      </c>
      <c r="H663" s="7">
        <v>7.9035645000000002E-2</v>
      </c>
      <c r="I663" s="7">
        <v>6.8900401999999999E-2</v>
      </c>
      <c r="J663" s="7">
        <v>8.2063949999999997E-2</v>
      </c>
      <c r="K663" s="7">
        <v>9.2272754999999998E-2</v>
      </c>
      <c r="L663" s="7">
        <v>8.5644544000000003E-2</v>
      </c>
      <c r="M663" s="7">
        <v>7.6309166999999997E-2</v>
      </c>
      <c r="N663" s="7">
        <v>8.1374485999999996E-2</v>
      </c>
      <c r="O663" s="7">
        <v>6.0502309999999997E-2</v>
      </c>
      <c r="P663" s="7">
        <v>5.3033675000000002E-2</v>
      </c>
    </row>
    <row r="664" spans="1:16" x14ac:dyDescent="0.25">
      <c r="A664" t="s">
        <v>2608</v>
      </c>
      <c r="B664" s="7">
        <v>4.8994215000000001E-2</v>
      </c>
      <c r="C664" s="7">
        <v>5.6170240000000003E-2</v>
      </c>
      <c r="D664" s="7">
        <v>5.2112014999999998E-2</v>
      </c>
      <c r="E664" s="7">
        <v>3.3989695E-2</v>
      </c>
      <c r="F664" s="7">
        <v>4.1128149000000003E-2</v>
      </c>
      <c r="G664" s="7">
        <v>4.4466064999999999E-2</v>
      </c>
      <c r="H664" s="7">
        <v>5.3348218000000003E-2</v>
      </c>
      <c r="I664" s="7">
        <v>5.2678765000000002E-2</v>
      </c>
      <c r="J664" s="7">
        <v>5.5806011000000003E-2</v>
      </c>
      <c r="K664" s="7">
        <v>2.0801732E-2</v>
      </c>
      <c r="L664" s="7">
        <v>3.1432478999999999E-2</v>
      </c>
      <c r="M664" s="7">
        <v>3.1693946000000001E-2</v>
      </c>
      <c r="N664" s="7">
        <v>3.1831946E-2</v>
      </c>
      <c r="O664" s="7">
        <v>2.8528903000000001E-2</v>
      </c>
      <c r="P664" s="7">
        <v>2.5656459999999999E-2</v>
      </c>
    </row>
    <row r="665" spans="1:16" x14ac:dyDescent="0.25">
      <c r="A665" t="s">
        <v>2609</v>
      </c>
      <c r="B665" s="7">
        <v>0.13472130199999999</v>
      </c>
      <c r="C665" s="7">
        <v>0.16105438799999999</v>
      </c>
      <c r="D665" s="7">
        <v>0.15675352100000001</v>
      </c>
      <c r="E665" s="7">
        <v>0.105730188</v>
      </c>
      <c r="F665" s="7">
        <v>0.12058774999999999</v>
      </c>
      <c r="G665" s="7">
        <v>0.122256984</v>
      </c>
      <c r="H665" s="7">
        <v>0.15757196300000001</v>
      </c>
      <c r="I665" s="7">
        <v>0.16410047</v>
      </c>
      <c r="J665" s="7">
        <v>0.163629469</v>
      </c>
      <c r="K665" s="7">
        <v>5.6043205999999998E-2</v>
      </c>
      <c r="L665" s="7">
        <v>8.4074352000000005E-2</v>
      </c>
      <c r="M665" s="7">
        <v>8.2437294999999994E-2</v>
      </c>
      <c r="N665" s="7">
        <v>9.1599702000000005E-2</v>
      </c>
      <c r="O665" s="7">
        <v>8.4937431999999993E-2</v>
      </c>
      <c r="P665" s="7">
        <v>7.0483317000000004E-2</v>
      </c>
    </row>
    <row r="666" spans="1:16" x14ac:dyDescent="0.25">
      <c r="A666" t="s">
        <v>2610</v>
      </c>
      <c r="B666" s="7">
        <v>9.2420426999999999E-2</v>
      </c>
      <c r="C666" s="7">
        <v>0.105841739</v>
      </c>
      <c r="D666" s="7">
        <v>0.10258611500000001</v>
      </c>
      <c r="E666" s="7">
        <v>6.8889887999999996E-2</v>
      </c>
      <c r="F666" s="7">
        <v>9.5230382000000002E-2</v>
      </c>
      <c r="G666" s="7">
        <v>9.3539597000000002E-2</v>
      </c>
      <c r="H666" s="7">
        <v>0.10420636799999999</v>
      </c>
      <c r="I666" s="7">
        <v>0.100227328</v>
      </c>
      <c r="J666" s="7">
        <v>0.10303772899999999</v>
      </c>
      <c r="K666" s="7">
        <v>6.9921560999999993E-2</v>
      </c>
      <c r="L666" s="7">
        <v>6.6683031000000004E-2</v>
      </c>
      <c r="M666" s="7">
        <v>6.2329378999999997E-2</v>
      </c>
      <c r="N666" s="7">
        <v>7.2224469999999999E-2</v>
      </c>
      <c r="O666" s="7">
        <v>6.4542695999999997E-2</v>
      </c>
      <c r="P666" s="7">
        <v>5.1521319000000003E-2</v>
      </c>
    </row>
    <row r="667" spans="1:16" x14ac:dyDescent="0.25">
      <c r="A667" t="s">
        <v>2611</v>
      </c>
      <c r="B667" s="7">
        <v>9.8819068999999995E-2</v>
      </c>
      <c r="C667" s="7">
        <v>0.123467882</v>
      </c>
      <c r="D667" s="7">
        <v>0.114444965</v>
      </c>
      <c r="E667" s="7">
        <v>0.108991189</v>
      </c>
      <c r="F667" s="7">
        <v>0.12489684199999999</v>
      </c>
      <c r="G667" s="7">
        <v>0.12924930100000001</v>
      </c>
      <c r="H667" s="7">
        <v>0.113900867</v>
      </c>
      <c r="I667" s="7">
        <v>0.10674299</v>
      </c>
      <c r="J667" s="7">
        <v>0.110631587</v>
      </c>
      <c r="K667" s="7">
        <v>0.29701399299999998</v>
      </c>
      <c r="L667" s="7">
        <v>9.0040625999999999E-2</v>
      </c>
      <c r="M667" s="7">
        <v>8.2582338000000005E-2</v>
      </c>
      <c r="N667" s="7">
        <v>0.10787424299999999</v>
      </c>
      <c r="O667" s="7">
        <v>9.5784908000000002E-2</v>
      </c>
      <c r="P667" s="7">
        <v>7.6488865000000003E-2</v>
      </c>
    </row>
    <row r="668" spans="1:16" x14ac:dyDescent="0.25">
      <c r="A668" t="s">
        <v>2612</v>
      </c>
      <c r="B668" s="7">
        <v>6.9437416000000002E-2</v>
      </c>
      <c r="C668" s="7">
        <v>7.6605618E-2</v>
      </c>
      <c r="D668" s="7">
        <v>7.2507426999999999E-2</v>
      </c>
      <c r="E668" s="7">
        <v>5.0884134999999997E-2</v>
      </c>
      <c r="F668" s="7">
        <v>6.5158338999999996E-2</v>
      </c>
      <c r="G668" s="7">
        <v>6.1831379999999998E-2</v>
      </c>
      <c r="H668" s="7">
        <v>7.6392216999999998E-2</v>
      </c>
      <c r="I668" s="7">
        <v>7.6104910999999997E-2</v>
      </c>
      <c r="J668" s="7">
        <v>8.7003154999999999E-2</v>
      </c>
      <c r="K668" s="7">
        <v>3.7748894999999998E-2</v>
      </c>
      <c r="L668" s="7">
        <v>4.9718974999999999E-2</v>
      </c>
      <c r="M668" s="7">
        <v>4.6356975000000002E-2</v>
      </c>
      <c r="N668" s="7">
        <v>4.5906329000000003E-2</v>
      </c>
      <c r="O668" s="7">
        <v>4.4989587999999997E-2</v>
      </c>
      <c r="P668" s="7">
        <v>3.7737630000000001E-2</v>
      </c>
    </row>
    <row r="669" spans="1:16" x14ac:dyDescent="0.25">
      <c r="A669" t="s">
        <v>2613</v>
      </c>
      <c r="B669" s="7">
        <v>0.132652926</v>
      </c>
      <c r="C669" s="7">
        <v>0.129492469</v>
      </c>
      <c r="D669" s="7">
        <v>0.123916026</v>
      </c>
      <c r="E669" s="7">
        <v>0.106789333</v>
      </c>
      <c r="F669" s="7">
        <v>0.140543006</v>
      </c>
      <c r="G669" s="7">
        <v>0.14265705200000001</v>
      </c>
      <c r="H669" s="7">
        <v>0.12663875099999999</v>
      </c>
      <c r="I669" s="7">
        <v>0.11770101099999999</v>
      </c>
      <c r="J669" s="7">
        <v>0.13694029999999999</v>
      </c>
      <c r="K669" s="7">
        <v>0.16084409299999999</v>
      </c>
      <c r="L669" s="7">
        <v>0.14153792900000001</v>
      </c>
      <c r="M669" s="7">
        <v>0.13177549799999999</v>
      </c>
      <c r="N669" s="7">
        <v>0.124887044</v>
      </c>
      <c r="O669" s="7">
        <v>0.116261433</v>
      </c>
      <c r="P669" s="7">
        <v>0.103275488</v>
      </c>
    </row>
    <row r="670" spans="1:16" x14ac:dyDescent="0.25">
      <c r="A670" t="s">
        <v>2614</v>
      </c>
      <c r="B670" s="7">
        <v>5.8060894000000002E-2</v>
      </c>
      <c r="C670" s="7">
        <v>7.2751421999999996E-2</v>
      </c>
      <c r="D670" s="7">
        <v>6.2958343E-2</v>
      </c>
      <c r="E670" s="7">
        <v>4.1191850000000002E-2</v>
      </c>
      <c r="F670" s="7">
        <v>4.8866299000000002E-2</v>
      </c>
      <c r="G670" s="7">
        <v>5.1966443000000001E-2</v>
      </c>
      <c r="H670" s="7">
        <v>8.3135282000000005E-2</v>
      </c>
      <c r="I670" s="7">
        <v>6.6079030999999996E-2</v>
      </c>
      <c r="J670" s="7">
        <v>8.4627923999999993E-2</v>
      </c>
      <c r="K670" s="7">
        <v>4.6022141000000003E-2</v>
      </c>
      <c r="L670" s="7">
        <v>3.3479825999999997E-2</v>
      </c>
      <c r="M670" s="7">
        <v>3.4369759999999999E-2</v>
      </c>
      <c r="N670" s="7">
        <v>4.7022001000000001E-2</v>
      </c>
      <c r="O670" s="7">
        <v>3.0153881E-2</v>
      </c>
      <c r="P670" s="7">
        <v>2.4922824999999999E-2</v>
      </c>
    </row>
    <row r="671" spans="1:16" x14ac:dyDescent="0.25">
      <c r="A671" t="s">
        <v>2615</v>
      </c>
      <c r="B671" s="7">
        <v>0.166229932</v>
      </c>
      <c r="C671" s="7">
        <v>0.183557688</v>
      </c>
      <c r="D671" s="7">
        <v>0.15364086599999999</v>
      </c>
      <c r="E671" s="7">
        <v>0.15614614199999999</v>
      </c>
      <c r="F671" s="7">
        <v>0.17038230400000001</v>
      </c>
      <c r="G671" s="7">
        <v>0.19381910999999999</v>
      </c>
      <c r="H671" s="7">
        <v>0.148690664</v>
      </c>
      <c r="I671" s="7">
        <v>0.18239851700000001</v>
      </c>
      <c r="J671" s="7">
        <v>0.16548759900000001</v>
      </c>
      <c r="K671" s="7">
        <v>9.5081086999999995E-2</v>
      </c>
      <c r="L671" s="7">
        <v>0.12601000600000001</v>
      </c>
      <c r="M671" s="7">
        <v>0.112216966</v>
      </c>
      <c r="N671" s="7">
        <v>9.3353901000000003E-2</v>
      </c>
      <c r="O671" s="7">
        <v>8.5934168000000005E-2</v>
      </c>
      <c r="P671" s="7">
        <v>9.4365039999999997E-2</v>
      </c>
    </row>
    <row r="672" spans="1:16" x14ac:dyDescent="0.25">
      <c r="A672" t="s">
        <v>2616</v>
      </c>
      <c r="B672" s="7">
        <v>6.9279821000000005E-2</v>
      </c>
      <c r="C672" s="7">
        <v>6.9126003000000005E-2</v>
      </c>
      <c r="D672" s="7">
        <v>5.7537990999999997E-2</v>
      </c>
      <c r="E672" s="7">
        <v>7.8718892999999998E-2</v>
      </c>
      <c r="F672" s="7">
        <v>7.3989035999999994E-2</v>
      </c>
      <c r="G672" s="7">
        <v>9.7891795000000004E-2</v>
      </c>
      <c r="H672" s="7">
        <v>5.3150856000000003E-2</v>
      </c>
      <c r="I672" s="7">
        <v>7.1079701999999995E-2</v>
      </c>
      <c r="J672" s="7">
        <v>5.9408305000000002E-2</v>
      </c>
      <c r="K672" s="7">
        <v>0.101883266</v>
      </c>
      <c r="L672" s="7">
        <v>6.5793678999999994E-2</v>
      </c>
      <c r="M672" s="7">
        <v>4.5872757E-2</v>
      </c>
      <c r="N672" s="7">
        <v>2.8512783E-2</v>
      </c>
      <c r="O672" s="7">
        <v>2.5625365000000001E-2</v>
      </c>
      <c r="P672" s="7">
        <v>3.7884031999999998E-2</v>
      </c>
    </row>
    <row r="673" spans="1:16" x14ac:dyDescent="0.25">
      <c r="A673" t="s">
        <v>2617</v>
      </c>
      <c r="B673" s="7">
        <v>0.109472479</v>
      </c>
      <c r="C673" s="7">
        <v>0.123495762</v>
      </c>
      <c r="D673" s="7">
        <v>0.114997767</v>
      </c>
      <c r="E673" s="7">
        <v>7.9537021999999999E-2</v>
      </c>
      <c r="F673" s="7">
        <v>0.109946684</v>
      </c>
      <c r="G673" s="7">
        <v>0.11157839</v>
      </c>
      <c r="H673" s="7">
        <v>0.12421343899999999</v>
      </c>
      <c r="I673" s="7">
        <v>0.108465226</v>
      </c>
      <c r="J673" s="7">
        <v>0.11920507299999999</v>
      </c>
      <c r="K673" s="7">
        <v>5.8060871E-2</v>
      </c>
      <c r="L673" s="7">
        <v>6.6583422000000003E-2</v>
      </c>
      <c r="M673" s="7">
        <v>6.4403145999999994E-2</v>
      </c>
      <c r="N673" s="7">
        <v>6.0442242E-2</v>
      </c>
      <c r="O673" s="7">
        <v>5.9541429E-2</v>
      </c>
      <c r="P673" s="7">
        <v>5.2295598999999998E-2</v>
      </c>
    </row>
    <row r="674" spans="1:16" x14ac:dyDescent="0.25">
      <c r="A674" t="s">
        <v>2618</v>
      </c>
      <c r="B674" s="7">
        <v>3.3480621000000002E-2</v>
      </c>
      <c r="C674" s="7">
        <v>3.7320147999999997E-2</v>
      </c>
      <c r="D674" s="7">
        <v>3.6204601000000003E-2</v>
      </c>
      <c r="E674" s="7">
        <v>2.5482222999999998E-2</v>
      </c>
      <c r="F674" s="7">
        <v>3.2934456000000001E-2</v>
      </c>
      <c r="G674" s="7">
        <v>3.3155965000000003E-2</v>
      </c>
      <c r="H674" s="7">
        <v>6.2299819999999999E-2</v>
      </c>
      <c r="I674" s="7">
        <v>5.9674640000000001E-2</v>
      </c>
      <c r="J674" s="7">
        <v>7.8738776999999996E-2</v>
      </c>
      <c r="K674" s="7">
        <v>9.6663738999999999E-2</v>
      </c>
      <c r="L674" s="7">
        <v>5.3324758E-2</v>
      </c>
      <c r="M674" s="7">
        <v>6.2604903000000003E-2</v>
      </c>
      <c r="N674" s="7">
        <v>8.1322165000000002E-2</v>
      </c>
      <c r="O674" s="7">
        <v>8.5893222000000005E-2</v>
      </c>
      <c r="P674" s="7">
        <v>6.5350076000000007E-2</v>
      </c>
    </row>
    <row r="675" spans="1:16" x14ac:dyDescent="0.25">
      <c r="A675" t="s">
        <v>2619</v>
      </c>
      <c r="B675" s="7">
        <v>4.0528859E-2</v>
      </c>
      <c r="C675" s="7">
        <v>4.6350952000000001E-2</v>
      </c>
      <c r="D675" s="7">
        <v>3.8344814999999997E-2</v>
      </c>
      <c r="E675" s="7">
        <v>3.1726081000000003E-2</v>
      </c>
      <c r="F675" s="7">
        <v>3.2899800999999999E-2</v>
      </c>
      <c r="G675" s="7">
        <v>4.4069434999999997E-2</v>
      </c>
      <c r="H675" s="7">
        <v>3.8498464000000003E-2</v>
      </c>
      <c r="I675" s="7">
        <v>3.1388473E-2</v>
      </c>
      <c r="J675" s="7">
        <v>4.1383457999999998E-2</v>
      </c>
      <c r="K675" s="7">
        <v>3.3081962999999999E-2</v>
      </c>
      <c r="L675" s="7">
        <v>4.2899680000000003E-2</v>
      </c>
      <c r="M675" s="7">
        <v>4.3139341999999997E-2</v>
      </c>
      <c r="N675" s="7">
        <v>4.2572959E-2</v>
      </c>
      <c r="O675" s="7">
        <v>3.9009460000000003E-2</v>
      </c>
      <c r="P675" s="7">
        <v>3.0537814E-2</v>
      </c>
    </row>
    <row r="676" spans="1:16" x14ac:dyDescent="0.25">
      <c r="A676" t="s">
        <v>2620</v>
      </c>
      <c r="B676" s="7">
        <v>0.16280006599999999</v>
      </c>
      <c r="C676" s="7">
        <v>0.18672857800000001</v>
      </c>
      <c r="D676" s="7">
        <v>0.173282827</v>
      </c>
      <c r="E676" s="7">
        <v>0.12679876500000001</v>
      </c>
      <c r="F676" s="7">
        <v>0.16600415199999999</v>
      </c>
      <c r="G676" s="7">
        <v>0.17052635099999999</v>
      </c>
      <c r="H676" s="7">
        <v>0.17833452499999999</v>
      </c>
      <c r="I676" s="7">
        <v>0.18486184999999999</v>
      </c>
      <c r="J676" s="7">
        <v>0.18719627799999999</v>
      </c>
      <c r="K676" s="7">
        <v>0.21413151599999999</v>
      </c>
      <c r="L676" s="7">
        <v>0.19591081799999999</v>
      </c>
      <c r="M676" s="7">
        <v>0.20218596599999999</v>
      </c>
      <c r="N676" s="7">
        <v>0.18290336500000001</v>
      </c>
      <c r="O676" s="7">
        <v>0.17165903599999999</v>
      </c>
      <c r="P676" s="7">
        <v>0.146486321</v>
      </c>
    </row>
    <row r="677" spans="1:16" x14ac:dyDescent="0.25">
      <c r="A677" t="s">
        <v>2621</v>
      </c>
      <c r="B677" s="7">
        <v>5.4656584000000001E-2</v>
      </c>
      <c r="C677" s="7">
        <v>6.9878467E-2</v>
      </c>
      <c r="D677" s="7">
        <v>5.1499705E-2</v>
      </c>
      <c r="E677" s="7">
        <v>5.8360716999999999E-2</v>
      </c>
      <c r="F677" s="7">
        <v>6.9218478999999999E-2</v>
      </c>
      <c r="G677" s="7">
        <v>7.8850693999999999E-2</v>
      </c>
      <c r="H677" s="7">
        <v>7.3487405000000006E-2</v>
      </c>
      <c r="I677" s="7">
        <v>4.6381559000000003E-2</v>
      </c>
      <c r="J677" s="7">
        <v>7.3482666000000002E-2</v>
      </c>
      <c r="K677" s="7">
        <v>8.4004618000000003E-2</v>
      </c>
      <c r="L677" s="7">
        <v>7.1518994000000002E-2</v>
      </c>
      <c r="M677" s="7">
        <v>6.8362647999999998E-2</v>
      </c>
      <c r="N677" s="7">
        <v>7.6615665999999999E-2</v>
      </c>
      <c r="O677" s="7">
        <v>6.4883046E-2</v>
      </c>
      <c r="P677" s="7">
        <v>4.3057066999999997E-2</v>
      </c>
    </row>
    <row r="678" spans="1:16" x14ac:dyDescent="0.25">
      <c r="A678" t="s">
        <v>2622</v>
      </c>
      <c r="B678" s="7">
        <v>9.5662786999999999E-2</v>
      </c>
      <c r="C678" s="7">
        <v>0.106250426</v>
      </c>
      <c r="D678" s="7">
        <v>0.10698611500000001</v>
      </c>
      <c r="E678" s="7">
        <v>6.7752587000000003E-2</v>
      </c>
      <c r="F678" s="7">
        <v>9.0008251999999997E-2</v>
      </c>
      <c r="G678" s="7">
        <v>9.2581685999999996E-2</v>
      </c>
      <c r="H678" s="7">
        <v>0.109981786</v>
      </c>
      <c r="I678" s="7">
        <v>0.114699575</v>
      </c>
      <c r="J678" s="7">
        <v>0.106006355</v>
      </c>
      <c r="K678" s="7">
        <v>6.6255276000000002E-2</v>
      </c>
      <c r="L678" s="7">
        <v>5.6713112000000003E-2</v>
      </c>
      <c r="M678" s="7">
        <v>5.2965104999999998E-2</v>
      </c>
      <c r="N678" s="7">
        <v>6.3890159000000002E-2</v>
      </c>
      <c r="O678" s="7">
        <v>5.6788673999999997E-2</v>
      </c>
      <c r="P678" s="7">
        <v>4.5988317000000001E-2</v>
      </c>
    </row>
    <row r="679" spans="1:16" x14ac:dyDescent="0.25">
      <c r="A679" t="s">
        <v>2623</v>
      </c>
      <c r="B679" s="7">
        <v>7.3233167000000002E-2</v>
      </c>
      <c r="C679" s="7">
        <v>9.5073353999999999E-2</v>
      </c>
      <c r="D679" s="7">
        <v>8.1395998999999997E-2</v>
      </c>
      <c r="E679" s="7">
        <v>5.9057046000000002E-2</v>
      </c>
      <c r="F679" s="7">
        <v>6.8167985E-2</v>
      </c>
      <c r="G679" s="7">
        <v>8.1871754000000005E-2</v>
      </c>
      <c r="H679" s="7">
        <v>9.0469759999999996E-2</v>
      </c>
      <c r="I679" s="7">
        <v>7.2201574000000004E-2</v>
      </c>
      <c r="J679" s="7">
        <v>9.1682639999999996E-2</v>
      </c>
      <c r="K679" s="7">
        <v>0.11478635299999999</v>
      </c>
      <c r="L679" s="7">
        <v>8.4997987999999997E-2</v>
      </c>
      <c r="M679" s="7">
        <v>7.7966000999999993E-2</v>
      </c>
      <c r="N679" s="7">
        <v>8.5163443000000005E-2</v>
      </c>
      <c r="O679" s="7">
        <v>7.5320422999999997E-2</v>
      </c>
      <c r="P679" s="7">
        <v>5.6773331000000003E-2</v>
      </c>
    </row>
    <row r="680" spans="1:16" x14ac:dyDescent="0.25">
      <c r="A680" t="s">
        <v>2624</v>
      </c>
      <c r="B680" s="7">
        <v>9.9559639000000005E-2</v>
      </c>
      <c r="C680" s="7">
        <v>0.12257341099999999</v>
      </c>
      <c r="D680" s="7">
        <v>0.127500634</v>
      </c>
      <c r="E680" s="7">
        <v>6.6586353000000001E-2</v>
      </c>
      <c r="F680" s="7">
        <v>9.2079375000000005E-2</v>
      </c>
      <c r="G680" s="7">
        <v>8.1608680000000003E-2</v>
      </c>
      <c r="H680" s="7">
        <v>0.14268346500000001</v>
      </c>
      <c r="I680" s="7">
        <v>0.157823937</v>
      </c>
      <c r="J680" s="7">
        <v>0.13941679800000001</v>
      </c>
      <c r="K680" s="7">
        <v>5.6500933000000003E-2</v>
      </c>
      <c r="L680" s="7">
        <v>4.9434763999999999E-2</v>
      </c>
      <c r="M680" s="7">
        <v>4.9825913999999999E-2</v>
      </c>
      <c r="N680" s="7">
        <v>4.7902082999999998E-2</v>
      </c>
      <c r="O680" s="7">
        <v>4.1894699000000001E-2</v>
      </c>
      <c r="P680" s="7">
        <v>3.9341079000000001E-2</v>
      </c>
    </row>
    <row r="681" spans="1:16" x14ac:dyDescent="0.25">
      <c r="A681" t="s">
        <v>2625</v>
      </c>
      <c r="B681" s="7">
        <v>6.8388451000000003E-2</v>
      </c>
      <c r="C681" s="7">
        <v>8.1471780999999993E-2</v>
      </c>
      <c r="D681" s="7">
        <v>7.4323908999999994E-2</v>
      </c>
      <c r="E681" s="7">
        <v>4.8722524000000003E-2</v>
      </c>
      <c r="F681" s="7">
        <v>5.9880946999999997E-2</v>
      </c>
      <c r="G681" s="7">
        <v>6.6444307999999994E-2</v>
      </c>
      <c r="H681" s="7">
        <v>7.5573241999999999E-2</v>
      </c>
      <c r="I681" s="7">
        <v>6.6686116000000004E-2</v>
      </c>
      <c r="J681" s="7">
        <v>8.0266273999999999E-2</v>
      </c>
      <c r="K681" s="7">
        <v>5.3944196999999999E-2</v>
      </c>
      <c r="L681" s="7">
        <v>5.3379137E-2</v>
      </c>
      <c r="M681" s="7">
        <v>5.4254273999999998E-2</v>
      </c>
      <c r="N681" s="7">
        <v>5.7170942000000002E-2</v>
      </c>
      <c r="O681" s="7">
        <v>4.9486693999999998E-2</v>
      </c>
      <c r="P681" s="7">
        <v>3.8823394999999997E-2</v>
      </c>
    </row>
    <row r="682" spans="1:16" x14ac:dyDescent="0.25">
      <c r="A682" t="s">
        <v>2626</v>
      </c>
      <c r="B682" s="7">
        <v>0.103505395</v>
      </c>
      <c r="C682" s="7">
        <v>0.128905619</v>
      </c>
      <c r="D682" s="7">
        <v>0.12469733500000001</v>
      </c>
      <c r="E682" s="7">
        <v>7.9382544999999999E-2</v>
      </c>
      <c r="F682" s="7">
        <v>9.2460760000000003E-2</v>
      </c>
      <c r="G682" s="7">
        <v>9.9807310999999996E-2</v>
      </c>
      <c r="H682" s="7">
        <v>0.11992283300000001</v>
      </c>
      <c r="I682" s="7">
        <v>0.11465006699999999</v>
      </c>
      <c r="J682" s="7">
        <v>0.112710928</v>
      </c>
      <c r="K682" s="7">
        <v>4.9833111999999999E-2</v>
      </c>
      <c r="L682" s="7">
        <v>6.6493746000000006E-2</v>
      </c>
      <c r="M682" s="7">
        <v>7.1619438999999993E-2</v>
      </c>
      <c r="N682" s="7">
        <v>6.7328976999999998E-2</v>
      </c>
      <c r="O682" s="7">
        <v>6.1797861000000003E-2</v>
      </c>
      <c r="P682" s="7">
        <v>5.6568915999999997E-2</v>
      </c>
    </row>
    <row r="683" spans="1:16" x14ac:dyDescent="0.25">
      <c r="A683" t="s">
        <v>2627</v>
      </c>
      <c r="B683" s="7">
        <v>2.6546963999999999E-2</v>
      </c>
      <c r="C683" s="7">
        <v>3.2932993000000001E-2</v>
      </c>
      <c r="D683" s="7">
        <v>2.4041808000000001E-2</v>
      </c>
      <c r="E683" s="7">
        <v>2.0897911000000002E-2</v>
      </c>
      <c r="F683" s="7">
        <v>1.9691001E-2</v>
      </c>
      <c r="G683" s="7">
        <v>2.8687210000000001E-2</v>
      </c>
      <c r="H683" s="7">
        <v>2.6400473000000001E-2</v>
      </c>
      <c r="I683" s="7">
        <v>1.7606663000000002E-2</v>
      </c>
      <c r="J683" s="7">
        <v>2.5431715000000001E-2</v>
      </c>
      <c r="K683" s="7">
        <v>3.0277914E-2</v>
      </c>
      <c r="L683" s="7">
        <v>4.0134203E-2</v>
      </c>
      <c r="M683" s="7">
        <v>3.9183515000000002E-2</v>
      </c>
      <c r="N683" s="7">
        <v>2.6352285E-2</v>
      </c>
      <c r="O683" s="7">
        <v>1.9736745E-2</v>
      </c>
      <c r="P683" s="7">
        <v>2.1455522000000001E-2</v>
      </c>
    </row>
    <row r="684" spans="1:16" x14ac:dyDescent="0.25">
      <c r="A684" t="s">
        <v>2628</v>
      </c>
      <c r="B684" s="7">
        <v>0.115653768</v>
      </c>
      <c r="C684" s="7">
        <v>0.11461151</v>
      </c>
      <c r="D684" s="7">
        <v>0.11038389899999999</v>
      </c>
      <c r="E684" s="7">
        <v>0.104321623</v>
      </c>
      <c r="F684" s="7">
        <v>0.121913011</v>
      </c>
      <c r="G684" s="7">
        <v>0.134227652</v>
      </c>
      <c r="H684" s="7">
        <v>0.111282275</v>
      </c>
      <c r="I684" s="7">
        <v>0.124690314</v>
      </c>
      <c r="J684" s="7">
        <v>0.11641881499999999</v>
      </c>
      <c r="K684" s="7">
        <v>0.10047507</v>
      </c>
      <c r="L684" s="7">
        <v>8.9256023000000004E-2</v>
      </c>
      <c r="M684" s="7">
        <v>7.4217867000000007E-2</v>
      </c>
      <c r="N684" s="7">
        <v>6.6016914999999995E-2</v>
      </c>
      <c r="O684" s="7">
        <v>6.608667E-2</v>
      </c>
      <c r="P684" s="7">
        <v>6.0702725999999999E-2</v>
      </c>
    </row>
    <row r="685" spans="1:16" x14ac:dyDescent="0.25">
      <c r="A685" t="s">
        <v>2629</v>
      </c>
      <c r="B685" s="7">
        <v>0.172793372</v>
      </c>
      <c r="C685" s="7">
        <v>0.18514435100000001</v>
      </c>
      <c r="D685" s="7">
        <v>0.16616176099999999</v>
      </c>
      <c r="E685" s="7">
        <v>8.5399011999999996E-2</v>
      </c>
      <c r="F685" s="7">
        <v>9.5433681000000006E-2</v>
      </c>
      <c r="G685" s="7">
        <v>0.104397991</v>
      </c>
      <c r="H685" s="7">
        <v>0.159630735</v>
      </c>
      <c r="I685" s="7">
        <v>0.12541576600000001</v>
      </c>
      <c r="J685" s="7">
        <v>0.14843002299999999</v>
      </c>
      <c r="K685" s="7">
        <v>0.14463095100000001</v>
      </c>
      <c r="L685" s="7">
        <v>5.2231781999999997E-2</v>
      </c>
      <c r="M685" s="7">
        <v>5.4738019999999998E-2</v>
      </c>
      <c r="N685" s="7">
        <v>5.3958186999999998E-2</v>
      </c>
      <c r="O685" s="7">
        <v>4.5685042000000002E-2</v>
      </c>
      <c r="P685" s="7">
        <v>3.9040413000000003E-2</v>
      </c>
    </row>
    <row r="686" spans="1:16" x14ac:dyDescent="0.25">
      <c r="A686" t="s">
        <v>2630</v>
      </c>
      <c r="B686" s="7">
        <v>1.6409844999999999E-2</v>
      </c>
      <c r="C686" s="7">
        <v>1.8013654E-2</v>
      </c>
      <c r="D686" s="7">
        <v>1.3374642000000001E-2</v>
      </c>
      <c r="E686" s="7">
        <v>1.1328715E-2</v>
      </c>
      <c r="F686" s="7">
        <v>1.1718766E-2</v>
      </c>
      <c r="G686" s="7">
        <v>1.7880660999999999E-2</v>
      </c>
      <c r="H686" s="7">
        <v>1.4169852E-2</v>
      </c>
      <c r="I686" s="7">
        <v>1.1886832999999999E-2</v>
      </c>
      <c r="J686" s="7">
        <v>1.9596348999999999E-2</v>
      </c>
      <c r="K686" s="7">
        <v>4.5021159999999998E-2</v>
      </c>
      <c r="L686" s="7">
        <v>5.1513617999999997E-2</v>
      </c>
      <c r="M686" s="7">
        <v>3.5891338000000002E-2</v>
      </c>
      <c r="N686" s="7">
        <v>3.3057858000000002E-2</v>
      </c>
      <c r="O686" s="7">
        <v>2.7658528000000002E-2</v>
      </c>
      <c r="P686" s="7">
        <v>1.6858280999999999E-2</v>
      </c>
    </row>
    <row r="687" spans="1:16" x14ac:dyDescent="0.25">
      <c r="A687" t="s">
        <v>2631</v>
      </c>
      <c r="B687" s="7">
        <v>0.10311847</v>
      </c>
      <c r="C687" s="7">
        <v>0.11170421699999999</v>
      </c>
      <c r="D687" s="7">
        <v>9.5538565000000006E-2</v>
      </c>
      <c r="E687" s="7">
        <v>7.1455293000000003E-2</v>
      </c>
      <c r="F687" s="7">
        <v>7.9255535000000002E-2</v>
      </c>
      <c r="G687" s="7">
        <v>9.8448591000000002E-2</v>
      </c>
      <c r="H687" s="7">
        <v>0.100126013</v>
      </c>
      <c r="I687" s="7">
        <v>0.105844682</v>
      </c>
      <c r="J687" s="7">
        <v>0.10752937999999999</v>
      </c>
      <c r="K687" s="7">
        <v>9.9015088000000001E-2</v>
      </c>
      <c r="L687" s="7">
        <v>7.4945755000000003E-2</v>
      </c>
      <c r="M687" s="7">
        <v>6.0091231000000002E-2</v>
      </c>
      <c r="N687" s="7">
        <v>6.4297187000000006E-2</v>
      </c>
      <c r="O687" s="7">
        <v>5.4048833999999997E-2</v>
      </c>
      <c r="P687" s="7">
        <v>4.3300383999999997E-2</v>
      </c>
    </row>
    <row r="688" spans="1:16" x14ac:dyDescent="0.25">
      <c r="A688" t="s">
        <v>2632</v>
      </c>
      <c r="B688" s="7">
        <v>5.6781061000000001E-2</v>
      </c>
      <c r="C688" s="7">
        <v>5.7676745000000001E-2</v>
      </c>
      <c r="D688" s="7">
        <v>5.2331053000000002E-2</v>
      </c>
      <c r="E688" s="7">
        <v>6.2719175000000002E-2</v>
      </c>
      <c r="F688" s="7">
        <v>6.6729948999999997E-2</v>
      </c>
      <c r="G688" s="7">
        <v>8.1914244999999997E-2</v>
      </c>
      <c r="H688" s="7">
        <v>6.7637437999999994E-2</v>
      </c>
      <c r="I688" s="7">
        <v>7.7258429000000003E-2</v>
      </c>
      <c r="J688" s="7">
        <v>6.8617956999999993E-2</v>
      </c>
      <c r="K688" s="7">
        <v>0.26508499899999999</v>
      </c>
      <c r="L688" s="7">
        <v>7.6324738000000003E-2</v>
      </c>
      <c r="M688" s="7">
        <v>4.4876293999999997E-2</v>
      </c>
      <c r="N688" s="7">
        <v>4.229223E-2</v>
      </c>
      <c r="O688" s="7">
        <v>3.6126773000000001E-2</v>
      </c>
      <c r="P688" s="7">
        <v>3.5660889000000001E-2</v>
      </c>
    </row>
    <row r="689" spans="1:16" x14ac:dyDescent="0.25">
      <c r="A689" t="s">
        <v>2633</v>
      </c>
      <c r="B689" s="7">
        <v>4.2803852000000003E-2</v>
      </c>
      <c r="C689" s="7">
        <v>4.7081391E-2</v>
      </c>
      <c r="D689" s="7">
        <v>4.3257789999999997E-2</v>
      </c>
      <c r="E689" s="7">
        <v>3.2339887999999997E-2</v>
      </c>
      <c r="F689" s="7">
        <v>3.6734425000000001E-2</v>
      </c>
      <c r="G689" s="7">
        <v>4.1787063999999999E-2</v>
      </c>
      <c r="H689" s="7">
        <v>3.7066792000000001E-2</v>
      </c>
      <c r="I689" s="7">
        <v>4.0098419000000003E-2</v>
      </c>
      <c r="J689" s="7">
        <v>4.2111050999999997E-2</v>
      </c>
      <c r="K689" s="7">
        <v>0.102579981</v>
      </c>
      <c r="L689" s="7">
        <v>3.2523129999999997E-2</v>
      </c>
      <c r="M689" s="7">
        <v>3.0488523E-2</v>
      </c>
      <c r="N689" s="7">
        <v>3.0383937E-2</v>
      </c>
      <c r="O689" s="7">
        <v>2.8072211999999999E-2</v>
      </c>
      <c r="P689" s="7">
        <v>2.4362249999999998E-2</v>
      </c>
    </row>
    <row r="690" spans="1:16" x14ac:dyDescent="0.25">
      <c r="A690" t="s">
        <v>2634</v>
      </c>
      <c r="B690" s="7">
        <v>4.9052831999999998E-2</v>
      </c>
      <c r="C690" s="7">
        <v>5.9819926000000002E-2</v>
      </c>
      <c r="D690" s="7">
        <v>5.5827759999999997E-2</v>
      </c>
      <c r="E690" s="7">
        <v>5.1316081999999999E-2</v>
      </c>
      <c r="F690" s="7">
        <v>5.8475432000000001E-2</v>
      </c>
      <c r="G690" s="7">
        <v>6.8575985000000006E-2</v>
      </c>
      <c r="H690" s="7">
        <v>5.2810063999999997E-2</v>
      </c>
      <c r="I690" s="7">
        <v>4.3351128000000003E-2</v>
      </c>
      <c r="J690" s="7">
        <v>4.7663505000000002E-2</v>
      </c>
      <c r="K690" s="7">
        <v>4.0732144999999997E-2</v>
      </c>
      <c r="L690" s="7">
        <v>5.1884225999999999E-2</v>
      </c>
      <c r="M690" s="7">
        <v>4.6641645000000002E-2</v>
      </c>
      <c r="N690" s="7">
        <v>4.8567614000000002E-2</v>
      </c>
      <c r="O690" s="7">
        <v>4.1544486999999998E-2</v>
      </c>
      <c r="P690" s="7">
        <v>3.7572410000000001E-2</v>
      </c>
    </row>
    <row r="691" spans="1:16" x14ac:dyDescent="0.25">
      <c r="A691" t="s">
        <v>2635</v>
      </c>
      <c r="B691" s="7">
        <v>0.112982864</v>
      </c>
      <c r="C691" s="7">
        <v>0.12994789400000001</v>
      </c>
      <c r="D691" s="7">
        <v>0.116450699</v>
      </c>
      <c r="E691" s="7">
        <v>8.5410604000000001E-2</v>
      </c>
      <c r="F691" s="7">
        <v>0.113144988</v>
      </c>
      <c r="G691" s="7">
        <v>0.106886393</v>
      </c>
      <c r="H691" s="7">
        <v>0.122550832</v>
      </c>
      <c r="I691" s="7">
        <v>0.120886023</v>
      </c>
      <c r="J691" s="7">
        <v>0.11696938699999999</v>
      </c>
      <c r="K691" s="7">
        <v>4.4150279000000001E-2</v>
      </c>
      <c r="L691" s="7">
        <v>7.1899757999999994E-2</v>
      </c>
      <c r="M691" s="7">
        <v>7.1967138E-2</v>
      </c>
      <c r="N691" s="7">
        <v>7.7554390000000001E-2</v>
      </c>
      <c r="O691" s="7">
        <v>6.9648901999999999E-2</v>
      </c>
      <c r="P691" s="7">
        <v>6.3233346999999995E-2</v>
      </c>
    </row>
    <row r="692" spans="1:16" x14ac:dyDescent="0.25">
      <c r="A692" t="s">
        <v>2636</v>
      </c>
      <c r="B692" s="7">
        <v>8.5115063000000005E-2</v>
      </c>
      <c r="C692" s="7">
        <v>8.3556086000000002E-2</v>
      </c>
      <c r="D692" s="7">
        <v>6.7583304999999996E-2</v>
      </c>
      <c r="E692" s="7">
        <v>7.2851667999999994E-2</v>
      </c>
      <c r="F692" s="7">
        <v>8.1089959000000003E-2</v>
      </c>
      <c r="G692" s="7">
        <v>9.6314705E-2</v>
      </c>
      <c r="H692" s="7">
        <v>5.7201750000000003E-2</v>
      </c>
      <c r="I692" s="7">
        <v>6.3165059999999995E-2</v>
      </c>
      <c r="J692" s="7">
        <v>6.3008158999999994E-2</v>
      </c>
      <c r="K692" s="7">
        <v>6.9081514999999996E-2</v>
      </c>
      <c r="L692" s="7">
        <v>0.103423813</v>
      </c>
      <c r="M692" s="7">
        <v>8.7380571000000004E-2</v>
      </c>
      <c r="N692" s="7">
        <v>7.6906382999999995E-2</v>
      </c>
      <c r="O692" s="7">
        <v>7.5238412000000005E-2</v>
      </c>
      <c r="P692" s="7">
        <v>7.0535879999999995E-2</v>
      </c>
    </row>
    <row r="693" spans="1:16" x14ac:dyDescent="0.25">
      <c r="A693" t="s">
        <v>2637</v>
      </c>
      <c r="B693" s="7">
        <v>3.4000825999999998E-2</v>
      </c>
      <c r="C693" s="7">
        <v>4.2624367000000003E-2</v>
      </c>
      <c r="D693" s="7">
        <v>4.2451820000000001E-2</v>
      </c>
      <c r="E693" s="7">
        <v>2.4174942000000001E-2</v>
      </c>
      <c r="F693" s="7">
        <v>3.0143241000000001E-2</v>
      </c>
      <c r="G693" s="7">
        <v>3.0145331000000001E-2</v>
      </c>
      <c r="H693" s="7">
        <v>3.6466773000000001E-2</v>
      </c>
      <c r="I693" s="7">
        <v>3.6629451E-2</v>
      </c>
      <c r="J693" s="7">
        <v>4.0221394000000001E-2</v>
      </c>
      <c r="K693" s="7">
        <v>1.7521973E-2</v>
      </c>
      <c r="L693" s="7">
        <v>2.3649142000000001E-2</v>
      </c>
      <c r="M693" s="7">
        <v>2.5205578999999999E-2</v>
      </c>
      <c r="N693" s="7">
        <v>2.6171402999999999E-2</v>
      </c>
      <c r="O693" s="7">
        <v>2.4540492000000001E-2</v>
      </c>
      <c r="P693" s="7">
        <v>1.9227766E-2</v>
      </c>
    </row>
    <row r="694" spans="1:16" x14ac:dyDescent="0.25">
      <c r="A694" t="s">
        <v>2638</v>
      </c>
      <c r="B694" s="7">
        <v>0.100627657</v>
      </c>
      <c r="C694" s="7">
        <v>0.11430322399999999</v>
      </c>
      <c r="D694" s="7">
        <v>0.11932989200000001</v>
      </c>
      <c r="E694" s="7">
        <v>9.0101617999999994E-2</v>
      </c>
      <c r="F694" s="7">
        <v>0.124486002</v>
      </c>
      <c r="G694" s="7">
        <v>0.111840806</v>
      </c>
      <c r="H694" s="7">
        <v>0.14219258100000001</v>
      </c>
      <c r="I694" s="7">
        <v>0.14516982</v>
      </c>
      <c r="J694" s="7">
        <v>0.13833662999999999</v>
      </c>
      <c r="K694" s="7">
        <v>4.4489171000000001E-2</v>
      </c>
      <c r="L694" s="7">
        <v>6.1367887000000003E-2</v>
      </c>
      <c r="M694" s="7">
        <v>6.7944779999999996E-2</v>
      </c>
      <c r="N694" s="7">
        <v>6.8847825000000001E-2</v>
      </c>
      <c r="O694" s="7">
        <v>6.2420424000000002E-2</v>
      </c>
      <c r="P694" s="7">
        <v>5.8038042999999997E-2</v>
      </c>
    </row>
    <row r="695" spans="1:16" x14ac:dyDescent="0.25">
      <c r="A695" t="s">
        <v>2639</v>
      </c>
      <c r="B695" s="7">
        <v>0.106627008</v>
      </c>
      <c r="C695" s="7">
        <v>0.12666387400000001</v>
      </c>
      <c r="D695" s="7">
        <v>9.6981647000000004E-2</v>
      </c>
      <c r="E695" s="7">
        <v>6.6176671000000006E-2</v>
      </c>
      <c r="F695" s="7">
        <v>7.6211590999999995E-2</v>
      </c>
      <c r="G695" s="7">
        <v>0.10187878</v>
      </c>
      <c r="H695" s="7">
        <v>0.100954023</v>
      </c>
      <c r="I695" s="7">
        <v>7.0286854999999995E-2</v>
      </c>
      <c r="J695" s="7">
        <v>0.109730313</v>
      </c>
      <c r="K695" s="7">
        <v>0.108048886</v>
      </c>
      <c r="L695" s="7">
        <v>5.3730197E-2</v>
      </c>
      <c r="M695" s="7">
        <v>5.7306770999999999E-2</v>
      </c>
      <c r="N695" s="7">
        <v>6.2087517000000002E-2</v>
      </c>
      <c r="O695" s="7">
        <v>5.4417740999999999E-2</v>
      </c>
      <c r="P695" s="7">
        <v>4.1719366000000001E-2</v>
      </c>
    </row>
    <row r="696" spans="1:16" x14ac:dyDescent="0.25">
      <c r="A696" t="s">
        <v>2640</v>
      </c>
      <c r="B696" s="7">
        <v>0.144448305</v>
      </c>
      <c r="C696" s="7">
        <v>0.166466591</v>
      </c>
      <c r="D696" s="7">
        <v>0.169410697</v>
      </c>
      <c r="E696" s="7">
        <v>0.111926189</v>
      </c>
      <c r="F696" s="7">
        <v>0.151141096</v>
      </c>
      <c r="G696" s="7">
        <v>0.141812302</v>
      </c>
      <c r="H696" s="7">
        <v>0.18720208599999999</v>
      </c>
      <c r="I696" s="7">
        <v>0.20437508500000001</v>
      </c>
      <c r="J696" s="7">
        <v>0.20689911999999999</v>
      </c>
      <c r="K696" s="7">
        <v>5.9203571000000003E-2</v>
      </c>
      <c r="L696" s="7">
        <v>8.5398808000000007E-2</v>
      </c>
      <c r="M696" s="7">
        <v>8.8502189999999994E-2</v>
      </c>
      <c r="N696" s="7">
        <v>0.10218662100000001</v>
      </c>
      <c r="O696" s="7">
        <v>8.9838262000000002E-2</v>
      </c>
      <c r="P696" s="7">
        <v>7.7699794000000003E-2</v>
      </c>
    </row>
    <row r="697" spans="1:16" x14ac:dyDescent="0.25">
      <c r="A697" t="s">
        <v>2641</v>
      </c>
      <c r="B697" s="7">
        <v>6.0436866999999998E-2</v>
      </c>
      <c r="C697" s="7">
        <v>6.5421360999999997E-2</v>
      </c>
      <c r="D697" s="7">
        <v>6.2546611000000002E-2</v>
      </c>
      <c r="E697" s="7">
        <v>4.6976112E-2</v>
      </c>
      <c r="F697" s="7">
        <v>5.7347449000000002E-2</v>
      </c>
      <c r="G697" s="7">
        <v>5.8430857000000003E-2</v>
      </c>
      <c r="H697" s="7">
        <v>7.6735682E-2</v>
      </c>
      <c r="I697" s="7">
        <v>7.9797199999999999E-2</v>
      </c>
      <c r="J697" s="7">
        <v>8.0134131999999997E-2</v>
      </c>
      <c r="K697" s="7">
        <v>5.5738581000000002E-2</v>
      </c>
      <c r="L697" s="7">
        <v>5.0103289000000002E-2</v>
      </c>
      <c r="M697" s="7">
        <v>4.7581960999999999E-2</v>
      </c>
      <c r="N697" s="7">
        <v>5.1202353999999999E-2</v>
      </c>
      <c r="O697" s="7">
        <v>4.3743720999999999E-2</v>
      </c>
      <c r="P697" s="7">
        <v>3.8444976999999998E-2</v>
      </c>
    </row>
    <row r="698" spans="1:16" x14ac:dyDescent="0.25">
      <c r="A698" t="s">
        <v>2642</v>
      </c>
      <c r="B698" s="7">
        <v>6.6386140999999996E-2</v>
      </c>
      <c r="C698" s="7">
        <v>8.0362049000000005E-2</v>
      </c>
      <c r="D698" s="7">
        <v>8.1246513000000006E-2</v>
      </c>
      <c r="E698" s="7">
        <v>7.2094368000000006E-2</v>
      </c>
      <c r="F698" s="7">
        <v>9.6059820000000004E-2</v>
      </c>
      <c r="G698" s="7">
        <v>9.6401530999999999E-2</v>
      </c>
      <c r="H698" s="7">
        <v>8.1840680999999998E-2</v>
      </c>
      <c r="I698" s="7">
        <v>7.3591266000000002E-2</v>
      </c>
      <c r="J698" s="7">
        <v>7.3175063999999998E-2</v>
      </c>
      <c r="K698" s="7">
        <v>9.1734326000000005E-2</v>
      </c>
      <c r="L698" s="7">
        <v>6.0265436999999998E-2</v>
      </c>
      <c r="M698" s="7">
        <v>5.9912099000000003E-2</v>
      </c>
      <c r="N698" s="7">
        <v>6.4656569999999997E-2</v>
      </c>
      <c r="O698" s="7">
        <v>5.6456734000000001E-2</v>
      </c>
      <c r="P698" s="7">
        <v>4.5904533999999997E-2</v>
      </c>
    </row>
    <row r="699" spans="1:16" x14ac:dyDescent="0.25">
      <c r="A699" t="s">
        <v>2643</v>
      </c>
      <c r="B699" s="7">
        <v>0.103833542</v>
      </c>
      <c r="C699" s="7">
        <v>0.11944584900000001</v>
      </c>
      <c r="D699" s="7">
        <v>0.107753869</v>
      </c>
      <c r="E699" s="7">
        <v>8.8871921000000006E-2</v>
      </c>
      <c r="F699" s="7">
        <v>0.105640285</v>
      </c>
      <c r="G699" s="7">
        <v>0.104490865</v>
      </c>
      <c r="H699" s="7">
        <v>0.118980773</v>
      </c>
      <c r="I699" s="7">
        <v>0.108629846</v>
      </c>
      <c r="J699" s="7">
        <v>0.122905466</v>
      </c>
      <c r="K699" s="7">
        <v>5.8520448000000003E-2</v>
      </c>
      <c r="L699" s="7">
        <v>9.6889264000000003E-2</v>
      </c>
      <c r="M699" s="7">
        <v>8.8664239000000006E-2</v>
      </c>
      <c r="N699" s="7">
        <v>9.9062590000000006E-2</v>
      </c>
      <c r="O699" s="7">
        <v>8.8180755E-2</v>
      </c>
      <c r="P699" s="7">
        <v>7.4923361999999993E-2</v>
      </c>
    </row>
    <row r="700" spans="1:16" x14ac:dyDescent="0.25">
      <c r="A700" t="s">
        <v>2644</v>
      </c>
      <c r="B700" s="7">
        <v>9.5580375999999995E-2</v>
      </c>
      <c r="C700" s="7">
        <v>0.102672925</v>
      </c>
      <c r="D700" s="7">
        <v>0.10375617099999999</v>
      </c>
      <c r="E700" s="7">
        <v>7.5539514000000002E-2</v>
      </c>
      <c r="F700" s="7">
        <v>9.2977552000000005E-2</v>
      </c>
      <c r="G700" s="7">
        <v>9.0046616999999995E-2</v>
      </c>
      <c r="H700" s="7">
        <v>9.7004779999999999E-2</v>
      </c>
      <c r="I700" s="7">
        <v>0.100595451</v>
      </c>
      <c r="J700" s="7">
        <v>0.109203647</v>
      </c>
      <c r="K700" s="7">
        <v>6.0866878999999999E-2</v>
      </c>
      <c r="L700" s="7">
        <v>7.5678600999999998E-2</v>
      </c>
      <c r="M700" s="7">
        <v>6.8645761999999999E-2</v>
      </c>
      <c r="N700" s="7">
        <v>7.0612655999999996E-2</v>
      </c>
      <c r="O700" s="7">
        <v>7.3928345000000006E-2</v>
      </c>
      <c r="P700" s="7">
        <v>8.4483911999999994E-2</v>
      </c>
    </row>
    <row r="701" spans="1:16" x14ac:dyDescent="0.25">
      <c r="A701" t="s">
        <v>2645</v>
      </c>
      <c r="B701" s="7">
        <v>0.18964489000000001</v>
      </c>
      <c r="C701" s="7">
        <v>0.22869202799999999</v>
      </c>
      <c r="D701" s="7">
        <v>0.23022271699999999</v>
      </c>
      <c r="E701" s="7">
        <v>0.18986092800000001</v>
      </c>
      <c r="F701" s="7">
        <v>0.23239665900000001</v>
      </c>
      <c r="G701" s="7">
        <v>0.23875099999999999</v>
      </c>
      <c r="H701" s="7">
        <v>0.21826400700000001</v>
      </c>
      <c r="I701" s="7">
        <v>0.22546672200000001</v>
      </c>
      <c r="J701" s="7">
        <v>0.231673817</v>
      </c>
      <c r="K701" s="7">
        <v>0.11707263900000001</v>
      </c>
      <c r="L701" s="7">
        <v>0.187150275</v>
      </c>
      <c r="M701" s="7">
        <v>0.19318585399999999</v>
      </c>
      <c r="N701" s="7">
        <v>0.132866594</v>
      </c>
      <c r="O701" s="7">
        <v>0.123287261</v>
      </c>
      <c r="P701" s="7">
        <v>0.14758700499999999</v>
      </c>
    </row>
    <row r="702" spans="1:16" x14ac:dyDescent="0.25">
      <c r="A702" t="s">
        <v>2646</v>
      </c>
      <c r="B702" s="7">
        <v>0.118237287</v>
      </c>
      <c r="C702" s="7">
        <v>0.12918913700000001</v>
      </c>
      <c r="D702" s="7">
        <v>0.13139922900000001</v>
      </c>
      <c r="E702" s="7">
        <v>9.1383441999999995E-2</v>
      </c>
      <c r="F702" s="7">
        <v>0.118210734</v>
      </c>
      <c r="G702" s="7">
        <v>0.11345789000000001</v>
      </c>
      <c r="H702" s="7">
        <v>0.13459662999999999</v>
      </c>
      <c r="I702" s="7">
        <v>0.13829075800000001</v>
      </c>
      <c r="J702" s="7">
        <v>0.15015241100000001</v>
      </c>
      <c r="K702" s="7">
        <v>8.2186164000000006E-2</v>
      </c>
      <c r="L702" s="7">
        <v>8.1178168999999994E-2</v>
      </c>
      <c r="M702" s="7">
        <v>8.4208801999999999E-2</v>
      </c>
      <c r="N702" s="7">
        <v>8.3331701999999994E-2</v>
      </c>
      <c r="O702" s="7">
        <v>7.8268131000000005E-2</v>
      </c>
      <c r="P702" s="7">
        <v>6.9343049000000004E-2</v>
      </c>
    </row>
    <row r="703" spans="1:16" x14ac:dyDescent="0.25">
      <c r="A703" t="s">
        <v>2647</v>
      </c>
      <c r="B703" s="7">
        <v>0.110051013</v>
      </c>
      <c r="C703" s="7">
        <v>0.126891843</v>
      </c>
      <c r="D703" s="7">
        <v>0.11467482599999999</v>
      </c>
      <c r="E703" s="7">
        <v>9.0498645000000003E-2</v>
      </c>
      <c r="F703" s="7">
        <v>0.111915312</v>
      </c>
      <c r="G703" s="7">
        <v>0.117508152</v>
      </c>
      <c r="H703" s="7">
        <v>0.12077568399999999</v>
      </c>
      <c r="I703" s="7">
        <v>0.129276418</v>
      </c>
      <c r="J703" s="7">
        <v>0.11646553</v>
      </c>
      <c r="K703" s="7">
        <v>7.3646795000000001E-2</v>
      </c>
      <c r="L703" s="7">
        <v>0.105729486</v>
      </c>
      <c r="M703" s="7">
        <v>9.8559658999999994E-2</v>
      </c>
      <c r="N703" s="7">
        <v>8.5473311999999996E-2</v>
      </c>
      <c r="O703" s="7">
        <v>7.5694704000000002E-2</v>
      </c>
      <c r="P703" s="7">
        <v>7.2340971000000004E-2</v>
      </c>
    </row>
    <row r="704" spans="1:16" x14ac:dyDescent="0.25">
      <c r="A704" t="s">
        <v>2648</v>
      </c>
      <c r="B704" s="7">
        <v>7.8200403000000002E-2</v>
      </c>
      <c r="C704" s="7">
        <v>0.101052346</v>
      </c>
      <c r="D704" s="7">
        <v>7.2012301000000001E-2</v>
      </c>
      <c r="E704" s="7">
        <v>6.6005058000000005E-2</v>
      </c>
      <c r="F704" s="7">
        <v>7.1346179999999995E-2</v>
      </c>
      <c r="G704" s="7">
        <v>0.101124451</v>
      </c>
      <c r="H704" s="7">
        <v>8.9614123000000004E-2</v>
      </c>
      <c r="I704" s="7">
        <v>8.0889584E-2</v>
      </c>
      <c r="J704" s="7">
        <v>7.9753141999999999E-2</v>
      </c>
      <c r="K704" s="7">
        <v>0.108602375</v>
      </c>
      <c r="L704" s="7">
        <v>8.4784749000000006E-2</v>
      </c>
      <c r="M704" s="7">
        <v>8.6015340999999995E-2</v>
      </c>
      <c r="N704" s="7">
        <v>8.7195472999999996E-2</v>
      </c>
      <c r="O704" s="7">
        <v>8.4427709000000004E-2</v>
      </c>
      <c r="P704" s="7">
        <v>6.1890818E-2</v>
      </c>
    </row>
    <row r="705" spans="1:16" x14ac:dyDescent="0.25">
      <c r="A705" t="s">
        <v>2649</v>
      </c>
      <c r="B705" s="7">
        <v>6.6308835999999996E-2</v>
      </c>
      <c r="C705" s="7">
        <v>7.3550521999999993E-2</v>
      </c>
      <c r="D705" s="7">
        <v>6.9505655E-2</v>
      </c>
      <c r="E705" s="7">
        <v>7.1493009999999996E-2</v>
      </c>
      <c r="F705" s="7">
        <v>7.7778567000000007E-2</v>
      </c>
      <c r="G705" s="7">
        <v>8.5330768000000001E-2</v>
      </c>
      <c r="H705" s="7">
        <v>7.2910640999999998E-2</v>
      </c>
      <c r="I705" s="7">
        <v>6.5238722999999998E-2</v>
      </c>
      <c r="J705" s="7">
        <v>7.6865603000000005E-2</v>
      </c>
      <c r="K705" s="7">
        <v>7.2561672999999993E-2</v>
      </c>
      <c r="L705" s="7">
        <v>8.2357719999999995E-2</v>
      </c>
      <c r="M705" s="7">
        <v>8.3557372000000005E-2</v>
      </c>
      <c r="N705" s="7">
        <v>0.10902010099999999</v>
      </c>
      <c r="O705" s="7">
        <v>9.4739529000000003E-2</v>
      </c>
      <c r="P705" s="7">
        <v>6.9148616999999996E-2</v>
      </c>
    </row>
    <row r="706" spans="1:16" x14ac:dyDescent="0.25">
      <c r="A706" t="s">
        <v>2650</v>
      </c>
      <c r="B706" s="7">
        <v>4.5879401E-2</v>
      </c>
      <c r="C706" s="7">
        <v>5.3289728000000001E-2</v>
      </c>
      <c r="D706" s="7">
        <v>4.2907926999999998E-2</v>
      </c>
      <c r="E706" s="7">
        <v>4.5991662000000003E-2</v>
      </c>
      <c r="F706" s="7">
        <v>4.9798763000000003E-2</v>
      </c>
      <c r="G706" s="7">
        <v>5.5087977000000003E-2</v>
      </c>
      <c r="H706" s="7">
        <v>4.5267702E-2</v>
      </c>
      <c r="I706" s="7">
        <v>5.2711795999999998E-2</v>
      </c>
      <c r="J706" s="7">
        <v>4.7594232E-2</v>
      </c>
      <c r="K706" s="7">
        <v>4.2432603999999999E-2</v>
      </c>
      <c r="L706" s="7">
        <v>4.5230325000000002E-2</v>
      </c>
      <c r="M706" s="7">
        <v>3.8361660999999998E-2</v>
      </c>
      <c r="N706" s="7">
        <v>2.9818309000000001E-2</v>
      </c>
      <c r="O706" s="7">
        <v>2.7512192000000001E-2</v>
      </c>
      <c r="P706" s="7">
        <v>2.8903015000000001E-2</v>
      </c>
    </row>
    <row r="707" spans="1:16" x14ac:dyDescent="0.25">
      <c r="A707" t="s">
        <v>2651</v>
      </c>
      <c r="B707" s="7">
        <v>5.8670304E-2</v>
      </c>
      <c r="C707" s="7">
        <v>6.2635070000000001E-2</v>
      </c>
      <c r="D707" s="7">
        <v>5.5824490999999997E-2</v>
      </c>
      <c r="E707" s="7">
        <v>3.7096920999999998E-2</v>
      </c>
      <c r="F707" s="7">
        <v>4.4972829999999998E-2</v>
      </c>
      <c r="G707" s="7">
        <v>4.7539101E-2</v>
      </c>
      <c r="H707" s="7">
        <v>5.9553057999999999E-2</v>
      </c>
      <c r="I707" s="7">
        <v>6.9885081000000002E-2</v>
      </c>
      <c r="J707" s="7">
        <v>6.4412580999999997E-2</v>
      </c>
      <c r="K707" s="7">
        <v>3.5942529000000001E-2</v>
      </c>
      <c r="L707" s="7">
        <v>3.6327867999999999E-2</v>
      </c>
      <c r="M707" s="7">
        <v>2.8943687999999999E-2</v>
      </c>
      <c r="N707" s="7">
        <v>2.5092621999999998E-2</v>
      </c>
      <c r="O707" s="7">
        <v>2.3558302999999999E-2</v>
      </c>
      <c r="P707" s="7">
        <v>2.4237845000000001E-2</v>
      </c>
    </row>
    <row r="708" spans="1:16" x14ac:dyDescent="0.25">
      <c r="A708" t="s">
        <v>2652</v>
      </c>
      <c r="B708" s="7">
        <v>0.102015653</v>
      </c>
      <c r="C708" s="7">
        <v>0.13606900799999999</v>
      </c>
      <c r="D708" s="7">
        <v>0.10874307599999999</v>
      </c>
      <c r="E708" s="7">
        <v>6.8499197999999997E-2</v>
      </c>
      <c r="F708" s="7">
        <v>8.3365272000000004E-2</v>
      </c>
      <c r="G708" s="7">
        <v>0.10015495200000001</v>
      </c>
      <c r="H708" s="7">
        <v>0.116405406</v>
      </c>
      <c r="I708" s="7">
        <v>8.7200948E-2</v>
      </c>
      <c r="J708" s="7">
        <v>0.114001872</v>
      </c>
      <c r="K708" s="7">
        <v>6.1590431000000001E-2</v>
      </c>
      <c r="L708" s="7">
        <v>7.8726192E-2</v>
      </c>
      <c r="M708" s="7">
        <v>7.874536E-2</v>
      </c>
      <c r="N708" s="7">
        <v>7.8801309999999999E-2</v>
      </c>
      <c r="O708" s="7">
        <v>6.8138301999999998E-2</v>
      </c>
      <c r="P708" s="7">
        <v>5.2076648000000003E-2</v>
      </c>
    </row>
    <row r="709" spans="1:16" x14ac:dyDescent="0.25">
      <c r="A709" t="s">
        <v>2653</v>
      </c>
      <c r="B709" s="7">
        <v>8.8744487999999996E-2</v>
      </c>
      <c r="C709" s="7">
        <v>0.101990093</v>
      </c>
      <c r="D709" s="7">
        <v>8.3296863999999998E-2</v>
      </c>
      <c r="E709" s="7">
        <v>8.2406305999999999E-2</v>
      </c>
      <c r="F709" s="7">
        <v>8.7205422000000005E-2</v>
      </c>
      <c r="G709" s="7">
        <v>9.8485399000000001E-2</v>
      </c>
      <c r="H709" s="7">
        <v>9.1009629999999994E-2</v>
      </c>
      <c r="I709" s="7">
        <v>7.5493862999999994E-2</v>
      </c>
      <c r="J709" s="7">
        <v>9.2951148999999997E-2</v>
      </c>
      <c r="K709" s="7">
        <v>0.12670659300000001</v>
      </c>
      <c r="L709" s="7">
        <v>8.1476458000000002E-2</v>
      </c>
      <c r="M709" s="7">
        <v>7.5326572999999994E-2</v>
      </c>
      <c r="N709" s="7">
        <v>9.4998757000000003E-2</v>
      </c>
      <c r="O709" s="7">
        <v>7.0263203999999996E-2</v>
      </c>
      <c r="P709" s="7">
        <v>5.8713566000000002E-2</v>
      </c>
    </row>
    <row r="710" spans="1:16" x14ac:dyDescent="0.25">
      <c r="A710" t="s">
        <v>2654</v>
      </c>
      <c r="B710" s="7">
        <v>0.13413483000000001</v>
      </c>
      <c r="C710" s="7">
        <v>0.15101416600000001</v>
      </c>
      <c r="D710" s="7">
        <v>0.14553975099999999</v>
      </c>
      <c r="E710" s="7">
        <v>0.108985105</v>
      </c>
      <c r="F710" s="7">
        <v>0.14634783900000001</v>
      </c>
      <c r="G710" s="7">
        <v>0.140158431</v>
      </c>
      <c r="H710" s="7">
        <v>0.150651431</v>
      </c>
      <c r="I710" s="7">
        <v>0.16660618699999999</v>
      </c>
      <c r="J710" s="7">
        <v>0.159405938</v>
      </c>
      <c r="K710" s="7">
        <v>6.2525236999999997E-2</v>
      </c>
      <c r="L710" s="7">
        <v>6.6208539999999996E-2</v>
      </c>
      <c r="M710" s="7">
        <v>6.5738556000000004E-2</v>
      </c>
      <c r="N710" s="7">
        <v>6.7319254999999995E-2</v>
      </c>
      <c r="O710" s="7">
        <v>6.0538382000000002E-2</v>
      </c>
      <c r="P710" s="7">
        <v>5.8858959000000002E-2</v>
      </c>
    </row>
    <row r="711" spans="1:16" x14ac:dyDescent="0.25">
      <c r="A711" t="s">
        <v>2655</v>
      </c>
      <c r="B711" s="7">
        <v>0.10505194</v>
      </c>
      <c r="C711" s="7">
        <v>9.6439708999999998E-2</v>
      </c>
      <c r="D711" s="7">
        <v>9.4791282000000004E-2</v>
      </c>
      <c r="E711" s="7">
        <v>6.9138992999999996E-2</v>
      </c>
      <c r="F711" s="7">
        <v>9.2369114000000002E-2</v>
      </c>
      <c r="G711" s="7">
        <v>8.8179384E-2</v>
      </c>
      <c r="H711" s="7">
        <v>9.7872651000000005E-2</v>
      </c>
      <c r="I711" s="7">
        <v>0.100946334</v>
      </c>
      <c r="J711" s="7">
        <v>0.11267224200000001</v>
      </c>
      <c r="K711" s="7">
        <v>5.7386673999999999E-2</v>
      </c>
      <c r="L711" s="7">
        <v>5.7023784000000001E-2</v>
      </c>
      <c r="M711" s="7">
        <v>5.5272502000000001E-2</v>
      </c>
      <c r="N711" s="7">
        <v>6.2949983000000001E-2</v>
      </c>
      <c r="O711" s="7">
        <v>5.9504613999999997E-2</v>
      </c>
      <c r="P711" s="7">
        <v>4.9979029000000001E-2</v>
      </c>
    </row>
    <row r="712" spans="1:16" x14ac:dyDescent="0.25">
      <c r="A712" t="s">
        <v>2656</v>
      </c>
      <c r="B712" s="7">
        <v>0.10133576699999999</v>
      </c>
      <c r="C712" s="7">
        <v>0.12928983099999999</v>
      </c>
      <c r="D712" s="7">
        <v>0.124312494</v>
      </c>
      <c r="E712" s="7">
        <v>8.6880341E-2</v>
      </c>
      <c r="F712" s="7">
        <v>0.109607658</v>
      </c>
      <c r="G712" s="7">
        <v>0.115010662</v>
      </c>
      <c r="H712" s="7">
        <v>0.123523428</v>
      </c>
      <c r="I712" s="7">
        <v>0.11917826099999999</v>
      </c>
      <c r="J712" s="7">
        <v>0.129322311</v>
      </c>
      <c r="K712" s="7">
        <v>5.1342034000000002E-2</v>
      </c>
      <c r="L712" s="7">
        <v>9.7337123999999997E-2</v>
      </c>
      <c r="M712" s="7">
        <v>9.4634050999999997E-2</v>
      </c>
      <c r="N712" s="7">
        <v>0.10371446400000001</v>
      </c>
      <c r="O712" s="7">
        <v>9.3670299999999998E-2</v>
      </c>
      <c r="P712" s="7">
        <v>7.4598603999999999E-2</v>
      </c>
    </row>
    <row r="713" spans="1:16" x14ac:dyDescent="0.25">
      <c r="A713" t="s">
        <v>2657</v>
      </c>
      <c r="B713" s="7">
        <v>3.7103537999999998E-2</v>
      </c>
      <c r="C713" s="7">
        <v>4.7188070999999998E-2</v>
      </c>
      <c r="D713" s="7">
        <v>4.4298893999999998E-2</v>
      </c>
      <c r="E713" s="7">
        <v>3.3323007000000002E-2</v>
      </c>
      <c r="F713" s="7">
        <v>4.4992612000000001E-2</v>
      </c>
      <c r="G713" s="7">
        <v>4.423643E-2</v>
      </c>
      <c r="H713" s="7">
        <v>4.8705564E-2</v>
      </c>
      <c r="I713" s="7">
        <v>4.3358768999999998E-2</v>
      </c>
      <c r="J713" s="7">
        <v>4.5628145000000002E-2</v>
      </c>
      <c r="K713" s="7">
        <v>5.2884122999999998E-2</v>
      </c>
      <c r="L713" s="7">
        <v>3.6319398000000003E-2</v>
      </c>
      <c r="M713" s="7">
        <v>3.6724982000000003E-2</v>
      </c>
      <c r="N713" s="7">
        <v>4.6239500000000003E-2</v>
      </c>
      <c r="O713" s="7">
        <v>3.9149234999999998E-2</v>
      </c>
      <c r="P713" s="7">
        <v>2.9586518999999999E-2</v>
      </c>
    </row>
    <row r="714" spans="1:16" x14ac:dyDescent="0.25">
      <c r="A714" t="s">
        <v>2658</v>
      </c>
      <c r="B714" s="7">
        <v>6.6032295000000005E-2</v>
      </c>
      <c r="C714" s="7">
        <v>7.6590251999999998E-2</v>
      </c>
      <c r="D714" s="7">
        <v>6.9310696000000005E-2</v>
      </c>
      <c r="E714" s="7">
        <v>7.0187627000000002E-2</v>
      </c>
      <c r="F714" s="7">
        <v>8.2925177000000003E-2</v>
      </c>
      <c r="G714" s="7">
        <v>8.9605080000000004E-2</v>
      </c>
      <c r="H714" s="7">
        <v>6.4152630000000002E-2</v>
      </c>
      <c r="I714" s="7">
        <v>6.0290383000000003E-2</v>
      </c>
      <c r="J714" s="7">
        <v>6.8178801999999997E-2</v>
      </c>
      <c r="K714" s="7">
        <v>0.177548857</v>
      </c>
      <c r="L714" s="7">
        <v>7.6046179000000005E-2</v>
      </c>
      <c r="M714" s="7">
        <v>6.7396401999999994E-2</v>
      </c>
      <c r="N714" s="7">
        <v>6.4515729999999993E-2</v>
      </c>
      <c r="O714" s="7">
        <v>6.2847925999999998E-2</v>
      </c>
      <c r="P714" s="7">
        <v>4.8102530999999997E-2</v>
      </c>
    </row>
    <row r="715" spans="1:16" x14ac:dyDescent="0.25">
      <c r="A715" t="s">
        <v>2659</v>
      </c>
      <c r="B715" s="7">
        <v>0.115570926</v>
      </c>
      <c r="C715" s="7">
        <v>0.11583423700000001</v>
      </c>
      <c r="D715" s="7">
        <v>0.108347862</v>
      </c>
      <c r="E715" s="7">
        <v>8.5598130999999994E-2</v>
      </c>
      <c r="F715" s="7">
        <v>9.8941319999999999E-2</v>
      </c>
      <c r="G715" s="7">
        <v>0.110579705</v>
      </c>
      <c r="H715" s="7">
        <v>0.10017124199999999</v>
      </c>
      <c r="I715" s="7">
        <v>9.7322446000000007E-2</v>
      </c>
      <c r="J715" s="7">
        <v>0.110261769</v>
      </c>
      <c r="K715" s="7">
        <v>8.3663983999999997E-2</v>
      </c>
      <c r="L715" s="7">
        <v>6.6447624999999996E-2</v>
      </c>
      <c r="M715" s="7">
        <v>6.0082953000000001E-2</v>
      </c>
      <c r="N715" s="7">
        <v>6.1559968999999999E-2</v>
      </c>
      <c r="O715" s="7">
        <v>5.7683545000000003E-2</v>
      </c>
      <c r="P715" s="7">
        <v>4.8971986000000002E-2</v>
      </c>
    </row>
    <row r="716" spans="1:16" x14ac:dyDescent="0.25">
      <c r="A716" t="s">
        <v>2660</v>
      </c>
      <c r="B716" s="7">
        <v>7.9035522999999996E-2</v>
      </c>
      <c r="C716" s="7">
        <v>9.5203162999999993E-2</v>
      </c>
      <c r="D716" s="7">
        <v>8.1076815999999996E-2</v>
      </c>
      <c r="E716" s="7">
        <v>7.5628546000000005E-2</v>
      </c>
      <c r="F716" s="7">
        <v>9.3197221999999996E-2</v>
      </c>
      <c r="G716" s="7">
        <v>0.105852474</v>
      </c>
      <c r="H716" s="7">
        <v>9.1156338000000003E-2</v>
      </c>
      <c r="I716" s="7">
        <v>7.7132402000000003E-2</v>
      </c>
      <c r="J716" s="7">
        <v>9.5912249000000005E-2</v>
      </c>
      <c r="K716" s="7">
        <v>0.17137841400000001</v>
      </c>
      <c r="L716" s="7">
        <v>9.3231652999999998E-2</v>
      </c>
      <c r="M716" s="7">
        <v>9.1332384000000003E-2</v>
      </c>
      <c r="N716" s="7">
        <v>9.0540829000000003E-2</v>
      </c>
      <c r="O716" s="7">
        <v>7.8046799E-2</v>
      </c>
      <c r="P716" s="7">
        <v>6.1895118999999998E-2</v>
      </c>
    </row>
    <row r="717" spans="1:16" x14ac:dyDescent="0.25">
      <c r="A717" t="s">
        <v>2661</v>
      </c>
      <c r="B717" s="7">
        <v>7.3717895000000006E-2</v>
      </c>
      <c r="C717" s="7">
        <v>7.4979578000000005E-2</v>
      </c>
      <c r="D717" s="7">
        <v>6.3405595999999995E-2</v>
      </c>
      <c r="E717" s="7">
        <v>7.3670819999999998E-2</v>
      </c>
      <c r="F717" s="7">
        <v>7.3566384999999998E-2</v>
      </c>
      <c r="G717" s="7">
        <v>8.5737510000000003E-2</v>
      </c>
      <c r="H717" s="7">
        <v>6.0347817999999998E-2</v>
      </c>
      <c r="I717" s="7">
        <v>7.7590110000000004E-2</v>
      </c>
      <c r="J717" s="7">
        <v>6.7326401999999994E-2</v>
      </c>
      <c r="K717" s="7">
        <v>0.109768778</v>
      </c>
      <c r="L717" s="7">
        <v>5.0412417000000001E-2</v>
      </c>
      <c r="M717" s="7">
        <v>3.8886402E-2</v>
      </c>
      <c r="N717" s="7">
        <v>3.2571479E-2</v>
      </c>
      <c r="O717" s="7">
        <v>2.9996111999999998E-2</v>
      </c>
      <c r="P717" s="7">
        <v>3.2694097999999998E-2</v>
      </c>
    </row>
    <row r="718" spans="1:16" x14ac:dyDescent="0.25">
      <c r="A718" t="s">
        <v>2662</v>
      </c>
      <c r="B718" s="7">
        <v>9.3198837000000007E-2</v>
      </c>
      <c r="C718" s="7">
        <v>0.10075896400000001</v>
      </c>
      <c r="D718" s="7">
        <v>9.8712253E-2</v>
      </c>
      <c r="E718" s="7">
        <v>6.8547153999999999E-2</v>
      </c>
      <c r="F718" s="7">
        <v>8.4418562000000003E-2</v>
      </c>
      <c r="G718" s="7">
        <v>9.2317270000000007E-2</v>
      </c>
      <c r="H718" s="7">
        <v>0.113405805</v>
      </c>
      <c r="I718" s="7">
        <v>0.118730101</v>
      </c>
      <c r="J718" s="7">
        <v>0.12381897</v>
      </c>
      <c r="K718" s="7">
        <v>8.8443658999999994E-2</v>
      </c>
      <c r="L718" s="7">
        <v>6.2205825999999999E-2</v>
      </c>
      <c r="M718" s="7">
        <v>6.1489766000000001E-2</v>
      </c>
      <c r="N718" s="7">
        <v>6.5350993999999996E-2</v>
      </c>
      <c r="O718" s="7">
        <v>5.7411141999999998E-2</v>
      </c>
      <c r="P718" s="7">
        <v>4.4156863999999997E-2</v>
      </c>
    </row>
    <row r="719" spans="1:16" x14ac:dyDescent="0.25">
      <c r="A719" t="s">
        <v>2663</v>
      </c>
      <c r="B719" s="7">
        <v>0.106780351</v>
      </c>
      <c r="C719" s="7">
        <v>0.120802961</v>
      </c>
      <c r="D719" s="7">
        <v>0.11054511</v>
      </c>
      <c r="E719" s="7">
        <v>8.8465768E-2</v>
      </c>
      <c r="F719" s="7">
        <v>9.5766288000000005E-2</v>
      </c>
      <c r="G719" s="7">
        <v>0.10747013599999999</v>
      </c>
      <c r="H719" s="7">
        <v>0.119860119</v>
      </c>
      <c r="I719" s="7">
        <v>0.11648845400000001</v>
      </c>
      <c r="J719" s="7">
        <v>0.12500665999999999</v>
      </c>
      <c r="K719" s="7">
        <v>0.109637286</v>
      </c>
      <c r="L719" s="7">
        <v>9.9444974000000005E-2</v>
      </c>
      <c r="M719" s="7">
        <v>8.7285113999999997E-2</v>
      </c>
      <c r="N719" s="7">
        <v>0.10058112900000001</v>
      </c>
      <c r="O719" s="7">
        <v>8.4618622000000004E-2</v>
      </c>
      <c r="P719" s="7">
        <v>6.9181336999999996E-2</v>
      </c>
    </row>
    <row r="720" spans="1:16" x14ac:dyDescent="0.25">
      <c r="A720" t="s">
        <v>2664</v>
      </c>
      <c r="B720" s="7">
        <v>5.6361592000000002E-2</v>
      </c>
      <c r="C720" s="7">
        <v>6.1020866999999999E-2</v>
      </c>
      <c r="D720" s="7">
        <v>5.1592944000000002E-2</v>
      </c>
      <c r="E720" s="7">
        <v>4.2490423999999999E-2</v>
      </c>
      <c r="F720" s="7">
        <v>4.8436662999999998E-2</v>
      </c>
      <c r="G720" s="7">
        <v>5.3640967999999997E-2</v>
      </c>
      <c r="H720" s="7">
        <v>5.3233932999999997E-2</v>
      </c>
      <c r="I720" s="7">
        <v>4.1708243999999998E-2</v>
      </c>
      <c r="J720" s="7">
        <v>5.1654672999999998E-2</v>
      </c>
      <c r="K720" s="7">
        <v>0.232542991</v>
      </c>
      <c r="L720" s="7">
        <v>0.11588689200000001</v>
      </c>
      <c r="M720" s="7">
        <v>0.111461146</v>
      </c>
      <c r="N720" s="7">
        <v>0.104231588</v>
      </c>
      <c r="O720" s="7">
        <v>9.5039578E-2</v>
      </c>
      <c r="P720" s="7">
        <v>6.7934277000000001E-2</v>
      </c>
    </row>
    <row r="721" spans="1:16" x14ac:dyDescent="0.25">
      <c r="A721" t="s">
        <v>2665</v>
      </c>
      <c r="B721" s="7">
        <v>0.13399339399999999</v>
      </c>
      <c r="C721" s="7">
        <v>0.15210363599999999</v>
      </c>
      <c r="D721" s="7">
        <v>0.13204338500000001</v>
      </c>
      <c r="E721" s="7">
        <v>0.129662103</v>
      </c>
      <c r="F721" s="7">
        <v>0.13118628399999999</v>
      </c>
      <c r="G721" s="7">
        <v>0.15331894700000001</v>
      </c>
      <c r="H721" s="7">
        <v>0.167253128</v>
      </c>
      <c r="I721" s="7">
        <v>0.1723932</v>
      </c>
      <c r="J721" s="7">
        <v>0.15215573399999999</v>
      </c>
      <c r="K721" s="7">
        <v>0.147378073</v>
      </c>
      <c r="L721" s="7">
        <v>0.138064627</v>
      </c>
      <c r="M721" s="7">
        <v>0.101996503</v>
      </c>
      <c r="N721" s="7">
        <v>0.103227755</v>
      </c>
      <c r="O721" s="7">
        <v>8.3180168999999998E-2</v>
      </c>
      <c r="P721" s="7">
        <v>8.0366232999999995E-2</v>
      </c>
    </row>
    <row r="722" spans="1:16" x14ac:dyDescent="0.25">
      <c r="A722" t="s">
        <v>2666</v>
      </c>
      <c r="B722" s="7">
        <v>8.9658903999999998E-2</v>
      </c>
      <c r="C722" s="7">
        <v>0.106700215</v>
      </c>
      <c r="D722" s="7">
        <v>9.4158845000000005E-2</v>
      </c>
      <c r="E722" s="7">
        <v>6.5811918999999997E-2</v>
      </c>
      <c r="F722" s="7">
        <v>8.6157856000000005E-2</v>
      </c>
      <c r="G722" s="7">
        <v>9.5650569000000005E-2</v>
      </c>
      <c r="H722" s="7">
        <v>0.103127304</v>
      </c>
      <c r="I722" s="7">
        <v>9.5530599999999993E-2</v>
      </c>
      <c r="J722" s="7">
        <v>0.112342132</v>
      </c>
      <c r="K722" s="7">
        <v>6.6355476999999996E-2</v>
      </c>
      <c r="L722" s="7">
        <v>6.2915731000000003E-2</v>
      </c>
      <c r="M722" s="7">
        <v>5.8110929999999998E-2</v>
      </c>
      <c r="N722" s="7">
        <v>6.8103307000000002E-2</v>
      </c>
      <c r="O722" s="7">
        <v>5.6715206999999997E-2</v>
      </c>
      <c r="P722" s="7">
        <v>4.5128059999999998E-2</v>
      </c>
    </row>
    <row r="723" spans="1:16" x14ac:dyDescent="0.25">
      <c r="A723" t="s">
        <v>2667</v>
      </c>
      <c r="B723" s="7">
        <v>5.1400669000000003E-2</v>
      </c>
      <c r="C723" s="7">
        <v>6.0243277999999997E-2</v>
      </c>
      <c r="D723" s="7">
        <v>5.3840122999999997E-2</v>
      </c>
      <c r="E723" s="7">
        <v>4.6176463000000001E-2</v>
      </c>
      <c r="F723" s="7">
        <v>5.2282422000000002E-2</v>
      </c>
      <c r="G723" s="7">
        <v>6.1049007000000002E-2</v>
      </c>
      <c r="H723" s="7">
        <v>5.2414047999999998E-2</v>
      </c>
      <c r="I723" s="7">
        <v>4.1467708999999998E-2</v>
      </c>
      <c r="J723" s="7">
        <v>5.3150307000000001E-2</v>
      </c>
      <c r="K723" s="7">
        <v>4.8688115999999997E-2</v>
      </c>
      <c r="L723" s="7">
        <v>7.4200905999999997E-2</v>
      </c>
      <c r="M723" s="7">
        <v>7.0426365000000005E-2</v>
      </c>
      <c r="N723" s="7">
        <v>7.5411087000000002E-2</v>
      </c>
      <c r="O723" s="7">
        <v>6.2268097000000001E-2</v>
      </c>
      <c r="P723" s="7">
        <v>4.8083156000000002E-2</v>
      </c>
    </row>
    <row r="724" spans="1:16" x14ac:dyDescent="0.25">
      <c r="A724" t="s">
        <v>2668</v>
      </c>
      <c r="B724" s="7">
        <v>3.4492864999999998E-2</v>
      </c>
      <c r="C724" s="7">
        <v>3.8418886999999999E-2</v>
      </c>
      <c r="D724" s="7">
        <v>4.2119275999999997E-2</v>
      </c>
      <c r="E724" s="7">
        <v>2.8960522999999998E-2</v>
      </c>
      <c r="F724" s="7">
        <v>3.9054284000000002E-2</v>
      </c>
      <c r="G724" s="7">
        <v>3.6066773000000003E-2</v>
      </c>
      <c r="H724" s="7">
        <v>3.9902567999999999E-2</v>
      </c>
      <c r="I724" s="7">
        <v>4.3714766000000002E-2</v>
      </c>
      <c r="J724" s="7">
        <v>4.1193414999999997E-2</v>
      </c>
      <c r="K724" s="7">
        <v>1.6303840999999999E-2</v>
      </c>
      <c r="L724" s="7">
        <v>2.5726857999999998E-2</v>
      </c>
      <c r="M724" s="7">
        <v>2.5575456E-2</v>
      </c>
      <c r="N724" s="7">
        <v>3.0063611000000001E-2</v>
      </c>
      <c r="O724" s="7">
        <v>2.7543821999999999E-2</v>
      </c>
      <c r="P724" s="7">
        <v>2.3403679E-2</v>
      </c>
    </row>
    <row r="725" spans="1:16" x14ac:dyDescent="0.25">
      <c r="A725" t="s">
        <v>2669</v>
      </c>
      <c r="B725" s="7">
        <v>0.104986733</v>
      </c>
      <c r="C725" s="7">
        <v>0.106902501</v>
      </c>
      <c r="D725" s="7">
        <v>0.10282011200000001</v>
      </c>
      <c r="E725" s="7">
        <v>5.4027688999999997E-2</v>
      </c>
      <c r="F725" s="7">
        <v>6.9503333E-2</v>
      </c>
      <c r="G725" s="7">
        <v>7.7809893000000005E-2</v>
      </c>
      <c r="H725" s="7">
        <v>9.8858309000000005E-2</v>
      </c>
      <c r="I725" s="7">
        <v>9.4239351999999998E-2</v>
      </c>
      <c r="J725" s="7">
        <v>0.113591025</v>
      </c>
      <c r="K725" s="7">
        <v>8.7599036000000005E-2</v>
      </c>
      <c r="L725" s="7">
        <v>0.157795772</v>
      </c>
      <c r="M725" s="7">
        <v>0.19397493699999999</v>
      </c>
      <c r="N725" s="7">
        <v>0.19573423600000001</v>
      </c>
      <c r="O725" s="7">
        <v>0.19844906700000001</v>
      </c>
      <c r="P725" s="7">
        <v>0.14275611699999999</v>
      </c>
    </row>
    <row r="726" spans="1:16" x14ac:dyDescent="0.25">
      <c r="A726" t="s">
        <v>2670</v>
      </c>
      <c r="B726" s="7">
        <v>9.6783739999999993E-2</v>
      </c>
      <c r="C726" s="7">
        <v>0.10717924099999999</v>
      </c>
      <c r="D726" s="7">
        <v>0.102098488</v>
      </c>
      <c r="E726" s="7">
        <v>7.0563484999999995E-2</v>
      </c>
      <c r="F726" s="7">
        <v>8.3322801000000002E-2</v>
      </c>
      <c r="G726" s="7">
        <v>8.4915306999999995E-2</v>
      </c>
      <c r="H726" s="7">
        <v>0.107073685</v>
      </c>
      <c r="I726" s="7">
        <v>0.124196774</v>
      </c>
      <c r="J726" s="7">
        <v>0.11035481799999999</v>
      </c>
      <c r="K726" s="7">
        <v>4.1112889E-2</v>
      </c>
      <c r="L726" s="7">
        <v>4.8688097E-2</v>
      </c>
      <c r="M726" s="7">
        <v>4.7593663000000001E-2</v>
      </c>
      <c r="N726" s="7">
        <v>4.5578105000000001E-2</v>
      </c>
      <c r="O726" s="7">
        <v>4.1747784000000003E-2</v>
      </c>
      <c r="P726" s="7">
        <v>3.8367681000000001E-2</v>
      </c>
    </row>
    <row r="727" spans="1:16" x14ac:dyDescent="0.25">
      <c r="A727" t="s">
        <v>2671</v>
      </c>
      <c r="B727" s="7">
        <v>0.105561285</v>
      </c>
      <c r="C727" s="7">
        <v>0.12790345</v>
      </c>
      <c r="D727" s="7">
        <v>0.12426999399999999</v>
      </c>
      <c r="E727" s="7">
        <v>6.8471587E-2</v>
      </c>
      <c r="F727" s="7">
        <v>9.0809314000000002E-2</v>
      </c>
      <c r="G727" s="7">
        <v>8.5130686999999997E-2</v>
      </c>
      <c r="H727" s="7">
        <v>0.14999195900000001</v>
      </c>
      <c r="I727" s="7">
        <v>0.15971194999999999</v>
      </c>
      <c r="J727" s="7">
        <v>0.15122412900000001</v>
      </c>
      <c r="K727" s="7">
        <v>2.0306582E-2</v>
      </c>
      <c r="L727" s="7">
        <v>3.5477686000000001E-2</v>
      </c>
      <c r="M727" s="7">
        <v>3.7118272000000001E-2</v>
      </c>
      <c r="N727" s="7">
        <v>3.8289129999999998E-2</v>
      </c>
      <c r="O727" s="7">
        <v>3.5001574000000001E-2</v>
      </c>
      <c r="P727" s="7">
        <v>3.0901647000000001E-2</v>
      </c>
    </row>
    <row r="728" spans="1:16" x14ac:dyDescent="0.25">
      <c r="A728" t="s">
        <v>2672</v>
      </c>
      <c r="B728" s="7">
        <v>0.13390833499999999</v>
      </c>
      <c r="C728" s="7">
        <v>0.16235672000000001</v>
      </c>
      <c r="D728" s="7">
        <v>0.145871903</v>
      </c>
      <c r="E728" s="7">
        <v>8.0808124999999995E-2</v>
      </c>
      <c r="F728" s="7">
        <v>9.2111648000000004E-2</v>
      </c>
      <c r="G728" s="7">
        <v>0.103422466</v>
      </c>
      <c r="H728" s="7">
        <v>0.14324536900000001</v>
      </c>
      <c r="I728" s="7">
        <v>0.14231232799999999</v>
      </c>
      <c r="J728" s="7">
        <v>0.147390825</v>
      </c>
      <c r="K728" s="7">
        <v>2.3719708999999999E-2</v>
      </c>
      <c r="L728" s="7">
        <v>6.3519146999999998E-2</v>
      </c>
      <c r="M728" s="7">
        <v>6.0121230999999997E-2</v>
      </c>
      <c r="N728" s="7">
        <v>5.6414206000000001E-2</v>
      </c>
      <c r="O728" s="7">
        <v>4.3196936999999998E-2</v>
      </c>
      <c r="P728" s="7">
        <v>4.4196447999999999E-2</v>
      </c>
    </row>
    <row r="729" spans="1:16" x14ac:dyDescent="0.25">
      <c r="A729" t="s">
        <v>2673</v>
      </c>
      <c r="B729" s="7">
        <v>0.16786832700000001</v>
      </c>
      <c r="C729" s="7">
        <v>0.17455488399999999</v>
      </c>
      <c r="D729" s="7">
        <v>0.18093384200000001</v>
      </c>
      <c r="E729" s="7">
        <v>0.15692228699999999</v>
      </c>
      <c r="F729" s="7">
        <v>0.216623229</v>
      </c>
      <c r="G729" s="7">
        <v>0.20145290900000001</v>
      </c>
      <c r="H729" s="7">
        <v>0.23209940000000001</v>
      </c>
      <c r="I729" s="7">
        <v>0.17770957400000001</v>
      </c>
      <c r="J729" s="7">
        <v>0.22954055100000001</v>
      </c>
      <c r="K729" s="7">
        <v>0.26535272799999998</v>
      </c>
      <c r="L729" s="7">
        <v>0.18217644399999999</v>
      </c>
      <c r="M729" s="7">
        <v>0.181169622</v>
      </c>
      <c r="N729" s="7">
        <v>0.18481051300000001</v>
      </c>
      <c r="O729" s="7">
        <v>0.18136179699999999</v>
      </c>
      <c r="P729" s="7">
        <v>0.13928159600000001</v>
      </c>
    </row>
    <row r="730" spans="1:16" x14ac:dyDescent="0.25">
      <c r="A730" t="s">
        <v>2674</v>
      </c>
      <c r="B730" s="7">
        <v>2.466525E-2</v>
      </c>
      <c r="C730" s="7">
        <v>2.9505047E-2</v>
      </c>
      <c r="D730" s="7">
        <v>2.9739214999999999E-2</v>
      </c>
      <c r="E730" s="7">
        <v>3.325007E-2</v>
      </c>
      <c r="F730" s="7">
        <v>3.7169557999999998E-2</v>
      </c>
      <c r="G730" s="7">
        <v>4.1596557999999999E-2</v>
      </c>
      <c r="H730" s="7">
        <v>2.6987916000000001E-2</v>
      </c>
      <c r="I730" s="7">
        <v>1.8904031000000002E-2</v>
      </c>
      <c r="J730" s="7">
        <v>2.5458746000000001E-2</v>
      </c>
      <c r="K730" s="7">
        <v>0.110788051</v>
      </c>
      <c r="L730" s="7">
        <v>8.0787490000000003E-2</v>
      </c>
      <c r="M730" s="7">
        <v>7.3205954000000004E-2</v>
      </c>
      <c r="N730" s="7">
        <v>8.0944382999999995E-2</v>
      </c>
      <c r="O730" s="7">
        <v>5.0653649000000002E-2</v>
      </c>
      <c r="P730" s="7">
        <v>4.0936018999999997E-2</v>
      </c>
    </row>
    <row r="731" spans="1:16" x14ac:dyDescent="0.25">
      <c r="A731" t="s">
        <v>2675</v>
      </c>
      <c r="B731" s="7">
        <v>9.0025979000000006E-2</v>
      </c>
      <c r="C731" s="7">
        <v>0.105728241</v>
      </c>
      <c r="D731" s="7">
        <v>9.3339552000000006E-2</v>
      </c>
      <c r="E731" s="7">
        <v>8.7982243000000002E-2</v>
      </c>
      <c r="F731" s="7">
        <v>0.10238280499999999</v>
      </c>
      <c r="G731" s="7">
        <v>0.106734863</v>
      </c>
      <c r="H731" s="7">
        <v>9.6747877999999995E-2</v>
      </c>
      <c r="I731" s="7">
        <v>9.1475922000000001E-2</v>
      </c>
      <c r="J731" s="7">
        <v>9.9675665999999996E-2</v>
      </c>
      <c r="K731" s="7">
        <v>4.5235424000000003E-2</v>
      </c>
      <c r="L731" s="7">
        <v>7.5516937000000006E-2</v>
      </c>
      <c r="M731" s="7">
        <v>7.0309117000000004E-2</v>
      </c>
      <c r="N731" s="7">
        <v>7.4241044000000006E-2</v>
      </c>
      <c r="O731" s="7">
        <v>6.1758814000000002E-2</v>
      </c>
      <c r="P731" s="7">
        <v>5.7761523000000002E-2</v>
      </c>
    </row>
    <row r="732" spans="1:16" x14ac:dyDescent="0.25">
      <c r="A732" t="s">
        <v>2676</v>
      </c>
      <c r="B732" s="7">
        <v>3.4505096999999998E-2</v>
      </c>
      <c r="C732" s="7">
        <v>3.8361694000000002E-2</v>
      </c>
      <c r="D732" s="7">
        <v>3.5284772999999998E-2</v>
      </c>
      <c r="E732" s="7">
        <v>4.7446149999999999E-2</v>
      </c>
      <c r="F732" s="7">
        <v>5.8447364000000002E-2</v>
      </c>
      <c r="G732" s="7">
        <v>6.4785178999999998E-2</v>
      </c>
      <c r="H732" s="7">
        <v>4.1758366999999998E-2</v>
      </c>
      <c r="I732" s="7">
        <v>4.1893336000000003E-2</v>
      </c>
      <c r="J732" s="7">
        <v>4.4049370999999997E-2</v>
      </c>
      <c r="K732" s="7">
        <v>3.9022187999999999E-2</v>
      </c>
      <c r="L732" s="7">
        <v>3.6927643000000003E-2</v>
      </c>
      <c r="M732" s="7">
        <v>3.6785904000000001E-2</v>
      </c>
      <c r="N732" s="7">
        <v>4.4798847000000003E-2</v>
      </c>
      <c r="O732" s="7">
        <v>4.0650020000000002E-2</v>
      </c>
      <c r="P732" s="7">
        <v>2.9448226000000001E-2</v>
      </c>
    </row>
    <row r="733" spans="1:16" x14ac:dyDescent="0.25">
      <c r="A733" t="s">
        <v>2677</v>
      </c>
      <c r="B733" s="7">
        <v>0.13871957400000001</v>
      </c>
      <c r="C733" s="7">
        <v>0.14133047900000001</v>
      </c>
      <c r="D733" s="7">
        <v>0.16270403999999999</v>
      </c>
      <c r="E733" s="7">
        <v>0.11122961000000001</v>
      </c>
      <c r="F733" s="7">
        <v>0.151267126</v>
      </c>
      <c r="G733" s="7">
        <v>0.13717642299999999</v>
      </c>
      <c r="H733" s="7">
        <v>0.141749287</v>
      </c>
      <c r="I733" s="7">
        <v>0.13885185999999999</v>
      </c>
      <c r="J733" s="7">
        <v>0.15747628599999999</v>
      </c>
      <c r="K733" s="7">
        <v>5.2015681000000001E-2</v>
      </c>
      <c r="L733" s="7">
        <v>9.5700220000000003E-2</v>
      </c>
      <c r="M733" s="7">
        <v>0.105259061</v>
      </c>
      <c r="N733" s="7">
        <v>9.3542210000000001E-2</v>
      </c>
      <c r="O733" s="7">
        <v>8.8949794999999998E-2</v>
      </c>
      <c r="P733" s="7">
        <v>8.2251879999999999E-2</v>
      </c>
    </row>
    <row r="734" spans="1:16" x14ac:dyDescent="0.25">
      <c r="A734" t="s">
        <v>2678</v>
      </c>
      <c r="B734" s="7">
        <v>5.4600864999999998E-2</v>
      </c>
      <c r="C734" s="7">
        <v>6.4033825000000003E-2</v>
      </c>
      <c r="D734" s="7">
        <v>5.7532366000000001E-2</v>
      </c>
      <c r="E734" s="7">
        <v>4.9471228999999999E-2</v>
      </c>
      <c r="F734" s="7">
        <v>6.1796634000000003E-2</v>
      </c>
      <c r="G734" s="7">
        <v>6.5039791999999999E-2</v>
      </c>
      <c r="H734" s="7">
        <v>5.5943294999999997E-2</v>
      </c>
      <c r="I734" s="7">
        <v>5.5933252000000003E-2</v>
      </c>
      <c r="J734" s="7">
        <v>5.9775043E-2</v>
      </c>
      <c r="K734" s="7">
        <v>0.12064936900000001</v>
      </c>
      <c r="L734" s="7">
        <v>5.7278080000000002E-2</v>
      </c>
      <c r="M734" s="7">
        <v>4.9022151999999999E-2</v>
      </c>
      <c r="N734" s="7">
        <v>4.6165575E-2</v>
      </c>
      <c r="O734" s="7">
        <v>3.8374362000000002E-2</v>
      </c>
      <c r="P734" s="7">
        <v>3.6649587999999997E-2</v>
      </c>
    </row>
    <row r="735" spans="1:16" x14ac:dyDescent="0.25">
      <c r="A735" t="s">
        <v>2679</v>
      </c>
      <c r="B735" s="7">
        <v>4.1590621000000001E-2</v>
      </c>
      <c r="C735" s="7">
        <v>4.4387878999999998E-2</v>
      </c>
      <c r="D735" s="7">
        <v>3.4935853000000003E-2</v>
      </c>
      <c r="E735" s="7">
        <v>3.4867356000000002E-2</v>
      </c>
      <c r="F735" s="7">
        <v>4.017863E-2</v>
      </c>
      <c r="G735" s="7">
        <v>5.0760851000000003E-2</v>
      </c>
      <c r="H735" s="7">
        <v>3.7023509000000003E-2</v>
      </c>
      <c r="I735" s="7">
        <v>3.1063614999999999E-2</v>
      </c>
      <c r="J735" s="7">
        <v>3.9074168999999999E-2</v>
      </c>
      <c r="K735" s="7">
        <v>0.14328275700000001</v>
      </c>
      <c r="L735" s="7">
        <v>6.4190843999999997E-2</v>
      </c>
      <c r="M735" s="7">
        <v>6.1523349999999997E-2</v>
      </c>
      <c r="N735" s="7">
        <v>6.1152486999999998E-2</v>
      </c>
      <c r="O735" s="7">
        <v>5.0127895999999998E-2</v>
      </c>
      <c r="P735" s="7">
        <v>3.956722E-2</v>
      </c>
    </row>
    <row r="736" spans="1:16" x14ac:dyDescent="0.25">
      <c r="A736" t="s">
        <v>2680</v>
      </c>
      <c r="B736" s="7">
        <v>2.0763119E-2</v>
      </c>
      <c r="C736" s="7">
        <v>2.0860403999999999E-2</v>
      </c>
      <c r="D736" s="7">
        <v>1.8140799999999999E-2</v>
      </c>
      <c r="E736" s="7">
        <v>1.7038602E-2</v>
      </c>
      <c r="F736" s="7">
        <v>1.8481773999999999E-2</v>
      </c>
      <c r="G736" s="7">
        <v>2.0419726999999999E-2</v>
      </c>
      <c r="H736" s="7">
        <v>1.7492263000000001E-2</v>
      </c>
      <c r="I736" s="7">
        <v>2.2631653000000002E-2</v>
      </c>
      <c r="J736" s="7">
        <v>2.043501E-2</v>
      </c>
      <c r="K736" s="7">
        <v>2.000586E-2</v>
      </c>
      <c r="L736" s="7">
        <v>1.3718273E-2</v>
      </c>
      <c r="M736" s="7">
        <v>1.0734997E-2</v>
      </c>
      <c r="N736" s="7">
        <v>9.8918119999999998E-3</v>
      </c>
      <c r="O736" s="7">
        <v>8.2724180000000001E-3</v>
      </c>
      <c r="P736" s="7">
        <v>9.3057929999999997E-3</v>
      </c>
    </row>
    <row r="737" spans="1:16" x14ac:dyDescent="0.25">
      <c r="A737" t="s">
        <v>2681</v>
      </c>
      <c r="B737" s="7">
        <v>3.7736355999999999E-2</v>
      </c>
      <c r="C737" s="7">
        <v>3.9324142999999999E-2</v>
      </c>
      <c r="D737" s="7">
        <v>3.9034240999999997E-2</v>
      </c>
      <c r="E737" s="7">
        <v>3.3153988000000002E-2</v>
      </c>
      <c r="F737" s="7">
        <v>4.6088993000000002E-2</v>
      </c>
      <c r="G737" s="7">
        <v>4.3605327999999999E-2</v>
      </c>
      <c r="H737" s="7">
        <v>3.5998950000000002E-2</v>
      </c>
      <c r="I737" s="7">
        <v>3.2729794999999999E-2</v>
      </c>
      <c r="J737" s="7">
        <v>3.9792235000000002E-2</v>
      </c>
      <c r="K737" s="7">
        <v>6.0182235000000001E-2</v>
      </c>
      <c r="L737" s="7">
        <v>7.2754705000000003E-2</v>
      </c>
      <c r="M737" s="7">
        <v>8.8518597000000004E-2</v>
      </c>
      <c r="N737" s="7">
        <v>7.0542272000000003E-2</v>
      </c>
      <c r="O737" s="7">
        <v>6.6725042999999998E-2</v>
      </c>
      <c r="P737" s="7">
        <v>6.1642086999999998E-2</v>
      </c>
    </row>
    <row r="738" spans="1:16" x14ac:dyDescent="0.25">
      <c r="A738" t="s">
        <v>2682</v>
      </c>
      <c r="B738" s="7">
        <v>7.5602577000000004E-2</v>
      </c>
      <c r="C738" s="7">
        <v>8.1763845000000002E-2</v>
      </c>
      <c r="D738" s="7">
        <v>7.6949515999999996E-2</v>
      </c>
      <c r="E738" s="7">
        <v>5.9841878000000001E-2</v>
      </c>
      <c r="F738" s="7">
        <v>7.0394061999999993E-2</v>
      </c>
      <c r="G738" s="7">
        <v>7.0483490999999995E-2</v>
      </c>
      <c r="H738" s="7">
        <v>7.9291265E-2</v>
      </c>
      <c r="I738" s="7">
        <v>7.1358577000000006E-2</v>
      </c>
      <c r="J738" s="7">
        <v>8.4115503999999994E-2</v>
      </c>
      <c r="K738" s="7">
        <v>7.2745895000000005E-2</v>
      </c>
      <c r="L738" s="7">
        <v>6.8356536999999995E-2</v>
      </c>
      <c r="M738" s="7">
        <v>5.9321618E-2</v>
      </c>
      <c r="N738" s="7">
        <v>6.7364709999999994E-2</v>
      </c>
      <c r="O738" s="7">
        <v>6.1231294999999998E-2</v>
      </c>
      <c r="P738" s="7">
        <v>3.9852831999999998E-2</v>
      </c>
    </row>
    <row r="739" spans="1:16" x14ac:dyDescent="0.25">
      <c r="A739" t="s">
        <v>2683</v>
      </c>
      <c r="B739" s="7">
        <v>2.2655650999999999E-2</v>
      </c>
      <c r="C739" s="7">
        <v>2.4705934999999998E-2</v>
      </c>
      <c r="D739" s="7">
        <v>2.2200501000000001E-2</v>
      </c>
      <c r="E739" s="7">
        <v>1.9023414999999998E-2</v>
      </c>
      <c r="F739" s="7">
        <v>2.001234E-2</v>
      </c>
      <c r="G739" s="7">
        <v>1.9810138000000001E-2</v>
      </c>
      <c r="H739" s="7">
        <v>2.3451169000000001E-2</v>
      </c>
      <c r="I739" s="7">
        <v>1.9783983000000002E-2</v>
      </c>
      <c r="J739" s="7">
        <v>2.3518806E-2</v>
      </c>
      <c r="K739" s="7">
        <v>9.7200659999999994E-3</v>
      </c>
      <c r="L739" s="7">
        <v>1.7610119E-2</v>
      </c>
      <c r="M739" s="7">
        <v>1.5564783E-2</v>
      </c>
      <c r="N739" s="7">
        <v>1.6341886E-2</v>
      </c>
      <c r="O739" s="7">
        <v>1.4626180000000001E-2</v>
      </c>
      <c r="P739" s="7">
        <v>1.1813537000000001E-2</v>
      </c>
    </row>
    <row r="740" spans="1:16" x14ac:dyDescent="0.25">
      <c r="A740" t="s">
        <v>2684</v>
      </c>
      <c r="B740" s="7">
        <v>5.6577718999999999E-2</v>
      </c>
      <c r="C740" s="7">
        <v>6.1859118999999997E-2</v>
      </c>
      <c r="D740" s="7">
        <v>5.9100277999999999E-2</v>
      </c>
      <c r="E740" s="7">
        <v>4.5892595000000001E-2</v>
      </c>
      <c r="F740" s="7">
        <v>6.1079876999999998E-2</v>
      </c>
      <c r="G740" s="7">
        <v>5.8929064000000003E-2</v>
      </c>
      <c r="H740" s="7">
        <v>5.9725923E-2</v>
      </c>
      <c r="I740" s="7">
        <v>6.1352874000000002E-2</v>
      </c>
      <c r="J740" s="7">
        <v>6.7821646999999999E-2</v>
      </c>
      <c r="K740" s="7">
        <v>2.9281003E-2</v>
      </c>
      <c r="L740" s="7">
        <v>3.2416999000000002E-2</v>
      </c>
      <c r="M740" s="7">
        <v>3.2119287000000003E-2</v>
      </c>
      <c r="N740" s="7">
        <v>3.7198261000000003E-2</v>
      </c>
      <c r="O740" s="7">
        <v>3.1197589000000001E-2</v>
      </c>
      <c r="P740" s="7">
        <v>2.8220914999999999E-2</v>
      </c>
    </row>
    <row r="741" spans="1:16" x14ac:dyDescent="0.25">
      <c r="A741" t="s">
        <v>2685</v>
      </c>
      <c r="B741" s="7">
        <v>6.6968212999999999E-2</v>
      </c>
      <c r="C741" s="7">
        <v>7.7842837999999998E-2</v>
      </c>
      <c r="D741" s="7">
        <v>6.5159272000000004E-2</v>
      </c>
      <c r="E741" s="7">
        <v>4.8502974999999997E-2</v>
      </c>
      <c r="F741" s="7">
        <v>5.5698022999999999E-2</v>
      </c>
      <c r="G741" s="7">
        <v>5.8482777E-2</v>
      </c>
      <c r="H741" s="7">
        <v>6.3505595999999997E-2</v>
      </c>
      <c r="I741" s="7">
        <v>7.3979531000000001E-2</v>
      </c>
      <c r="J741" s="7">
        <v>6.4587442999999994E-2</v>
      </c>
      <c r="K741" s="7">
        <v>0.15192550799999999</v>
      </c>
      <c r="L741" s="7">
        <v>7.8180541000000006E-2</v>
      </c>
      <c r="M741" s="7">
        <v>8.7279041000000002E-2</v>
      </c>
      <c r="N741" s="7">
        <v>9.5001901E-2</v>
      </c>
      <c r="O741" s="7">
        <v>9.0212762000000002E-2</v>
      </c>
      <c r="P741" s="7">
        <v>7.4208179999999999E-2</v>
      </c>
    </row>
    <row r="742" spans="1:16" x14ac:dyDescent="0.25">
      <c r="A742" t="s">
        <v>2686</v>
      </c>
      <c r="B742" s="7">
        <v>0.220622286</v>
      </c>
      <c r="C742" s="7">
        <v>0.25700862800000002</v>
      </c>
      <c r="D742" s="7">
        <v>0.233868357</v>
      </c>
      <c r="E742" s="7">
        <v>0.166906311</v>
      </c>
      <c r="F742" s="7">
        <v>0.22233225400000001</v>
      </c>
      <c r="G742" s="7">
        <v>0.22450321300000001</v>
      </c>
      <c r="H742" s="7">
        <v>0.28687076700000003</v>
      </c>
      <c r="I742" s="7">
        <v>0.217350287</v>
      </c>
      <c r="J742" s="7">
        <v>0.29249496899999999</v>
      </c>
      <c r="K742" s="7">
        <v>0.16758403799999999</v>
      </c>
      <c r="L742" s="7">
        <v>0.17830210799999999</v>
      </c>
      <c r="M742" s="7">
        <v>0.185603447</v>
      </c>
      <c r="N742" s="7">
        <v>0.19651402200000001</v>
      </c>
      <c r="O742" s="7">
        <v>0.180531157</v>
      </c>
      <c r="P742" s="7">
        <v>0.132116595</v>
      </c>
    </row>
    <row r="743" spans="1:16" x14ac:dyDescent="0.25">
      <c r="A743" t="s">
        <v>2687</v>
      </c>
      <c r="B743" s="7">
        <v>0.124296815</v>
      </c>
      <c r="C743" s="7">
        <v>0.14158754200000001</v>
      </c>
      <c r="D743" s="7">
        <v>0.13899557800000001</v>
      </c>
      <c r="E743" s="7">
        <v>0.110918225</v>
      </c>
      <c r="F743" s="7">
        <v>0.14495361400000001</v>
      </c>
      <c r="G743" s="7">
        <v>0.146597809</v>
      </c>
      <c r="H743" s="7">
        <v>0.15605226999999999</v>
      </c>
      <c r="I743" s="7">
        <v>0.15600693099999999</v>
      </c>
      <c r="J743" s="7">
        <v>0.15494090199999999</v>
      </c>
      <c r="K743" s="7">
        <v>0.23923296399999999</v>
      </c>
      <c r="L743" s="7">
        <v>0.17152668099999999</v>
      </c>
      <c r="M743" s="7">
        <v>0.14205325099999999</v>
      </c>
      <c r="N743" s="7">
        <v>0.15424407500000001</v>
      </c>
      <c r="O743" s="7">
        <v>0.13114566</v>
      </c>
      <c r="P743" s="7">
        <v>0.10116871099999999</v>
      </c>
    </row>
    <row r="744" spans="1:16" x14ac:dyDescent="0.25">
      <c r="A744" t="s">
        <v>2688</v>
      </c>
      <c r="B744" s="7">
        <v>0.14670808499999999</v>
      </c>
      <c r="C744" s="7">
        <v>0.15255513600000001</v>
      </c>
      <c r="D744" s="7">
        <v>0.15185838400000001</v>
      </c>
      <c r="E744" s="7">
        <v>0.112684772</v>
      </c>
      <c r="F744" s="7">
        <v>0.15113228000000001</v>
      </c>
      <c r="G744" s="7">
        <v>0.14642834499999999</v>
      </c>
      <c r="H744" s="7">
        <v>0.15371544300000001</v>
      </c>
      <c r="I744" s="7">
        <v>0.155997105</v>
      </c>
      <c r="J744" s="7">
        <v>0.16215495999999999</v>
      </c>
      <c r="K744" s="7">
        <v>6.4207184E-2</v>
      </c>
      <c r="L744" s="7">
        <v>0.10344487500000001</v>
      </c>
      <c r="M744" s="7">
        <v>9.9024789000000002E-2</v>
      </c>
      <c r="N744" s="7">
        <v>0.106765387</v>
      </c>
      <c r="O744" s="7">
        <v>9.2507903000000002E-2</v>
      </c>
      <c r="P744" s="7">
        <v>8.8059848999999996E-2</v>
      </c>
    </row>
    <row r="745" spans="1:16" x14ac:dyDescent="0.25">
      <c r="A745" t="s">
        <v>2689</v>
      </c>
      <c r="B745" s="7">
        <v>0.120809071</v>
      </c>
      <c r="C745" s="7">
        <v>0.142453999</v>
      </c>
      <c r="D745" s="7">
        <v>0.13558931499999999</v>
      </c>
      <c r="E745" s="7">
        <v>0.104739918</v>
      </c>
      <c r="F745" s="7">
        <v>0.13180521100000001</v>
      </c>
      <c r="G745" s="7">
        <v>0.14033510499999999</v>
      </c>
      <c r="H745" s="7">
        <v>0.14822853999999999</v>
      </c>
      <c r="I745" s="7">
        <v>0.138606119</v>
      </c>
      <c r="J745" s="7">
        <v>0.15647444999999999</v>
      </c>
      <c r="K745" s="7">
        <v>9.7450074999999997E-2</v>
      </c>
      <c r="L745" s="7">
        <v>0.10237708</v>
      </c>
      <c r="M745" s="7">
        <v>9.8869196000000006E-2</v>
      </c>
      <c r="N745" s="7">
        <v>9.8738007000000003E-2</v>
      </c>
      <c r="O745" s="7">
        <v>9.1288958000000003E-2</v>
      </c>
      <c r="P745" s="7">
        <v>7.1618643999999995E-2</v>
      </c>
    </row>
    <row r="746" spans="1:16" x14ac:dyDescent="0.25">
      <c r="A746" t="s">
        <v>2690</v>
      </c>
      <c r="B746" s="7">
        <v>4.8406040999999997E-2</v>
      </c>
      <c r="C746" s="7">
        <v>4.8655421999999997E-2</v>
      </c>
      <c r="D746" s="7">
        <v>4.4074062999999997E-2</v>
      </c>
      <c r="E746" s="7">
        <v>2.7301874E-2</v>
      </c>
      <c r="F746" s="7">
        <v>3.5183684999999999E-2</v>
      </c>
      <c r="G746" s="7">
        <v>4.2642447E-2</v>
      </c>
      <c r="H746" s="7">
        <v>4.4424894999999999E-2</v>
      </c>
      <c r="I746" s="7">
        <v>4.0961194999999999E-2</v>
      </c>
      <c r="J746" s="7">
        <v>4.2484996999999997E-2</v>
      </c>
      <c r="K746" s="7">
        <v>6.6561812999999997E-2</v>
      </c>
      <c r="L746" s="7">
        <v>3.1764211000000001E-2</v>
      </c>
      <c r="M746" s="7">
        <v>3.0113040000000001E-2</v>
      </c>
      <c r="N746" s="7">
        <v>2.8932586999999999E-2</v>
      </c>
      <c r="O746" s="7">
        <v>2.7847200999999999E-2</v>
      </c>
      <c r="P746" s="7">
        <v>2.3992597000000001E-2</v>
      </c>
    </row>
    <row r="747" spans="1:16" x14ac:dyDescent="0.25">
      <c r="A747" t="s">
        <v>2691</v>
      </c>
      <c r="B747" s="7">
        <v>6.2675397999999993E-2</v>
      </c>
      <c r="C747" s="7">
        <v>7.0202235000000002E-2</v>
      </c>
      <c r="D747" s="7">
        <v>7.0547647000000005E-2</v>
      </c>
      <c r="E747" s="7">
        <v>6.2819425999999998E-2</v>
      </c>
      <c r="F747" s="7">
        <v>7.5382535000000001E-2</v>
      </c>
      <c r="G747" s="7">
        <v>7.8699248999999999E-2</v>
      </c>
      <c r="H747" s="7">
        <v>7.7266554000000001E-2</v>
      </c>
      <c r="I747" s="7">
        <v>6.1991475999999997E-2</v>
      </c>
      <c r="J747" s="7">
        <v>7.8195734000000003E-2</v>
      </c>
      <c r="K747" s="7">
        <v>4.5703734000000003E-2</v>
      </c>
      <c r="L747" s="7">
        <v>3.9508402999999997E-2</v>
      </c>
      <c r="M747" s="7">
        <v>4.0286792000000002E-2</v>
      </c>
      <c r="N747" s="7">
        <v>4.3744946999999999E-2</v>
      </c>
      <c r="O747" s="7">
        <v>3.5548445999999997E-2</v>
      </c>
      <c r="P747" s="7">
        <v>2.9653401999999999E-2</v>
      </c>
    </row>
    <row r="748" spans="1:16" x14ac:dyDescent="0.25">
      <c r="A748" t="s">
        <v>2692</v>
      </c>
      <c r="B748" s="7">
        <v>9.7963114000000004E-2</v>
      </c>
      <c r="C748" s="7">
        <v>0.11603330100000001</v>
      </c>
      <c r="D748" s="7">
        <v>0.11054367700000001</v>
      </c>
      <c r="E748" s="7">
        <v>6.1937124000000003E-2</v>
      </c>
      <c r="F748" s="7">
        <v>8.2786757000000002E-2</v>
      </c>
      <c r="G748" s="7">
        <v>8.3830147999999993E-2</v>
      </c>
      <c r="H748" s="7">
        <v>0.124721041</v>
      </c>
      <c r="I748" s="7">
        <v>0.123197745</v>
      </c>
      <c r="J748" s="7">
        <v>0.127650187</v>
      </c>
      <c r="K748" s="7">
        <v>4.9972054000000002E-2</v>
      </c>
      <c r="L748" s="7">
        <v>5.7367323999999997E-2</v>
      </c>
      <c r="M748" s="7">
        <v>5.7349064999999998E-2</v>
      </c>
      <c r="N748" s="7">
        <v>6.0318502000000003E-2</v>
      </c>
      <c r="O748" s="7">
        <v>5.6010753000000003E-2</v>
      </c>
      <c r="P748" s="7">
        <v>4.3451970999999999E-2</v>
      </c>
    </row>
    <row r="749" spans="1:16" x14ac:dyDescent="0.25">
      <c r="A749" t="s">
        <v>2693</v>
      </c>
      <c r="B749" s="7">
        <v>0.123181269</v>
      </c>
      <c r="C749" s="7">
        <v>0.146471605</v>
      </c>
      <c r="D749" s="7">
        <v>0.13563945699999999</v>
      </c>
      <c r="E749" s="7">
        <v>0.107085707</v>
      </c>
      <c r="F749" s="7">
        <v>0.15308797399999999</v>
      </c>
      <c r="G749" s="7">
        <v>0.13844124799999999</v>
      </c>
      <c r="H749" s="7">
        <v>0.15505382600000001</v>
      </c>
      <c r="I749" s="7">
        <v>0.13899631400000001</v>
      </c>
      <c r="J749" s="7">
        <v>0.159817248</v>
      </c>
      <c r="K749" s="7">
        <v>6.3872196000000006E-2</v>
      </c>
      <c r="L749" s="7">
        <v>8.1730184999999997E-2</v>
      </c>
      <c r="M749" s="7">
        <v>8.1167368000000004E-2</v>
      </c>
      <c r="N749" s="7">
        <v>8.4731843000000001E-2</v>
      </c>
      <c r="O749" s="7">
        <v>7.6258740000000005E-2</v>
      </c>
      <c r="P749" s="7">
        <v>6.5864302E-2</v>
      </c>
    </row>
    <row r="750" spans="1:16" x14ac:dyDescent="0.25">
      <c r="A750" t="s">
        <v>2694</v>
      </c>
      <c r="B750" s="7">
        <v>2.8590501000000001E-2</v>
      </c>
      <c r="C750" s="7">
        <v>2.6613614000000001E-2</v>
      </c>
      <c r="D750" s="7">
        <v>2.5100669999999999E-2</v>
      </c>
      <c r="E750" s="7">
        <v>2.3470464E-2</v>
      </c>
      <c r="F750" s="7">
        <v>3.0889931999999998E-2</v>
      </c>
      <c r="G750" s="7">
        <v>3.0178677000000001E-2</v>
      </c>
      <c r="H750" s="7">
        <v>2.3749457000000002E-2</v>
      </c>
      <c r="I750" s="7">
        <v>2.3507666999999999E-2</v>
      </c>
      <c r="J750" s="7">
        <v>2.7485280000000001E-2</v>
      </c>
      <c r="K750" s="7">
        <v>2.7613749E-2</v>
      </c>
      <c r="L750" s="7">
        <v>4.2829832999999998E-2</v>
      </c>
      <c r="M750" s="7">
        <v>3.6292102999999999E-2</v>
      </c>
      <c r="N750" s="7">
        <v>4.1180433000000002E-2</v>
      </c>
      <c r="O750" s="7">
        <v>3.4206816000000001E-2</v>
      </c>
      <c r="P750" s="7">
        <v>2.7979436E-2</v>
      </c>
    </row>
    <row r="751" spans="1:16" x14ac:dyDescent="0.25">
      <c r="A751" t="s">
        <v>2695</v>
      </c>
      <c r="B751" s="7">
        <v>5.0875336E-2</v>
      </c>
      <c r="C751" s="7">
        <v>5.6784330000000001E-2</v>
      </c>
      <c r="D751" s="7">
        <v>5.2507374000000002E-2</v>
      </c>
      <c r="E751" s="7">
        <v>3.0044271000000001E-2</v>
      </c>
      <c r="F751" s="7">
        <v>3.9714588000000002E-2</v>
      </c>
      <c r="G751" s="7">
        <v>4.1116950999999999E-2</v>
      </c>
      <c r="H751" s="7">
        <v>5.7247827000000001E-2</v>
      </c>
      <c r="I751" s="7">
        <v>5.9060781999999999E-2</v>
      </c>
      <c r="J751" s="7">
        <v>6.2002366000000003E-2</v>
      </c>
      <c r="K751" s="7">
        <v>1.4529696999999999E-2</v>
      </c>
      <c r="L751" s="7">
        <v>2.5646279000000001E-2</v>
      </c>
      <c r="M751" s="7">
        <v>2.5249212E-2</v>
      </c>
      <c r="N751" s="7">
        <v>2.7118637000000001E-2</v>
      </c>
      <c r="O751" s="7">
        <v>2.4411164999999999E-2</v>
      </c>
      <c r="P751" s="7">
        <v>2.1053042000000001E-2</v>
      </c>
    </row>
    <row r="752" spans="1:16" x14ac:dyDescent="0.25">
      <c r="A752" t="s">
        <v>2696</v>
      </c>
      <c r="B752" s="7">
        <v>6.9284541000000005E-2</v>
      </c>
      <c r="C752" s="7">
        <v>7.3263334999999999E-2</v>
      </c>
      <c r="D752" s="7">
        <v>7.7371890999999998E-2</v>
      </c>
      <c r="E752" s="7">
        <v>5.4524811999999999E-2</v>
      </c>
      <c r="F752" s="7">
        <v>7.9164099000000002E-2</v>
      </c>
      <c r="G752" s="7">
        <v>7.1456613000000002E-2</v>
      </c>
      <c r="H752" s="7">
        <v>8.0021496999999997E-2</v>
      </c>
      <c r="I752" s="7">
        <v>6.9513423000000005E-2</v>
      </c>
      <c r="J752" s="7">
        <v>8.1107004999999996E-2</v>
      </c>
      <c r="K752" s="7">
        <v>7.7095038000000005E-2</v>
      </c>
      <c r="L752" s="7">
        <v>5.5204258999999999E-2</v>
      </c>
      <c r="M752" s="7">
        <v>4.7128761999999998E-2</v>
      </c>
      <c r="N752" s="7">
        <v>5.7770178999999998E-2</v>
      </c>
      <c r="O752" s="7">
        <v>4.5919065000000002E-2</v>
      </c>
      <c r="P752" s="7">
        <v>4.1972917999999998E-2</v>
      </c>
    </row>
    <row r="753" spans="1:16" x14ac:dyDescent="0.25">
      <c r="A753" t="s">
        <v>2697</v>
      </c>
      <c r="B753" s="7">
        <v>0.10708234699999999</v>
      </c>
      <c r="C753" s="7">
        <v>8.3716182E-2</v>
      </c>
      <c r="D753" s="7">
        <v>6.4550143000000004E-2</v>
      </c>
      <c r="E753" s="7">
        <v>7.1906396999999997E-2</v>
      </c>
      <c r="F753" s="7">
        <v>6.7841287E-2</v>
      </c>
      <c r="G753" s="7">
        <v>9.0205537000000002E-2</v>
      </c>
      <c r="H753" s="7">
        <v>6.3226894000000006E-2</v>
      </c>
      <c r="I753" s="7">
        <v>0.103765892</v>
      </c>
      <c r="J753" s="7">
        <v>8.0894496999999996E-2</v>
      </c>
      <c r="K753" s="7">
        <v>0.127082589</v>
      </c>
      <c r="L753" s="7">
        <v>5.5104915999999997E-2</v>
      </c>
      <c r="M753" s="7">
        <v>3.6032836999999998E-2</v>
      </c>
      <c r="N753" s="7">
        <v>1.9072397000000001E-2</v>
      </c>
      <c r="O753" s="7">
        <v>1.8547559000000002E-2</v>
      </c>
      <c r="P753" s="7">
        <v>3.3489362000000002E-2</v>
      </c>
    </row>
    <row r="754" spans="1:16" x14ac:dyDescent="0.25">
      <c r="A754" t="s">
        <v>2698</v>
      </c>
      <c r="B754" s="7">
        <v>0.19034923000000001</v>
      </c>
      <c r="C754" s="7">
        <v>0.20804520500000001</v>
      </c>
      <c r="D754" s="7">
        <v>0.20444447199999999</v>
      </c>
      <c r="E754" s="7">
        <v>0.14380759400000001</v>
      </c>
      <c r="F754" s="7">
        <v>0.18643989</v>
      </c>
      <c r="G754" s="7">
        <v>0.18923247700000001</v>
      </c>
      <c r="H754" s="7">
        <v>0.214086254</v>
      </c>
      <c r="I754" s="7">
        <v>0.192387847</v>
      </c>
      <c r="J754" s="7">
        <v>0.233306239</v>
      </c>
      <c r="K754" s="7">
        <v>0.140097788</v>
      </c>
      <c r="L754" s="7">
        <v>0.14459756500000001</v>
      </c>
      <c r="M754" s="7">
        <v>0.15994060700000001</v>
      </c>
      <c r="N754" s="7">
        <v>0.16000713799999999</v>
      </c>
      <c r="O754" s="7">
        <v>0.16035208200000001</v>
      </c>
      <c r="P754" s="7">
        <v>0.119564235</v>
      </c>
    </row>
    <row r="755" spans="1:16" x14ac:dyDescent="0.25">
      <c r="A755" t="s">
        <v>2699</v>
      </c>
      <c r="B755" s="7">
        <v>3.7294186999999999E-2</v>
      </c>
      <c r="C755" s="7">
        <v>4.5354586000000002E-2</v>
      </c>
      <c r="D755" s="7">
        <v>4.1279862E-2</v>
      </c>
      <c r="E755" s="7">
        <v>2.2972299000000002E-2</v>
      </c>
      <c r="F755" s="7">
        <v>2.8740005999999998E-2</v>
      </c>
      <c r="G755" s="7">
        <v>2.8756495E-2</v>
      </c>
      <c r="H755" s="7">
        <v>3.8158654E-2</v>
      </c>
      <c r="I755" s="7">
        <v>4.0104316000000001E-2</v>
      </c>
      <c r="J755" s="7">
        <v>4.0460839999999998E-2</v>
      </c>
      <c r="K755" s="7">
        <v>2.7005700000000001E-2</v>
      </c>
      <c r="L755" s="7">
        <v>1.7271489000000001E-2</v>
      </c>
      <c r="M755" s="7">
        <v>1.6864792999999999E-2</v>
      </c>
      <c r="N755" s="7">
        <v>1.4628232E-2</v>
      </c>
      <c r="O755" s="7">
        <v>1.2193041999999999E-2</v>
      </c>
      <c r="P755" s="7">
        <v>1.2820972999999999E-2</v>
      </c>
    </row>
    <row r="756" spans="1:16" x14ac:dyDescent="0.25">
      <c r="A756" t="s">
        <v>2700</v>
      </c>
      <c r="B756" s="7">
        <v>0.118589676</v>
      </c>
      <c r="C756" s="7">
        <v>0.13094999399999999</v>
      </c>
      <c r="D756" s="7">
        <v>0.11401415400000001</v>
      </c>
      <c r="E756" s="7">
        <v>0.10722814999999999</v>
      </c>
      <c r="F756" s="7">
        <v>0.109300315</v>
      </c>
      <c r="G756" s="7">
        <v>0.13162950600000001</v>
      </c>
      <c r="H756" s="7">
        <v>0.12406491</v>
      </c>
      <c r="I756" s="7">
        <v>0.12206982199999999</v>
      </c>
      <c r="J756" s="7">
        <v>0.12180413800000001</v>
      </c>
      <c r="K756" s="7">
        <v>0.130269778</v>
      </c>
      <c r="L756" s="7">
        <v>0.114753034</v>
      </c>
      <c r="M756" s="7">
        <v>9.7763243E-2</v>
      </c>
      <c r="N756" s="7">
        <v>9.1144912999999994E-2</v>
      </c>
      <c r="O756" s="7">
        <v>7.8665645000000006E-2</v>
      </c>
      <c r="P756" s="7">
        <v>7.2140563000000005E-2</v>
      </c>
    </row>
    <row r="757" spans="1:16" x14ac:dyDescent="0.25">
      <c r="A757" t="s">
        <v>2701</v>
      </c>
      <c r="B757" s="7">
        <v>4.1102977999999998E-2</v>
      </c>
      <c r="C757" s="7">
        <v>4.5325388000000001E-2</v>
      </c>
      <c r="D757" s="7">
        <v>4.1865922999999999E-2</v>
      </c>
      <c r="E757" s="7">
        <v>3.5243400000000001E-2</v>
      </c>
      <c r="F757" s="7">
        <v>4.0313231999999997E-2</v>
      </c>
      <c r="G757" s="7">
        <v>5.0153582000000002E-2</v>
      </c>
      <c r="H757" s="7">
        <v>3.8771300000000002E-2</v>
      </c>
      <c r="I757" s="7">
        <v>3.4208884000000002E-2</v>
      </c>
      <c r="J757" s="7">
        <v>4.3725879000000002E-2</v>
      </c>
      <c r="K757" s="7">
        <v>8.3873316000000003E-2</v>
      </c>
      <c r="L757" s="7">
        <v>5.0084319000000002E-2</v>
      </c>
      <c r="M757" s="7">
        <v>3.9894163000000003E-2</v>
      </c>
      <c r="N757" s="7">
        <v>4.6539456E-2</v>
      </c>
      <c r="O757" s="7">
        <v>3.3152274000000002E-2</v>
      </c>
      <c r="P757" s="7">
        <v>2.5056984000000001E-2</v>
      </c>
    </row>
    <row r="758" spans="1:16" x14ac:dyDescent="0.25">
      <c r="A758" t="s">
        <v>2702</v>
      </c>
      <c r="B758" s="7">
        <v>3.1636540999999997E-2</v>
      </c>
      <c r="C758" s="7">
        <v>3.7453792999999999E-2</v>
      </c>
      <c r="D758" s="7">
        <v>3.3664738999999999E-2</v>
      </c>
      <c r="E758" s="7">
        <v>2.9130189000000001E-2</v>
      </c>
      <c r="F758" s="7">
        <v>2.9903529000000002E-2</v>
      </c>
      <c r="G758" s="7">
        <v>3.4838659000000001E-2</v>
      </c>
      <c r="H758" s="7">
        <v>3.5481647999999998E-2</v>
      </c>
      <c r="I758" s="7">
        <v>2.4121204E-2</v>
      </c>
      <c r="J758" s="7">
        <v>3.2108901000000002E-2</v>
      </c>
      <c r="K758" s="7">
        <v>2.4663630999999998E-2</v>
      </c>
      <c r="L758" s="7">
        <v>4.1696846000000003E-2</v>
      </c>
      <c r="M758" s="7">
        <v>4.0440938000000003E-2</v>
      </c>
      <c r="N758" s="7">
        <v>4.0818472000000001E-2</v>
      </c>
      <c r="O758" s="7">
        <v>3.3880619000000001E-2</v>
      </c>
      <c r="P758" s="7">
        <v>2.2899472000000001E-2</v>
      </c>
    </row>
    <row r="759" spans="1:16" x14ac:dyDescent="0.25">
      <c r="A759" t="s">
        <v>2703</v>
      </c>
      <c r="B759" s="7">
        <v>6.9566142999999997E-2</v>
      </c>
      <c r="C759" s="7">
        <v>8.0021458000000004E-2</v>
      </c>
      <c r="D759" s="7">
        <v>7.0545547E-2</v>
      </c>
      <c r="E759" s="7">
        <v>4.3565486E-2</v>
      </c>
      <c r="F759" s="7">
        <v>4.9934045000000003E-2</v>
      </c>
      <c r="G759" s="7">
        <v>5.9822364000000003E-2</v>
      </c>
      <c r="H759" s="7">
        <v>8.2209302999999997E-2</v>
      </c>
      <c r="I759" s="7">
        <v>7.0752774000000004E-2</v>
      </c>
      <c r="J759" s="7">
        <v>9.5014426999999999E-2</v>
      </c>
      <c r="K759" s="7">
        <v>7.5722031999999995E-2</v>
      </c>
      <c r="L759" s="7">
        <v>5.7080500999999999E-2</v>
      </c>
      <c r="M759" s="7">
        <v>4.6322804000000002E-2</v>
      </c>
      <c r="N759" s="7">
        <v>4.4005189E-2</v>
      </c>
      <c r="O759" s="7">
        <v>3.6601544999999999E-2</v>
      </c>
      <c r="P759" s="7">
        <v>3.4164664999999997E-2</v>
      </c>
    </row>
    <row r="760" spans="1:16" x14ac:dyDescent="0.25">
      <c r="A760" t="s">
        <v>2704</v>
      </c>
      <c r="B760" s="7">
        <v>4.6022549000000003E-2</v>
      </c>
      <c r="C760" s="7">
        <v>5.8777316000000003E-2</v>
      </c>
      <c r="D760" s="7">
        <v>5.9329415000000003E-2</v>
      </c>
      <c r="E760" s="7">
        <v>4.0988012999999997E-2</v>
      </c>
      <c r="F760" s="7">
        <v>5.6960241000000002E-2</v>
      </c>
      <c r="G760" s="7">
        <v>5.0923876999999999E-2</v>
      </c>
      <c r="H760" s="7">
        <v>6.6543668E-2</v>
      </c>
      <c r="I760" s="7">
        <v>7.8116027000000005E-2</v>
      </c>
      <c r="J760" s="7">
        <v>6.9329783000000006E-2</v>
      </c>
      <c r="K760" s="7">
        <v>2.6087854000000001E-2</v>
      </c>
      <c r="L760" s="7">
        <v>3.3398961999999997E-2</v>
      </c>
      <c r="M760" s="7">
        <v>3.1836462000000003E-2</v>
      </c>
      <c r="N760" s="7">
        <v>3.5106100000000001E-2</v>
      </c>
      <c r="O760" s="7">
        <v>2.7368956999999999E-2</v>
      </c>
      <c r="P760" s="7">
        <v>2.3819916E-2</v>
      </c>
    </row>
    <row r="761" spans="1:16" x14ac:dyDescent="0.25">
      <c r="A761" t="s">
        <v>2705</v>
      </c>
      <c r="B761" s="7">
        <v>5.7017580999999998E-2</v>
      </c>
      <c r="C761" s="7">
        <v>6.5874921000000003E-2</v>
      </c>
      <c r="D761" s="7">
        <v>5.5221731000000003E-2</v>
      </c>
      <c r="E761" s="7">
        <v>4.5156122E-2</v>
      </c>
      <c r="F761" s="7">
        <v>5.092547E-2</v>
      </c>
      <c r="G761" s="7">
        <v>6.2244375999999997E-2</v>
      </c>
      <c r="H761" s="7">
        <v>6.6260451999999997E-2</v>
      </c>
      <c r="I761" s="7">
        <v>6.1588539999999997E-2</v>
      </c>
      <c r="J761" s="7">
        <v>7.7873926999999996E-2</v>
      </c>
      <c r="K761" s="7">
        <v>5.3092365000000002E-2</v>
      </c>
      <c r="L761" s="7">
        <v>4.7729326000000002E-2</v>
      </c>
      <c r="M761" s="7">
        <v>4.4314333999999997E-2</v>
      </c>
      <c r="N761" s="7">
        <v>4.2503526E-2</v>
      </c>
      <c r="O761" s="7">
        <v>4.1022562999999998E-2</v>
      </c>
      <c r="P761" s="7">
        <v>3.6698495999999997E-2</v>
      </c>
    </row>
    <row r="762" spans="1:16" x14ac:dyDescent="0.25">
      <c r="A762" t="s">
        <v>2706</v>
      </c>
      <c r="B762" s="7">
        <v>0.13772934000000001</v>
      </c>
      <c r="C762" s="7">
        <v>0.146584099</v>
      </c>
      <c r="D762" s="7">
        <v>0.12650629399999999</v>
      </c>
      <c r="E762" s="7">
        <v>0.110907806</v>
      </c>
      <c r="F762" s="7">
        <v>0.12772244699999999</v>
      </c>
      <c r="G762" s="7">
        <v>0.15068023799999999</v>
      </c>
      <c r="H762" s="7">
        <v>0.15053602999999999</v>
      </c>
      <c r="I762" s="7">
        <v>0.10743907699999999</v>
      </c>
      <c r="J762" s="7">
        <v>0.14101212699999999</v>
      </c>
      <c r="K762" s="7">
        <v>8.0162106999999996E-2</v>
      </c>
      <c r="L762" s="7">
        <v>0.130240576</v>
      </c>
      <c r="M762" s="7">
        <v>0.113274993</v>
      </c>
      <c r="N762" s="7">
        <v>0.12190522500000001</v>
      </c>
      <c r="O762" s="7">
        <v>9.7848980000000002E-2</v>
      </c>
      <c r="P762" s="7">
        <v>7.9623703000000004E-2</v>
      </c>
    </row>
    <row r="763" spans="1:16" x14ac:dyDescent="0.25">
      <c r="A763" t="s">
        <v>2707</v>
      </c>
      <c r="B763" s="7">
        <v>6.4264891000000005E-2</v>
      </c>
      <c r="C763" s="7">
        <v>6.5812391999999997E-2</v>
      </c>
      <c r="D763" s="7">
        <v>5.2575117999999997E-2</v>
      </c>
      <c r="E763" s="7">
        <v>4.7540544999999997E-2</v>
      </c>
      <c r="F763" s="7">
        <v>5.0369166999999999E-2</v>
      </c>
      <c r="G763" s="7">
        <v>7.0272691999999998E-2</v>
      </c>
      <c r="H763" s="7">
        <v>6.0894795000000002E-2</v>
      </c>
      <c r="I763" s="7">
        <v>5.1861164000000001E-2</v>
      </c>
      <c r="J763" s="7">
        <v>6.3539578999999999E-2</v>
      </c>
      <c r="K763" s="7">
        <v>0.10024343600000001</v>
      </c>
      <c r="L763" s="7">
        <v>9.3461216999999999E-2</v>
      </c>
      <c r="M763" s="7">
        <v>7.5107332999999998E-2</v>
      </c>
      <c r="N763" s="7">
        <v>7.4147739000000004E-2</v>
      </c>
      <c r="O763" s="7">
        <v>5.8959188000000003E-2</v>
      </c>
      <c r="P763" s="7">
        <v>4.4644824999999999E-2</v>
      </c>
    </row>
    <row r="764" spans="1:16" x14ac:dyDescent="0.25">
      <c r="A764" t="s">
        <v>2708</v>
      </c>
      <c r="B764" s="7">
        <v>2.8415874000000001E-2</v>
      </c>
      <c r="C764" s="7">
        <v>2.7528035999999999E-2</v>
      </c>
      <c r="D764" s="7">
        <v>2.1050853000000001E-2</v>
      </c>
      <c r="E764" s="7">
        <v>2.3423745999999999E-2</v>
      </c>
      <c r="F764" s="7">
        <v>2.1245473000000001E-2</v>
      </c>
      <c r="G764" s="7">
        <v>2.7922364000000002E-2</v>
      </c>
      <c r="H764" s="7">
        <v>2.3873874E-2</v>
      </c>
      <c r="I764" s="7">
        <v>2.3655773000000001E-2</v>
      </c>
      <c r="J764" s="7">
        <v>2.2679556E-2</v>
      </c>
      <c r="K764" s="7">
        <v>3.4033792E-2</v>
      </c>
      <c r="L764" s="7">
        <v>2.6285244999999999E-2</v>
      </c>
      <c r="M764" s="7">
        <v>2.0861628E-2</v>
      </c>
      <c r="N764" s="7">
        <v>1.873358E-2</v>
      </c>
      <c r="O764" s="7">
        <v>1.7541324E-2</v>
      </c>
      <c r="P764" s="7">
        <v>1.2642217000000001E-2</v>
      </c>
    </row>
    <row r="765" spans="1:16" x14ac:dyDescent="0.25">
      <c r="A765" t="s">
        <v>2709</v>
      </c>
      <c r="B765" s="7">
        <v>4.7476624000000002E-2</v>
      </c>
      <c r="C765" s="7">
        <v>5.6976959000000001E-2</v>
      </c>
      <c r="D765" s="7">
        <v>5.1767909000000001E-2</v>
      </c>
      <c r="E765" s="7">
        <v>4.2915047999999997E-2</v>
      </c>
      <c r="F765" s="7">
        <v>6.0584328999999999E-2</v>
      </c>
      <c r="G765" s="7">
        <v>6.0307144E-2</v>
      </c>
      <c r="H765" s="7">
        <v>4.9303175999999997E-2</v>
      </c>
      <c r="I765" s="7">
        <v>3.9164746E-2</v>
      </c>
      <c r="J765" s="7">
        <v>5.4144846000000003E-2</v>
      </c>
      <c r="K765" s="7">
        <v>5.7640069000000002E-2</v>
      </c>
      <c r="L765" s="7">
        <v>3.9122061E-2</v>
      </c>
      <c r="M765" s="7">
        <v>3.9902107999999999E-2</v>
      </c>
      <c r="N765" s="7">
        <v>4.8349501000000003E-2</v>
      </c>
      <c r="O765" s="7">
        <v>3.9039256000000001E-2</v>
      </c>
      <c r="P765" s="7">
        <v>2.9513053000000001E-2</v>
      </c>
    </row>
    <row r="766" spans="1:16" x14ac:dyDescent="0.25">
      <c r="A766" t="s">
        <v>2710</v>
      </c>
      <c r="B766" s="7">
        <v>0.32255306500000003</v>
      </c>
      <c r="C766" s="7">
        <v>0.332244123</v>
      </c>
      <c r="D766" s="7">
        <v>0.33230689099999999</v>
      </c>
      <c r="E766" s="7">
        <v>0.25323348099999998</v>
      </c>
      <c r="F766" s="7">
        <v>0.31835056699999997</v>
      </c>
      <c r="G766" s="7">
        <v>0.321564087</v>
      </c>
      <c r="H766" s="7">
        <v>0.33951494300000001</v>
      </c>
      <c r="I766" s="7">
        <v>0.36951334200000002</v>
      </c>
      <c r="J766" s="7">
        <v>0.38556710599999999</v>
      </c>
      <c r="K766" s="7">
        <v>0.19501596199999999</v>
      </c>
      <c r="L766" s="7">
        <v>0.30759216900000003</v>
      </c>
      <c r="M766" s="7">
        <v>0.29703163199999999</v>
      </c>
      <c r="N766" s="7">
        <v>0.26824806600000001</v>
      </c>
      <c r="O766" s="7">
        <v>0.25817922300000001</v>
      </c>
      <c r="P766" s="7">
        <v>0.23207897599999999</v>
      </c>
    </row>
    <row r="767" spans="1:16" x14ac:dyDescent="0.25">
      <c r="A767" t="s">
        <v>2711</v>
      </c>
      <c r="B767" s="7">
        <v>5.5709611999999999E-2</v>
      </c>
      <c r="C767" s="7">
        <v>5.4956460999999998E-2</v>
      </c>
      <c r="D767" s="7">
        <v>5.0773222E-2</v>
      </c>
      <c r="E767" s="7">
        <v>3.6561613E-2</v>
      </c>
      <c r="F767" s="7">
        <v>4.1413830999999998E-2</v>
      </c>
      <c r="G767" s="7">
        <v>5.1276629999999997E-2</v>
      </c>
      <c r="H767" s="7">
        <v>4.6733548E-2</v>
      </c>
      <c r="I767" s="7">
        <v>5.0319786999999998E-2</v>
      </c>
      <c r="J767" s="7">
        <v>5.3685733999999999E-2</v>
      </c>
      <c r="K767" s="7">
        <v>6.8382223000000006E-2</v>
      </c>
      <c r="L767" s="7">
        <v>5.8627591999999999E-2</v>
      </c>
      <c r="M767" s="7">
        <v>4.9869521999999999E-2</v>
      </c>
      <c r="N767" s="7">
        <v>4.6303713000000003E-2</v>
      </c>
      <c r="O767" s="7">
        <v>4.4739007999999997E-2</v>
      </c>
      <c r="P767" s="7">
        <v>3.3150832999999998E-2</v>
      </c>
    </row>
    <row r="768" spans="1:16" x14ac:dyDescent="0.25">
      <c r="A768" t="s">
        <v>2712</v>
      </c>
      <c r="B768" s="7">
        <v>8.5329273999999997E-2</v>
      </c>
      <c r="C768" s="7">
        <v>0.10276764100000001</v>
      </c>
      <c r="D768" s="7">
        <v>0.10040787</v>
      </c>
      <c r="E768" s="7">
        <v>7.8497860000000003E-2</v>
      </c>
      <c r="F768" s="7">
        <v>9.5537900999999995E-2</v>
      </c>
      <c r="G768" s="7">
        <v>9.4774317999999996E-2</v>
      </c>
      <c r="H768" s="7">
        <v>9.2340500000000006E-2</v>
      </c>
      <c r="I768" s="7">
        <v>9.3399326000000005E-2</v>
      </c>
      <c r="J768" s="7">
        <v>0.100299442</v>
      </c>
      <c r="K768" s="7">
        <v>7.1945940999999999E-2</v>
      </c>
      <c r="L768" s="7">
        <v>5.8322159999999998E-2</v>
      </c>
      <c r="M768" s="7">
        <v>6.0893438000000001E-2</v>
      </c>
      <c r="N768" s="7">
        <v>6.4020490999999999E-2</v>
      </c>
      <c r="O768" s="7">
        <v>6.0405088000000003E-2</v>
      </c>
      <c r="P768" s="7">
        <v>4.8966700000000002E-2</v>
      </c>
    </row>
    <row r="769" spans="1:16" x14ac:dyDescent="0.25">
      <c r="A769" t="s">
        <v>2713</v>
      </c>
      <c r="B769" s="7">
        <v>4.7909073000000003E-2</v>
      </c>
      <c r="C769" s="7">
        <v>5.4743158E-2</v>
      </c>
      <c r="D769" s="7">
        <v>4.703164E-2</v>
      </c>
      <c r="E769" s="7">
        <v>4.0522887E-2</v>
      </c>
      <c r="F769" s="7">
        <v>4.0275900000000003E-2</v>
      </c>
      <c r="G769" s="7">
        <v>5.3888931000000001E-2</v>
      </c>
      <c r="H769" s="7">
        <v>5.3444070000000003E-2</v>
      </c>
      <c r="I769" s="7">
        <v>5.1887401E-2</v>
      </c>
      <c r="J769" s="7">
        <v>5.3916780999999997E-2</v>
      </c>
      <c r="K769" s="7">
        <v>6.1237609999999998E-2</v>
      </c>
      <c r="L769" s="7">
        <v>7.5925894999999993E-2</v>
      </c>
      <c r="M769" s="7">
        <v>5.9846976000000003E-2</v>
      </c>
      <c r="N769" s="7">
        <v>4.9900800000000002E-2</v>
      </c>
      <c r="O769" s="7">
        <v>4.2315875000000003E-2</v>
      </c>
      <c r="P769" s="7">
        <v>3.3224152999999999E-2</v>
      </c>
    </row>
    <row r="770" spans="1:16" x14ac:dyDescent="0.25">
      <c r="A770" t="s">
        <v>2714</v>
      </c>
      <c r="B770" s="7">
        <v>0.119493531</v>
      </c>
      <c r="C770" s="7">
        <v>0.14018187800000001</v>
      </c>
      <c r="D770" s="7">
        <v>0.14233036499999999</v>
      </c>
      <c r="E770" s="7">
        <v>0.105739097</v>
      </c>
      <c r="F770" s="7">
        <v>0.146056881</v>
      </c>
      <c r="G770" s="7">
        <v>0.142514211</v>
      </c>
      <c r="H770" s="7">
        <v>0.13939005400000001</v>
      </c>
      <c r="I770" s="7">
        <v>0.125751795</v>
      </c>
      <c r="J770" s="7">
        <v>0.15145041000000001</v>
      </c>
      <c r="K770" s="7">
        <v>9.1568956000000007E-2</v>
      </c>
      <c r="L770" s="7">
        <v>9.6334934999999997E-2</v>
      </c>
      <c r="M770" s="7">
        <v>9.7968415000000003E-2</v>
      </c>
      <c r="N770" s="7">
        <v>0.102034032</v>
      </c>
      <c r="O770" s="7">
        <v>8.5565925000000001E-2</v>
      </c>
      <c r="P770" s="7">
        <v>7.4922900000000001E-2</v>
      </c>
    </row>
    <row r="771" spans="1:16" x14ac:dyDescent="0.25">
      <c r="A771" t="s">
        <v>2715</v>
      </c>
      <c r="B771" s="7">
        <v>4.4499281000000002E-2</v>
      </c>
      <c r="C771" s="7">
        <v>5.0645263000000003E-2</v>
      </c>
      <c r="D771" s="7">
        <v>4.5217480999999997E-2</v>
      </c>
      <c r="E771" s="7">
        <v>3.7299315999999999E-2</v>
      </c>
      <c r="F771" s="7">
        <v>4.4568399000000002E-2</v>
      </c>
      <c r="G771" s="7">
        <v>5.3796634000000003E-2</v>
      </c>
      <c r="H771" s="7">
        <v>5.3120492999999998E-2</v>
      </c>
      <c r="I771" s="7">
        <v>4.2334938000000003E-2</v>
      </c>
      <c r="J771" s="7">
        <v>5.3979840000000001E-2</v>
      </c>
      <c r="K771" s="7">
        <v>0.10118772199999999</v>
      </c>
      <c r="L771" s="7">
        <v>6.1619052000000001E-2</v>
      </c>
      <c r="M771" s="7">
        <v>5.2861638000000002E-2</v>
      </c>
      <c r="N771" s="7">
        <v>5.8343469000000002E-2</v>
      </c>
      <c r="O771" s="7">
        <v>4.7768368999999998E-2</v>
      </c>
      <c r="P771" s="7">
        <v>3.7426042E-2</v>
      </c>
    </row>
    <row r="772" spans="1:16" x14ac:dyDescent="0.25">
      <c r="A772" t="s">
        <v>2716</v>
      </c>
      <c r="B772" s="7">
        <v>3.4124755E-2</v>
      </c>
      <c r="C772" s="7">
        <v>3.9565861000000001E-2</v>
      </c>
      <c r="D772" s="7">
        <v>3.6425816E-2</v>
      </c>
      <c r="E772" s="7">
        <v>3.2932418999999997E-2</v>
      </c>
      <c r="F772" s="7">
        <v>3.5027952000000001E-2</v>
      </c>
      <c r="G772" s="7">
        <v>4.5074863999999999E-2</v>
      </c>
      <c r="H772" s="7">
        <v>3.7181053999999998E-2</v>
      </c>
      <c r="I772" s="7">
        <v>2.8782466999999999E-2</v>
      </c>
      <c r="J772" s="7">
        <v>4.1965843000000003E-2</v>
      </c>
      <c r="K772" s="7">
        <v>7.1736372000000007E-2</v>
      </c>
      <c r="L772" s="7">
        <v>5.5713594999999998E-2</v>
      </c>
      <c r="M772" s="7">
        <v>5.4937656000000001E-2</v>
      </c>
      <c r="N772" s="7">
        <v>5.6646755999999999E-2</v>
      </c>
      <c r="O772" s="7">
        <v>4.5860937999999997E-2</v>
      </c>
      <c r="P772" s="7">
        <v>3.2760085000000001E-2</v>
      </c>
    </row>
    <row r="773" spans="1:16" x14ac:dyDescent="0.25">
      <c r="A773" t="s">
        <v>2717</v>
      </c>
      <c r="B773" s="7">
        <v>0.16949238</v>
      </c>
      <c r="C773" s="7">
        <v>0.19404592100000001</v>
      </c>
      <c r="D773" s="7">
        <v>0.19064645299999999</v>
      </c>
      <c r="E773" s="7">
        <v>0.101488276</v>
      </c>
      <c r="F773" s="7">
        <v>0.13164603</v>
      </c>
      <c r="G773" s="7">
        <v>0.124053224</v>
      </c>
      <c r="H773" s="7">
        <v>0.21199026100000001</v>
      </c>
      <c r="I773" s="7">
        <v>0.22710133299999999</v>
      </c>
      <c r="J773" s="7">
        <v>0.22728695700000001</v>
      </c>
      <c r="K773" s="7">
        <v>9.9717825999999996E-2</v>
      </c>
      <c r="L773" s="7">
        <v>9.2824738000000004E-2</v>
      </c>
      <c r="M773" s="7">
        <v>9.6964696000000003E-2</v>
      </c>
      <c r="N773" s="7">
        <v>0.101892146</v>
      </c>
      <c r="O773" s="7">
        <v>9.4676853000000005E-2</v>
      </c>
      <c r="P773" s="7">
        <v>7.7603039999999998E-2</v>
      </c>
    </row>
    <row r="774" spans="1:16" x14ac:dyDescent="0.25">
      <c r="A774" t="s">
        <v>2718</v>
      </c>
      <c r="B774" s="7">
        <v>0</v>
      </c>
      <c r="C774" s="7">
        <v>0</v>
      </c>
      <c r="D774" s="7">
        <v>0</v>
      </c>
      <c r="E774" s="7">
        <v>0</v>
      </c>
      <c r="F774" s="7">
        <v>0</v>
      </c>
      <c r="G774" s="7">
        <v>0</v>
      </c>
      <c r="H774" s="7">
        <v>0</v>
      </c>
      <c r="I774" s="7">
        <v>0</v>
      </c>
      <c r="J774" s="7">
        <v>0</v>
      </c>
      <c r="K774" s="7">
        <v>0</v>
      </c>
      <c r="L774" s="7">
        <v>0</v>
      </c>
      <c r="M774" s="7">
        <v>0</v>
      </c>
      <c r="N774" s="7">
        <v>0</v>
      </c>
      <c r="O774" s="7">
        <v>0</v>
      </c>
      <c r="P774" s="7">
        <v>0</v>
      </c>
    </row>
    <row r="775" spans="1:16" x14ac:dyDescent="0.25">
      <c r="A775" t="s">
        <v>2719</v>
      </c>
      <c r="B775" s="7">
        <v>0.13499507799999999</v>
      </c>
      <c r="C775" s="7">
        <v>0.14861701499999999</v>
      </c>
      <c r="D775" s="7">
        <v>0.129510398</v>
      </c>
      <c r="E775" s="7">
        <v>0.114559705</v>
      </c>
      <c r="F775" s="7">
        <v>0.12068129700000001</v>
      </c>
      <c r="G775" s="7">
        <v>0.132094252</v>
      </c>
      <c r="H775" s="7">
        <v>0.128019894</v>
      </c>
      <c r="I775" s="7">
        <v>0.13353669800000001</v>
      </c>
      <c r="J775" s="7">
        <v>0.148605769</v>
      </c>
      <c r="K775" s="7">
        <v>0.12991142899999999</v>
      </c>
      <c r="L775" s="7">
        <v>0.11409544000000001</v>
      </c>
      <c r="M775" s="7">
        <v>9.7013452E-2</v>
      </c>
      <c r="N775" s="7">
        <v>7.5009964999999998E-2</v>
      </c>
      <c r="O775" s="7">
        <v>5.7960644999999998E-2</v>
      </c>
      <c r="P775" s="7">
        <v>6.9388440999999995E-2</v>
      </c>
    </row>
    <row r="776" spans="1:16" x14ac:dyDescent="0.25">
      <c r="A776" t="s">
        <v>2720</v>
      </c>
      <c r="B776" s="7">
        <v>9.5545933999999999E-2</v>
      </c>
      <c r="C776" s="7">
        <v>0.10694608799999999</v>
      </c>
      <c r="D776" s="7">
        <v>9.9115134999999993E-2</v>
      </c>
      <c r="E776" s="7">
        <v>8.5870582000000001E-2</v>
      </c>
      <c r="F776" s="7">
        <v>0.105793759</v>
      </c>
      <c r="G776" s="7">
        <v>0.120398529</v>
      </c>
      <c r="H776" s="7">
        <v>0.103785711</v>
      </c>
      <c r="I776" s="7">
        <v>9.2296622999999994E-2</v>
      </c>
      <c r="J776" s="7">
        <v>0.10278702300000001</v>
      </c>
      <c r="K776" s="7">
        <v>0.102705242</v>
      </c>
      <c r="L776" s="7">
        <v>0.115378772</v>
      </c>
      <c r="M776" s="7">
        <v>0.11062810200000001</v>
      </c>
      <c r="N776" s="7">
        <v>0.10242997600000001</v>
      </c>
      <c r="O776" s="7">
        <v>8.8433046000000001E-2</v>
      </c>
      <c r="P776" s="7">
        <v>7.4390534999999994E-2</v>
      </c>
    </row>
    <row r="777" spans="1:16" x14ac:dyDescent="0.25">
      <c r="A777" t="s">
        <v>2721</v>
      </c>
      <c r="B777" s="7">
        <v>2.9211391999999999E-2</v>
      </c>
      <c r="C777" s="7">
        <v>3.2304837000000003E-2</v>
      </c>
      <c r="D777" s="7">
        <v>2.4655137000000001E-2</v>
      </c>
      <c r="E777" s="7">
        <v>7.9534915999999997E-2</v>
      </c>
      <c r="F777" s="7">
        <v>6.8511346000000001E-2</v>
      </c>
      <c r="G777" s="7">
        <v>9.7963050999999995E-2</v>
      </c>
      <c r="H777" s="7">
        <v>2.6162380999999998E-2</v>
      </c>
      <c r="I777" s="7">
        <v>3.1451930000000003E-2</v>
      </c>
      <c r="J777" s="7">
        <v>2.8520508999999999E-2</v>
      </c>
      <c r="K777" s="7">
        <v>0.138550707</v>
      </c>
      <c r="L777" s="7">
        <v>3.5419953999999997E-2</v>
      </c>
      <c r="M777" s="7">
        <v>2.1896328999999999E-2</v>
      </c>
      <c r="N777" s="7">
        <v>2.1477115000000001E-2</v>
      </c>
      <c r="O777" s="7">
        <v>1.5872760999999999E-2</v>
      </c>
      <c r="P777" s="7">
        <v>1.6766005E-2</v>
      </c>
    </row>
    <row r="778" spans="1:16" x14ac:dyDescent="0.25">
      <c r="A778" t="s">
        <v>2722</v>
      </c>
      <c r="B778" s="7">
        <v>4.3853409000000003E-2</v>
      </c>
      <c r="C778" s="7">
        <v>4.9128733000000001E-2</v>
      </c>
      <c r="D778" s="7">
        <v>4.1806704E-2</v>
      </c>
      <c r="E778" s="7">
        <v>3.3522564999999997E-2</v>
      </c>
      <c r="F778" s="7">
        <v>3.8976701000000002E-2</v>
      </c>
      <c r="G778" s="7">
        <v>4.8204919999999998E-2</v>
      </c>
      <c r="H778" s="7">
        <v>3.9974918999999998E-2</v>
      </c>
      <c r="I778" s="7">
        <v>3.7529597999999997E-2</v>
      </c>
      <c r="J778" s="7">
        <v>3.8344365999999998E-2</v>
      </c>
      <c r="K778" s="7">
        <v>4.6929406999999999E-2</v>
      </c>
      <c r="L778" s="7">
        <v>3.1976211999999997E-2</v>
      </c>
      <c r="M778" s="7">
        <v>3.2165148999999997E-2</v>
      </c>
      <c r="N778" s="7">
        <v>3.7933158000000002E-2</v>
      </c>
      <c r="O778" s="7">
        <v>3.3372460999999999E-2</v>
      </c>
      <c r="P778" s="7">
        <v>2.4983302999999998E-2</v>
      </c>
    </row>
    <row r="779" spans="1:16" x14ac:dyDescent="0.25">
      <c r="A779" t="s">
        <v>2723</v>
      </c>
      <c r="B779" s="7">
        <v>4.8705791999999998E-2</v>
      </c>
      <c r="C779" s="7">
        <v>4.9408782999999998E-2</v>
      </c>
      <c r="D779" s="7">
        <v>4.6067378999999999E-2</v>
      </c>
      <c r="E779" s="7">
        <v>3.9970786000000001E-2</v>
      </c>
      <c r="F779" s="7">
        <v>4.4698135999999999E-2</v>
      </c>
      <c r="G779" s="7">
        <v>5.6951850999999998E-2</v>
      </c>
      <c r="H779" s="7">
        <v>4.4277937000000003E-2</v>
      </c>
      <c r="I779" s="7">
        <v>3.9171605999999998E-2</v>
      </c>
      <c r="J779" s="7">
        <v>4.7532690000000002E-2</v>
      </c>
      <c r="K779" s="7">
        <v>4.6302185000000003E-2</v>
      </c>
      <c r="L779" s="7">
        <v>5.2228376E-2</v>
      </c>
      <c r="M779" s="7">
        <v>4.8584726000000002E-2</v>
      </c>
      <c r="N779" s="7">
        <v>4.7702094E-2</v>
      </c>
      <c r="O779" s="7">
        <v>4.2773217000000002E-2</v>
      </c>
      <c r="P779" s="7">
        <v>3.4687807000000001E-2</v>
      </c>
    </row>
    <row r="780" spans="1:16" x14ac:dyDescent="0.25">
      <c r="A780" t="s">
        <v>2724</v>
      </c>
      <c r="B780" s="7">
        <v>9.0386449999999997E-3</v>
      </c>
      <c r="C780" s="7">
        <v>9.5347569999999996E-3</v>
      </c>
      <c r="D780" s="7">
        <v>8.2099440000000003E-3</v>
      </c>
      <c r="E780" s="7">
        <v>9.361978E-3</v>
      </c>
      <c r="F780" s="7">
        <v>1.0161473000000001E-2</v>
      </c>
      <c r="G780" s="7">
        <v>1.2874887999999999E-2</v>
      </c>
      <c r="H780" s="7">
        <v>7.8556189999999994E-3</v>
      </c>
      <c r="I780" s="7">
        <v>7.4706140000000004E-3</v>
      </c>
      <c r="J780" s="7">
        <v>8.776219E-3</v>
      </c>
      <c r="K780" s="7">
        <v>5.6853360999999998E-2</v>
      </c>
      <c r="L780" s="7">
        <v>1.8528827000000001E-2</v>
      </c>
      <c r="M780" s="7">
        <v>1.5456055E-2</v>
      </c>
      <c r="N780" s="7">
        <v>1.2703986E-2</v>
      </c>
      <c r="O780" s="7">
        <v>1.1690880000000001E-2</v>
      </c>
      <c r="P780" s="7">
        <v>9.7840589999999995E-3</v>
      </c>
    </row>
    <row r="781" spans="1:16" x14ac:dyDescent="0.25">
      <c r="A781" t="s">
        <v>2725</v>
      </c>
      <c r="B781" s="7">
        <v>6.2971333000000004E-2</v>
      </c>
      <c r="C781" s="7">
        <v>7.5157273999999996E-2</v>
      </c>
      <c r="D781" s="7">
        <v>7.6336223999999994E-2</v>
      </c>
      <c r="E781" s="7">
        <v>5.8811437000000001E-2</v>
      </c>
      <c r="F781" s="7">
        <v>7.3486226000000002E-2</v>
      </c>
      <c r="G781" s="7">
        <v>7.0836423999999995E-2</v>
      </c>
      <c r="H781" s="7">
        <v>7.6281764000000002E-2</v>
      </c>
      <c r="I781" s="7">
        <v>8.5216982999999996E-2</v>
      </c>
      <c r="J781" s="7">
        <v>7.8788627999999999E-2</v>
      </c>
      <c r="K781" s="7">
        <v>4.7906144999999997E-2</v>
      </c>
      <c r="L781" s="7">
        <v>6.1654493999999997E-2</v>
      </c>
      <c r="M781" s="7">
        <v>5.7926710999999999E-2</v>
      </c>
      <c r="N781" s="7">
        <v>5.2186747999999998E-2</v>
      </c>
      <c r="O781" s="7">
        <v>4.7812251E-2</v>
      </c>
      <c r="P781" s="7">
        <v>4.7088240000000003E-2</v>
      </c>
    </row>
    <row r="782" spans="1:16" x14ac:dyDescent="0.25">
      <c r="A782" t="s">
        <v>2726</v>
      </c>
      <c r="B782" s="7">
        <v>6.3208441000000004E-2</v>
      </c>
      <c r="C782" s="7">
        <v>6.1430301999999999E-2</v>
      </c>
      <c r="D782" s="7">
        <v>5.6891203000000001E-2</v>
      </c>
      <c r="E782" s="7">
        <v>4.7287321E-2</v>
      </c>
      <c r="F782" s="7">
        <v>5.4517831000000003E-2</v>
      </c>
      <c r="G782" s="7">
        <v>5.8145547999999998E-2</v>
      </c>
      <c r="H782" s="7">
        <v>5.6132126999999997E-2</v>
      </c>
      <c r="I782" s="7">
        <v>5.4769720000000001E-2</v>
      </c>
      <c r="J782" s="7">
        <v>6.2056008000000003E-2</v>
      </c>
      <c r="K782" s="7">
        <v>5.0791634000000002E-2</v>
      </c>
      <c r="L782" s="7">
        <v>5.9349959000000001E-2</v>
      </c>
      <c r="M782" s="7">
        <v>4.6997229000000001E-2</v>
      </c>
      <c r="N782" s="7">
        <v>4.5211761000000003E-2</v>
      </c>
      <c r="O782" s="7">
        <v>3.2055490999999998E-2</v>
      </c>
      <c r="P782" s="7">
        <v>3.5991882000000003E-2</v>
      </c>
    </row>
    <row r="783" spans="1:16" x14ac:dyDescent="0.25">
      <c r="A783" t="s">
        <v>2727</v>
      </c>
      <c r="B783" s="7">
        <v>0.106699855</v>
      </c>
      <c r="C783" s="7">
        <v>0.12630417199999999</v>
      </c>
      <c r="D783" s="7">
        <v>0.108566</v>
      </c>
      <c r="E783" s="7">
        <v>9.6882403000000006E-2</v>
      </c>
      <c r="F783" s="7">
        <v>0.115099601</v>
      </c>
      <c r="G783" s="7">
        <v>0.115135562</v>
      </c>
      <c r="H783" s="7">
        <v>0.10351964800000001</v>
      </c>
      <c r="I783" s="7">
        <v>0.121010625</v>
      </c>
      <c r="J783" s="7">
        <v>0.114906721</v>
      </c>
      <c r="K783" s="7">
        <v>9.2972063999999993E-2</v>
      </c>
      <c r="L783" s="7">
        <v>6.2878214000000002E-2</v>
      </c>
      <c r="M783" s="7">
        <v>5.9685857000000002E-2</v>
      </c>
      <c r="N783" s="7">
        <v>5.8767807999999998E-2</v>
      </c>
      <c r="O783" s="7">
        <v>5.3878910000000002E-2</v>
      </c>
      <c r="P783" s="7">
        <v>5.0625613999999999E-2</v>
      </c>
    </row>
    <row r="784" spans="1:16" x14ac:dyDescent="0.25">
      <c r="A784" t="s">
        <v>2728</v>
      </c>
      <c r="B784" s="7">
        <v>6.7633770999999995E-2</v>
      </c>
      <c r="C784" s="7">
        <v>8.0948457000000001E-2</v>
      </c>
      <c r="D784" s="7">
        <v>7.9371041000000003E-2</v>
      </c>
      <c r="E784" s="7">
        <v>5.5527510000000002E-2</v>
      </c>
      <c r="F784" s="7">
        <v>6.8425503999999998E-2</v>
      </c>
      <c r="G784" s="7">
        <v>6.9214020000000001E-2</v>
      </c>
      <c r="H784" s="7">
        <v>0.10057353099999999</v>
      </c>
      <c r="I784" s="7">
        <v>9.7680766000000002E-2</v>
      </c>
      <c r="J784" s="7">
        <v>9.3108286999999998E-2</v>
      </c>
      <c r="K784" s="7">
        <v>6.6612728999999996E-2</v>
      </c>
      <c r="L784" s="7">
        <v>4.7667677999999998E-2</v>
      </c>
      <c r="M784" s="7">
        <v>5.0803385E-2</v>
      </c>
      <c r="N784" s="7">
        <v>4.6313699999999999E-2</v>
      </c>
      <c r="O784" s="7">
        <v>4.4554635000000002E-2</v>
      </c>
      <c r="P784" s="7">
        <v>3.7343789000000002E-2</v>
      </c>
    </row>
    <row r="785" spans="1:16" x14ac:dyDescent="0.25">
      <c r="A785" t="s">
        <v>2729</v>
      </c>
      <c r="B785" s="7">
        <v>2.9031877000000001E-2</v>
      </c>
      <c r="C785" s="7">
        <v>3.6208780000000003E-2</v>
      </c>
      <c r="D785" s="7">
        <v>2.9636955999999999E-2</v>
      </c>
      <c r="E785" s="7">
        <v>3.086096E-2</v>
      </c>
      <c r="F785" s="7">
        <v>3.6266575000000002E-2</v>
      </c>
      <c r="G785" s="7">
        <v>4.0796216000000003E-2</v>
      </c>
      <c r="H785" s="7">
        <v>4.2173108000000001E-2</v>
      </c>
      <c r="I785" s="7">
        <v>4.2979978000000002E-2</v>
      </c>
      <c r="J785" s="7">
        <v>4.5887494000000001E-2</v>
      </c>
      <c r="K785" s="7">
        <v>3.5773973000000001E-2</v>
      </c>
      <c r="L785" s="7">
        <v>3.7533931E-2</v>
      </c>
      <c r="M785" s="7">
        <v>3.4550229000000002E-2</v>
      </c>
      <c r="N785" s="7">
        <v>3.6343476999999999E-2</v>
      </c>
      <c r="O785" s="7">
        <v>3.1888698E-2</v>
      </c>
      <c r="P785" s="7">
        <v>2.7131968999999999E-2</v>
      </c>
    </row>
    <row r="786" spans="1:16" x14ac:dyDescent="0.25">
      <c r="A786" t="s">
        <v>2730</v>
      </c>
      <c r="B786" s="7">
        <v>5.0733761000000002E-2</v>
      </c>
      <c r="C786" s="7">
        <v>5.7732626000000002E-2</v>
      </c>
      <c r="D786" s="7">
        <v>5.1999130999999997E-2</v>
      </c>
      <c r="E786" s="7">
        <v>4.5673386000000003E-2</v>
      </c>
      <c r="F786" s="7">
        <v>5.6239744000000001E-2</v>
      </c>
      <c r="G786" s="7">
        <v>6.2146560000000003E-2</v>
      </c>
      <c r="H786" s="7">
        <v>5.1683180000000002E-2</v>
      </c>
      <c r="I786" s="7">
        <v>4.9996818999999998E-2</v>
      </c>
      <c r="J786" s="7">
        <v>5.8568296999999998E-2</v>
      </c>
      <c r="K786" s="7">
        <v>5.9369163000000003E-2</v>
      </c>
      <c r="L786" s="7">
        <v>5.3781602999999997E-2</v>
      </c>
      <c r="M786" s="7">
        <v>4.8872722E-2</v>
      </c>
      <c r="N786" s="7">
        <v>6.3925943999999998E-2</v>
      </c>
      <c r="O786" s="7">
        <v>5.1509043999999997E-2</v>
      </c>
      <c r="P786" s="7">
        <v>4.0612087999999998E-2</v>
      </c>
    </row>
    <row r="787" spans="1:16" x14ac:dyDescent="0.25">
      <c r="A787" t="s">
        <v>2731</v>
      </c>
      <c r="B787" s="7">
        <v>1.1178087999999999E-2</v>
      </c>
      <c r="C787" s="7">
        <v>1.6127576000000001E-2</v>
      </c>
      <c r="D787" s="7">
        <v>1.2178908E-2</v>
      </c>
      <c r="E787" s="7">
        <v>1.6049496999999999E-2</v>
      </c>
      <c r="F787" s="7">
        <v>1.6827073000000001E-2</v>
      </c>
      <c r="G787" s="7">
        <v>2.1249532000000002E-2</v>
      </c>
      <c r="H787" s="7">
        <v>1.3565753E-2</v>
      </c>
      <c r="I787" s="7">
        <v>1.3016376E-2</v>
      </c>
      <c r="J787" s="7">
        <v>1.6286267E-2</v>
      </c>
      <c r="K787" s="7">
        <v>0.177688558</v>
      </c>
      <c r="L787" s="7">
        <v>5.2892224000000002E-2</v>
      </c>
      <c r="M787" s="7">
        <v>3.1086761000000001E-2</v>
      </c>
      <c r="N787" s="7">
        <v>3.3700264000000001E-2</v>
      </c>
      <c r="O787" s="7">
        <v>2.0521470999999999E-2</v>
      </c>
      <c r="P787" s="7">
        <v>1.5688346999999998E-2</v>
      </c>
    </row>
    <row r="788" spans="1:16" x14ac:dyDescent="0.25">
      <c r="A788" t="s">
        <v>2732</v>
      </c>
      <c r="B788" s="7">
        <v>4.0815184999999997E-2</v>
      </c>
      <c r="C788" s="7">
        <v>4.6698225000000003E-2</v>
      </c>
      <c r="D788" s="7">
        <v>4.2006491E-2</v>
      </c>
      <c r="E788" s="7">
        <v>3.2736349999999997E-2</v>
      </c>
      <c r="F788" s="7">
        <v>3.8922669999999999E-2</v>
      </c>
      <c r="G788" s="7">
        <v>4.1327152999999998E-2</v>
      </c>
      <c r="H788" s="7">
        <v>5.7896272999999998E-2</v>
      </c>
      <c r="I788" s="7">
        <v>4.7613518000000001E-2</v>
      </c>
      <c r="J788" s="7">
        <v>5.4142140999999998E-2</v>
      </c>
      <c r="K788" s="7">
        <v>2.8012631999999999E-2</v>
      </c>
      <c r="L788" s="7">
        <v>3.0423353E-2</v>
      </c>
      <c r="M788" s="7">
        <v>3.0102937E-2</v>
      </c>
      <c r="N788" s="7">
        <v>3.7094887999999999E-2</v>
      </c>
      <c r="O788" s="7">
        <v>3.3555979E-2</v>
      </c>
      <c r="P788" s="7">
        <v>2.6161449999999999E-2</v>
      </c>
    </row>
    <row r="789" spans="1:16" x14ac:dyDescent="0.25">
      <c r="A789" t="s">
        <v>2733</v>
      </c>
      <c r="B789" s="7">
        <v>0.12637816099999999</v>
      </c>
      <c r="C789" s="7">
        <v>0.14592645400000001</v>
      </c>
      <c r="D789" s="7">
        <v>0.137352745</v>
      </c>
      <c r="E789" s="7">
        <v>9.1052433000000002E-2</v>
      </c>
      <c r="F789" s="7">
        <v>0.125048188</v>
      </c>
      <c r="G789" s="7">
        <v>0.124556586</v>
      </c>
      <c r="H789" s="7">
        <v>0.178047231</v>
      </c>
      <c r="I789" s="7">
        <v>0.179949953</v>
      </c>
      <c r="J789" s="7">
        <v>0.18438834400000001</v>
      </c>
      <c r="K789" s="7">
        <v>5.4743807999999998E-2</v>
      </c>
      <c r="L789" s="7">
        <v>5.796478E-2</v>
      </c>
      <c r="M789" s="7">
        <v>5.8551364000000002E-2</v>
      </c>
      <c r="N789" s="7">
        <v>5.8164672000000001E-2</v>
      </c>
      <c r="O789" s="7">
        <v>6.1303798E-2</v>
      </c>
      <c r="P789" s="7">
        <v>5.1376219000000001E-2</v>
      </c>
    </row>
    <row r="790" spans="1:16" x14ac:dyDescent="0.25">
      <c r="A790" t="s">
        <v>2734</v>
      </c>
      <c r="B790" s="7">
        <v>0.23008520099999999</v>
      </c>
      <c r="C790" s="7">
        <v>0.27626034700000002</v>
      </c>
      <c r="D790" s="7">
        <v>0.25504863100000003</v>
      </c>
      <c r="E790" s="7">
        <v>0.165695276</v>
      </c>
      <c r="F790" s="7">
        <v>0.20277542600000001</v>
      </c>
      <c r="G790" s="7">
        <v>0.21757046199999999</v>
      </c>
      <c r="H790" s="7">
        <v>0.260127895</v>
      </c>
      <c r="I790" s="7">
        <v>0.251682146</v>
      </c>
      <c r="J790" s="7">
        <v>0.25351486299999998</v>
      </c>
      <c r="K790" s="7">
        <v>0.19500777399999999</v>
      </c>
      <c r="L790" s="7">
        <v>0.19772045299999999</v>
      </c>
      <c r="M790" s="7">
        <v>0.18384120200000001</v>
      </c>
      <c r="N790" s="7">
        <v>0.16309347499999999</v>
      </c>
      <c r="O790" s="7">
        <v>0.14308868199999999</v>
      </c>
      <c r="P790" s="7">
        <v>0.131859804</v>
      </c>
    </row>
    <row r="791" spans="1:16" x14ac:dyDescent="0.25">
      <c r="A791" t="s">
        <v>2735</v>
      </c>
      <c r="B791" s="7">
        <v>9.2594655999999997E-2</v>
      </c>
      <c r="C791" s="7">
        <v>0.105599912</v>
      </c>
      <c r="D791" s="7">
        <v>0.111423932</v>
      </c>
      <c r="E791" s="7">
        <v>0.10590611</v>
      </c>
      <c r="F791" s="7">
        <v>0.12841945299999999</v>
      </c>
      <c r="G791" s="7">
        <v>0.12966740399999999</v>
      </c>
      <c r="H791" s="7">
        <v>0.109225772</v>
      </c>
      <c r="I791" s="7">
        <v>0.102099589</v>
      </c>
      <c r="J791" s="7">
        <v>0.11855684800000001</v>
      </c>
      <c r="K791" s="7">
        <v>0.10145873</v>
      </c>
      <c r="L791" s="7">
        <v>0.10355402599999999</v>
      </c>
      <c r="M791" s="7">
        <v>9.5050368999999996E-2</v>
      </c>
      <c r="N791" s="7">
        <v>9.2059240000000001E-2</v>
      </c>
      <c r="O791" s="7">
        <v>8.5436170000000006E-2</v>
      </c>
      <c r="P791" s="7">
        <v>7.0327450999999999E-2</v>
      </c>
    </row>
    <row r="792" spans="1:16" x14ac:dyDescent="0.25">
      <c r="A792" t="s">
        <v>2736</v>
      </c>
      <c r="B792" s="7">
        <v>0.11620992500000001</v>
      </c>
      <c r="C792" s="7">
        <v>0.12242531500000001</v>
      </c>
      <c r="D792" s="7">
        <v>0.1249112</v>
      </c>
      <c r="E792" s="7">
        <v>9.4184942999999993E-2</v>
      </c>
      <c r="F792" s="7">
        <v>0.12369124400000001</v>
      </c>
      <c r="G792" s="7">
        <v>0.123189888</v>
      </c>
      <c r="H792" s="7">
        <v>0.13875660100000001</v>
      </c>
      <c r="I792" s="7">
        <v>0.105076936</v>
      </c>
      <c r="J792" s="7">
        <v>0.137525657</v>
      </c>
      <c r="K792" s="7">
        <v>7.8764947000000002E-2</v>
      </c>
      <c r="L792" s="7">
        <v>0.116172607</v>
      </c>
      <c r="M792" s="7">
        <v>0.119314593</v>
      </c>
      <c r="N792" s="7">
        <v>0.115885682</v>
      </c>
      <c r="O792" s="7">
        <v>0.11582580100000001</v>
      </c>
      <c r="P792" s="7">
        <v>8.8452267000000001E-2</v>
      </c>
    </row>
    <row r="793" spans="1:16" x14ac:dyDescent="0.25">
      <c r="A793" t="s">
        <v>2737</v>
      </c>
      <c r="B793" s="7">
        <v>0.11159693399999999</v>
      </c>
      <c r="C793" s="7">
        <v>0.120709583</v>
      </c>
      <c r="D793" s="7">
        <v>0.111742652</v>
      </c>
      <c r="E793" s="7">
        <v>9.5624852999999996E-2</v>
      </c>
      <c r="F793" s="7">
        <v>0.119602335</v>
      </c>
      <c r="G793" s="7">
        <v>0.13222023699999999</v>
      </c>
      <c r="H793" s="7">
        <v>0.10784859400000001</v>
      </c>
      <c r="I793" s="7">
        <v>0.113990087</v>
      </c>
      <c r="J793" s="7">
        <v>0.12531827100000001</v>
      </c>
      <c r="K793" s="7">
        <v>0.13164493299999999</v>
      </c>
      <c r="L793" s="7">
        <v>0.119767443</v>
      </c>
      <c r="M793" s="7">
        <v>0.110037154</v>
      </c>
      <c r="N793" s="7">
        <v>0.11016948</v>
      </c>
      <c r="O793" s="7">
        <v>0.100024241</v>
      </c>
      <c r="P793" s="7">
        <v>7.7722993000000004E-2</v>
      </c>
    </row>
    <row r="794" spans="1:16" x14ac:dyDescent="0.25">
      <c r="A794" t="s">
        <v>2738</v>
      </c>
      <c r="B794" s="7">
        <v>0.124946895</v>
      </c>
      <c r="C794" s="7">
        <v>0.11855739799999999</v>
      </c>
      <c r="D794" s="7">
        <v>9.8741778000000002E-2</v>
      </c>
      <c r="E794" s="7">
        <v>0.115923547</v>
      </c>
      <c r="F794" s="7">
        <v>0.108725591</v>
      </c>
      <c r="G794" s="7">
        <v>0.132897401</v>
      </c>
      <c r="H794" s="7">
        <v>8.1585844000000005E-2</v>
      </c>
      <c r="I794" s="7">
        <v>0.120269716</v>
      </c>
      <c r="J794" s="7">
        <v>9.2236333000000004E-2</v>
      </c>
      <c r="K794" s="7">
        <v>0.163089711</v>
      </c>
      <c r="L794" s="7">
        <v>0.113506975</v>
      </c>
      <c r="M794" s="7">
        <v>7.9284058000000004E-2</v>
      </c>
      <c r="N794" s="7">
        <v>7.0992286000000002E-2</v>
      </c>
      <c r="O794" s="7">
        <v>6.0891921000000002E-2</v>
      </c>
      <c r="P794" s="7">
        <v>5.7469301E-2</v>
      </c>
    </row>
    <row r="795" spans="1:16" x14ac:dyDescent="0.25">
      <c r="A795" t="s">
        <v>2739</v>
      </c>
      <c r="B795" s="7">
        <v>8.2342927999999996E-2</v>
      </c>
      <c r="C795" s="7">
        <v>9.8012468000000005E-2</v>
      </c>
      <c r="D795" s="7">
        <v>8.0354941999999999E-2</v>
      </c>
      <c r="E795" s="7">
        <v>6.5956328999999994E-2</v>
      </c>
      <c r="F795" s="7">
        <v>7.5626676000000004E-2</v>
      </c>
      <c r="G795" s="7">
        <v>8.2562314999999997E-2</v>
      </c>
      <c r="H795" s="7">
        <v>9.5317291999999998E-2</v>
      </c>
      <c r="I795" s="7">
        <v>6.9263636000000003E-2</v>
      </c>
      <c r="J795" s="7">
        <v>8.7759739000000003E-2</v>
      </c>
      <c r="K795" s="7">
        <v>6.2160114000000002E-2</v>
      </c>
      <c r="L795" s="7">
        <v>6.1982428999999999E-2</v>
      </c>
      <c r="M795" s="7">
        <v>6.6447719000000002E-2</v>
      </c>
      <c r="N795" s="7">
        <v>0.10905317</v>
      </c>
      <c r="O795" s="7">
        <v>8.8893879999999995E-2</v>
      </c>
      <c r="P795" s="7">
        <v>6.2132277999999999E-2</v>
      </c>
    </row>
    <row r="796" spans="1:16" x14ac:dyDescent="0.25">
      <c r="A796" t="s">
        <v>2740</v>
      </c>
      <c r="B796" s="7">
        <v>7.8885934000000005E-2</v>
      </c>
      <c r="C796" s="7">
        <v>8.3597898000000004E-2</v>
      </c>
      <c r="D796" s="7">
        <v>7.6807838000000003E-2</v>
      </c>
      <c r="E796" s="7">
        <v>5.2500933999999999E-2</v>
      </c>
      <c r="F796" s="7">
        <v>6.7632306000000003E-2</v>
      </c>
      <c r="G796" s="7">
        <v>7.7733469999999999E-2</v>
      </c>
      <c r="H796" s="7">
        <v>9.4987958999999997E-2</v>
      </c>
      <c r="I796" s="7">
        <v>6.8522620000000006E-2</v>
      </c>
      <c r="J796" s="7">
        <v>9.0650673000000001E-2</v>
      </c>
      <c r="K796" s="7">
        <v>4.9355248999999997E-2</v>
      </c>
      <c r="L796" s="7">
        <v>6.7797157999999996E-2</v>
      </c>
      <c r="M796" s="7">
        <v>6.6223520999999994E-2</v>
      </c>
      <c r="N796" s="7">
        <v>8.0309217000000002E-2</v>
      </c>
      <c r="O796" s="7">
        <v>6.5832310000000005E-2</v>
      </c>
      <c r="P796" s="7">
        <v>5.2491704E-2</v>
      </c>
    </row>
    <row r="797" spans="1:16" x14ac:dyDescent="0.25">
      <c r="A797" t="s">
        <v>2741</v>
      </c>
      <c r="B797" s="7">
        <v>5.4758411999999999E-2</v>
      </c>
      <c r="C797" s="7">
        <v>5.4494061000000003E-2</v>
      </c>
      <c r="D797" s="7">
        <v>4.3119086000000001E-2</v>
      </c>
      <c r="E797" s="7">
        <v>3.4710459999999999E-2</v>
      </c>
      <c r="F797" s="7">
        <v>3.3397843000000003E-2</v>
      </c>
      <c r="G797" s="7">
        <v>4.9139633000000002E-2</v>
      </c>
      <c r="H797" s="7">
        <v>3.9573272999999999E-2</v>
      </c>
      <c r="I797" s="7">
        <v>2.9986770999999999E-2</v>
      </c>
      <c r="J797" s="7">
        <v>3.561694E-2</v>
      </c>
      <c r="K797" s="7">
        <v>4.8214777E-2</v>
      </c>
      <c r="L797" s="7">
        <v>5.3547248999999998E-2</v>
      </c>
      <c r="M797" s="7">
        <v>4.1969146999999998E-2</v>
      </c>
      <c r="N797" s="7">
        <v>4.2652875999999999E-2</v>
      </c>
      <c r="O797" s="7">
        <v>3.8737348999999997E-2</v>
      </c>
      <c r="P797" s="7">
        <v>2.9179321000000001E-2</v>
      </c>
    </row>
    <row r="798" spans="1:16" x14ac:dyDescent="0.25">
      <c r="A798" t="s">
        <v>2742</v>
      </c>
      <c r="B798" s="7">
        <v>8.6358979000000002E-2</v>
      </c>
      <c r="C798" s="7">
        <v>0.1110003</v>
      </c>
      <c r="D798" s="7">
        <v>9.6620307000000002E-2</v>
      </c>
      <c r="E798" s="7">
        <v>7.6878661000000001E-2</v>
      </c>
      <c r="F798" s="7">
        <v>9.6265824999999999E-2</v>
      </c>
      <c r="G798" s="7">
        <v>0.102977385</v>
      </c>
      <c r="H798" s="7">
        <v>0.102621922</v>
      </c>
      <c r="I798" s="7">
        <v>8.3980546000000003E-2</v>
      </c>
      <c r="J798" s="7">
        <v>8.4746923000000002E-2</v>
      </c>
      <c r="K798" s="7">
        <v>9.0180521E-2</v>
      </c>
      <c r="L798" s="7">
        <v>7.2805791999999994E-2</v>
      </c>
      <c r="M798" s="7">
        <v>7.5459735E-2</v>
      </c>
      <c r="N798" s="7">
        <v>7.6609165000000007E-2</v>
      </c>
      <c r="O798" s="7">
        <v>7.7530030999999999E-2</v>
      </c>
      <c r="P798" s="7">
        <v>5.9257371000000003E-2</v>
      </c>
    </row>
    <row r="799" spans="1:16" x14ac:dyDescent="0.25">
      <c r="A799" t="s">
        <v>2743</v>
      </c>
      <c r="B799" s="7">
        <v>8.1609545000000006E-2</v>
      </c>
      <c r="C799" s="7">
        <v>8.9490289000000001E-2</v>
      </c>
      <c r="D799" s="7">
        <v>7.3853811000000005E-2</v>
      </c>
      <c r="E799" s="7">
        <v>7.1134058999999999E-2</v>
      </c>
      <c r="F799" s="7">
        <v>9.5872840000000001E-2</v>
      </c>
      <c r="G799" s="7">
        <v>9.3270600999999995E-2</v>
      </c>
      <c r="H799" s="7">
        <v>8.1990823000000004E-2</v>
      </c>
      <c r="I799" s="7">
        <v>9.5502821000000002E-2</v>
      </c>
      <c r="J799" s="7">
        <v>8.1802950999999999E-2</v>
      </c>
      <c r="K799" s="7">
        <v>6.6718798999999995E-2</v>
      </c>
      <c r="L799" s="7">
        <v>4.3390848000000003E-2</v>
      </c>
      <c r="M799" s="7">
        <v>3.2494598999999999E-2</v>
      </c>
      <c r="N799" s="7">
        <v>3.1873632999999998E-2</v>
      </c>
      <c r="O799" s="7">
        <v>2.4279614000000001E-2</v>
      </c>
      <c r="P799" s="7">
        <v>2.8214705E-2</v>
      </c>
    </row>
    <row r="800" spans="1:16" x14ac:dyDescent="0.25">
      <c r="A800" t="s">
        <v>2744</v>
      </c>
      <c r="B800" s="7">
        <v>6.6236318000000002E-2</v>
      </c>
      <c r="C800" s="7">
        <v>7.7753784000000006E-2</v>
      </c>
      <c r="D800" s="7">
        <v>7.6380555000000003E-2</v>
      </c>
      <c r="E800" s="7">
        <v>5.6279469999999998E-2</v>
      </c>
      <c r="F800" s="7">
        <v>8.2004342999999993E-2</v>
      </c>
      <c r="G800" s="7">
        <v>7.0208385999999998E-2</v>
      </c>
      <c r="H800" s="7">
        <v>7.6248072E-2</v>
      </c>
      <c r="I800" s="7">
        <v>7.2979873000000001E-2</v>
      </c>
      <c r="J800" s="7">
        <v>8.2528203999999994E-2</v>
      </c>
      <c r="K800" s="7">
        <v>2.3492637E-2</v>
      </c>
      <c r="L800" s="7">
        <v>7.0130503999999996E-2</v>
      </c>
      <c r="M800" s="7">
        <v>6.1694076E-2</v>
      </c>
      <c r="N800" s="7">
        <v>7.4980315000000006E-2</v>
      </c>
      <c r="O800" s="7">
        <v>6.4953528999999996E-2</v>
      </c>
      <c r="P800" s="7">
        <v>4.7133208000000003E-2</v>
      </c>
    </row>
    <row r="801" spans="1:16" x14ac:dyDescent="0.25">
      <c r="A801" t="s">
        <v>2745</v>
      </c>
      <c r="B801" s="7">
        <v>9.9918476000000006E-2</v>
      </c>
      <c r="C801" s="7">
        <v>0.113505746</v>
      </c>
      <c r="D801" s="7">
        <v>0.100965798</v>
      </c>
      <c r="E801" s="7">
        <v>6.8867889000000002E-2</v>
      </c>
      <c r="F801" s="7">
        <v>8.8896907999999997E-2</v>
      </c>
      <c r="G801" s="7">
        <v>8.9453119999999997E-2</v>
      </c>
      <c r="H801" s="7">
        <v>0.12072462</v>
      </c>
      <c r="I801" s="7">
        <v>0.136601575</v>
      </c>
      <c r="J801" s="7">
        <v>0.13393949699999999</v>
      </c>
      <c r="K801" s="7">
        <v>5.3296942999999999E-2</v>
      </c>
      <c r="L801" s="7">
        <v>6.0098559000000003E-2</v>
      </c>
      <c r="M801" s="7">
        <v>5.2331141999999997E-2</v>
      </c>
      <c r="N801" s="7">
        <v>4.8381788000000002E-2</v>
      </c>
      <c r="O801" s="7">
        <v>4.5436941000000002E-2</v>
      </c>
      <c r="P801" s="7">
        <v>4.6983629999999998E-2</v>
      </c>
    </row>
    <row r="802" spans="1:16" x14ac:dyDescent="0.25">
      <c r="A802" t="s">
        <v>2746</v>
      </c>
      <c r="B802" s="7">
        <v>2.6877035000000001E-2</v>
      </c>
      <c r="C802" s="7">
        <v>2.5715339E-2</v>
      </c>
      <c r="D802" s="7">
        <v>2.6773720000000001E-2</v>
      </c>
      <c r="E802" s="7">
        <v>9.4824464999999997E-2</v>
      </c>
      <c r="F802" s="7">
        <v>0.115451574</v>
      </c>
      <c r="G802" s="7">
        <v>0.116163879</v>
      </c>
      <c r="H802" s="7">
        <v>3.1759629999999997E-2</v>
      </c>
      <c r="I802" s="7">
        <v>3.6058438999999998E-2</v>
      </c>
      <c r="J802" s="7">
        <v>3.1193328999999999E-2</v>
      </c>
      <c r="K802" s="7">
        <v>4.6463420999999998E-2</v>
      </c>
      <c r="L802" s="7">
        <v>1.8172224000000001E-2</v>
      </c>
      <c r="M802" s="7">
        <v>1.5900976000000001E-2</v>
      </c>
      <c r="N802" s="7">
        <v>1.4290802999999999E-2</v>
      </c>
      <c r="O802" s="7">
        <v>1.3494809999999999E-2</v>
      </c>
      <c r="P802" s="7">
        <v>1.289116E-2</v>
      </c>
    </row>
    <row r="803" spans="1:16" x14ac:dyDescent="0.25">
      <c r="A803" t="s">
        <v>2747</v>
      </c>
      <c r="B803" s="7">
        <v>6.3436249E-2</v>
      </c>
      <c r="C803" s="7">
        <v>7.7405114999999997E-2</v>
      </c>
      <c r="D803" s="7">
        <v>7.5789918999999997E-2</v>
      </c>
      <c r="E803" s="7">
        <v>4.6042795999999997E-2</v>
      </c>
      <c r="F803" s="7">
        <v>6.0849275000000001E-2</v>
      </c>
      <c r="G803" s="7">
        <v>5.8670201999999998E-2</v>
      </c>
      <c r="H803" s="7">
        <v>8.2407040000000001E-2</v>
      </c>
      <c r="I803" s="7">
        <v>8.3037384000000006E-2</v>
      </c>
      <c r="J803" s="7">
        <v>8.5608330999999996E-2</v>
      </c>
      <c r="K803" s="7">
        <v>4.1547899999999999E-2</v>
      </c>
      <c r="L803" s="7">
        <v>4.2736430999999998E-2</v>
      </c>
      <c r="M803" s="7">
        <v>3.9143285E-2</v>
      </c>
      <c r="N803" s="7">
        <v>4.3047796999999999E-2</v>
      </c>
      <c r="O803" s="7">
        <v>3.8342712000000001E-2</v>
      </c>
      <c r="P803" s="7">
        <v>2.9878152000000002E-2</v>
      </c>
    </row>
    <row r="804" spans="1:16" x14ac:dyDescent="0.25">
      <c r="A804" t="s">
        <v>2748</v>
      </c>
      <c r="B804" s="7">
        <v>5.2732064000000002E-2</v>
      </c>
      <c r="C804" s="7">
        <v>6.1256273999999999E-2</v>
      </c>
      <c r="D804" s="7">
        <v>5.8431753000000003E-2</v>
      </c>
      <c r="E804" s="7">
        <v>5.4628982E-2</v>
      </c>
      <c r="F804" s="7">
        <v>6.0717466999999997E-2</v>
      </c>
      <c r="G804" s="7">
        <v>6.9543992999999998E-2</v>
      </c>
      <c r="H804" s="7">
        <v>6.5294730999999995E-2</v>
      </c>
      <c r="I804" s="7">
        <v>5.4547884999999997E-2</v>
      </c>
      <c r="J804" s="7">
        <v>7.0397389000000005E-2</v>
      </c>
      <c r="K804" s="7">
        <v>4.0492769999999997E-2</v>
      </c>
      <c r="L804" s="7">
        <v>5.4688971000000003E-2</v>
      </c>
      <c r="M804" s="7">
        <v>5.7647707999999999E-2</v>
      </c>
      <c r="N804" s="7">
        <v>6.5270156999999995E-2</v>
      </c>
      <c r="O804" s="7">
        <v>5.5296575000000001E-2</v>
      </c>
      <c r="P804" s="7">
        <v>4.5509039000000001E-2</v>
      </c>
    </row>
    <row r="805" spans="1:16" x14ac:dyDescent="0.25">
      <c r="A805" t="s">
        <v>2749</v>
      </c>
      <c r="B805" s="7">
        <v>5.2962013000000002E-2</v>
      </c>
      <c r="C805" s="7">
        <v>5.5959486000000003E-2</v>
      </c>
      <c r="D805" s="7">
        <v>5.0467864000000001E-2</v>
      </c>
      <c r="E805" s="7">
        <v>4.1526957000000003E-2</v>
      </c>
      <c r="F805" s="7">
        <v>5.3044833E-2</v>
      </c>
      <c r="G805" s="7">
        <v>5.7090900999999999E-2</v>
      </c>
      <c r="H805" s="7">
        <v>5.5082471000000001E-2</v>
      </c>
      <c r="I805" s="7">
        <v>5.5671021000000001E-2</v>
      </c>
      <c r="J805" s="7">
        <v>6.0519512999999997E-2</v>
      </c>
      <c r="K805" s="7">
        <v>2.6356149999999998E-2</v>
      </c>
      <c r="L805" s="7">
        <v>3.8928997E-2</v>
      </c>
      <c r="M805" s="7">
        <v>3.7458613000000002E-2</v>
      </c>
      <c r="N805" s="7">
        <v>3.5888939000000002E-2</v>
      </c>
      <c r="O805" s="7">
        <v>3.1864857000000003E-2</v>
      </c>
      <c r="P805" s="7">
        <v>3.1430549000000002E-2</v>
      </c>
    </row>
    <row r="806" spans="1:16" x14ac:dyDescent="0.25">
      <c r="A806" t="s">
        <v>2750</v>
      </c>
      <c r="B806" s="7">
        <v>5.7717683999999998E-2</v>
      </c>
      <c r="C806" s="7">
        <v>6.9288934999999996E-2</v>
      </c>
      <c r="D806" s="7">
        <v>6.5585655000000007E-2</v>
      </c>
      <c r="E806" s="7">
        <v>4.7511592999999998E-2</v>
      </c>
      <c r="F806" s="7">
        <v>6.1611289999999999E-2</v>
      </c>
      <c r="G806" s="7">
        <v>6.0267335999999998E-2</v>
      </c>
      <c r="H806" s="7">
        <v>6.6473163000000002E-2</v>
      </c>
      <c r="I806" s="7">
        <v>6.3338174999999997E-2</v>
      </c>
      <c r="J806" s="7">
        <v>6.6882281000000002E-2</v>
      </c>
      <c r="K806" s="7">
        <v>3.8315363999999998E-2</v>
      </c>
      <c r="L806" s="7">
        <v>3.9492560000000003E-2</v>
      </c>
      <c r="M806" s="7">
        <v>4.3443228E-2</v>
      </c>
      <c r="N806" s="7">
        <v>4.8581515999999998E-2</v>
      </c>
      <c r="O806" s="7">
        <v>4.7908152000000002E-2</v>
      </c>
      <c r="P806" s="7">
        <v>3.7632822000000003E-2</v>
      </c>
    </row>
    <row r="807" spans="1:16" x14ac:dyDescent="0.25">
      <c r="A807" t="s">
        <v>2751</v>
      </c>
      <c r="B807" s="7">
        <v>0.100579907</v>
      </c>
      <c r="C807" s="7">
        <v>0.114699231</v>
      </c>
      <c r="D807" s="7">
        <v>0.105553746</v>
      </c>
      <c r="E807" s="7">
        <v>6.1251656000000002E-2</v>
      </c>
      <c r="F807" s="7">
        <v>6.5068947000000002E-2</v>
      </c>
      <c r="G807" s="7">
        <v>8.3605458999999993E-2</v>
      </c>
      <c r="H807" s="7">
        <v>8.9991429999999997E-2</v>
      </c>
      <c r="I807" s="7">
        <v>6.8491343999999996E-2</v>
      </c>
      <c r="J807" s="7">
        <v>9.0235910000000003E-2</v>
      </c>
      <c r="K807" s="7">
        <v>4.4671270999999999E-2</v>
      </c>
      <c r="L807" s="7">
        <v>7.7200431E-2</v>
      </c>
      <c r="M807" s="7">
        <v>6.6510810000000004E-2</v>
      </c>
      <c r="N807" s="7">
        <v>6.8487782999999997E-2</v>
      </c>
      <c r="O807" s="7">
        <v>6.1864632000000003E-2</v>
      </c>
      <c r="P807" s="7">
        <v>4.5169868000000002E-2</v>
      </c>
    </row>
    <row r="808" spans="1:16" x14ac:dyDescent="0.25">
      <c r="A808" t="s">
        <v>2752</v>
      </c>
      <c r="B808" s="7">
        <v>4.7503603999999998E-2</v>
      </c>
      <c r="C808" s="7">
        <v>5.1363054999999998E-2</v>
      </c>
      <c r="D808" s="7">
        <v>5.2811109000000002E-2</v>
      </c>
      <c r="E808" s="7">
        <v>3.4046056999999998E-2</v>
      </c>
      <c r="F808" s="7">
        <v>4.3487603E-2</v>
      </c>
      <c r="G808" s="7">
        <v>4.2509948999999998E-2</v>
      </c>
      <c r="H808" s="7">
        <v>4.1476419E-2</v>
      </c>
      <c r="I808" s="7">
        <v>3.9921072000000002E-2</v>
      </c>
      <c r="J808" s="7">
        <v>4.2603185000000002E-2</v>
      </c>
      <c r="K808" s="7">
        <v>2.7374420999999999E-2</v>
      </c>
      <c r="L808" s="7">
        <v>3.0430885000000001E-2</v>
      </c>
      <c r="M808" s="7">
        <v>3.2570725000000002E-2</v>
      </c>
      <c r="N808" s="7">
        <v>2.6861072999999999E-2</v>
      </c>
      <c r="O808" s="7">
        <v>2.484826E-2</v>
      </c>
      <c r="P808" s="7">
        <v>2.7050937000000001E-2</v>
      </c>
    </row>
    <row r="809" spans="1:16" x14ac:dyDescent="0.25">
      <c r="A809" t="s">
        <v>2753</v>
      </c>
      <c r="B809" s="7">
        <v>2.3545884999999999E-2</v>
      </c>
      <c r="C809" s="7">
        <v>2.8000363E-2</v>
      </c>
      <c r="D809" s="7">
        <v>2.7728678E-2</v>
      </c>
      <c r="E809" s="7">
        <v>2.5055556999999999E-2</v>
      </c>
      <c r="F809" s="7">
        <v>3.1963061000000001E-2</v>
      </c>
      <c r="G809" s="7">
        <v>3.5755823999999999E-2</v>
      </c>
      <c r="H809" s="7">
        <v>2.2610816999999998E-2</v>
      </c>
      <c r="I809" s="7">
        <v>1.6024147999999998E-2</v>
      </c>
      <c r="J809" s="7">
        <v>2.2582504999999999E-2</v>
      </c>
      <c r="K809" s="7">
        <v>8.5053157000000004E-2</v>
      </c>
      <c r="L809" s="7">
        <v>4.5581256000000001E-2</v>
      </c>
      <c r="M809" s="7">
        <v>3.5518974000000002E-2</v>
      </c>
      <c r="N809" s="7">
        <v>5.3740971999999998E-2</v>
      </c>
      <c r="O809" s="7">
        <v>3.9338458999999999E-2</v>
      </c>
      <c r="P809" s="7">
        <v>3.3778296999999999E-2</v>
      </c>
    </row>
    <row r="810" spans="1:16" x14ac:dyDescent="0.25">
      <c r="A810" t="s">
        <v>2754</v>
      </c>
      <c r="B810" s="7">
        <v>8.8523789000000006E-2</v>
      </c>
      <c r="C810" s="7">
        <v>7.6173348000000002E-2</v>
      </c>
      <c r="D810" s="7">
        <v>7.9053315999999998E-2</v>
      </c>
      <c r="E810" s="7">
        <v>5.3310121000000002E-2</v>
      </c>
      <c r="F810" s="7">
        <v>6.8158122000000002E-2</v>
      </c>
      <c r="G810" s="7">
        <v>7.2142228000000003E-2</v>
      </c>
      <c r="H810" s="7">
        <v>8.6160724999999994E-2</v>
      </c>
      <c r="I810" s="7">
        <v>8.5620161E-2</v>
      </c>
      <c r="J810" s="7">
        <v>9.1161807999999997E-2</v>
      </c>
      <c r="K810" s="7">
        <v>6.3901231000000003E-2</v>
      </c>
      <c r="L810" s="7">
        <v>5.5497016000000003E-2</v>
      </c>
      <c r="M810" s="7">
        <v>4.9566086000000002E-2</v>
      </c>
      <c r="N810" s="7">
        <v>5.4305359999999997E-2</v>
      </c>
      <c r="O810" s="7">
        <v>4.7694839000000003E-2</v>
      </c>
      <c r="P810" s="7">
        <v>3.5419395999999999E-2</v>
      </c>
    </row>
    <row r="811" spans="1:16" x14ac:dyDescent="0.25">
      <c r="A811" t="s">
        <v>2755</v>
      </c>
      <c r="B811" s="7">
        <v>3.0285448E-2</v>
      </c>
      <c r="C811" s="7">
        <v>3.1819014999999999E-2</v>
      </c>
      <c r="D811" s="7">
        <v>2.901273E-2</v>
      </c>
      <c r="E811" s="7">
        <v>2.9311113E-2</v>
      </c>
      <c r="F811" s="7">
        <v>3.3706624999999997E-2</v>
      </c>
      <c r="G811" s="7">
        <v>4.2465416999999998E-2</v>
      </c>
      <c r="H811" s="7">
        <v>2.9885351000000001E-2</v>
      </c>
      <c r="I811" s="7">
        <v>2.2132103E-2</v>
      </c>
      <c r="J811" s="7">
        <v>2.9813227000000001E-2</v>
      </c>
      <c r="K811" s="7">
        <v>2.884629E-2</v>
      </c>
      <c r="L811" s="7">
        <v>5.5716242999999999E-2</v>
      </c>
      <c r="M811" s="7">
        <v>4.5758320999999998E-2</v>
      </c>
      <c r="N811" s="7">
        <v>4.8265636000000001E-2</v>
      </c>
      <c r="O811" s="7">
        <v>3.7370991999999999E-2</v>
      </c>
      <c r="P811" s="7">
        <v>2.5498624000000001E-2</v>
      </c>
    </row>
    <row r="812" spans="1:16" x14ac:dyDescent="0.25">
      <c r="A812" t="s">
        <v>2756</v>
      </c>
      <c r="B812" s="7">
        <v>4.8936644000000001E-2</v>
      </c>
      <c r="C812" s="7">
        <v>4.5896388000000003E-2</v>
      </c>
      <c r="D812" s="7">
        <v>3.7894729000000002E-2</v>
      </c>
      <c r="E812" s="7">
        <v>3.7517694999999997E-2</v>
      </c>
      <c r="F812" s="7">
        <v>4.5468798999999997E-2</v>
      </c>
      <c r="G812" s="7">
        <v>5.0190515999999998E-2</v>
      </c>
      <c r="H812" s="7">
        <v>5.0383587000000001E-2</v>
      </c>
      <c r="I812" s="7">
        <v>4.9029507999999999E-2</v>
      </c>
      <c r="J812" s="7">
        <v>5.0426387000000003E-2</v>
      </c>
      <c r="K812" s="7">
        <v>4.0833982999999997E-2</v>
      </c>
      <c r="L812" s="7">
        <v>3.0024518E-2</v>
      </c>
      <c r="M812" s="7">
        <v>2.7240838999999999E-2</v>
      </c>
      <c r="N812" s="7">
        <v>2.5897262000000001E-2</v>
      </c>
      <c r="O812" s="7">
        <v>2.4185907999999999E-2</v>
      </c>
      <c r="P812" s="7">
        <v>2.2845632000000001E-2</v>
      </c>
    </row>
    <row r="813" spans="1:16" x14ac:dyDescent="0.25">
      <c r="A813" t="s">
        <v>2757</v>
      </c>
      <c r="B813" s="7">
        <v>8.0439706999999999E-2</v>
      </c>
      <c r="C813" s="7">
        <v>9.1462795E-2</v>
      </c>
      <c r="D813" s="7">
        <v>7.8150075999999999E-2</v>
      </c>
      <c r="E813" s="7">
        <v>5.6728399999999998E-2</v>
      </c>
      <c r="F813" s="7">
        <v>6.5348046000000007E-2</v>
      </c>
      <c r="G813" s="7">
        <v>7.4416265999999995E-2</v>
      </c>
      <c r="H813" s="7">
        <v>7.9589520999999996E-2</v>
      </c>
      <c r="I813" s="7">
        <v>8.7662921000000005E-2</v>
      </c>
      <c r="J813" s="7">
        <v>8.7224455000000006E-2</v>
      </c>
      <c r="K813" s="7">
        <v>4.9543404999999999E-2</v>
      </c>
      <c r="L813" s="7">
        <v>6.5665236000000002E-2</v>
      </c>
      <c r="M813" s="7">
        <v>5.8063225000000003E-2</v>
      </c>
      <c r="N813" s="7">
        <v>4.9627963999999997E-2</v>
      </c>
      <c r="O813" s="7">
        <v>4.4354105999999997E-2</v>
      </c>
      <c r="P813" s="7">
        <v>4.2468189000000003E-2</v>
      </c>
    </row>
    <row r="814" spans="1:16" x14ac:dyDescent="0.25">
      <c r="A814" t="s">
        <v>2758</v>
      </c>
      <c r="B814" s="7">
        <v>0.114216049</v>
      </c>
      <c r="C814" s="7">
        <v>0.125539926</v>
      </c>
      <c r="D814" s="7">
        <v>0.100185274</v>
      </c>
      <c r="E814" s="7">
        <v>5.8860514000000003E-2</v>
      </c>
      <c r="F814" s="7">
        <v>6.8245943000000003E-2</v>
      </c>
      <c r="G814" s="7">
        <v>7.7177287999999997E-2</v>
      </c>
      <c r="H814" s="7">
        <v>9.7139122999999994E-2</v>
      </c>
      <c r="I814" s="7">
        <v>0.132013836</v>
      </c>
      <c r="J814" s="7">
        <v>0.10038778499999999</v>
      </c>
      <c r="K814" s="7">
        <v>0.173101797</v>
      </c>
      <c r="L814" s="7">
        <v>9.7368966000000001E-2</v>
      </c>
      <c r="M814" s="7">
        <v>7.5276183999999996E-2</v>
      </c>
      <c r="N814" s="7">
        <v>7.6138027999999996E-2</v>
      </c>
      <c r="O814" s="7">
        <v>6.4168659000000003E-2</v>
      </c>
      <c r="P814" s="7">
        <v>5.6675797999999999E-2</v>
      </c>
    </row>
    <row r="815" spans="1:16" x14ac:dyDescent="0.25">
      <c r="A815" t="s">
        <v>2759</v>
      </c>
      <c r="B815" s="7">
        <v>0.15667616000000001</v>
      </c>
      <c r="C815" s="7">
        <v>0.192449863</v>
      </c>
      <c r="D815" s="7">
        <v>0.19286719099999999</v>
      </c>
      <c r="E815" s="7">
        <v>0.103735834</v>
      </c>
      <c r="F815" s="7">
        <v>0.120583521</v>
      </c>
      <c r="G815" s="7">
        <v>0.11908416199999999</v>
      </c>
      <c r="H815" s="7">
        <v>0.173369624</v>
      </c>
      <c r="I815" s="7">
        <v>0.17384327899999999</v>
      </c>
      <c r="J815" s="7">
        <v>0.190297893</v>
      </c>
      <c r="K815" s="7">
        <v>6.0129291000000001E-2</v>
      </c>
      <c r="L815" s="7">
        <v>8.9338867000000002E-2</v>
      </c>
      <c r="M815" s="7">
        <v>7.6458861000000003E-2</v>
      </c>
      <c r="N815" s="7">
        <v>9.3197726999999994E-2</v>
      </c>
      <c r="O815" s="7">
        <v>8.5246938999999994E-2</v>
      </c>
      <c r="P815" s="7">
        <v>6.8110583000000002E-2</v>
      </c>
    </row>
    <row r="816" spans="1:16" x14ac:dyDescent="0.25">
      <c r="A816" t="s">
        <v>2760</v>
      </c>
      <c r="B816" s="7">
        <v>5.0566485000000001E-2</v>
      </c>
      <c r="C816" s="7">
        <v>6.5196157000000005E-2</v>
      </c>
      <c r="D816" s="7">
        <v>7.3371908E-2</v>
      </c>
      <c r="E816" s="7">
        <v>4.1009764999999997E-2</v>
      </c>
      <c r="F816" s="7">
        <v>7.1949878999999994E-2</v>
      </c>
      <c r="G816" s="7">
        <v>5.6189525999999997E-2</v>
      </c>
      <c r="H816" s="7">
        <v>6.5541033999999998E-2</v>
      </c>
      <c r="I816" s="7">
        <v>5.4321347999999998E-2</v>
      </c>
      <c r="J816" s="7">
        <v>7.3322601000000001E-2</v>
      </c>
      <c r="K816" s="7">
        <v>0.29747652299999999</v>
      </c>
      <c r="L816" s="7">
        <v>0.26077951199999999</v>
      </c>
      <c r="M816" s="7">
        <v>0.178460708</v>
      </c>
      <c r="N816" s="7">
        <v>0.133324585</v>
      </c>
      <c r="O816" s="7">
        <v>8.7262376000000003E-2</v>
      </c>
      <c r="P816" s="7">
        <v>0.11989335800000001</v>
      </c>
    </row>
    <row r="817" spans="1:16" x14ac:dyDescent="0.25">
      <c r="A817" t="s">
        <v>2761</v>
      </c>
      <c r="B817" s="7">
        <v>4.6160246000000002E-2</v>
      </c>
      <c r="C817" s="7">
        <v>5.8229421000000003E-2</v>
      </c>
      <c r="D817" s="7">
        <v>4.8695346E-2</v>
      </c>
      <c r="E817" s="7">
        <v>4.779928E-2</v>
      </c>
      <c r="F817" s="7">
        <v>5.4771491999999998E-2</v>
      </c>
      <c r="G817" s="7">
        <v>6.4327128999999997E-2</v>
      </c>
      <c r="H817" s="7">
        <v>5.2222424000000003E-2</v>
      </c>
      <c r="I817" s="7">
        <v>5.2507298000000001E-2</v>
      </c>
      <c r="J817" s="7">
        <v>5.9339689000000001E-2</v>
      </c>
      <c r="K817" s="7">
        <v>4.7743239E-2</v>
      </c>
      <c r="L817" s="7">
        <v>3.5406609999999998E-2</v>
      </c>
      <c r="M817" s="7">
        <v>3.4484504999999999E-2</v>
      </c>
      <c r="N817" s="7">
        <v>3.783926E-2</v>
      </c>
      <c r="O817" s="7">
        <v>3.3896540000000003E-2</v>
      </c>
      <c r="P817" s="7">
        <v>3.0094657E-2</v>
      </c>
    </row>
    <row r="818" spans="1:16" x14ac:dyDescent="0.25">
      <c r="A818" t="s">
        <v>2762</v>
      </c>
      <c r="B818" s="7">
        <v>9.4242153999999995E-2</v>
      </c>
      <c r="C818" s="7">
        <v>0.10585631600000001</v>
      </c>
      <c r="D818" s="7">
        <v>0.10811364499999999</v>
      </c>
      <c r="E818" s="7">
        <v>7.5198532999999998E-2</v>
      </c>
      <c r="F818" s="7">
        <v>0.10827381699999999</v>
      </c>
      <c r="G818" s="7">
        <v>9.5720596000000005E-2</v>
      </c>
      <c r="H818" s="7">
        <v>0.110017898</v>
      </c>
      <c r="I818" s="7">
        <v>0.10949637500000001</v>
      </c>
      <c r="J818" s="7">
        <v>0.115397574</v>
      </c>
      <c r="K818" s="7">
        <v>5.4107876999999999E-2</v>
      </c>
      <c r="L818" s="7">
        <v>6.7236114999999999E-2</v>
      </c>
      <c r="M818" s="7">
        <v>7.2601660999999998E-2</v>
      </c>
      <c r="N818" s="7">
        <v>8.0773951999999996E-2</v>
      </c>
      <c r="O818" s="7">
        <v>7.5184031999999998E-2</v>
      </c>
      <c r="P818" s="7">
        <v>6.1620932000000003E-2</v>
      </c>
    </row>
    <row r="819" spans="1:16" x14ac:dyDescent="0.25">
      <c r="A819" t="s">
        <v>2763</v>
      </c>
      <c r="B819" s="7">
        <v>5.7857546000000003E-2</v>
      </c>
      <c r="C819" s="7">
        <v>5.8979085000000001E-2</v>
      </c>
      <c r="D819" s="7">
        <v>5.2591168000000001E-2</v>
      </c>
      <c r="E819" s="7">
        <v>4.2350161999999997E-2</v>
      </c>
      <c r="F819" s="7">
        <v>5.0417253000000002E-2</v>
      </c>
      <c r="G819" s="7">
        <v>5.7613175000000003E-2</v>
      </c>
      <c r="H819" s="7">
        <v>6.5600539999999999E-2</v>
      </c>
      <c r="I819" s="7">
        <v>5.7654141999999999E-2</v>
      </c>
      <c r="J819" s="7">
        <v>6.5069457999999997E-2</v>
      </c>
      <c r="K819" s="7">
        <v>4.7175503000000001E-2</v>
      </c>
      <c r="L819" s="7">
        <v>3.934414E-2</v>
      </c>
      <c r="M819" s="7">
        <v>3.9070900999999998E-2</v>
      </c>
      <c r="N819" s="7">
        <v>3.7747126999999998E-2</v>
      </c>
      <c r="O819" s="7">
        <v>3.4358183E-2</v>
      </c>
      <c r="P819" s="7">
        <v>2.8180134999999999E-2</v>
      </c>
    </row>
    <row r="820" spans="1:16" x14ac:dyDescent="0.25">
      <c r="A820" t="s">
        <v>2764</v>
      </c>
      <c r="B820" s="7">
        <v>9.7185525999999994E-2</v>
      </c>
      <c r="C820" s="7">
        <v>0.108292655</v>
      </c>
      <c r="D820" s="7">
        <v>9.0540411000000001E-2</v>
      </c>
      <c r="E820" s="7">
        <v>6.5615498999999994E-2</v>
      </c>
      <c r="F820" s="7">
        <v>7.6988531999999998E-2</v>
      </c>
      <c r="G820" s="7">
        <v>8.944792E-2</v>
      </c>
      <c r="H820" s="7">
        <v>9.3995172000000002E-2</v>
      </c>
      <c r="I820" s="7">
        <v>8.2968333000000005E-2</v>
      </c>
      <c r="J820" s="7">
        <v>9.8489388999999997E-2</v>
      </c>
      <c r="K820" s="7">
        <v>7.2353270999999997E-2</v>
      </c>
      <c r="L820" s="7">
        <v>0.103015976</v>
      </c>
      <c r="M820" s="7">
        <v>9.3904082E-2</v>
      </c>
      <c r="N820" s="7">
        <v>8.6559302000000005E-2</v>
      </c>
      <c r="O820" s="7">
        <v>7.6469652999999999E-2</v>
      </c>
      <c r="P820" s="7">
        <v>6.5530263000000005E-2</v>
      </c>
    </row>
    <row r="821" spans="1:16" x14ac:dyDescent="0.25">
      <c r="A821" t="s">
        <v>2765</v>
      </c>
      <c r="B821" s="7">
        <v>2.5841436999999998E-2</v>
      </c>
      <c r="C821" s="7">
        <v>2.8724884999999999E-2</v>
      </c>
      <c r="D821" s="7">
        <v>2.6971749E-2</v>
      </c>
      <c r="E821" s="7">
        <v>2.2471511999999999E-2</v>
      </c>
      <c r="F821" s="7">
        <v>2.5936460000000001E-2</v>
      </c>
      <c r="G821" s="7">
        <v>3.5489488E-2</v>
      </c>
      <c r="H821" s="7">
        <v>3.0155136999999999E-2</v>
      </c>
      <c r="I821" s="7">
        <v>2.1271518E-2</v>
      </c>
      <c r="J821" s="7">
        <v>2.9080277000000002E-2</v>
      </c>
      <c r="K821" s="7">
        <v>6.4687050999999995E-2</v>
      </c>
      <c r="L821" s="7">
        <v>4.2745371999999997E-2</v>
      </c>
      <c r="M821" s="7">
        <v>4.0589938999999998E-2</v>
      </c>
      <c r="N821" s="7">
        <v>4.5254818000000002E-2</v>
      </c>
      <c r="O821" s="7">
        <v>4.0548298000000003E-2</v>
      </c>
      <c r="P821" s="7">
        <v>2.4336811E-2</v>
      </c>
    </row>
    <row r="822" spans="1:16" x14ac:dyDescent="0.25">
      <c r="A822" t="s">
        <v>2766</v>
      </c>
      <c r="B822" s="7">
        <v>0.10844774</v>
      </c>
      <c r="C822" s="7">
        <v>0.10361037200000001</v>
      </c>
      <c r="D822" s="7">
        <v>0.103823177</v>
      </c>
      <c r="E822" s="7">
        <v>9.3054874999999995E-2</v>
      </c>
      <c r="F822" s="7">
        <v>9.4511482999999993E-2</v>
      </c>
      <c r="G822" s="7">
        <v>0.116883186</v>
      </c>
      <c r="H822" s="7">
        <v>9.9588474999999996E-2</v>
      </c>
      <c r="I822" s="7">
        <v>9.7769440999999999E-2</v>
      </c>
      <c r="J822" s="7">
        <v>0.101573969</v>
      </c>
      <c r="K822" s="7">
        <v>0.11081054999999999</v>
      </c>
      <c r="L822" s="7">
        <v>0.12846043600000001</v>
      </c>
      <c r="M822" s="7">
        <v>0.102447855</v>
      </c>
      <c r="N822" s="7">
        <v>9.6438370999999995E-2</v>
      </c>
      <c r="O822" s="7">
        <v>7.0586414E-2</v>
      </c>
      <c r="P822" s="7">
        <v>6.0789662000000001E-2</v>
      </c>
    </row>
    <row r="823" spans="1:16" x14ac:dyDescent="0.25">
      <c r="A823" t="s">
        <v>2767</v>
      </c>
      <c r="B823" s="7">
        <v>8.0128994999999995E-2</v>
      </c>
      <c r="C823" s="7">
        <v>9.2712822E-2</v>
      </c>
      <c r="D823" s="7">
        <v>9.9776790000000004E-2</v>
      </c>
      <c r="E823" s="7">
        <v>6.9159439000000003E-2</v>
      </c>
      <c r="F823" s="7">
        <v>0.10072856400000001</v>
      </c>
      <c r="G823" s="7">
        <v>8.8556514000000003E-2</v>
      </c>
      <c r="H823" s="7">
        <v>0.10012112300000001</v>
      </c>
      <c r="I823" s="7">
        <v>0.102448995</v>
      </c>
      <c r="J823" s="7">
        <v>9.9552944000000004E-2</v>
      </c>
      <c r="K823" s="7">
        <v>4.2746381999999999E-2</v>
      </c>
      <c r="L823" s="7">
        <v>6.1861174999999997E-2</v>
      </c>
      <c r="M823" s="7">
        <v>6.1411002999999999E-2</v>
      </c>
      <c r="N823" s="7">
        <v>7.3438008999999999E-2</v>
      </c>
      <c r="O823" s="7">
        <v>5.9808866000000002E-2</v>
      </c>
      <c r="P823" s="7">
        <v>5.6698800000000001E-2</v>
      </c>
    </row>
    <row r="824" spans="1:16" x14ac:dyDescent="0.25">
      <c r="A824" t="s">
        <v>2768</v>
      </c>
      <c r="B824" s="7">
        <v>2.6338990999999999E-2</v>
      </c>
      <c r="C824" s="7">
        <v>2.7364314000000001E-2</v>
      </c>
      <c r="D824" s="7">
        <v>2.1208388000000002E-2</v>
      </c>
      <c r="E824" s="7">
        <v>2.3692761E-2</v>
      </c>
      <c r="F824" s="7">
        <v>2.3450394999999999E-2</v>
      </c>
      <c r="G824" s="7">
        <v>2.8211183000000001E-2</v>
      </c>
      <c r="H824" s="7">
        <v>1.6487887E-2</v>
      </c>
      <c r="I824" s="7">
        <v>2.1804713E-2</v>
      </c>
      <c r="J824" s="7">
        <v>2.1518232000000002E-2</v>
      </c>
      <c r="K824" s="7">
        <v>3.2902107999999999E-2</v>
      </c>
      <c r="L824" s="7">
        <v>1.9429460999999999E-2</v>
      </c>
      <c r="M824" s="7">
        <v>1.472564E-2</v>
      </c>
      <c r="N824" s="7">
        <v>8.7950839999999999E-3</v>
      </c>
      <c r="O824" s="7">
        <v>7.0230070000000004E-3</v>
      </c>
      <c r="P824" s="7">
        <v>1.3477654E-2</v>
      </c>
    </row>
    <row r="825" spans="1:16" x14ac:dyDescent="0.25">
      <c r="A825" t="s">
        <v>2769</v>
      </c>
      <c r="B825" s="7">
        <v>7.5540491000000001E-2</v>
      </c>
      <c r="C825" s="7">
        <v>7.8388865000000002E-2</v>
      </c>
      <c r="D825" s="7">
        <v>7.2356663000000002E-2</v>
      </c>
      <c r="E825" s="7">
        <v>5.6379765999999998E-2</v>
      </c>
      <c r="F825" s="7">
        <v>6.1887897999999997E-2</v>
      </c>
      <c r="G825" s="7">
        <v>6.8846509E-2</v>
      </c>
      <c r="H825" s="7">
        <v>7.7084867000000001E-2</v>
      </c>
      <c r="I825" s="7">
        <v>5.4704933999999997E-2</v>
      </c>
      <c r="J825" s="7">
        <v>8.0030154000000006E-2</v>
      </c>
      <c r="K825" s="7">
        <v>2.6105006E-2</v>
      </c>
      <c r="L825" s="7">
        <v>6.4783622999999999E-2</v>
      </c>
      <c r="M825" s="7">
        <v>5.9161809000000003E-2</v>
      </c>
      <c r="N825" s="7">
        <v>6.3699024000000007E-2</v>
      </c>
      <c r="O825" s="7">
        <v>5.8722388E-2</v>
      </c>
      <c r="P825" s="7">
        <v>4.1713159E-2</v>
      </c>
    </row>
    <row r="826" spans="1:16" x14ac:dyDescent="0.25">
      <c r="A826" t="s">
        <v>2770</v>
      </c>
      <c r="B826" s="7">
        <v>8.7072830000000004E-2</v>
      </c>
      <c r="C826" s="7">
        <v>9.7778718000000001E-2</v>
      </c>
      <c r="D826" s="7">
        <v>9.2933942000000005E-2</v>
      </c>
      <c r="E826" s="7">
        <v>7.8500740999999999E-2</v>
      </c>
      <c r="F826" s="7">
        <v>0.10005304499999999</v>
      </c>
      <c r="G826" s="7">
        <v>9.4838667000000001E-2</v>
      </c>
      <c r="H826" s="7">
        <v>8.8941551999999993E-2</v>
      </c>
      <c r="I826" s="7">
        <v>9.5086861999999994E-2</v>
      </c>
      <c r="J826" s="7">
        <v>9.7655970999999994E-2</v>
      </c>
      <c r="K826" s="7">
        <v>9.5982189999999995E-2</v>
      </c>
      <c r="L826" s="7">
        <v>7.2199060999999995E-2</v>
      </c>
      <c r="M826" s="7">
        <v>7.6261635999999994E-2</v>
      </c>
      <c r="N826" s="7">
        <v>5.4201502999999998E-2</v>
      </c>
      <c r="O826" s="7">
        <v>5.1262368000000003E-2</v>
      </c>
      <c r="P826" s="7">
        <v>5.9981154000000002E-2</v>
      </c>
    </row>
    <row r="827" spans="1:16" x14ac:dyDescent="0.25">
      <c r="A827" t="s">
        <v>2771</v>
      </c>
      <c r="B827" s="7">
        <v>8.4727574E-2</v>
      </c>
      <c r="C827" s="7">
        <v>9.8340438000000002E-2</v>
      </c>
      <c r="D827" s="7">
        <v>9.6658003000000006E-2</v>
      </c>
      <c r="E827" s="7">
        <v>5.4940546999999999E-2</v>
      </c>
      <c r="F827" s="7">
        <v>6.9053192999999999E-2</v>
      </c>
      <c r="G827" s="7">
        <v>6.8819530000000004E-2</v>
      </c>
      <c r="H827" s="7">
        <v>9.3839635000000005E-2</v>
      </c>
      <c r="I827" s="7">
        <v>9.8381256E-2</v>
      </c>
      <c r="J827" s="7">
        <v>0.103924143</v>
      </c>
      <c r="K827" s="7">
        <v>4.0055282999999997E-2</v>
      </c>
      <c r="L827" s="7">
        <v>6.7632331000000004E-2</v>
      </c>
      <c r="M827" s="7">
        <v>6.9856205000000005E-2</v>
      </c>
      <c r="N827" s="7">
        <v>6.3479516E-2</v>
      </c>
      <c r="O827" s="7">
        <v>6.0373639E-2</v>
      </c>
      <c r="P827" s="7">
        <v>5.4245842000000002E-2</v>
      </c>
    </row>
    <row r="828" spans="1:16" x14ac:dyDescent="0.25">
      <c r="A828" t="s">
        <v>2772</v>
      </c>
      <c r="B828" s="7">
        <v>4.4742469E-2</v>
      </c>
      <c r="C828" s="7">
        <v>5.2655615000000003E-2</v>
      </c>
      <c r="D828" s="7">
        <v>4.6748425000000003E-2</v>
      </c>
      <c r="E828" s="7">
        <v>5.0287655000000001E-2</v>
      </c>
      <c r="F828" s="7">
        <v>5.3725879999999997E-2</v>
      </c>
      <c r="G828" s="7">
        <v>6.2464436999999998E-2</v>
      </c>
      <c r="H828" s="7">
        <v>4.7501158000000002E-2</v>
      </c>
      <c r="I828" s="7">
        <v>4.5393448000000003E-2</v>
      </c>
      <c r="J828" s="7">
        <v>3.9871838999999999E-2</v>
      </c>
      <c r="K828" s="7">
        <v>6.0202719000000002E-2</v>
      </c>
      <c r="L828" s="7">
        <v>4.0714108999999998E-2</v>
      </c>
      <c r="M828" s="7">
        <v>3.4431868999999997E-2</v>
      </c>
      <c r="N828" s="7">
        <v>3.4031196E-2</v>
      </c>
      <c r="O828" s="7">
        <v>3.4057917E-2</v>
      </c>
      <c r="P828" s="7">
        <v>2.8495834000000001E-2</v>
      </c>
    </row>
    <row r="829" spans="1:16" x14ac:dyDescent="0.25">
      <c r="A829" t="s">
        <v>2773</v>
      </c>
      <c r="B829" s="7">
        <v>3.8332250999999998E-2</v>
      </c>
      <c r="C829" s="7">
        <v>4.2499120000000001E-2</v>
      </c>
      <c r="D829" s="7">
        <v>3.8212260999999997E-2</v>
      </c>
      <c r="E829" s="7">
        <v>3.4298587999999998E-2</v>
      </c>
      <c r="F829" s="7">
        <v>6.1039351999999998E-2</v>
      </c>
      <c r="G829" s="7">
        <v>4.5847607999999998E-2</v>
      </c>
      <c r="H829" s="7">
        <v>5.1753243999999997E-2</v>
      </c>
      <c r="I829" s="7">
        <v>4.2556717000000001E-2</v>
      </c>
      <c r="J829" s="7">
        <v>5.2025807E-2</v>
      </c>
      <c r="K829" s="7">
        <v>2.5652377000000001E-2</v>
      </c>
      <c r="L829" s="7">
        <v>1.7410496000000001E-2</v>
      </c>
      <c r="M829" s="7">
        <v>1.5700957000000001E-2</v>
      </c>
      <c r="N829" s="7">
        <v>2.3867731E-2</v>
      </c>
      <c r="O829" s="7">
        <v>2.0498679999999998E-2</v>
      </c>
      <c r="P829" s="7">
        <v>1.4040318E-2</v>
      </c>
    </row>
    <row r="830" spans="1:16" x14ac:dyDescent="0.25">
      <c r="A830" t="s">
        <v>2774</v>
      </c>
      <c r="B830" s="7">
        <v>7.2369770999999999E-2</v>
      </c>
      <c r="C830" s="7">
        <v>8.0037085999999993E-2</v>
      </c>
      <c r="D830" s="7">
        <v>7.1222217000000004E-2</v>
      </c>
      <c r="E830" s="7">
        <v>0.168995698</v>
      </c>
      <c r="F830" s="7">
        <v>0.19388687499999999</v>
      </c>
      <c r="G830" s="7">
        <v>0.212352392</v>
      </c>
      <c r="H830" s="7">
        <v>7.7072235000000003E-2</v>
      </c>
      <c r="I830" s="7">
        <v>8.5222396000000006E-2</v>
      </c>
      <c r="J830" s="7">
        <v>8.3360385999999995E-2</v>
      </c>
      <c r="K830" s="7">
        <v>8.6987631999999995E-2</v>
      </c>
      <c r="L830" s="7">
        <v>6.2232477000000001E-2</v>
      </c>
      <c r="M830" s="7">
        <v>5.5958158000000001E-2</v>
      </c>
      <c r="N830" s="7">
        <v>5.1648322000000003E-2</v>
      </c>
      <c r="O830" s="7">
        <v>4.4858798999999998E-2</v>
      </c>
      <c r="P830" s="7">
        <v>4.4720737000000003E-2</v>
      </c>
    </row>
    <row r="831" spans="1:16" x14ac:dyDescent="0.25">
      <c r="A831" t="s">
        <v>2775</v>
      </c>
      <c r="B831" s="7">
        <v>5.4804690000000003E-2</v>
      </c>
      <c r="C831" s="7">
        <v>6.5467960000000006E-2</v>
      </c>
      <c r="D831" s="7">
        <v>6.2392156999999997E-2</v>
      </c>
      <c r="E831" s="7">
        <v>4.5274637E-2</v>
      </c>
      <c r="F831" s="7">
        <v>4.9034271999999997E-2</v>
      </c>
      <c r="G831" s="7">
        <v>4.9316493000000003E-2</v>
      </c>
      <c r="H831" s="7">
        <v>6.0744618E-2</v>
      </c>
      <c r="I831" s="7">
        <v>5.9323250000000001E-2</v>
      </c>
      <c r="J831" s="7">
        <v>6.9523481999999998E-2</v>
      </c>
      <c r="K831" s="7">
        <v>8.2513438999999994E-2</v>
      </c>
      <c r="L831" s="7">
        <v>5.5168499000000003E-2</v>
      </c>
      <c r="M831" s="7">
        <v>5.1757111000000001E-2</v>
      </c>
      <c r="N831" s="7">
        <v>4.8533959000000002E-2</v>
      </c>
      <c r="O831" s="7">
        <v>3.8054068000000003E-2</v>
      </c>
      <c r="P831" s="7">
        <v>3.7376629000000001E-2</v>
      </c>
    </row>
    <row r="832" spans="1:16" x14ac:dyDescent="0.25">
      <c r="A832" t="s">
        <v>2776</v>
      </c>
      <c r="B832" s="7">
        <v>4.5331547E-2</v>
      </c>
      <c r="C832" s="7">
        <v>5.6623771000000003E-2</v>
      </c>
      <c r="D832" s="7">
        <v>4.7955670999999998E-2</v>
      </c>
      <c r="E832" s="7">
        <v>4.3817508999999998E-2</v>
      </c>
      <c r="F832" s="7">
        <v>5.1448700999999999E-2</v>
      </c>
      <c r="G832" s="7">
        <v>6.2527210999999999E-2</v>
      </c>
      <c r="H832" s="7">
        <v>4.6582946E-2</v>
      </c>
      <c r="I832" s="7">
        <v>4.3610925000000002E-2</v>
      </c>
      <c r="J832" s="7">
        <v>5.4740820000000003E-2</v>
      </c>
      <c r="K832" s="7">
        <v>0.15978089200000001</v>
      </c>
      <c r="L832" s="7">
        <v>6.6615805E-2</v>
      </c>
      <c r="M832" s="7">
        <v>5.2684621000000001E-2</v>
      </c>
      <c r="N832" s="7">
        <v>5.0446154999999999E-2</v>
      </c>
      <c r="O832" s="7">
        <v>3.8295270999999999E-2</v>
      </c>
      <c r="P832" s="7">
        <v>3.7485800999999999E-2</v>
      </c>
    </row>
    <row r="833" spans="1:16" x14ac:dyDescent="0.25">
      <c r="A833" t="s">
        <v>2777</v>
      </c>
      <c r="B833" s="7">
        <v>8.0087920000000007E-2</v>
      </c>
      <c r="C833" s="7">
        <v>9.4825207999999994E-2</v>
      </c>
      <c r="D833" s="7">
        <v>7.9988523000000006E-2</v>
      </c>
      <c r="E833" s="7">
        <v>7.9091595000000001E-2</v>
      </c>
      <c r="F833" s="7">
        <v>8.6675073000000005E-2</v>
      </c>
      <c r="G833" s="7">
        <v>0.10304711900000001</v>
      </c>
      <c r="H833" s="7">
        <v>8.3507893E-2</v>
      </c>
      <c r="I833" s="7">
        <v>8.6190934999999996E-2</v>
      </c>
      <c r="J833" s="7">
        <v>8.4616902999999993E-2</v>
      </c>
      <c r="K833" s="7">
        <v>0.131156316</v>
      </c>
      <c r="L833" s="7">
        <v>8.2733344E-2</v>
      </c>
      <c r="M833" s="7">
        <v>6.7886309000000006E-2</v>
      </c>
      <c r="N833" s="7">
        <v>6.2069054999999998E-2</v>
      </c>
      <c r="O833" s="7">
        <v>5.2726945999999997E-2</v>
      </c>
      <c r="P833" s="7">
        <v>5.592101E-2</v>
      </c>
    </row>
    <row r="834" spans="1:16" x14ac:dyDescent="0.25">
      <c r="A834" t="s">
        <v>2778</v>
      </c>
      <c r="B834" s="7">
        <v>7.6299248E-2</v>
      </c>
      <c r="C834" s="7">
        <v>8.5184192000000006E-2</v>
      </c>
      <c r="D834" s="7">
        <v>8.0259785E-2</v>
      </c>
      <c r="E834" s="7">
        <v>7.3990546000000004E-2</v>
      </c>
      <c r="F834" s="7">
        <v>9.2310685000000003E-2</v>
      </c>
      <c r="G834" s="7">
        <v>8.6810272999999993E-2</v>
      </c>
      <c r="H834" s="7">
        <v>9.2557024000000002E-2</v>
      </c>
      <c r="I834" s="7">
        <v>7.6129071000000006E-2</v>
      </c>
      <c r="J834" s="7">
        <v>8.8628081999999997E-2</v>
      </c>
      <c r="K834" s="7">
        <v>0.16944658400000001</v>
      </c>
      <c r="L834" s="7">
        <v>7.2109904000000002E-2</v>
      </c>
      <c r="M834" s="7">
        <v>6.6530322000000003E-2</v>
      </c>
      <c r="N834" s="7">
        <v>7.4751064000000006E-2</v>
      </c>
      <c r="O834" s="7">
        <v>6.7086237000000007E-2</v>
      </c>
      <c r="P834" s="7">
        <v>5.7094745000000002E-2</v>
      </c>
    </row>
    <row r="835" spans="1:16" x14ac:dyDescent="0.25">
      <c r="A835" t="s">
        <v>2779</v>
      </c>
      <c r="B835" s="7">
        <v>9.9217183E-2</v>
      </c>
      <c r="C835" s="7">
        <v>0.10672047799999999</v>
      </c>
      <c r="D835" s="7">
        <v>9.7175767999999996E-2</v>
      </c>
      <c r="E835" s="7">
        <v>8.6079672999999995E-2</v>
      </c>
      <c r="F835" s="7">
        <v>9.8460453000000003E-2</v>
      </c>
      <c r="G835" s="7">
        <v>0.117463626</v>
      </c>
      <c r="H835" s="7">
        <v>9.4943632999999999E-2</v>
      </c>
      <c r="I835" s="7">
        <v>9.2451736000000007E-2</v>
      </c>
      <c r="J835" s="7">
        <v>0.106968907</v>
      </c>
      <c r="K835" s="7">
        <v>0.136639123</v>
      </c>
      <c r="L835" s="7">
        <v>0.120270054</v>
      </c>
      <c r="M835" s="7">
        <v>0.10578584000000001</v>
      </c>
      <c r="N835" s="7">
        <v>8.2129419999999995E-2</v>
      </c>
      <c r="O835" s="7">
        <v>7.8746902999999993E-2</v>
      </c>
      <c r="P835" s="7">
        <v>7.9407209000000006E-2</v>
      </c>
    </row>
    <row r="836" spans="1:16" x14ac:dyDescent="0.25">
      <c r="A836" t="s">
        <v>2780</v>
      </c>
      <c r="B836" s="7">
        <v>4.0248935999999999E-2</v>
      </c>
      <c r="C836" s="7">
        <v>4.9751629999999998E-2</v>
      </c>
      <c r="D836" s="7">
        <v>4.7984058000000003E-2</v>
      </c>
      <c r="E836" s="7">
        <v>3.3622085000000003E-2</v>
      </c>
      <c r="F836" s="7">
        <v>4.5141404000000003E-2</v>
      </c>
      <c r="G836" s="7">
        <v>4.6082440000000002E-2</v>
      </c>
      <c r="H836" s="7">
        <v>5.0364538E-2</v>
      </c>
      <c r="I836" s="7">
        <v>4.6892928E-2</v>
      </c>
      <c r="J836" s="7">
        <v>4.9697626000000002E-2</v>
      </c>
      <c r="K836" s="7">
        <v>4.4587924000000001E-2</v>
      </c>
      <c r="L836" s="7">
        <v>3.6593742999999998E-2</v>
      </c>
      <c r="M836" s="7">
        <v>3.6016584999999997E-2</v>
      </c>
      <c r="N836" s="7">
        <v>3.8283556000000003E-2</v>
      </c>
      <c r="O836" s="7">
        <v>3.4846021999999997E-2</v>
      </c>
      <c r="P836" s="7">
        <v>2.9178974E-2</v>
      </c>
    </row>
    <row r="837" spans="1:16" x14ac:dyDescent="0.25">
      <c r="A837" t="s">
        <v>2781</v>
      </c>
      <c r="B837" s="7">
        <v>8.8556546999999999E-2</v>
      </c>
      <c r="C837" s="7">
        <v>8.9754231000000004E-2</v>
      </c>
      <c r="D837" s="7">
        <v>8.8262387999999997E-2</v>
      </c>
      <c r="E837" s="7">
        <v>6.8780991999999999E-2</v>
      </c>
      <c r="F837" s="7">
        <v>8.8670739999999998E-2</v>
      </c>
      <c r="G837" s="7">
        <v>8.3634826999999995E-2</v>
      </c>
      <c r="H837" s="7">
        <v>8.6578431999999997E-2</v>
      </c>
      <c r="I837" s="7">
        <v>8.6985059000000003E-2</v>
      </c>
      <c r="J837" s="7">
        <v>9.1514597000000003E-2</v>
      </c>
      <c r="K837" s="7">
        <v>5.9984908000000003E-2</v>
      </c>
      <c r="L837" s="7">
        <v>5.8534347E-2</v>
      </c>
      <c r="M837" s="7">
        <v>6.1537071999999998E-2</v>
      </c>
      <c r="N837" s="7">
        <v>6.1648822999999998E-2</v>
      </c>
      <c r="O837" s="7">
        <v>6.2044298999999997E-2</v>
      </c>
      <c r="P837" s="7">
        <v>5.0579548000000002E-2</v>
      </c>
    </row>
    <row r="838" spans="1:16" x14ac:dyDescent="0.25">
      <c r="A838" t="s">
        <v>2782</v>
      </c>
      <c r="B838" s="7">
        <v>0.12344290400000001</v>
      </c>
      <c r="C838" s="7">
        <v>0.14609714900000001</v>
      </c>
      <c r="D838" s="7">
        <v>0.137433677</v>
      </c>
      <c r="E838" s="7">
        <v>9.2048566999999998E-2</v>
      </c>
      <c r="F838" s="7">
        <v>0.119705672</v>
      </c>
      <c r="G838" s="7">
        <v>0.122828177</v>
      </c>
      <c r="H838" s="7">
        <v>0.16149649799999999</v>
      </c>
      <c r="I838" s="7">
        <v>0.15574344100000001</v>
      </c>
      <c r="J838" s="7">
        <v>0.16489447600000001</v>
      </c>
      <c r="K838" s="7">
        <v>0.116104099</v>
      </c>
      <c r="L838" s="7">
        <v>0.13098406000000001</v>
      </c>
      <c r="M838" s="7">
        <v>0.146892305</v>
      </c>
      <c r="N838" s="7">
        <v>0.133520429</v>
      </c>
      <c r="O838" s="7">
        <v>0.136868714</v>
      </c>
      <c r="P838" s="7">
        <v>0.106642468</v>
      </c>
    </row>
    <row r="839" spans="1:16" x14ac:dyDescent="0.25">
      <c r="A839" t="s">
        <v>2783</v>
      </c>
      <c r="B839" s="7">
        <v>8.9310755000000006E-2</v>
      </c>
      <c r="C839" s="7">
        <v>9.7749638999999999E-2</v>
      </c>
      <c r="D839" s="7">
        <v>9.4693453999999996E-2</v>
      </c>
      <c r="E839" s="7">
        <v>9.5813639000000006E-2</v>
      </c>
      <c r="F839" s="7">
        <v>9.0434373999999998E-2</v>
      </c>
      <c r="G839" s="7">
        <v>0.111785079</v>
      </c>
      <c r="H839" s="7">
        <v>9.0796792000000001E-2</v>
      </c>
      <c r="I839" s="7">
        <v>0.103926116</v>
      </c>
      <c r="J839" s="7">
        <v>9.4681629000000003E-2</v>
      </c>
      <c r="K839" s="7">
        <v>8.6207307999999996E-2</v>
      </c>
      <c r="L839" s="7">
        <v>6.0702095999999997E-2</v>
      </c>
      <c r="M839" s="7">
        <v>4.9944382000000002E-2</v>
      </c>
      <c r="N839" s="7">
        <v>5.0048038000000003E-2</v>
      </c>
      <c r="O839" s="7">
        <v>4.7386427000000002E-2</v>
      </c>
      <c r="P839" s="7">
        <v>4.0230596E-2</v>
      </c>
    </row>
    <row r="840" spans="1:16" x14ac:dyDescent="0.25">
      <c r="A840" t="s">
        <v>2784</v>
      </c>
      <c r="B840" s="7">
        <v>0.11230356499999999</v>
      </c>
      <c r="C840" s="7">
        <v>0.12571554900000001</v>
      </c>
      <c r="D840" s="7">
        <v>0.12649712699999999</v>
      </c>
      <c r="E840" s="7">
        <v>9.6787212999999997E-2</v>
      </c>
      <c r="F840" s="7">
        <v>0.123934259</v>
      </c>
      <c r="G840" s="7">
        <v>0.123280208</v>
      </c>
      <c r="H840" s="7">
        <v>0.126301518</v>
      </c>
      <c r="I840" s="7">
        <v>0.14100442699999999</v>
      </c>
      <c r="J840" s="7">
        <v>0.13366565799999999</v>
      </c>
      <c r="K840" s="7">
        <v>8.0392138000000002E-2</v>
      </c>
      <c r="L840" s="7">
        <v>8.2999146999999995E-2</v>
      </c>
      <c r="M840" s="7">
        <v>8.2287590999999993E-2</v>
      </c>
      <c r="N840" s="7">
        <v>8.2370332000000004E-2</v>
      </c>
      <c r="O840" s="7">
        <v>8.0197068999999996E-2</v>
      </c>
      <c r="P840" s="7">
        <v>6.7797589000000005E-2</v>
      </c>
    </row>
    <row r="841" spans="1:16" x14ac:dyDescent="0.25">
      <c r="A841" t="s">
        <v>2785</v>
      </c>
      <c r="B841" s="7">
        <v>0.11680953199999999</v>
      </c>
      <c r="C841" s="7">
        <v>0.12862263299999999</v>
      </c>
      <c r="D841" s="7">
        <v>0.12210665900000001</v>
      </c>
      <c r="E841" s="7">
        <v>8.3552191999999997E-2</v>
      </c>
      <c r="F841" s="7">
        <v>0.104577642</v>
      </c>
      <c r="G841" s="7">
        <v>0.105984523</v>
      </c>
      <c r="H841" s="7">
        <v>0.12766675599999999</v>
      </c>
      <c r="I841" s="7">
        <v>0.11844183699999999</v>
      </c>
      <c r="J841" s="7">
        <v>0.13450450799999999</v>
      </c>
      <c r="K841" s="7">
        <v>0.142613301</v>
      </c>
      <c r="L841" s="7">
        <v>6.5988123999999995E-2</v>
      </c>
      <c r="M841" s="7">
        <v>7.3369121999999995E-2</v>
      </c>
      <c r="N841" s="7">
        <v>7.9394189000000004E-2</v>
      </c>
      <c r="O841" s="7">
        <v>7.0626537000000003E-2</v>
      </c>
      <c r="P841" s="7">
        <v>6.0001116E-2</v>
      </c>
    </row>
    <row r="842" spans="1:16" x14ac:dyDescent="0.25">
      <c r="A842" t="s">
        <v>2786</v>
      </c>
      <c r="B842" s="7">
        <v>2.2192786999999999E-2</v>
      </c>
      <c r="C842" s="7">
        <v>2.6245395000000001E-2</v>
      </c>
      <c r="D842" s="7">
        <v>1.7268748E-2</v>
      </c>
      <c r="E842" s="7">
        <v>2.3589381999999999E-2</v>
      </c>
      <c r="F842" s="7">
        <v>2.6034358E-2</v>
      </c>
      <c r="G842" s="7">
        <v>3.0582969000000002E-2</v>
      </c>
      <c r="H842" s="7">
        <v>2.1980261000000001E-2</v>
      </c>
      <c r="I842" s="7">
        <v>1.4037009E-2</v>
      </c>
      <c r="J842" s="7">
        <v>2.0174955000000001E-2</v>
      </c>
      <c r="K842" s="7">
        <v>7.6815689000000006E-2</v>
      </c>
      <c r="L842" s="7">
        <v>4.4104725999999997E-2</v>
      </c>
      <c r="M842" s="7">
        <v>3.3687324999999997E-2</v>
      </c>
      <c r="N842" s="7">
        <v>2.2411110000000001E-2</v>
      </c>
      <c r="O842" s="7">
        <v>1.8100943000000001E-2</v>
      </c>
      <c r="P842" s="7">
        <v>2.0602717999999999E-2</v>
      </c>
    </row>
    <row r="843" spans="1:16" x14ac:dyDescent="0.25">
      <c r="A843" t="s">
        <v>2787</v>
      </c>
      <c r="B843" s="7">
        <v>7.8256897000000006E-2</v>
      </c>
      <c r="C843" s="7">
        <v>9.1272437999999997E-2</v>
      </c>
      <c r="D843" s="7">
        <v>8.8737846999999995E-2</v>
      </c>
      <c r="E843" s="7">
        <v>6.8047094000000002E-2</v>
      </c>
      <c r="F843" s="7">
        <v>8.1309614000000002E-2</v>
      </c>
      <c r="G843" s="7">
        <v>8.4487487999999999E-2</v>
      </c>
      <c r="H843" s="7">
        <v>9.0426307999999997E-2</v>
      </c>
      <c r="I843" s="7">
        <v>9.4476009999999999E-2</v>
      </c>
      <c r="J843" s="7">
        <v>0.10727374200000001</v>
      </c>
      <c r="K843" s="7">
        <v>8.2084209000000005E-2</v>
      </c>
      <c r="L843" s="7">
        <v>4.5931883999999999E-2</v>
      </c>
      <c r="M843" s="7">
        <v>4.8415796999999997E-2</v>
      </c>
      <c r="N843" s="7">
        <v>5.064424E-2</v>
      </c>
      <c r="O843" s="7">
        <v>4.6925068E-2</v>
      </c>
      <c r="P843" s="7">
        <v>3.8903941999999997E-2</v>
      </c>
    </row>
    <row r="844" spans="1:16" x14ac:dyDescent="0.25">
      <c r="A844" t="s">
        <v>2788</v>
      </c>
      <c r="B844" s="7">
        <v>0.11162828900000001</v>
      </c>
      <c r="C844" s="7">
        <v>0.13450695200000001</v>
      </c>
      <c r="D844" s="7">
        <v>0.12307061499999999</v>
      </c>
      <c r="E844" s="7">
        <v>7.2694221000000003E-2</v>
      </c>
      <c r="F844" s="7">
        <v>8.6835554999999995E-2</v>
      </c>
      <c r="G844" s="7">
        <v>9.4839160000000006E-2</v>
      </c>
      <c r="H844" s="7">
        <v>0.132001703</v>
      </c>
      <c r="I844" s="7">
        <v>0.12276972799999999</v>
      </c>
      <c r="J844" s="7">
        <v>0.126076879</v>
      </c>
      <c r="K844" s="7">
        <v>8.1119113000000007E-2</v>
      </c>
      <c r="L844" s="7">
        <v>7.4798692999999999E-2</v>
      </c>
      <c r="M844" s="7">
        <v>7.2538808999999996E-2</v>
      </c>
      <c r="N844" s="7">
        <v>7.1288273999999999E-2</v>
      </c>
      <c r="O844" s="7">
        <v>6.6298868999999996E-2</v>
      </c>
      <c r="P844" s="7">
        <v>5.3567987999999997E-2</v>
      </c>
    </row>
    <row r="845" spans="1:16" x14ac:dyDescent="0.25">
      <c r="A845" t="s">
        <v>2789</v>
      </c>
      <c r="B845" s="7">
        <v>0.12211245599999999</v>
      </c>
      <c r="C845" s="7">
        <v>0.14674857899999999</v>
      </c>
      <c r="D845" s="7">
        <v>0.131745363</v>
      </c>
      <c r="E845" s="7">
        <v>7.8020355999999999E-2</v>
      </c>
      <c r="F845" s="7">
        <v>9.2661950000000007E-2</v>
      </c>
      <c r="G845" s="7">
        <v>0.104180944</v>
      </c>
      <c r="H845" s="7">
        <v>0.130257817</v>
      </c>
      <c r="I845" s="7">
        <v>0.126957288</v>
      </c>
      <c r="J845" s="7">
        <v>0.13440675799999999</v>
      </c>
      <c r="K845" s="7">
        <v>7.1187517000000006E-2</v>
      </c>
      <c r="L845" s="7">
        <v>8.1059855E-2</v>
      </c>
      <c r="M845" s="7">
        <v>6.9782614000000007E-2</v>
      </c>
      <c r="N845" s="7">
        <v>5.7300313999999998E-2</v>
      </c>
      <c r="O845" s="7">
        <v>4.9404274999999997E-2</v>
      </c>
      <c r="P845" s="7">
        <v>5.1298412000000002E-2</v>
      </c>
    </row>
    <row r="846" spans="1:16" x14ac:dyDescent="0.25">
      <c r="A846" t="s">
        <v>2790</v>
      </c>
      <c r="B846" s="7">
        <v>9.7565199000000005E-2</v>
      </c>
      <c r="C846" s="7">
        <v>0.115042361</v>
      </c>
      <c r="D846" s="7">
        <v>0.110143502</v>
      </c>
      <c r="E846" s="7">
        <v>8.3634836000000004E-2</v>
      </c>
      <c r="F846" s="7">
        <v>0.103953262</v>
      </c>
      <c r="G846" s="7">
        <v>0.117602278</v>
      </c>
      <c r="H846" s="7">
        <v>0.118813103</v>
      </c>
      <c r="I846" s="7">
        <v>0.10622816</v>
      </c>
      <c r="J846" s="7">
        <v>0.122221313</v>
      </c>
      <c r="K846" s="7">
        <v>9.2218353000000003E-2</v>
      </c>
      <c r="L846" s="7">
        <v>0.106962923</v>
      </c>
      <c r="M846" s="7">
        <v>0.104560985</v>
      </c>
      <c r="N846" s="7">
        <v>0.104266628</v>
      </c>
      <c r="O846" s="7">
        <v>9.1928851000000006E-2</v>
      </c>
      <c r="P846" s="7">
        <v>7.6283179000000007E-2</v>
      </c>
    </row>
    <row r="847" spans="1:16" x14ac:dyDescent="0.25">
      <c r="A847" t="s">
        <v>2791</v>
      </c>
      <c r="B847" s="7">
        <v>1.1688769E-2</v>
      </c>
      <c r="C847" s="7">
        <v>1.5891981999999999E-2</v>
      </c>
      <c r="D847" s="7">
        <v>1.4459685999999999E-2</v>
      </c>
      <c r="E847" s="7">
        <v>1.1455542000000001E-2</v>
      </c>
      <c r="F847" s="7">
        <v>1.1539515E-2</v>
      </c>
      <c r="G847" s="7">
        <v>1.2774152E-2</v>
      </c>
      <c r="H847" s="7">
        <v>9.4982079999999993E-3</v>
      </c>
      <c r="I847" s="7">
        <v>7.6288459999999999E-3</v>
      </c>
      <c r="J847" s="7">
        <v>1.0677384999999999E-2</v>
      </c>
      <c r="K847" s="7">
        <v>2.9172378999999998E-2</v>
      </c>
      <c r="L847" s="7">
        <v>7.0919648000000002E-2</v>
      </c>
      <c r="M847" s="7">
        <v>4.4708778999999997E-2</v>
      </c>
      <c r="N847" s="7">
        <v>7.5165627999999998E-2</v>
      </c>
      <c r="O847" s="7">
        <v>3.1748151000000002E-2</v>
      </c>
      <c r="P847" s="7">
        <v>2.6437100000000002E-2</v>
      </c>
    </row>
    <row r="848" spans="1:16" x14ac:dyDescent="0.25">
      <c r="A848" t="s">
        <v>2792</v>
      </c>
      <c r="B848" s="7">
        <v>5.0102459000000002E-2</v>
      </c>
      <c r="C848" s="7">
        <v>5.5362924000000001E-2</v>
      </c>
      <c r="D848" s="7">
        <v>4.7029495999999997E-2</v>
      </c>
      <c r="E848" s="7">
        <v>4.2300840999999999E-2</v>
      </c>
      <c r="F848" s="7">
        <v>4.7767793000000003E-2</v>
      </c>
      <c r="G848" s="7">
        <v>5.8400013000000001E-2</v>
      </c>
      <c r="H848" s="7">
        <v>5.0146815999999997E-2</v>
      </c>
      <c r="I848" s="7">
        <v>4.6742997000000001E-2</v>
      </c>
      <c r="J848" s="7">
        <v>5.1524196000000001E-2</v>
      </c>
      <c r="K848" s="7">
        <v>9.6063254000000001E-2</v>
      </c>
      <c r="L848" s="7">
        <v>8.4421652E-2</v>
      </c>
      <c r="M848" s="7">
        <v>7.4466257999999994E-2</v>
      </c>
      <c r="N848" s="7">
        <v>7.6910352000000001E-2</v>
      </c>
      <c r="O848" s="7">
        <v>6.1893787999999998E-2</v>
      </c>
      <c r="P848" s="7">
        <v>5.0546217999999997E-2</v>
      </c>
    </row>
    <row r="849" spans="1:16" x14ac:dyDescent="0.25">
      <c r="A849" t="s">
        <v>2793</v>
      </c>
      <c r="B849" s="7">
        <v>4.8571282E-2</v>
      </c>
      <c r="C849" s="7">
        <v>5.6298028E-2</v>
      </c>
      <c r="D849" s="7">
        <v>5.0960853E-2</v>
      </c>
      <c r="E849" s="7">
        <v>4.7392100999999999E-2</v>
      </c>
      <c r="F849" s="7">
        <v>5.3615652E-2</v>
      </c>
      <c r="G849" s="7">
        <v>6.2236482000000003E-2</v>
      </c>
      <c r="H849" s="7">
        <v>4.9600212999999997E-2</v>
      </c>
      <c r="I849" s="7">
        <v>4.3473709999999999E-2</v>
      </c>
      <c r="J849" s="7">
        <v>5.4973032999999998E-2</v>
      </c>
      <c r="K849" s="7">
        <v>0.23209492400000001</v>
      </c>
      <c r="L849" s="7">
        <v>6.2291248E-2</v>
      </c>
      <c r="M849" s="7">
        <v>5.8902129999999997E-2</v>
      </c>
      <c r="N849" s="7">
        <v>0.104121993</v>
      </c>
      <c r="O849" s="7">
        <v>9.1167822999999995E-2</v>
      </c>
      <c r="P849" s="7">
        <v>6.5066861000000004E-2</v>
      </c>
    </row>
    <row r="850" spans="1:16" x14ac:dyDescent="0.25">
      <c r="A850" t="s">
        <v>2794</v>
      </c>
      <c r="B850" s="7">
        <v>4.6120537000000003E-2</v>
      </c>
      <c r="C850" s="7">
        <v>5.2410147999999997E-2</v>
      </c>
      <c r="D850" s="7">
        <v>4.9292654999999998E-2</v>
      </c>
      <c r="E850" s="7">
        <v>3.7282541000000002E-2</v>
      </c>
      <c r="F850" s="7">
        <v>5.2100449E-2</v>
      </c>
      <c r="G850" s="7">
        <v>4.8951467999999998E-2</v>
      </c>
      <c r="H850" s="7">
        <v>6.2338721E-2</v>
      </c>
      <c r="I850" s="7">
        <v>6.5743284999999999E-2</v>
      </c>
      <c r="J850" s="7">
        <v>6.2790945000000001E-2</v>
      </c>
      <c r="K850" s="7">
        <v>0.123041003</v>
      </c>
      <c r="L850" s="7">
        <v>8.9793015000000004E-2</v>
      </c>
      <c r="M850" s="7">
        <v>7.1604052000000001E-2</v>
      </c>
      <c r="N850" s="7">
        <v>7.8991918999999994E-2</v>
      </c>
      <c r="O850" s="7">
        <v>5.8746614000000003E-2</v>
      </c>
      <c r="P850" s="7">
        <v>4.7573099000000001E-2</v>
      </c>
    </row>
    <row r="851" spans="1:16" x14ac:dyDescent="0.25">
      <c r="A851" t="s">
        <v>2795</v>
      </c>
      <c r="B851" s="7">
        <v>6.2371158000000003E-2</v>
      </c>
      <c r="C851" s="7">
        <v>6.8481518000000005E-2</v>
      </c>
      <c r="D851" s="7">
        <v>6.6186376000000005E-2</v>
      </c>
      <c r="E851" s="7">
        <v>5.3527102999999999E-2</v>
      </c>
      <c r="F851" s="7">
        <v>6.6551258000000002E-2</v>
      </c>
      <c r="G851" s="7">
        <v>6.944815E-2</v>
      </c>
      <c r="H851" s="7">
        <v>6.3424007000000004E-2</v>
      </c>
      <c r="I851" s="7">
        <v>6.6351699E-2</v>
      </c>
      <c r="J851" s="7">
        <v>6.4889326999999997E-2</v>
      </c>
      <c r="K851" s="7">
        <v>5.0457146000000001E-2</v>
      </c>
      <c r="L851" s="7">
        <v>5.2858585E-2</v>
      </c>
      <c r="M851" s="7">
        <v>5.0537648999999997E-2</v>
      </c>
      <c r="N851" s="7">
        <v>5.4697858000000002E-2</v>
      </c>
      <c r="O851" s="7">
        <v>4.8520717999999997E-2</v>
      </c>
      <c r="P851" s="7">
        <v>3.7624867999999999E-2</v>
      </c>
    </row>
    <row r="852" spans="1:16" x14ac:dyDescent="0.25">
      <c r="A852" t="s">
        <v>2796</v>
      </c>
      <c r="B852" s="7">
        <v>0.137426188</v>
      </c>
      <c r="C852" s="7">
        <v>0.15443496100000001</v>
      </c>
      <c r="D852" s="7">
        <v>0.137372934</v>
      </c>
      <c r="E852" s="7">
        <v>8.1667716000000001E-2</v>
      </c>
      <c r="F852" s="7">
        <v>0.10410934500000001</v>
      </c>
      <c r="G852" s="7">
        <v>0.117444037</v>
      </c>
      <c r="H852" s="7">
        <v>0.141353164</v>
      </c>
      <c r="I852" s="7">
        <v>0.14810382999999999</v>
      </c>
      <c r="J852" s="7">
        <v>0.15390205100000001</v>
      </c>
      <c r="K852" s="7">
        <v>6.8968371000000001E-2</v>
      </c>
      <c r="L852" s="7">
        <v>9.2399681999999997E-2</v>
      </c>
      <c r="M852" s="7">
        <v>8.1735353999999996E-2</v>
      </c>
      <c r="N852" s="7">
        <v>7.3770858999999994E-2</v>
      </c>
      <c r="O852" s="7">
        <v>6.6423146000000002E-2</v>
      </c>
      <c r="P852" s="7">
        <v>6.1124672999999997E-2</v>
      </c>
    </row>
    <row r="853" spans="1:16" x14ac:dyDescent="0.25">
      <c r="A853" t="s">
        <v>2797</v>
      </c>
      <c r="B853" s="7">
        <v>4.1415385999999998E-2</v>
      </c>
      <c r="C853" s="7">
        <v>4.4395067000000003E-2</v>
      </c>
      <c r="D853" s="7">
        <v>4.6062631999999999E-2</v>
      </c>
      <c r="E853" s="7">
        <v>4.1419946999999999E-2</v>
      </c>
      <c r="F853" s="7">
        <v>5.8935752000000001E-2</v>
      </c>
      <c r="G853" s="7">
        <v>5.1951855999999998E-2</v>
      </c>
      <c r="H853" s="7">
        <v>4.8904646000000003E-2</v>
      </c>
      <c r="I853" s="7">
        <v>4.5184803000000003E-2</v>
      </c>
      <c r="J853" s="7">
        <v>5.2066516E-2</v>
      </c>
      <c r="K853" s="7">
        <v>3.8936685999999998E-2</v>
      </c>
      <c r="L853" s="7">
        <v>4.2258378999999999E-2</v>
      </c>
      <c r="M853" s="7">
        <v>4.3886818000000001E-2</v>
      </c>
      <c r="N853" s="7">
        <v>4.8789698999999999E-2</v>
      </c>
      <c r="O853" s="7">
        <v>4.6745762000000003E-2</v>
      </c>
      <c r="P853" s="7">
        <v>3.6613343999999999E-2</v>
      </c>
    </row>
    <row r="854" spans="1:16" x14ac:dyDescent="0.25">
      <c r="A854" t="s">
        <v>2798</v>
      </c>
      <c r="B854" s="7">
        <v>6.6192710000000002E-2</v>
      </c>
      <c r="C854" s="7">
        <v>7.7865534E-2</v>
      </c>
      <c r="D854" s="7">
        <v>6.9150258000000006E-2</v>
      </c>
      <c r="E854" s="7">
        <v>5.0093681000000001E-2</v>
      </c>
      <c r="F854" s="7">
        <v>5.7965762999999997E-2</v>
      </c>
      <c r="G854" s="7">
        <v>6.5763838000000005E-2</v>
      </c>
      <c r="H854" s="7">
        <v>7.2125445999999996E-2</v>
      </c>
      <c r="I854" s="7">
        <v>5.9663221000000002E-2</v>
      </c>
      <c r="J854" s="7">
        <v>8.1373044000000005E-2</v>
      </c>
      <c r="K854" s="7">
        <v>3.9854994999999997E-2</v>
      </c>
      <c r="L854" s="7">
        <v>4.527892E-2</v>
      </c>
      <c r="M854" s="7">
        <v>4.9502703000000002E-2</v>
      </c>
      <c r="N854" s="7">
        <v>5.1423424000000002E-2</v>
      </c>
      <c r="O854" s="7">
        <v>4.4698380000000003E-2</v>
      </c>
      <c r="P854" s="7">
        <v>3.7119919000000001E-2</v>
      </c>
    </row>
    <row r="855" spans="1:16" x14ac:dyDescent="0.25">
      <c r="A855" t="s">
        <v>2799</v>
      </c>
      <c r="B855" s="7">
        <v>0.150768189</v>
      </c>
      <c r="C855" s="7">
        <v>0.18191619000000001</v>
      </c>
      <c r="D855" s="7">
        <v>0.192193004</v>
      </c>
      <c r="E855" s="7">
        <v>8.6223995999999997E-2</v>
      </c>
      <c r="F855" s="7">
        <v>0.12653299200000001</v>
      </c>
      <c r="G855" s="7">
        <v>0.11314223599999999</v>
      </c>
      <c r="H855" s="7">
        <v>0.206377482</v>
      </c>
      <c r="I855" s="7">
        <v>0.18790358500000001</v>
      </c>
      <c r="J855" s="7">
        <v>0.208157129</v>
      </c>
      <c r="K855" s="7">
        <v>3.6592205000000003E-2</v>
      </c>
      <c r="L855" s="7">
        <v>7.3205520999999996E-2</v>
      </c>
      <c r="M855" s="7">
        <v>8.3123744999999999E-2</v>
      </c>
      <c r="N855" s="7">
        <v>9.1358086000000005E-2</v>
      </c>
      <c r="O855" s="7">
        <v>8.3400266000000001E-2</v>
      </c>
      <c r="P855" s="7">
        <v>6.6934614000000003E-2</v>
      </c>
    </row>
    <row r="856" spans="1:16" x14ac:dyDescent="0.25">
      <c r="A856" t="s">
        <v>2800</v>
      </c>
      <c r="B856" s="7">
        <v>4.1771194999999997E-2</v>
      </c>
      <c r="C856" s="7">
        <v>4.9142997000000001E-2</v>
      </c>
      <c r="D856" s="7">
        <v>4.6596474999999998E-2</v>
      </c>
      <c r="E856" s="7">
        <v>3.3150276999999999E-2</v>
      </c>
      <c r="F856" s="7">
        <v>4.5024885000000001E-2</v>
      </c>
      <c r="G856" s="7">
        <v>4.2449708000000003E-2</v>
      </c>
      <c r="H856" s="7">
        <v>5.0289887999999998E-2</v>
      </c>
      <c r="I856" s="7">
        <v>5.2517854000000003E-2</v>
      </c>
      <c r="J856" s="7">
        <v>5.1039708000000003E-2</v>
      </c>
      <c r="K856" s="7">
        <v>3.5227697000000002E-2</v>
      </c>
      <c r="L856" s="7">
        <v>2.6781929999999999E-2</v>
      </c>
      <c r="M856" s="7">
        <v>2.6258726999999999E-2</v>
      </c>
      <c r="N856" s="7">
        <v>2.7025565000000001E-2</v>
      </c>
      <c r="O856" s="7">
        <v>2.4019282999999999E-2</v>
      </c>
      <c r="P856" s="7">
        <v>2.1873892999999998E-2</v>
      </c>
    </row>
    <row r="857" spans="1:16" x14ac:dyDescent="0.25">
      <c r="A857" t="s">
        <v>2801</v>
      </c>
      <c r="B857" s="7">
        <v>0.10402787500000001</v>
      </c>
      <c r="C857" s="7">
        <v>0.134907518</v>
      </c>
      <c r="D857" s="7">
        <v>0.128612643</v>
      </c>
      <c r="E857" s="7">
        <v>9.8995332000000005E-2</v>
      </c>
      <c r="F857" s="7">
        <v>0.11568935700000001</v>
      </c>
      <c r="G857" s="7">
        <v>0.117265929</v>
      </c>
      <c r="H857" s="7">
        <v>0.143476358</v>
      </c>
      <c r="I857" s="7">
        <v>0.12716593000000001</v>
      </c>
      <c r="J857" s="7">
        <v>0.143914123</v>
      </c>
      <c r="K857" s="7">
        <v>0.106528899</v>
      </c>
      <c r="L857" s="7">
        <v>0.10143772199999999</v>
      </c>
      <c r="M857" s="7">
        <v>0.104796262</v>
      </c>
      <c r="N857" s="7">
        <v>0.107744981</v>
      </c>
      <c r="O857" s="7">
        <v>9.5544999000000005E-2</v>
      </c>
      <c r="P857" s="7">
        <v>7.6541780000000004E-2</v>
      </c>
    </row>
    <row r="858" spans="1:16" x14ac:dyDescent="0.25">
      <c r="A858" t="s">
        <v>2802</v>
      </c>
      <c r="B858" s="7">
        <v>0.19209985900000001</v>
      </c>
      <c r="C858" s="7">
        <v>0.19852518999999999</v>
      </c>
      <c r="D858" s="7">
        <v>0.191052627</v>
      </c>
      <c r="E858" s="7">
        <v>0.139231199</v>
      </c>
      <c r="F858" s="7">
        <v>0.21097753899999999</v>
      </c>
      <c r="G858" s="7">
        <v>0.18021825399999999</v>
      </c>
      <c r="H858" s="7">
        <v>0.20402862799999999</v>
      </c>
      <c r="I858" s="7">
        <v>0.21613928900000001</v>
      </c>
      <c r="J858" s="7">
        <v>0.214831138</v>
      </c>
      <c r="K858" s="7">
        <v>8.4700323999999994E-2</v>
      </c>
      <c r="L858" s="7">
        <v>0.107200956</v>
      </c>
      <c r="M858" s="7">
        <v>0.10225092099999999</v>
      </c>
      <c r="N858" s="7">
        <v>0.124824082</v>
      </c>
      <c r="O858" s="7">
        <v>0.112638066</v>
      </c>
      <c r="P858" s="7">
        <v>0.10640949700000001</v>
      </c>
    </row>
    <row r="859" spans="1:16" x14ac:dyDescent="0.25">
      <c r="A859" t="s">
        <v>2803</v>
      </c>
      <c r="B859" s="7">
        <v>7.7853497999999993E-2</v>
      </c>
      <c r="C859" s="7">
        <v>9.0204192000000002E-2</v>
      </c>
      <c r="D859" s="7">
        <v>8.8888364999999997E-2</v>
      </c>
      <c r="E859" s="7">
        <v>7.3014493999999999E-2</v>
      </c>
      <c r="F859" s="7">
        <v>9.5577782999999999E-2</v>
      </c>
      <c r="G859" s="7">
        <v>9.1444097000000002E-2</v>
      </c>
      <c r="H859" s="7">
        <v>9.1587720999999997E-2</v>
      </c>
      <c r="I859" s="7">
        <v>9.1980083000000004E-2</v>
      </c>
      <c r="J859" s="7">
        <v>9.4093049999999998E-2</v>
      </c>
      <c r="K859" s="7">
        <v>6.1780643000000003E-2</v>
      </c>
      <c r="L859" s="7">
        <v>6.1032395000000003E-2</v>
      </c>
      <c r="M859" s="7">
        <v>5.9608056E-2</v>
      </c>
      <c r="N859" s="7">
        <v>5.9318010999999997E-2</v>
      </c>
      <c r="O859" s="7">
        <v>5.8504164999999997E-2</v>
      </c>
      <c r="P859" s="7">
        <v>4.9074672E-2</v>
      </c>
    </row>
    <row r="860" spans="1:16" x14ac:dyDescent="0.25">
      <c r="A860" t="s">
        <v>2804</v>
      </c>
      <c r="B860" s="7">
        <v>2.7069269999999999E-2</v>
      </c>
      <c r="C860" s="7">
        <v>3.0533621E-2</v>
      </c>
      <c r="D860" s="7">
        <v>2.9708898000000001E-2</v>
      </c>
      <c r="E860" s="7">
        <v>2.3223898999999999E-2</v>
      </c>
      <c r="F860" s="7">
        <v>2.5775513E-2</v>
      </c>
      <c r="G860" s="7">
        <v>2.7108324E-2</v>
      </c>
      <c r="H860" s="7">
        <v>2.8738498000000001E-2</v>
      </c>
      <c r="I860" s="7">
        <v>2.8836726E-2</v>
      </c>
      <c r="J860" s="7">
        <v>2.9356772999999999E-2</v>
      </c>
      <c r="K860" s="7">
        <v>3.6097102999999998E-2</v>
      </c>
      <c r="L860" s="7">
        <v>2.5338308E-2</v>
      </c>
      <c r="M860" s="7">
        <v>2.3369647E-2</v>
      </c>
      <c r="N860" s="7">
        <v>2.5511946000000001E-2</v>
      </c>
      <c r="O860" s="7">
        <v>2.0503971999999999E-2</v>
      </c>
      <c r="P860" s="7">
        <v>2.1211682999999999E-2</v>
      </c>
    </row>
    <row r="861" spans="1:16" x14ac:dyDescent="0.25">
      <c r="A861" t="s">
        <v>2805</v>
      </c>
      <c r="B861" s="7">
        <v>9.0960900999999997E-2</v>
      </c>
      <c r="C861" s="7">
        <v>9.9455665999999998E-2</v>
      </c>
      <c r="D861" s="7">
        <v>8.6074092000000005E-2</v>
      </c>
      <c r="E861" s="7">
        <v>8.1639616999999998E-2</v>
      </c>
      <c r="F861" s="7">
        <v>9.4464940999999997E-2</v>
      </c>
      <c r="G861" s="7">
        <v>9.7357550000000001E-2</v>
      </c>
      <c r="H861" s="7">
        <v>8.0005408E-2</v>
      </c>
      <c r="I861" s="7">
        <v>0.10408199</v>
      </c>
      <c r="J861" s="7">
        <v>9.6197765000000005E-2</v>
      </c>
      <c r="K861" s="7">
        <v>5.5090801000000002E-2</v>
      </c>
      <c r="L861" s="7">
        <v>6.4661193000000006E-2</v>
      </c>
      <c r="M861" s="7">
        <v>5.1170531999999998E-2</v>
      </c>
      <c r="N861" s="7">
        <v>3.2454752000000003E-2</v>
      </c>
      <c r="O861" s="7">
        <v>2.6580758999999999E-2</v>
      </c>
      <c r="P861" s="7">
        <v>4.4862837000000003E-2</v>
      </c>
    </row>
    <row r="862" spans="1:16" x14ac:dyDescent="0.25">
      <c r="A862" t="s">
        <v>2806</v>
      </c>
      <c r="B862" s="7">
        <v>5.1418686999999998E-2</v>
      </c>
      <c r="C862" s="7">
        <v>5.7952262999999997E-2</v>
      </c>
      <c r="D862" s="7">
        <v>5.4254336E-2</v>
      </c>
      <c r="E862" s="7">
        <v>4.6853611000000003E-2</v>
      </c>
      <c r="F862" s="7">
        <v>5.5158016999999997E-2</v>
      </c>
      <c r="G862" s="7">
        <v>5.9216597000000003E-2</v>
      </c>
      <c r="H862" s="7">
        <v>6.9909972000000001E-2</v>
      </c>
      <c r="I862" s="7">
        <v>7.9527797999999997E-2</v>
      </c>
      <c r="J862" s="7">
        <v>6.6341143000000005E-2</v>
      </c>
      <c r="K862" s="7">
        <v>3.5594984000000003E-2</v>
      </c>
      <c r="L862" s="7">
        <v>3.0406711999999999E-2</v>
      </c>
      <c r="M862" s="7">
        <v>2.5471045000000001E-2</v>
      </c>
      <c r="N862" s="7">
        <v>2.6097532999999999E-2</v>
      </c>
      <c r="O862" s="7">
        <v>2.3617440999999999E-2</v>
      </c>
      <c r="P862" s="7">
        <v>2.4083510999999998E-2</v>
      </c>
    </row>
    <row r="863" spans="1:16" x14ac:dyDescent="0.25">
      <c r="A863" t="s">
        <v>2807</v>
      </c>
      <c r="B863" s="7">
        <v>0.175620364</v>
      </c>
      <c r="C863" s="7">
        <v>0.21349748900000001</v>
      </c>
      <c r="D863" s="7">
        <v>0.189220732</v>
      </c>
      <c r="E863" s="7">
        <v>0.14568409600000001</v>
      </c>
      <c r="F863" s="7">
        <v>0.183921369</v>
      </c>
      <c r="G863" s="7">
        <v>0.17385341200000001</v>
      </c>
      <c r="H863" s="7">
        <v>0.20406644400000001</v>
      </c>
      <c r="I863" s="7">
        <v>0.20561024</v>
      </c>
      <c r="J863" s="7">
        <v>0.21562466999999999</v>
      </c>
      <c r="K863" s="7">
        <v>0.109308185</v>
      </c>
      <c r="L863" s="7">
        <v>0.13253137600000001</v>
      </c>
      <c r="M863" s="7">
        <v>0.128100094</v>
      </c>
      <c r="N863" s="7">
        <v>0.12650645199999999</v>
      </c>
      <c r="O863" s="7">
        <v>0.109984225</v>
      </c>
      <c r="P863" s="7">
        <v>0.10853452199999999</v>
      </c>
    </row>
    <row r="864" spans="1:16" x14ac:dyDescent="0.25">
      <c r="A864" t="s">
        <v>2808</v>
      </c>
      <c r="B864" s="7">
        <v>3.3015503000000002E-2</v>
      </c>
      <c r="C864" s="7">
        <v>3.4371341999999999E-2</v>
      </c>
      <c r="D864" s="7">
        <v>2.5024536E-2</v>
      </c>
      <c r="E864" s="7">
        <v>2.5293284999999999E-2</v>
      </c>
      <c r="F864" s="7">
        <v>2.2205896999999999E-2</v>
      </c>
      <c r="G864" s="7">
        <v>3.2163454000000001E-2</v>
      </c>
      <c r="H864" s="7">
        <v>3.1720106999999997E-2</v>
      </c>
      <c r="I864" s="7">
        <v>1.8808337000000001E-2</v>
      </c>
      <c r="J864" s="7">
        <v>2.5773126E-2</v>
      </c>
      <c r="K864" s="7">
        <v>3.5234618000000002E-2</v>
      </c>
      <c r="L864" s="7">
        <v>5.4907992000000003E-2</v>
      </c>
      <c r="M864" s="7">
        <v>3.9728933000000001E-2</v>
      </c>
      <c r="N864" s="7">
        <v>4.5094578000000003E-2</v>
      </c>
      <c r="O864" s="7">
        <v>3.2146051000000002E-2</v>
      </c>
      <c r="P864" s="7">
        <v>1.9809957999999999E-2</v>
      </c>
    </row>
    <row r="865" spans="1:16" x14ac:dyDescent="0.25">
      <c r="A865" t="s">
        <v>2809</v>
      </c>
      <c r="B865" s="7">
        <v>3.9878658999999997E-2</v>
      </c>
      <c r="C865" s="7">
        <v>3.8660950999999999E-2</v>
      </c>
      <c r="D865" s="7">
        <v>3.7151634000000003E-2</v>
      </c>
      <c r="E865" s="7">
        <v>3.3475719000000001E-2</v>
      </c>
      <c r="F865" s="7">
        <v>4.8138293999999998E-2</v>
      </c>
      <c r="G865" s="7">
        <v>3.8450784000000002E-2</v>
      </c>
      <c r="H865" s="7">
        <v>3.9516045E-2</v>
      </c>
      <c r="I865" s="7">
        <v>4.3133133999999997E-2</v>
      </c>
      <c r="J865" s="7">
        <v>3.7512166E-2</v>
      </c>
      <c r="K865" s="7">
        <v>2.7416696000000001E-2</v>
      </c>
      <c r="L865" s="7">
        <v>2.2006694E-2</v>
      </c>
      <c r="M865" s="7">
        <v>2.1416727E-2</v>
      </c>
      <c r="N865" s="7">
        <v>2.2859041E-2</v>
      </c>
      <c r="O865" s="7">
        <v>2.1038434000000002E-2</v>
      </c>
      <c r="P865" s="7">
        <v>2.3865603999999999E-2</v>
      </c>
    </row>
    <row r="866" spans="1:16" x14ac:dyDescent="0.25">
      <c r="A866" t="s">
        <v>2810</v>
      </c>
      <c r="B866" s="7">
        <v>6.3339249E-2</v>
      </c>
      <c r="C866" s="7">
        <v>7.3893082999999998E-2</v>
      </c>
      <c r="D866" s="7">
        <v>6.9900258000000007E-2</v>
      </c>
      <c r="E866" s="7">
        <v>5.0982316999999999E-2</v>
      </c>
      <c r="F866" s="7">
        <v>6.0223458000000001E-2</v>
      </c>
      <c r="G866" s="7">
        <v>6.5482417000000001E-2</v>
      </c>
      <c r="H866" s="7">
        <v>7.7707833000000004E-2</v>
      </c>
      <c r="I866" s="7">
        <v>8.3732334000000005E-2</v>
      </c>
      <c r="J866" s="7">
        <v>8.0786940000000002E-2</v>
      </c>
      <c r="K866" s="7">
        <v>4.7757538000000002E-2</v>
      </c>
      <c r="L866" s="7">
        <v>4.4687477000000003E-2</v>
      </c>
      <c r="M866" s="7">
        <v>4.2216907999999997E-2</v>
      </c>
      <c r="N866" s="7">
        <v>4.8620468E-2</v>
      </c>
      <c r="O866" s="7">
        <v>3.9784951999999998E-2</v>
      </c>
      <c r="P866" s="7">
        <v>3.4676903000000002E-2</v>
      </c>
    </row>
    <row r="867" spans="1:16" x14ac:dyDescent="0.25">
      <c r="A867" t="s">
        <v>2811</v>
      </c>
      <c r="B867" s="7">
        <v>8.8284699999999994E-2</v>
      </c>
      <c r="C867" s="7">
        <v>9.7367825000000005E-2</v>
      </c>
      <c r="D867" s="7">
        <v>8.9064743000000002E-2</v>
      </c>
      <c r="E867" s="7">
        <v>6.9509800999999996E-2</v>
      </c>
      <c r="F867" s="7">
        <v>8.3688076E-2</v>
      </c>
      <c r="G867" s="7">
        <v>9.6343597000000003E-2</v>
      </c>
      <c r="H867" s="7">
        <v>9.1728108000000003E-2</v>
      </c>
      <c r="I867" s="7">
        <v>9.1507021999999993E-2</v>
      </c>
      <c r="J867" s="7">
        <v>9.6631538000000003E-2</v>
      </c>
      <c r="K867" s="7">
        <v>7.6420199999999994E-2</v>
      </c>
      <c r="L867" s="7">
        <v>8.3888313000000006E-2</v>
      </c>
      <c r="M867" s="7">
        <v>7.7629089999999998E-2</v>
      </c>
      <c r="N867" s="7">
        <v>8.8125353000000003E-2</v>
      </c>
      <c r="O867" s="7">
        <v>7.4032598000000005E-2</v>
      </c>
      <c r="P867" s="7">
        <v>5.8496693000000002E-2</v>
      </c>
    </row>
    <row r="868" spans="1:16" x14ac:dyDescent="0.25">
      <c r="A868" t="s">
        <v>2812</v>
      </c>
      <c r="B868" s="7">
        <v>4.1413332999999997E-2</v>
      </c>
      <c r="C868" s="7">
        <v>4.9464980999999998E-2</v>
      </c>
      <c r="D868" s="7">
        <v>4.5702905000000002E-2</v>
      </c>
      <c r="E868" s="7">
        <v>3.0680847000000001E-2</v>
      </c>
      <c r="F868" s="7">
        <v>3.7731341000000002E-2</v>
      </c>
      <c r="G868" s="7">
        <v>4.1811023000000003E-2</v>
      </c>
      <c r="H868" s="7">
        <v>4.6317951000000003E-2</v>
      </c>
      <c r="I868" s="7">
        <v>4.8083512000000002E-2</v>
      </c>
      <c r="J868" s="7">
        <v>5.1249929999999999E-2</v>
      </c>
      <c r="K868" s="7">
        <v>2.9112651999999999E-2</v>
      </c>
      <c r="L868" s="7">
        <v>3.1739918999999998E-2</v>
      </c>
      <c r="M868" s="7">
        <v>3.2018545000000002E-2</v>
      </c>
      <c r="N868" s="7">
        <v>3.2459414999999998E-2</v>
      </c>
      <c r="O868" s="7">
        <v>3.0744395000000001E-2</v>
      </c>
      <c r="P868" s="7">
        <v>2.3653145E-2</v>
      </c>
    </row>
    <row r="869" spans="1:16" x14ac:dyDescent="0.25">
      <c r="A869" t="s">
        <v>2813</v>
      </c>
      <c r="B869" s="7">
        <v>1.014369E-2</v>
      </c>
      <c r="C869" s="7">
        <v>1.2276986E-2</v>
      </c>
      <c r="D869" s="7">
        <v>1.2181172000000001E-2</v>
      </c>
      <c r="E869" s="7">
        <v>1.5971886000000001E-2</v>
      </c>
      <c r="F869" s="7">
        <v>1.5953169E-2</v>
      </c>
      <c r="G869" s="7">
        <v>2.2021399000000001E-2</v>
      </c>
      <c r="H869" s="7">
        <v>1.0523121E-2</v>
      </c>
      <c r="I869" s="7">
        <v>7.9440020000000004E-3</v>
      </c>
      <c r="J869" s="7">
        <v>9.8469360000000006E-3</v>
      </c>
      <c r="K869" s="7">
        <v>3.5889416E-2</v>
      </c>
      <c r="L869" s="7">
        <v>3.2881252E-2</v>
      </c>
      <c r="M869" s="7">
        <v>2.5484242000000001E-2</v>
      </c>
      <c r="N869" s="7">
        <v>3.9001832E-2</v>
      </c>
      <c r="O869" s="7">
        <v>2.3062309999999999E-2</v>
      </c>
      <c r="P869" s="7">
        <v>1.3129098000000001E-2</v>
      </c>
    </row>
    <row r="870" spans="1:16" x14ac:dyDescent="0.25">
      <c r="A870" t="s">
        <v>2814</v>
      </c>
      <c r="B870" s="7">
        <v>5.5012512E-2</v>
      </c>
      <c r="C870" s="7">
        <v>6.2176770999999999E-2</v>
      </c>
      <c r="D870" s="7">
        <v>6.1734662000000003E-2</v>
      </c>
      <c r="E870" s="7">
        <v>5.1277293000000002E-2</v>
      </c>
      <c r="F870" s="7">
        <v>6.5160487000000003E-2</v>
      </c>
      <c r="G870" s="7">
        <v>6.3565768999999994E-2</v>
      </c>
      <c r="H870" s="7">
        <v>6.2703251000000002E-2</v>
      </c>
      <c r="I870" s="7">
        <v>6.4938731E-2</v>
      </c>
      <c r="J870" s="7">
        <v>6.6881956000000006E-2</v>
      </c>
      <c r="K870" s="7">
        <v>4.3936722999999997E-2</v>
      </c>
      <c r="L870" s="7">
        <v>4.0823079999999998E-2</v>
      </c>
      <c r="M870" s="7">
        <v>4.1612339999999998E-2</v>
      </c>
      <c r="N870" s="7">
        <v>4.5558419000000003E-2</v>
      </c>
      <c r="O870" s="7">
        <v>4.2534289000000003E-2</v>
      </c>
      <c r="P870" s="7">
        <v>3.4851869000000001E-2</v>
      </c>
    </row>
    <row r="871" spans="1:16" x14ac:dyDescent="0.25">
      <c r="A871" t="s">
        <v>2815</v>
      </c>
      <c r="B871" s="7">
        <v>3.8609169999999998E-2</v>
      </c>
      <c r="C871" s="7">
        <v>4.6586188000000001E-2</v>
      </c>
      <c r="D871" s="7">
        <v>4.0489927000000002E-2</v>
      </c>
      <c r="E871" s="7">
        <v>3.3646582000000001E-2</v>
      </c>
      <c r="F871" s="7">
        <v>4.3703024E-2</v>
      </c>
      <c r="G871" s="7">
        <v>4.7417691999999997E-2</v>
      </c>
      <c r="H871" s="7">
        <v>4.3548862000000001E-2</v>
      </c>
      <c r="I871" s="7">
        <v>3.2648322E-2</v>
      </c>
      <c r="J871" s="7">
        <v>4.9637672000000001E-2</v>
      </c>
      <c r="K871" s="7">
        <v>3.3237151E-2</v>
      </c>
      <c r="L871" s="7">
        <v>4.1870472999999998E-2</v>
      </c>
      <c r="M871" s="7">
        <v>4.3571806999999997E-2</v>
      </c>
      <c r="N871" s="7">
        <v>4.6733874000000002E-2</v>
      </c>
      <c r="O871" s="7">
        <v>4.3151639999999998E-2</v>
      </c>
      <c r="P871" s="7">
        <v>3.3295843999999998E-2</v>
      </c>
    </row>
    <row r="872" spans="1:16" x14ac:dyDescent="0.25">
      <c r="A872" t="s">
        <v>2816</v>
      </c>
      <c r="B872" s="7">
        <v>0.106902996</v>
      </c>
      <c r="C872" s="7">
        <v>0.119826654</v>
      </c>
      <c r="D872" s="7">
        <v>0.10373021</v>
      </c>
      <c r="E872" s="7">
        <v>8.1284116000000003E-2</v>
      </c>
      <c r="F872" s="7">
        <v>9.5013996000000003E-2</v>
      </c>
      <c r="G872" s="7">
        <v>0.10315467</v>
      </c>
      <c r="H872" s="7">
        <v>0.121603988</v>
      </c>
      <c r="I872" s="7">
        <v>0.168294266</v>
      </c>
      <c r="J872" s="7">
        <v>0.162407513</v>
      </c>
      <c r="K872" s="7">
        <v>0.13056705299999999</v>
      </c>
      <c r="L872" s="7">
        <v>9.5977198999999999E-2</v>
      </c>
      <c r="M872" s="7">
        <v>6.3678726000000005E-2</v>
      </c>
      <c r="N872" s="7">
        <v>7.0420877000000007E-2</v>
      </c>
      <c r="O872" s="7">
        <v>4.1489669E-2</v>
      </c>
      <c r="P872" s="7">
        <v>7.4371347000000004E-2</v>
      </c>
    </row>
    <row r="873" spans="1:16" x14ac:dyDescent="0.25">
      <c r="A873" t="s">
        <v>2817</v>
      </c>
      <c r="B873" s="7">
        <v>4.7366628000000001E-2</v>
      </c>
      <c r="C873" s="7">
        <v>5.5171970000000001E-2</v>
      </c>
      <c r="D873" s="7">
        <v>5.2665640999999999E-2</v>
      </c>
      <c r="E873" s="7">
        <v>3.9671976999999997E-2</v>
      </c>
      <c r="F873" s="7">
        <v>5.0232303999999998E-2</v>
      </c>
      <c r="G873" s="7">
        <v>5.4510077999999997E-2</v>
      </c>
      <c r="H873" s="7">
        <v>5.3612699E-2</v>
      </c>
      <c r="I873" s="7">
        <v>4.3262230999999998E-2</v>
      </c>
      <c r="J873" s="7">
        <v>5.9942259999999997E-2</v>
      </c>
      <c r="K873" s="7">
        <v>2.0392265999999999E-2</v>
      </c>
      <c r="L873" s="7">
        <v>3.6867851E-2</v>
      </c>
      <c r="M873" s="7">
        <v>2.7633300999999999E-2</v>
      </c>
      <c r="N873" s="7">
        <v>3.5123597999999999E-2</v>
      </c>
      <c r="O873" s="7">
        <v>2.4282387999999999E-2</v>
      </c>
      <c r="P873" s="7">
        <v>2.7301664E-2</v>
      </c>
    </row>
    <row r="874" spans="1:16" x14ac:dyDescent="0.25">
      <c r="A874" t="s">
        <v>2818</v>
      </c>
      <c r="B874" s="7">
        <v>0.11461717</v>
      </c>
      <c r="C874" s="7">
        <v>0.126500205</v>
      </c>
      <c r="D874" s="7">
        <v>0.122494186</v>
      </c>
      <c r="E874" s="7">
        <v>0.112967468</v>
      </c>
      <c r="F874" s="7">
        <v>0.13354642999999999</v>
      </c>
      <c r="G874" s="7">
        <v>0.13206705199999999</v>
      </c>
      <c r="H874" s="7">
        <v>0.114076762</v>
      </c>
      <c r="I874" s="7">
        <v>0.125565644</v>
      </c>
      <c r="J874" s="7">
        <v>0.12849717299999999</v>
      </c>
      <c r="K874" s="7">
        <v>2.9532791999999999E-2</v>
      </c>
      <c r="L874" s="7">
        <v>4.9602694000000003E-2</v>
      </c>
      <c r="M874" s="7">
        <v>5.3628662000000001E-2</v>
      </c>
      <c r="N874" s="7">
        <v>5.5515301000000003E-2</v>
      </c>
      <c r="O874" s="7">
        <v>5.4129866999999998E-2</v>
      </c>
      <c r="P874" s="7">
        <v>5.3512807000000003E-2</v>
      </c>
    </row>
    <row r="875" spans="1:16" x14ac:dyDescent="0.25">
      <c r="A875" t="s">
        <v>2819</v>
      </c>
      <c r="B875" s="7">
        <v>3.8081997999999999E-2</v>
      </c>
      <c r="C875" s="7">
        <v>4.1827247999999997E-2</v>
      </c>
      <c r="D875" s="7">
        <v>3.6896235999999999E-2</v>
      </c>
      <c r="E875" s="7">
        <v>3.3663497000000001E-2</v>
      </c>
      <c r="F875" s="7">
        <v>3.8299943000000003E-2</v>
      </c>
      <c r="G875" s="7">
        <v>4.3047597999999999E-2</v>
      </c>
      <c r="H875" s="7">
        <v>3.1645403000000003E-2</v>
      </c>
      <c r="I875" s="7">
        <v>3.9178728000000003E-2</v>
      </c>
      <c r="J875" s="7">
        <v>3.6960719000000003E-2</v>
      </c>
      <c r="K875" s="7">
        <v>0.100648539</v>
      </c>
      <c r="L875" s="7">
        <v>9.1129589999999996E-2</v>
      </c>
      <c r="M875" s="7">
        <v>5.8804455999999998E-2</v>
      </c>
      <c r="N875" s="7">
        <v>3.4592958E-2</v>
      </c>
      <c r="O875" s="7">
        <v>2.5895224000000001E-2</v>
      </c>
      <c r="P875" s="7">
        <v>4.2742097999999999E-2</v>
      </c>
    </row>
    <row r="876" spans="1:16" x14ac:dyDescent="0.25">
      <c r="A876" t="s">
        <v>2820</v>
      </c>
      <c r="B876" s="7">
        <v>0.115042167</v>
      </c>
      <c r="C876" s="7">
        <v>0.123136333</v>
      </c>
      <c r="D876" s="7">
        <v>0.111470656</v>
      </c>
      <c r="E876" s="7">
        <v>7.1083647E-2</v>
      </c>
      <c r="F876" s="7">
        <v>8.9788328000000001E-2</v>
      </c>
      <c r="G876" s="7">
        <v>9.6388841000000003E-2</v>
      </c>
      <c r="H876" s="7">
        <v>0.13981983200000001</v>
      </c>
      <c r="I876" s="7">
        <v>0.14927089499999999</v>
      </c>
      <c r="J876" s="7">
        <v>0.14594248500000001</v>
      </c>
      <c r="K876" s="7">
        <v>0.104719835</v>
      </c>
      <c r="L876" s="7">
        <v>5.6241939999999997E-2</v>
      </c>
      <c r="M876" s="7">
        <v>5.5693587000000003E-2</v>
      </c>
      <c r="N876" s="7">
        <v>5.1392854000000002E-2</v>
      </c>
      <c r="O876" s="7">
        <v>5.0324801000000002E-2</v>
      </c>
      <c r="P876" s="7">
        <v>4.6119751E-2</v>
      </c>
    </row>
    <row r="877" spans="1:16" x14ac:dyDescent="0.25">
      <c r="A877" t="s">
        <v>2821</v>
      </c>
      <c r="B877" s="7">
        <v>6.1324747999999998E-2</v>
      </c>
      <c r="C877" s="7">
        <v>6.8551183000000002E-2</v>
      </c>
      <c r="D877" s="7">
        <v>7.0444062000000002E-2</v>
      </c>
      <c r="E877" s="7">
        <v>4.2511858E-2</v>
      </c>
      <c r="F877" s="7">
        <v>5.8647290999999997E-2</v>
      </c>
      <c r="G877" s="7">
        <v>5.5568200999999998E-2</v>
      </c>
      <c r="H877" s="7">
        <v>7.2843782999999995E-2</v>
      </c>
      <c r="I877" s="7">
        <v>7.2638233999999996E-2</v>
      </c>
      <c r="J877" s="7">
        <v>7.9554090999999993E-2</v>
      </c>
      <c r="K877" s="7">
        <v>2.5489001000000001E-2</v>
      </c>
      <c r="L877" s="7">
        <v>4.5742390000000001E-2</v>
      </c>
      <c r="M877" s="7">
        <v>3.9035233000000003E-2</v>
      </c>
      <c r="N877" s="7">
        <v>3.8423289999999999E-2</v>
      </c>
      <c r="O877" s="7">
        <v>3.7096849000000001E-2</v>
      </c>
      <c r="P877" s="7">
        <v>3.0535296999999999E-2</v>
      </c>
    </row>
    <row r="878" spans="1:16" x14ac:dyDescent="0.25">
      <c r="A878" t="s">
        <v>2822</v>
      </c>
      <c r="B878" s="7">
        <v>6.6623979999999999E-2</v>
      </c>
      <c r="C878" s="7">
        <v>7.4420308000000004E-2</v>
      </c>
      <c r="D878" s="7">
        <v>7.1517003999999995E-2</v>
      </c>
      <c r="E878" s="7">
        <v>6.0193634000000003E-2</v>
      </c>
      <c r="F878" s="7">
        <v>7.2457108000000006E-2</v>
      </c>
      <c r="G878" s="7">
        <v>8.1984061999999996E-2</v>
      </c>
      <c r="H878" s="7">
        <v>0.10525491200000001</v>
      </c>
      <c r="I878" s="7">
        <v>9.4723717999999998E-2</v>
      </c>
      <c r="J878" s="7">
        <v>0.10997591700000001</v>
      </c>
      <c r="K878" s="7">
        <v>4.917825E-2</v>
      </c>
      <c r="L878" s="7">
        <v>7.5286003000000004E-2</v>
      </c>
      <c r="M878" s="7">
        <v>7.3578411999999996E-2</v>
      </c>
      <c r="N878" s="7">
        <v>8.6870943000000006E-2</v>
      </c>
      <c r="O878" s="7">
        <v>7.5296985999999996E-2</v>
      </c>
      <c r="P878" s="7">
        <v>4.7668763000000003E-2</v>
      </c>
    </row>
    <row r="879" spans="1:16" x14ac:dyDescent="0.25">
      <c r="A879" t="s">
        <v>2823</v>
      </c>
      <c r="B879" s="7">
        <v>0.10576601400000001</v>
      </c>
      <c r="C879" s="7">
        <v>0.114507317</v>
      </c>
      <c r="D879" s="7">
        <v>0.103936903</v>
      </c>
      <c r="E879" s="7">
        <v>8.4040009999999998E-2</v>
      </c>
      <c r="F879" s="7">
        <v>8.4000614000000001E-2</v>
      </c>
      <c r="G879" s="7">
        <v>0.108767814</v>
      </c>
      <c r="H879" s="7">
        <v>0.100402328</v>
      </c>
      <c r="I879" s="7">
        <v>9.5535746000000005E-2</v>
      </c>
      <c r="J879" s="7">
        <v>0.112993834</v>
      </c>
      <c r="K879" s="7">
        <v>4.8146314000000003E-2</v>
      </c>
      <c r="L879" s="7">
        <v>0.11406588300000001</v>
      </c>
      <c r="M879" s="7">
        <v>9.5182814000000004E-2</v>
      </c>
      <c r="N879" s="7">
        <v>9.9881381000000005E-2</v>
      </c>
      <c r="O879" s="7">
        <v>8.6973645000000002E-2</v>
      </c>
      <c r="P879" s="7">
        <v>6.3196432999999996E-2</v>
      </c>
    </row>
    <row r="880" spans="1:16" x14ac:dyDescent="0.25">
      <c r="A880" t="s">
        <v>2824</v>
      </c>
      <c r="B880" s="7">
        <v>8.5308564000000003E-2</v>
      </c>
      <c r="C880" s="7">
        <v>9.7087601999999995E-2</v>
      </c>
      <c r="D880" s="7">
        <v>8.6047159999999998E-2</v>
      </c>
      <c r="E880" s="7">
        <v>6.2951946999999994E-2</v>
      </c>
      <c r="F880" s="7">
        <v>7.3471429000000005E-2</v>
      </c>
      <c r="G880" s="7">
        <v>8.4049147000000005E-2</v>
      </c>
      <c r="H880" s="7">
        <v>9.2238887000000006E-2</v>
      </c>
      <c r="I880" s="7">
        <v>7.7800824000000005E-2</v>
      </c>
      <c r="J880" s="7">
        <v>8.9450983999999997E-2</v>
      </c>
      <c r="K880" s="7">
        <v>0.122024271</v>
      </c>
      <c r="L880" s="7">
        <v>6.8392110000000006E-2</v>
      </c>
      <c r="M880" s="7">
        <v>6.6871344999999999E-2</v>
      </c>
      <c r="N880" s="7">
        <v>7.1930487000000001E-2</v>
      </c>
      <c r="O880" s="7">
        <v>6.9229981999999995E-2</v>
      </c>
      <c r="P880" s="7">
        <v>5.3510309999999998E-2</v>
      </c>
    </row>
    <row r="881" spans="1:16" x14ac:dyDescent="0.25">
      <c r="A881" t="s">
        <v>2825</v>
      </c>
      <c r="B881" s="7">
        <v>5.0479116999999997E-2</v>
      </c>
      <c r="C881" s="7">
        <v>5.2906186000000001E-2</v>
      </c>
      <c r="D881" s="7">
        <v>4.8000579000000002E-2</v>
      </c>
      <c r="E881" s="7">
        <v>3.8097738999999999E-2</v>
      </c>
      <c r="F881" s="7">
        <v>4.2595207000000003E-2</v>
      </c>
      <c r="G881" s="7">
        <v>4.6131381999999999E-2</v>
      </c>
      <c r="H881" s="7">
        <v>4.9576560999999998E-2</v>
      </c>
      <c r="I881" s="7">
        <v>4.7252253000000001E-2</v>
      </c>
      <c r="J881" s="7">
        <v>4.8404935000000003E-2</v>
      </c>
      <c r="K881" s="7">
        <v>4.9160587999999998E-2</v>
      </c>
      <c r="L881" s="7">
        <v>4.4534573000000001E-2</v>
      </c>
      <c r="M881" s="7">
        <v>3.9659501999999999E-2</v>
      </c>
      <c r="N881" s="7">
        <v>3.4619960999999998E-2</v>
      </c>
      <c r="O881" s="7">
        <v>3.3400997000000002E-2</v>
      </c>
      <c r="P881" s="7">
        <v>2.9033731E-2</v>
      </c>
    </row>
    <row r="882" spans="1:16" x14ac:dyDescent="0.25">
      <c r="A882" t="s">
        <v>2826</v>
      </c>
      <c r="B882" s="7">
        <v>0.140961844</v>
      </c>
      <c r="C882" s="7">
        <v>0.153020927</v>
      </c>
      <c r="D882" s="7">
        <v>0.15200327699999999</v>
      </c>
      <c r="E882" s="7">
        <v>0.103822146</v>
      </c>
      <c r="F882" s="7">
        <v>0.12160183099999999</v>
      </c>
      <c r="G882" s="7">
        <v>0.12452875099999999</v>
      </c>
      <c r="H882" s="7">
        <v>0.13434991399999999</v>
      </c>
      <c r="I882" s="7">
        <v>0.17581844099999999</v>
      </c>
      <c r="J882" s="7">
        <v>0.164168535</v>
      </c>
      <c r="K882" s="7">
        <v>6.5969143999999993E-2</v>
      </c>
      <c r="L882" s="7">
        <v>6.8021946E-2</v>
      </c>
      <c r="M882" s="7">
        <v>6.9045402000000006E-2</v>
      </c>
      <c r="N882" s="7">
        <v>5.8955705999999997E-2</v>
      </c>
      <c r="O882" s="7">
        <v>5.0064869999999997E-2</v>
      </c>
      <c r="P882" s="7">
        <v>5.9834784000000002E-2</v>
      </c>
    </row>
    <row r="883" spans="1:16" x14ac:dyDescent="0.25">
      <c r="A883" t="s">
        <v>2827</v>
      </c>
      <c r="B883" s="7">
        <v>7.8872085999999994E-2</v>
      </c>
      <c r="C883" s="7">
        <v>8.9507715000000002E-2</v>
      </c>
      <c r="D883" s="7">
        <v>8.0743847999999993E-2</v>
      </c>
      <c r="E883" s="7">
        <v>5.1701214000000002E-2</v>
      </c>
      <c r="F883" s="7">
        <v>5.9364911999999999E-2</v>
      </c>
      <c r="G883" s="7">
        <v>6.5817191999999997E-2</v>
      </c>
      <c r="H883" s="7">
        <v>8.2001217000000001E-2</v>
      </c>
      <c r="I883" s="7">
        <v>8.0279619999999996E-2</v>
      </c>
      <c r="J883" s="7">
        <v>8.1081540999999993E-2</v>
      </c>
      <c r="K883" s="7">
        <v>8.9984201999999999E-2</v>
      </c>
      <c r="L883" s="7">
        <v>4.7743529999999999E-2</v>
      </c>
      <c r="M883" s="7">
        <v>4.5581498999999998E-2</v>
      </c>
      <c r="N883" s="7">
        <v>4.5534273E-2</v>
      </c>
      <c r="O883" s="7">
        <v>3.7597799000000001E-2</v>
      </c>
      <c r="P883" s="7">
        <v>3.1362428999999997E-2</v>
      </c>
    </row>
    <row r="884" spans="1:16" x14ac:dyDescent="0.25">
      <c r="A884" t="s">
        <v>2828</v>
      </c>
      <c r="B884" s="7">
        <v>0.15090925699999999</v>
      </c>
      <c r="C884" s="7">
        <v>0.17275791500000001</v>
      </c>
      <c r="D884" s="7">
        <v>0.166671605</v>
      </c>
      <c r="E884" s="7">
        <v>0.13307628099999999</v>
      </c>
      <c r="F884" s="7">
        <v>0.17393129299999999</v>
      </c>
      <c r="G884" s="7">
        <v>0.17508918600000001</v>
      </c>
      <c r="H884" s="7">
        <v>0.170715647</v>
      </c>
      <c r="I884" s="7">
        <v>0.156114682</v>
      </c>
      <c r="J884" s="7">
        <v>0.169463801</v>
      </c>
      <c r="K884" s="7">
        <v>0.17939405</v>
      </c>
      <c r="L884" s="7">
        <v>0.129970734</v>
      </c>
      <c r="M884" s="7">
        <v>0.13212005099999999</v>
      </c>
      <c r="N884" s="7">
        <v>0.13685088500000001</v>
      </c>
      <c r="O884" s="7">
        <v>0.13544150699999999</v>
      </c>
      <c r="P884" s="7">
        <v>0.106387193</v>
      </c>
    </row>
    <row r="885" spans="1:16" x14ac:dyDescent="0.25">
      <c r="A885" t="s">
        <v>2829</v>
      </c>
      <c r="B885" s="7">
        <v>4.6619422000000001E-2</v>
      </c>
      <c r="C885" s="7">
        <v>5.4412915999999999E-2</v>
      </c>
      <c r="D885" s="7">
        <v>5.0785792000000003E-2</v>
      </c>
      <c r="E885" s="7">
        <v>2.8417077999999998E-2</v>
      </c>
      <c r="F885" s="7">
        <v>3.7618106999999998E-2</v>
      </c>
      <c r="G885" s="7">
        <v>3.6735057000000002E-2</v>
      </c>
      <c r="H885" s="7">
        <v>5.3570394E-2</v>
      </c>
      <c r="I885" s="7">
        <v>5.3304571000000002E-2</v>
      </c>
      <c r="J885" s="7">
        <v>5.5796481000000002E-2</v>
      </c>
      <c r="K885" s="7">
        <v>1.8577164E-2</v>
      </c>
      <c r="L885" s="7">
        <v>2.899293E-2</v>
      </c>
      <c r="M885" s="7">
        <v>2.7864125E-2</v>
      </c>
      <c r="N885" s="7">
        <v>2.4978858999999999E-2</v>
      </c>
      <c r="O885" s="7">
        <v>2.1673362000000002E-2</v>
      </c>
      <c r="P885" s="7">
        <v>1.9711249E-2</v>
      </c>
    </row>
    <row r="886" spans="1:16" x14ac:dyDescent="0.25">
      <c r="A886" t="s">
        <v>2830</v>
      </c>
      <c r="B886" s="7">
        <v>5.0852499000000002E-2</v>
      </c>
      <c r="C886" s="7">
        <v>4.8839136999999998E-2</v>
      </c>
      <c r="D886" s="7">
        <v>5.5386539999999998E-2</v>
      </c>
      <c r="E886" s="7">
        <v>4.7667841000000002E-2</v>
      </c>
      <c r="F886" s="7">
        <v>5.7679721000000003E-2</v>
      </c>
      <c r="G886" s="7">
        <v>6.2313681000000003E-2</v>
      </c>
      <c r="H886" s="7">
        <v>5.7463537000000002E-2</v>
      </c>
      <c r="I886" s="7">
        <v>4.9140489000000002E-2</v>
      </c>
      <c r="J886" s="7">
        <v>6.2092227E-2</v>
      </c>
      <c r="K886" s="7">
        <v>4.9416110999999999E-2</v>
      </c>
      <c r="L886" s="7">
        <v>4.6059058E-2</v>
      </c>
      <c r="M886" s="7">
        <v>4.8576053000000001E-2</v>
      </c>
      <c r="N886" s="7">
        <v>5.8863209999999999E-2</v>
      </c>
      <c r="O886" s="7">
        <v>4.7424659000000001E-2</v>
      </c>
      <c r="P886" s="7">
        <v>3.1929001999999998E-2</v>
      </c>
    </row>
    <row r="887" spans="1:16" x14ac:dyDescent="0.25">
      <c r="A887" t="s">
        <v>2831</v>
      </c>
      <c r="B887" s="7">
        <v>8.7725418999999999E-2</v>
      </c>
      <c r="C887" s="7">
        <v>9.2358674000000002E-2</v>
      </c>
      <c r="D887" s="7">
        <v>9.0484009000000004E-2</v>
      </c>
      <c r="E887" s="7">
        <v>6.6532442999999997E-2</v>
      </c>
      <c r="F887" s="7">
        <v>8.4257604999999999E-2</v>
      </c>
      <c r="G887" s="7">
        <v>8.8520661E-2</v>
      </c>
      <c r="H887" s="7">
        <v>8.8638273000000004E-2</v>
      </c>
      <c r="I887" s="7">
        <v>8.0182997000000006E-2</v>
      </c>
      <c r="J887" s="7">
        <v>8.6671617000000006E-2</v>
      </c>
      <c r="K887" s="7">
        <v>9.6530788000000006E-2</v>
      </c>
      <c r="L887" s="7">
        <v>8.1078322999999994E-2</v>
      </c>
      <c r="M887" s="7">
        <v>7.9243617000000002E-2</v>
      </c>
      <c r="N887" s="7">
        <v>8.0362825999999998E-2</v>
      </c>
      <c r="O887" s="7">
        <v>6.5850950000000005E-2</v>
      </c>
      <c r="P887" s="7">
        <v>5.8454468000000002E-2</v>
      </c>
    </row>
    <row r="888" spans="1:16" x14ac:dyDescent="0.25">
      <c r="A888" t="s">
        <v>2832</v>
      </c>
      <c r="B888" s="7">
        <v>8.7122588000000001E-2</v>
      </c>
      <c r="C888" s="7">
        <v>9.1266961999999993E-2</v>
      </c>
      <c r="D888" s="7">
        <v>7.2108276999999998E-2</v>
      </c>
      <c r="E888" s="7">
        <v>7.4608583000000006E-2</v>
      </c>
      <c r="F888" s="7">
        <v>7.7415782000000002E-2</v>
      </c>
      <c r="G888" s="7">
        <v>0.11148261700000001</v>
      </c>
      <c r="H888" s="7">
        <v>7.3624968999999998E-2</v>
      </c>
      <c r="I888" s="7">
        <v>4.9978328000000002E-2</v>
      </c>
      <c r="J888" s="7">
        <v>6.7552361000000005E-2</v>
      </c>
      <c r="K888" s="7">
        <v>0.164032388</v>
      </c>
      <c r="L888" s="7">
        <v>0.14527925799999999</v>
      </c>
      <c r="M888" s="7">
        <v>0.11738133000000001</v>
      </c>
      <c r="N888" s="7">
        <v>0.109532431</v>
      </c>
      <c r="O888" s="7">
        <v>0.10016006299999999</v>
      </c>
      <c r="P888" s="7">
        <v>8.1585092999999997E-2</v>
      </c>
    </row>
    <row r="889" spans="1:16" x14ac:dyDescent="0.25">
      <c r="A889" t="s">
        <v>2833</v>
      </c>
      <c r="B889" s="7">
        <v>4.3720422000000002E-2</v>
      </c>
      <c r="C889" s="7">
        <v>5.0725801000000001E-2</v>
      </c>
      <c r="D889" s="7">
        <v>4.5550589000000002E-2</v>
      </c>
      <c r="E889" s="7">
        <v>3.0705637000000001E-2</v>
      </c>
      <c r="F889" s="7">
        <v>3.4556468E-2</v>
      </c>
      <c r="G889" s="7">
        <v>3.7386646000000003E-2</v>
      </c>
      <c r="H889" s="7">
        <v>4.2768643000000002E-2</v>
      </c>
      <c r="I889" s="7">
        <v>3.7089825999999999E-2</v>
      </c>
      <c r="J889" s="7">
        <v>4.5655107E-2</v>
      </c>
      <c r="K889" s="7">
        <v>1.8487692999999999E-2</v>
      </c>
      <c r="L889" s="7">
        <v>2.8682012999999999E-2</v>
      </c>
      <c r="M889" s="7">
        <v>3.0402822999999999E-2</v>
      </c>
      <c r="N889" s="7">
        <v>2.6686399E-2</v>
      </c>
      <c r="O889" s="7">
        <v>2.5621395000000002E-2</v>
      </c>
      <c r="P889" s="7">
        <v>2.1622252000000002E-2</v>
      </c>
    </row>
    <row r="890" spans="1:16" x14ac:dyDescent="0.25">
      <c r="A890" t="s">
        <v>2834</v>
      </c>
      <c r="B890" s="7">
        <v>5.3277435999999997E-2</v>
      </c>
      <c r="C890" s="7">
        <v>5.9265439000000003E-2</v>
      </c>
      <c r="D890" s="7">
        <v>5.5491817999999998E-2</v>
      </c>
      <c r="E890" s="7">
        <v>4.0743161E-2</v>
      </c>
      <c r="F890" s="7">
        <v>4.7630410999999998E-2</v>
      </c>
      <c r="G890" s="7">
        <v>4.8679463999999999E-2</v>
      </c>
      <c r="H890" s="7">
        <v>5.5644116E-2</v>
      </c>
      <c r="I890" s="7">
        <v>4.2397743000000002E-2</v>
      </c>
      <c r="J890" s="7">
        <v>5.6127478000000001E-2</v>
      </c>
      <c r="K890" s="7">
        <v>3.4582480999999998E-2</v>
      </c>
      <c r="L890" s="7">
        <v>5.8977500000000002E-2</v>
      </c>
      <c r="M890" s="7">
        <v>5.5036104000000002E-2</v>
      </c>
      <c r="N890" s="7">
        <v>4.9398316999999997E-2</v>
      </c>
      <c r="O890" s="7">
        <v>4.8615482000000002E-2</v>
      </c>
      <c r="P890" s="7">
        <v>3.6777310000000001E-2</v>
      </c>
    </row>
    <row r="891" spans="1:16" x14ac:dyDescent="0.25">
      <c r="A891" t="s">
        <v>2835</v>
      </c>
      <c r="B891" s="7">
        <v>7.802895E-2</v>
      </c>
      <c r="C891" s="7">
        <v>8.5745483999999997E-2</v>
      </c>
      <c r="D891" s="7">
        <v>8.7402083000000005E-2</v>
      </c>
      <c r="E891" s="7">
        <v>6.6355605999999998E-2</v>
      </c>
      <c r="F891" s="7">
        <v>8.7462934000000006E-2</v>
      </c>
      <c r="G891" s="7">
        <v>8.0355996999999998E-2</v>
      </c>
      <c r="H891" s="7">
        <v>9.2633174999999998E-2</v>
      </c>
      <c r="I891" s="7">
        <v>9.1663226E-2</v>
      </c>
      <c r="J891" s="7">
        <v>9.7225059000000003E-2</v>
      </c>
      <c r="K891" s="7">
        <v>3.8395525999999999E-2</v>
      </c>
      <c r="L891" s="7">
        <v>4.9037025999999997E-2</v>
      </c>
      <c r="M891" s="7">
        <v>5.3636941E-2</v>
      </c>
      <c r="N891" s="7">
        <v>5.6282020000000002E-2</v>
      </c>
      <c r="O891" s="7">
        <v>4.8368395000000002E-2</v>
      </c>
      <c r="P891" s="7">
        <v>4.4417908999999998E-2</v>
      </c>
    </row>
    <row r="892" spans="1:16" x14ac:dyDescent="0.25">
      <c r="A892" t="s">
        <v>2836</v>
      </c>
      <c r="B892" s="7">
        <v>0.15270257100000001</v>
      </c>
      <c r="C892" s="7">
        <v>0.181305614</v>
      </c>
      <c r="D892" s="7">
        <v>0.16932887599999999</v>
      </c>
      <c r="E892" s="7">
        <v>0.115700177</v>
      </c>
      <c r="F892" s="7">
        <v>0.14537172900000001</v>
      </c>
      <c r="G892" s="7">
        <v>0.15661117399999999</v>
      </c>
      <c r="H892" s="7">
        <v>0.17754956999999999</v>
      </c>
      <c r="I892" s="7">
        <v>0.17672211500000001</v>
      </c>
      <c r="J892" s="7">
        <v>0.18350081400000001</v>
      </c>
      <c r="K892" s="7">
        <v>9.2964788000000007E-2</v>
      </c>
      <c r="L892" s="7">
        <v>9.7936973999999996E-2</v>
      </c>
      <c r="M892" s="7">
        <v>8.8779937000000003E-2</v>
      </c>
      <c r="N892" s="7">
        <v>0.101719878</v>
      </c>
      <c r="O892" s="7">
        <v>9.4858048E-2</v>
      </c>
      <c r="P892" s="7">
        <v>7.9228093999999999E-2</v>
      </c>
    </row>
    <row r="893" spans="1:16" x14ac:dyDescent="0.25">
      <c r="A893" t="s">
        <v>2837</v>
      </c>
      <c r="B893" s="7">
        <v>4.3515254000000003E-2</v>
      </c>
      <c r="C893" s="7">
        <v>4.3989128000000002E-2</v>
      </c>
      <c r="D893" s="7">
        <v>4.5906245999999998E-2</v>
      </c>
      <c r="E893" s="7">
        <v>4.3171234000000003E-2</v>
      </c>
      <c r="F893" s="7">
        <v>5.4533537999999999E-2</v>
      </c>
      <c r="G893" s="7">
        <v>4.9486108000000001E-2</v>
      </c>
      <c r="H893" s="7">
        <v>4.3577364E-2</v>
      </c>
      <c r="I893" s="7">
        <v>4.0941184999999998E-2</v>
      </c>
      <c r="J893" s="7">
        <v>5.6675339999999998E-2</v>
      </c>
      <c r="K893" s="7">
        <v>7.5931461000000006E-2</v>
      </c>
      <c r="L893" s="7">
        <v>5.1645588999999999E-2</v>
      </c>
      <c r="M893" s="7">
        <v>4.6235378000000001E-2</v>
      </c>
      <c r="N893" s="7">
        <v>5.0111689000000001E-2</v>
      </c>
      <c r="O893" s="7">
        <v>3.9730341000000002E-2</v>
      </c>
      <c r="P893" s="7">
        <v>3.1611146E-2</v>
      </c>
    </row>
    <row r="894" spans="1:16" x14ac:dyDescent="0.25">
      <c r="A894" t="s">
        <v>2838</v>
      </c>
      <c r="B894" s="7">
        <v>2.4999923E-2</v>
      </c>
      <c r="C894" s="7">
        <v>2.3959714E-2</v>
      </c>
      <c r="D894" s="7">
        <v>2.117898E-2</v>
      </c>
      <c r="E894" s="7">
        <v>2.6059061000000001E-2</v>
      </c>
      <c r="F894" s="7">
        <v>3.1638563000000001E-2</v>
      </c>
      <c r="G894" s="7">
        <v>3.3297781999999998E-2</v>
      </c>
      <c r="H894" s="7">
        <v>3.6451605999999998E-2</v>
      </c>
      <c r="I894" s="7">
        <v>4.7191434999999997E-2</v>
      </c>
      <c r="J894" s="7">
        <v>3.2888968999999997E-2</v>
      </c>
      <c r="K894" s="7">
        <v>1.4856045999999999E-2</v>
      </c>
      <c r="L894" s="7">
        <v>1.5297025000000001E-2</v>
      </c>
      <c r="M894" s="7">
        <v>1.5763124999999999E-2</v>
      </c>
      <c r="N894" s="7">
        <v>1.4099418000000001E-2</v>
      </c>
      <c r="O894" s="7">
        <v>1.0879836E-2</v>
      </c>
      <c r="P894" s="7">
        <v>1.4558553E-2</v>
      </c>
    </row>
    <row r="895" spans="1:16" x14ac:dyDescent="0.25">
      <c r="A895" t="s">
        <v>2839</v>
      </c>
      <c r="B895" s="7">
        <v>5.0225034000000002E-2</v>
      </c>
      <c r="C895" s="7">
        <v>5.9034320000000001E-2</v>
      </c>
      <c r="D895" s="7">
        <v>4.8747220000000001E-2</v>
      </c>
      <c r="E895" s="7">
        <v>3.2949991999999997E-2</v>
      </c>
      <c r="F895" s="7">
        <v>4.2991512000000003E-2</v>
      </c>
      <c r="G895" s="7">
        <v>5.5359373000000003E-2</v>
      </c>
      <c r="H895" s="7">
        <v>5.0342348000000002E-2</v>
      </c>
      <c r="I895" s="7">
        <v>3.9911790000000003E-2</v>
      </c>
      <c r="J895" s="7">
        <v>5.0686374999999999E-2</v>
      </c>
      <c r="K895" s="7">
        <v>8.2962880000000003E-2</v>
      </c>
      <c r="L895" s="7">
        <v>5.0116112999999997E-2</v>
      </c>
      <c r="M895" s="7">
        <v>4.5096300999999998E-2</v>
      </c>
      <c r="N895" s="7">
        <v>5.7058500999999998E-2</v>
      </c>
      <c r="O895" s="7">
        <v>5.0317867000000002E-2</v>
      </c>
      <c r="P895" s="7">
        <v>3.5236871000000003E-2</v>
      </c>
    </row>
    <row r="896" spans="1:16" x14ac:dyDescent="0.25">
      <c r="A896" t="s">
        <v>2840</v>
      </c>
      <c r="B896" s="7">
        <v>6.9193303999999997E-2</v>
      </c>
      <c r="C896" s="7">
        <v>8.1400336000000004E-2</v>
      </c>
      <c r="D896" s="7">
        <v>7.9196827999999997E-2</v>
      </c>
      <c r="E896" s="7">
        <v>6.0527073000000001E-2</v>
      </c>
      <c r="F896" s="7">
        <v>7.4167345999999995E-2</v>
      </c>
      <c r="G896" s="7">
        <v>8.1906357999999999E-2</v>
      </c>
      <c r="H896" s="7">
        <v>8.1909356000000003E-2</v>
      </c>
      <c r="I896" s="7">
        <v>7.1277851000000003E-2</v>
      </c>
      <c r="J896" s="7">
        <v>8.1119737999999997E-2</v>
      </c>
      <c r="K896" s="7">
        <v>3.6501552E-2</v>
      </c>
      <c r="L896" s="7">
        <v>6.1647523000000003E-2</v>
      </c>
      <c r="M896" s="7">
        <v>6.4708272999999997E-2</v>
      </c>
      <c r="N896" s="7">
        <v>6.9864829000000003E-2</v>
      </c>
      <c r="O896" s="7">
        <v>6.3056606000000001E-2</v>
      </c>
      <c r="P896" s="7">
        <v>4.9246902000000002E-2</v>
      </c>
    </row>
    <row r="897" spans="1:16" x14ac:dyDescent="0.25">
      <c r="A897" t="s">
        <v>2841</v>
      </c>
      <c r="B897" s="7">
        <v>1.6932716E-2</v>
      </c>
      <c r="C897" s="7">
        <v>1.8287931E-2</v>
      </c>
      <c r="D897" s="7">
        <v>1.4996123E-2</v>
      </c>
      <c r="E897" s="7">
        <v>1.6778807999999999E-2</v>
      </c>
      <c r="F897" s="7">
        <v>1.5832862E-2</v>
      </c>
      <c r="G897" s="7">
        <v>3.2021582E-2</v>
      </c>
      <c r="H897" s="7">
        <v>1.3179737E-2</v>
      </c>
      <c r="I897" s="7">
        <v>8.1380419999999998E-3</v>
      </c>
      <c r="J897" s="7">
        <v>1.5393122E-2</v>
      </c>
      <c r="K897" s="7">
        <v>5.7872588000000003E-2</v>
      </c>
      <c r="L897" s="7">
        <v>6.1122714000000002E-2</v>
      </c>
      <c r="M897" s="7">
        <v>3.9267811E-2</v>
      </c>
      <c r="N897" s="7">
        <v>5.4621635000000002E-2</v>
      </c>
      <c r="O897" s="7">
        <v>3.9699779999999997E-2</v>
      </c>
      <c r="P897" s="7">
        <v>2.0125641999999999E-2</v>
      </c>
    </row>
    <row r="898" spans="1:16" x14ac:dyDescent="0.25">
      <c r="A898" t="s">
        <v>2842</v>
      </c>
      <c r="B898" s="7">
        <v>3.8611966999999997E-2</v>
      </c>
      <c r="C898" s="7">
        <v>4.5422931E-2</v>
      </c>
      <c r="D898" s="7">
        <v>4.2556189000000001E-2</v>
      </c>
      <c r="E898" s="7">
        <v>2.5803845999999998E-2</v>
      </c>
      <c r="F898" s="7">
        <v>3.2993503E-2</v>
      </c>
      <c r="G898" s="7">
        <v>3.3802141000000001E-2</v>
      </c>
      <c r="H898" s="7">
        <v>4.3571559000000003E-2</v>
      </c>
      <c r="I898" s="7">
        <v>4.1949247000000002E-2</v>
      </c>
      <c r="J898" s="7">
        <v>4.7375598999999997E-2</v>
      </c>
      <c r="K898" s="7">
        <v>2.4934326999999999E-2</v>
      </c>
      <c r="L898" s="7">
        <v>3.1066860000000002E-2</v>
      </c>
      <c r="M898" s="7">
        <v>3.141497E-2</v>
      </c>
      <c r="N898" s="7">
        <v>3.4126181999999998E-2</v>
      </c>
      <c r="O898" s="7">
        <v>3.2651355E-2</v>
      </c>
      <c r="P898" s="7">
        <v>2.4097898E-2</v>
      </c>
    </row>
    <row r="899" spans="1:16" x14ac:dyDescent="0.25">
      <c r="A899" t="s">
        <v>2843</v>
      </c>
      <c r="B899" s="7">
        <v>1.9882296000000001E-2</v>
      </c>
      <c r="C899" s="7">
        <v>2.179443E-2</v>
      </c>
      <c r="D899" s="7">
        <v>1.9740430999999999E-2</v>
      </c>
      <c r="E899" s="7">
        <v>1.6682156E-2</v>
      </c>
      <c r="F899" s="7">
        <v>2.0536365000000001E-2</v>
      </c>
      <c r="G899" s="7">
        <v>2.2373442E-2</v>
      </c>
      <c r="H899" s="7">
        <v>2.1253396000000001E-2</v>
      </c>
      <c r="I899" s="7">
        <v>1.6060185000000001E-2</v>
      </c>
      <c r="J899" s="7">
        <v>2.2039871999999999E-2</v>
      </c>
      <c r="K899" s="7">
        <v>9.3632809999999993E-3</v>
      </c>
      <c r="L899" s="7">
        <v>1.6543358000000001E-2</v>
      </c>
      <c r="M899" s="7">
        <v>1.7354880999999999E-2</v>
      </c>
      <c r="N899" s="7">
        <v>1.7713105999999999E-2</v>
      </c>
      <c r="O899" s="7">
        <v>1.7367203000000001E-2</v>
      </c>
      <c r="P899" s="7">
        <v>1.3634489E-2</v>
      </c>
    </row>
    <row r="900" spans="1:16" x14ac:dyDescent="0.25">
      <c r="A900" t="s">
        <v>2844</v>
      </c>
      <c r="B900" s="7">
        <v>2.6420824999999998E-2</v>
      </c>
      <c r="C900" s="7">
        <v>2.6759459999999999E-2</v>
      </c>
      <c r="D900" s="7">
        <v>2.1349177E-2</v>
      </c>
      <c r="E900" s="7">
        <v>2.4847365999999999E-2</v>
      </c>
      <c r="F900" s="7">
        <v>2.4608181E-2</v>
      </c>
      <c r="G900" s="7">
        <v>3.1693737E-2</v>
      </c>
      <c r="H900" s="7">
        <v>1.9332122E-2</v>
      </c>
      <c r="I900" s="7">
        <v>1.9437633999999999E-2</v>
      </c>
      <c r="J900" s="7">
        <v>1.8700854999999999E-2</v>
      </c>
      <c r="K900" s="7">
        <v>0.13671102199999999</v>
      </c>
      <c r="L900" s="7">
        <v>4.9815251999999997E-2</v>
      </c>
      <c r="M900" s="7">
        <v>2.7899586000000001E-2</v>
      </c>
      <c r="N900" s="7">
        <v>2.6181042000000002E-2</v>
      </c>
      <c r="O900" s="7">
        <v>2.0883578999999999E-2</v>
      </c>
      <c r="P900" s="7">
        <v>2.0306217000000001E-2</v>
      </c>
    </row>
    <row r="901" spans="1:16" x14ac:dyDescent="0.25">
      <c r="A901" t="s">
        <v>2845</v>
      </c>
      <c r="B901" s="7">
        <v>0.142696774</v>
      </c>
      <c r="C901" s="7">
        <v>0.16020824</v>
      </c>
      <c r="D901" s="7">
        <v>0.15069833999999999</v>
      </c>
      <c r="E901" s="7">
        <v>9.6030617999999998E-2</v>
      </c>
      <c r="F901" s="7">
        <v>0.119668237</v>
      </c>
      <c r="G901" s="7">
        <v>0.126403602</v>
      </c>
      <c r="H901" s="7">
        <v>0.16568887600000001</v>
      </c>
      <c r="I901" s="7">
        <v>0.17715144699999999</v>
      </c>
      <c r="J901" s="7">
        <v>0.17465540800000001</v>
      </c>
      <c r="K901" s="7">
        <v>5.3405355000000002E-2</v>
      </c>
      <c r="L901" s="7">
        <v>7.9841744000000006E-2</v>
      </c>
      <c r="M901" s="7">
        <v>7.6606429000000004E-2</v>
      </c>
      <c r="N901" s="7">
        <v>7.7862582E-2</v>
      </c>
      <c r="O901" s="7">
        <v>7.6451774E-2</v>
      </c>
      <c r="P901" s="7">
        <v>6.3066747000000006E-2</v>
      </c>
    </row>
    <row r="902" spans="1:16" x14ac:dyDescent="0.25">
      <c r="A902" t="s">
        <v>2846</v>
      </c>
      <c r="B902" s="7">
        <v>6.4218005999999994E-2</v>
      </c>
      <c r="C902" s="7">
        <v>7.0975368999999996E-2</v>
      </c>
      <c r="D902" s="7">
        <v>7.3922398E-2</v>
      </c>
      <c r="E902" s="7">
        <v>4.3950954E-2</v>
      </c>
      <c r="F902" s="7">
        <v>5.7709206999999998E-2</v>
      </c>
      <c r="G902" s="7">
        <v>5.3301899E-2</v>
      </c>
      <c r="H902" s="7">
        <v>7.6941888E-2</v>
      </c>
      <c r="I902" s="7">
        <v>8.1459045999999993E-2</v>
      </c>
      <c r="J902" s="7">
        <v>8.0579708E-2</v>
      </c>
      <c r="K902" s="7">
        <v>2.7210142E-2</v>
      </c>
      <c r="L902" s="7">
        <v>2.5540968000000001E-2</v>
      </c>
      <c r="M902" s="7">
        <v>2.8215507000000001E-2</v>
      </c>
      <c r="N902" s="7">
        <v>2.8232670000000001E-2</v>
      </c>
      <c r="O902" s="7">
        <v>2.2744483999999999E-2</v>
      </c>
      <c r="P902" s="7">
        <v>2.067915E-2</v>
      </c>
    </row>
    <row r="903" spans="1:16" x14ac:dyDescent="0.25">
      <c r="A903" t="s">
        <v>2847</v>
      </c>
      <c r="B903" s="7">
        <v>1.7302501000000001E-2</v>
      </c>
      <c r="C903" s="7">
        <v>1.9071043999999999E-2</v>
      </c>
      <c r="D903" s="7">
        <v>1.9459113E-2</v>
      </c>
      <c r="E903" s="7">
        <v>1.4419550999999999E-2</v>
      </c>
      <c r="F903" s="7">
        <v>1.9198044000000001E-2</v>
      </c>
      <c r="G903" s="7">
        <v>1.8148152000000001E-2</v>
      </c>
      <c r="H903" s="7">
        <v>1.9815573999999999E-2</v>
      </c>
      <c r="I903" s="7">
        <v>1.7919722999999999E-2</v>
      </c>
      <c r="J903" s="7">
        <v>2.1666727E-2</v>
      </c>
      <c r="K903" s="7">
        <v>1.2235124999999999E-2</v>
      </c>
      <c r="L903" s="7">
        <v>1.4081972999999999E-2</v>
      </c>
      <c r="M903" s="7">
        <v>1.5078322E-2</v>
      </c>
      <c r="N903" s="7">
        <v>1.5791222000000001E-2</v>
      </c>
      <c r="O903" s="7">
        <v>1.4871308E-2</v>
      </c>
      <c r="P903" s="7">
        <v>1.4592755000000001E-2</v>
      </c>
    </row>
    <row r="904" spans="1:16" x14ac:dyDescent="0.25">
      <c r="A904" t="s">
        <v>2848</v>
      </c>
      <c r="B904" s="7">
        <v>8.6672630000000001E-2</v>
      </c>
      <c r="C904" s="7">
        <v>9.1742445000000006E-2</v>
      </c>
      <c r="D904" s="7">
        <v>8.7945627999999998E-2</v>
      </c>
      <c r="E904" s="7">
        <v>6.3393809999999995E-2</v>
      </c>
      <c r="F904" s="7">
        <v>7.7535492999999997E-2</v>
      </c>
      <c r="G904" s="7">
        <v>7.7375632E-2</v>
      </c>
      <c r="H904" s="7">
        <v>8.7484173999999998E-2</v>
      </c>
      <c r="I904" s="7">
        <v>8.7198425999999996E-2</v>
      </c>
      <c r="J904" s="7">
        <v>9.9206557000000001E-2</v>
      </c>
      <c r="K904" s="7">
        <v>4.8068629000000002E-2</v>
      </c>
      <c r="L904" s="7">
        <v>6.5340613000000006E-2</v>
      </c>
      <c r="M904" s="7">
        <v>6.6309847000000005E-2</v>
      </c>
      <c r="N904" s="7">
        <v>7.6391548000000004E-2</v>
      </c>
      <c r="O904" s="7">
        <v>6.9791229999999996E-2</v>
      </c>
      <c r="P904" s="7">
        <v>5.3129204999999999E-2</v>
      </c>
    </row>
    <row r="905" spans="1:16" x14ac:dyDescent="0.25">
      <c r="A905" t="s">
        <v>2849</v>
      </c>
      <c r="B905" s="7">
        <v>0.17690491999999999</v>
      </c>
      <c r="C905" s="7">
        <v>0.204591526</v>
      </c>
      <c r="D905" s="7">
        <v>0.20537464</v>
      </c>
      <c r="E905" s="7">
        <v>0.118253423</v>
      </c>
      <c r="F905" s="7">
        <v>0.15583193100000001</v>
      </c>
      <c r="G905" s="7">
        <v>0.15350661600000001</v>
      </c>
      <c r="H905" s="7">
        <v>0.227687212</v>
      </c>
      <c r="I905" s="7">
        <v>0.21124193899999999</v>
      </c>
      <c r="J905" s="7">
        <v>0.22363924099999999</v>
      </c>
      <c r="K905" s="7">
        <v>9.9620042000000006E-2</v>
      </c>
      <c r="L905" s="7">
        <v>9.6719691999999996E-2</v>
      </c>
      <c r="M905" s="7">
        <v>0.104968086</v>
      </c>
      <c r="N905" s="7">
        <v>0.102547465</v>
      </c>
      <c r="O905" s="7">
        <v>9.4284577999999994E-2</v>
      </c>
      <c r="P905" s="7">
        <v>8.4867374999999995E-2</v>
      </c>
    </row>
    <row r="906" spans="1:16" x14ac:dyDescent="0.25">
      <c r="A906" t="s">
        <v>2850</v>
      </c>
      <c r="B906" s="7">
        <v>8.6739557999999994E-2</v>
      </c>
      <c r="C906" s="7">
        <v>9.7227908000000002E-2</v>
      </c>
      <c r="D906" s="7">
        <v>9.6072326999999999E-2</v>
      </c>
      <c r="E906" s="7">
        <v>7.0024837000000006E-2</v>
      </c>
      <c r="F906" s="7">
        <v>9.4806247999999996E-2</v>
      </c>
      <c r="G906" s="7">
        <v>8.9548903999999999E-2</v>
      </c>
      <c r="H906" s="7">
        <v>9.7587023999999994E-2</v>
      </c>
      <c r="I906" s="7">
        <v>9.6755559000000005E-2</v>
      </c>
      <c r="J906" s="7">
        <v>0.1014043</v>
      </c>
      <c r="K906" s="7">
        <v>3.3060555999999998E-2</v>
      </c>
      <c r="L906" s="7">
        <v>4.4244496000000001E-2</v>
      </c>
      <c r="M906" s="7">
        <v>4.6818523000000001E-2</v>
      </c>
      <c r="N906" s="7">
        <v>5.2358263000000002E-2</v>
      </c>
      <c r="O906" s="7">
        <v>4.6922215000000003E-2</v>
      </c>
      <c r="P906" s="7">
        <v>4.2009598000000002E-2</v>
      </c>
    </row>
    <row r="907" spans="1:16" x14ac:dyDescent="0.25">
      <c r="A907" t="s">
        <v>2851</v>
      </c>
      <c r="B907" s="7">
        <v>3.2681333999999999E-2</v>
      </c>
      <c r="C907" s="7">
        <v>3.5836101000000002E-2</v>
      </c>
      <c r="D907" s="7">
        <v>3.3209930999999998E-2</v>
      </c>
      <c r="E907" s="7">
        <v>2.6531712999999998E-2</v>
      </c>
      <c r="F907" s="7">
        <v>2.9990915999999999E-2</v>
      </c>
      <c r="G907" s="7">
        <v>3.3397577999999997E-2</v>
      </c>
      <c r="H907" s="7">
        <v>3.3179920000000002E-2</v>
      </c>
      <c r="I907" s="7">
        <v>2.9364192000000001E-2</v>
      </c>
      <c r="J907" s="7">
        <v>3.1873972E-2</v>
      </c>
      <c r="K907" s="7">
        <v>2.5421243999999999E-2</v>
      </c>
      <c r="L907" s="7">
        <v>3.8683330000000002E-2</v>
      </c>
      <c r="M907" s="7">
        <v>3.5108976E-2</v>
      </c>
      <c r="N907" s="7">
        <v>3.0107867E-2</v>
      </c>
      <c r="O907" s="7">
        <v>2.6812196999999999E-2</v>
      </c>
      <c r="P907" s="7">
        <v>2.5073307E-2</v>
      </c>
    </row>
    <row r="908" spans="1:16" x14ac:dyDescent="0.25">
      <c r="A908" t="s">
        <v>2852</v>
      </c>
      <c r="B908" s="7">
        <v>4.2007416999999998E-2</v>
      </c>
      <c r="C908" s="7">
        <v>4.6807934000000002E-2</v>
      </c>
      <c r="D908" s="7">
        <v>4.5192112E-2</v>
      </c>
      <c r="E908" s="7">
        <v>3.5379920000000002E-2</v>
      </c>
      <c r="F908" s="7">
        <v>4.6355937999999999E-2</v>
      </c>
      <c r="G908" s="7">
        <v>4.9756076000000003E-2</v>
      </c>
      <c r="H908" s="7">
        <v>4.6338121000000003E-2</v>
      </c>
      <c r="I908" s="7">
        <v>4.0005021000000002E-2</v>
      </c>
      <c r="J908" s="7">
        <v>5.1247868000000002E-2</v>
      </c>
      <c r="K908" s="7">
        <v>0.104583314</v>
      </c>
      <c r="L908" s="7">
        <v>5.3785211999999999E-2</v>
      </c>
      <c r="M908" s="7">
        <v>4.2372808999999997E-2</v>
      </c>
      <c r="N908" s="7">
        <v>3.7281680999999997E-2</v>
      </c>
      <c r="O908" s="7">
        <v>3.4456491999999998E-2</v>
      </c>
      <c r="P908" s="7">
        <v>3.1991923999999998E-2</v>
      </c>
    </row>
    <row r="909" spans="1:16" x14ac:dyDescent="0.25">
      <c r="A909" t="s">
        <v>2853</v>
      </c>
      <c r="B909" s="7">
        <v>4.2411961999999997E-2</v>
      </c>
      <c r="C909" s="7">
        <v>4.8106018E-2</v>
      </c>
      <c r="D909" s="7">
        <v>4.9312974000000002E-2</v>
      </c>
      <c r="E909" s="7">
        <v>3.8021685E-2</v>
      </c>
      <c r="F909" s="7">
        <v>5.0893398999999999E-2</v>
      </c>
      <c r="G909" s="7">
        <v>5.1833885000000003E-2</v>
      </c>
      <c r="H909" s="7">
        <v>5.3508656000000002E-2</v>
      </c>
      <c r="I909" s="7">
        <v>4.7681011000000002E-2</v>
      </c>
      <c r="J909" s="7">
        <v>5.3099466999999997E-2</v>
      </c>
      <c r="K909" s="7">
        <v>6.6146773000000006E-2</v>
      </c>
      <c r="L909" s="7">
        <v>8.4563689999999997E-2</v>
      </c>
      <c r="M909" s="7">
        <v>8.1449480000000005E-2</v>
      </c>
      <c r="N909" s="7">
        <v>4.5620679999999997E-2</v>
      </c>
      <c r="O909" s="7">
        <v>4.3318427E-2</v>
      </c>
      <c r="P909" s="7">
        <v>4.8809093999999997E-2</v>
      </c>
    </row>
    <row r="910" spans="1:16" x14ac:dyDescent="0.25">
      <c r="A910" t="s">
        <v>2854</v>
      </c>
      <c r="B910" s="7">
        <v>3.9899285E-2</v>
      </c>
      <c r="C910" s="7">
        <v>4.0685995000000003E-2</v>
      </c>
      <c r="D910" s="7">
        <v>4.0097979999999998E-2</v>
      </c>
      <c r="E910" s="7">
        <v>3.2536704999999999E-2</v>
      </c>
      <c r="F910" s="7">
        <v>4.036066E-2</v>
      </c>
      <c r="G910" s="7">
        <v>4.3571533000000003E-2</v>
      </c>
      <c r="H910" s="7">
        <v>4.5325258E-2</v>
      </c>
      <c r="I910" s="7">
        <v>5.3972106999999998E-2</v>
      </c>
      <c r="J910" s="7">
        <v>5.0111861000000001E-2</v>
      </c>
      <c r="K910" s="7">
        <v>2.8206413999999999E-2</v>
      </c>
      <c r="L910" s="7">
        <v>3.0959997999999999E-2</v>
      </c>
      <c r="M910" s="7">
        <v>2.7329379000000001E-2</v>
      </c>
      <c r="N910" s="7">
        <v>2.4982104000000002E-2</v>
      </c>
      <c r="O910" s="7">
        <v>2.2415050999999998E-2</v>
      </c>
      <c r="P910" s="7">
        <v>2.2872983999999999E-2</v>
      </c>
    </row>
    <row r="911" spans="1:16" x14ac:dyDescent="0.25">
      <c r="A911" t="s">
        <v>2855</v>
      </c>
      <c r="B911" s="7">
        <v>0.157862849</v>
      </c>
      <c r="C911" s="7">
        <v>0.17047178900000001</v>
      </c>
      <c r="D911" s="7">
        <v>0.181572025</v>
      </c>
      <c r="E911" s="7">
        <v>0.14384887699999999</v>
      </c>
      <c r="F911" s="7">
        <v>0.15153019300000001</v>
      </c>
      <c r="G911" s="7">
        <v>0.15671683</v>
      </c>
      <c r="H911" s="7">
        <v>0.20996425099999999</v>
      </c>
      <c r="I911" s="7">
        <v>0.20155831499999999</v>
      </c>
      <c r="J911" s="7">
        <v>0.21004452800000001</v>
      </c>
      <c r="K911" s="7">
        <v>0.70971216999999998</v>
      </c>
      <c r="L911" s="7">
        <v>0.13721228799999999</v>
      </c>
      <c r="M911" s="7">
        <v>0.11842648</v>
      </c>
      <c r="N911" s="7">
        <v>0.13760535099999999</v>
      </c>
      <c r="O911" s="7">
        <v>0.118255508</v>
      </c>
      <c r="P911" s="7">
        <v>8.8235519999999998E-2</v>
      </c>
    </row>
    <row r="912" spans="1:16" x14ac:dyDescent="0.25">
      <c r="A912" t="s">
        <v>2856</v>
      </c>
      <c r="B912" s="7">
        <v>5.5928719000000002E-2</v>
      </c>
      <c r="C912" s="7">
        <v>5.7907355000000001E-2</v>
      </c>
      <c r="D912" s="7">
        <v>5.7291390999999997E-2</v>
      </c>
      <c r="E912" s="7">
        <v>3.8345133000000003E-2</v>
      </c>
      <c r="F912" s="7">
        <v>4.9361523999999997E-2</v>
      </c>
      <c r="G912" s="7">
        <v>5.111479E-2</v>
      </c>
      <c r="H912" s="7">
        <v>6.5911813E-2</v>
      </c>
      <c r="I912" s="7">
        <v>6.1030040000000001E-2</v>
      </c>
      <c r="J912" s="7">
        <v>6.6039933999999995E-2</v>
      </c>
      <c r="K912" s="7">
        <v>2.7440418000000001E-2</v>
      </c>
      <c r="L912" s="7">
        <v>3.4453155999999999E-2</v>
      </c>
      <c r="M912" s="7">
        <v>3.5689440000000003E-2</v>
      </c>
      <c r="N912" s="7">
        <v>3.5967592999999999E-2</v>
      </c>
      <c r="O912" s="7">
        <v>3.4865480999999997E-2</v>
      </c>
      <c r="P912" s="7">
        <v>2.8997558E-2</v>
      </c>
    </row>
    <row r="913" spans="1:16" x14ac:dyDescent="0.25">
      <c r="A913" t="s">
        <v>2857</v>
      </c>
      <c r="B913" s="7">
        <v>8.0364388999999994E-2</v>
      </c>
      <c r="C913" s="7">
        <v>8.6834844999999994E-2</v>
      </c>
      <c r="D913" s="7">
        <v>8.5332327999999999E-2</v>
      </c>
      <c r="E913" s="7">
        <v>6.3311119999999999E-2</v>
      </c>
      <c r="F913" s="7">
        <v>7.2953244E-2</v>
      </c>
      <c r="G913" s="7">
        <v>8.4047002999999995E-2</v>
      </c>
      <c r="H913" s="7">
        <v>8.7012634000000005E-2</v>
      </c>
      <c r="I913" s="7">
        <v>7.1039812999999993E-2</v>
      </c>
      <c r="J913" s="7">
        <v>8.0128207000000007E-2</v>
      </c>
      <c r="K913" s="7">
        <v>5.2827491999999997E-2</v>
      </c>
      <c r="L913" s="7">
        <v>6.4592160999999995E-2</v>
      </c>
      <c r="M913" s="7">
        <v>6.3713622999999997E-2</v>
      </c>
      <c r="N913" s="7">
        <v>7.6170832999999993E-2</v>
      </c>
      <c r="O913" s="7">
        <v>6.6393386999999998E-2</v>
      </c>
      <c r="P913" s="7">
        <v>4.8987470999999998E-2</v>
      </c>
    </row>
    <row r="914" spans="1:16" x14ac:dyDescent="0.25">
      <c r="A914" t="s">
        <v>2858</v>
      </c>
      <c r="B914" s="7">
        <v>3.9345325E-2</v>
      </c>
      <c r="C914" s="7">
        <v>5.0819840999999998E-2</v>
      </c>
      <c r="D914" s="7">
        <v>4.7072576999999997E-2</v>
      </c>
      <c r="E914" s="7">
        <v>3.0279938999999999E-2</v>
      </c>
      <c r="F914" s="7">
        <v>3.7756853999999999E-2</v>
      </c>
      <c r="G914" s="7">
        <v>4.0241617E-2</v>
      </c>
      <c r="H914" s="7">
        <v>4.7827896000000002E-2</v>
      </c>
      <c r="I914" s="7">
        <v>4.1721761000000003E-2</v>
      </c>
      <c r="J914" s="7">
        <v>5.4420033999999999E-2</v>
      </c>
      <c r="K914" s="7">
        <v>5.1124052000000003E-2</v>
      </c>
      <c r="L914" s="7">
        <v>2.0148540999999999E-2</v>
      </c>
      <c r="M914" s="7">
        <v>2.1227747000000002E-2</v>
      </c>
      <c r="N914" s="7">
        <v>2.3432851000000001E-2</v>
      </c>
      <c r="O914" s="7">
        <v>1.8676686000000001E-2</v>
      </c>
      <c r="P914" s="7">
        <v>1.4668176E-2</v>
      </c>
    </row>
    <row r="915" spans="1:16" x14ac:dyDescent="0.25">
      <c r="A915" t="s">
        <v>2859</v>
      </c>
      <c r="B915" s="7">
        <v>7.5736684999999998E-2</v>
      </c>
      <c r="C915" s="7">
        <v>8.1426114999999993E-2</v>
      </c>
      <c r="D915" s="7">
        <v>7.5774405000000003E-2</v>
      </c>
      <c r="E915" s="7">
        <v>6.0575960999999998E-2</v>
      </c>
      <c r="F915" s="7">
        <v>7.3668818999999996E-2</v>
      </c>
      <c r="G915" s="7">
        <v>7.3037692000000001E-2</v>
      </c>
      <c r="H915" s="7">
        <v>8.4860631000000006E-2</v>
      </c>
      <c r="I915" s="7">
        <v>7.2756870000000001E-2</v>
      </c>
      <c r="J915" s="7">
        <v>8.7544252000000003E-2</v>
      </c>
      <c r="K915" s="7">
        <v>4.1481574E-2</v>
      </c>
      <c r="L915" s="7">
        <v>5.7077206999999998E-2</v>
      </c>
      <c r="M915" s="7">
        <v>5.6341851999999998E-2</v>
      </c>
      <c r="N915" s="7">
        <v>6.2212775999999997E-2</v>
      </c>
      <c r="O915" s="7">
        <v>5.8945694999999999E-2</v>
      </c>
      <c r="P915" s="7">
        <v>4.7374560000000003E-2</v>
      </c>
    </row>
    <row r="916" spans="1:16" x14ac:dyDescent="0.25">
      <c r="A916" t="s">
        <v>2860</v>
      </c>
      <c r="B916" s="7">
        <v>3.3273354999999998E-2</v>
      </c>
      <c r="C916" s="7">
        <v>3.0513694000000001E-2</v>
      </c>
      <c r="D916" s="7">
        <v>2.9282056000000001E-2</v>
      </c>
      <c r="E916" s="7">
        <v>2.9826722E-2</v>
      </c>
      <c r="F916" s="7">
        <v>2.7485124999999999E-2</v>
      </c>
      <c r="G916" s="7">
        <v>2.6244478000000002E-2</v>
      </c>
      <c r="H916" s="7">
        <v>9.0683286000000002E-2</v>
      </c>
      <c r="I916" s="7">
        <v>0.16374154899999999</v>
      </c>
      <c r="J916" s="7">
        <v>9.0828615000000001E-2</v>
      </c>
      <c r="K916" s="7">
        <v>0.353774372</v>
      </c>
      <c r="L916" s="7">
        <v>6.0308657000000002E-2</v>
      </c>
      <c r="M916" s="7">
        <v>2.5361739000000001E-2</v>
      </c>
      <c r="N916" s="7">
        <v>1.5404967E-2</v>
      </c>
      <c r="O916" s="7">
        <v>1.3903074E-2</v>
      </c>
      <c r="P916" s="7">
        <v>1.7496896000000001E-2</v>
      </c>
    </row>
    <row r="917" spans="1:16" x14ac:dyDescent="0.25">
      <c r="A917" t="s">
        <v>2861</v>
      </c>
      <c r="B917" s="7">
        <v>7.1824754000000005E-2</v>
      </c>
      <c r="C917" s="7">
        <v>7.9649636999999995E-2</v>
      </c>
      <c r="D917" s="7">
        <v>7.1723235999999996E-2</v>
      </c>
      <c r="E917" s="7">
        <v>4.9778027000000002E-2</v>
      </c>
      <c r="F917" s="7">
        <v>6.3094591000000005E-2</v>
      </c>
      <c r="G917" s="7">
        <v>6.7111140999999999E-2</v>
      </c>
      <c r="H917" s="7">
        <v>7.6987858000000006E-2</v>
      </c>
      <c r="I917" s="7">
        <v>6.8473679999999995E-2</v>
      </c>
      <c r="J917" s="7">
        <v>8.1811533000000006E-2</v>
      </c>
      <c r="K917" s="7">
        <v>4.6748706000000001E-2</v>
      </c>
      <c r="L917" s="7">
        <v>5.4305819999999998E-2</v>
      </c>
      <c r="M917" s="7">
        <v>5.3947733999999997E-2</v>
      </c>
      <c r="N917" s="7">
        <v>5.7345295999999997E-2</v>
      </c>
      <c r="O917" s="7">
        <v>5.2027764999999997E-2</v>
      </c>
      <c r="P917" s="7">
        <v>4.2014418999999997E-2</v>
      </c>
    </row>
    <row r="918" spans="1:16" x14ac:dyDescent="0.25">
      <c r="A918" t="s">
        <v>2862</v>
      </c>
      <c r="B918" s="7">
        <v>5.8118259999999998E-2</v>
      </c>
      <c r="C918" s="7">
        <v>6.9380788999999998E-2</v>
      </c>
      <c r="D918" s="7">
        <v>7.0175792000000001E-2</v>
      </c>
      <c r="E918" s="7">
        <v>2.9971379999999999E-2</v>
      </c>
      <c r="F918" s="7">
        <v>5.2292333000000003E-2</v>
      </c>
      <c r="G918" s="7">
        <v>3.4089162999999999E-2</v>
      </c>
      <c r="H918" s="7">
        <v>0.10082448200000001</v>
      </c>
      <c r="I918" s="7">
        <v>0.12530140100000001</v>
      </c>
      <c r="J918" s="7">
        <v>0.102056234</v>
      </c>
      <c r="K918" s="7">
        <v>8.3164889999999998E-3</v>
      </c>
      <c r="L918" s="7">
        <v>1.3586406000000001E-2</v>
      </c>
      <c r="M918" s="7">
        <v>1.3868912000000001E-2</v>
      </c>
      <c r="N918" s="7">
        <v>1.3352097E-2</v>
      </c>
      <c r="O918" s="7">
        <v>1.061031E-2</v>
      </c>
      <c r="P918" s="7">
        <v>9.0127469999999998E-3</v>
      </c>
    </row>
    <row r="919" spans="1:16" x14ac:dyDescent="0.25">
      <c r="A919" t="s">
        <v>2863</v>
      </c>
      <c r="B919" s="7">
        <v>0.124552685</v>
      </c>
      <c r="C919" s="7">
        <v>0.142503775</v>
      </c>
      <c r="D919" s="7">
        <v>0.127594982</v>
      </c>
      <c r="E919" s="7">
        <v>9.6141068999999996E-2</v>
      </c>
      <c r="F919" s="7">
        <v>0.108236314</v>
      </c>
      <c r="G919" s="7">
        <v>0.114180589</v>
      </c>
      <c r="H919" s="7">
        <v>0.125881517</v>
      </c>
      <c r="I919" s="7">
        <v>0.111198714</v>
      </c>
      <c r="J919" s="7">
        <v>0.138228294</v>
      </c>
      <c r="K919" s="7">
        <v>0.12364141400000001</v>
      </c>
      <c r="L919" s="7">
        <v>8.0659151999999998E-2</v>
      </c>
      <c r="M919" s="7">
        <v>8.0907153999999995E-2</v>
      </c>
      <c r="N919" s="7">
        <v>9.0643245999999997E-2</v>
      </c>
      <c r="O919" s="7">
        <v>7.1579925000000003E-2</v>
      </c>
      <c r="P919" s="7">
        <v>6.0396103E-2</v>
      </c>
    </row>
    <row r="920" spans="1:16" x14ac:dyDescent="0.25">
      <c r="A920" t="s">
        <v>2864</v>
      </c>
      <c r="B920" s="7">
        <v>0.20686999</v>
      </c>
      <c r="C920" s="7">
        <v>0.21544118500000001</v>
      </c>
      <c r="D920" s="7">
        <v>0.193571884</v>
      </c>
      <c r="E920" s="7">
        <v>0.157180182</v>
      </c>
      <c r="F920" s="7">
        <v>0.19161216</v>
      </c>
      <c r="G920" s="7">
        <v>0.20708605799999999</v>
      </c>
      <c r="H920" s="7">
        <v>0.198096947</v>
      </c>
      <c r="I920" s="7">
        <v>0.21192345300000001</v>
      </c>
      <c r="J920" s="7">
        <v>0.20466831999999999</v>
      </c>
      <c r="K920" s="7">
        <v>0.223405725</v>
      </c>
      <c r="L920" s="7">
        <v>0.14062413600000001</v>
      </c>
      <c r="M920" s="7">
        <v>0.12798704299999999</v>
      </c>
      <c r="N920" s="7">
        <v>0.11423950200000001</v>
      </c>
      <c r="O920" s="7">
        <v>0.115327719</v>
      </c>
      <c r="P920" s="7">
        <v>0.106450583</v>
      </c>
    </row>
    <row r="921" spans="1:16" x14ac:dyDescent="0.25">
      <c r="A921" t="s">
        <v>2865</v>
      </c>
      <c r="B921" s="7">
        <v>6.6622213E-2</v>
      </c>
      <c r="C921" s="7">
        <v>7.5972890000000001E-2</v>
      </c>
      <c r="D921" s="7">
        <v>7.2815343000000005E-2</v>
      </c>
      <c r="E921" s="7">
        <v>4.9358829E-2</v>
      </c>
      <c r="F921" s="7">
        <v>6.2195588000000003E-2</v>
      </c>
      <c r="G921" s="7">
        <v>6.3780648999999995E-2</v>
      </c>
      <c r="H921" s="7">
        <v>8.0576147000000001E-2</v>
      </c>
      <c r="I921" s="7">
        <v>8.7748935E-2</v>
      </c>
      <c r="J921" s="7">
        <v>9.0832168000000005E-2</v>
      </c>
      <c r="K921" s="7">
        <v>3.2352773000000001E-2</v>
      </c>
      <c r="L921" s="7">
        <v>4.0391844000000003E-2</v>
      </c>
      <c r="M921" s="7">
        <v>4.3837205999999997E-2</v>
      </c>
      <c r="N921" s="7">
        <v>4.4825660000000003E-2</v>
      </c>
      <c r="O921" s="7">
        <v>4.4484742000000001E-2</v>
      </c>
      <c r="P921" s="7">
        <v>3.3919761999999999E-2</v>
      </c>
    </row>
    <row r="922" spans="1:16" x14ac:dyDescent="0.25">
      <c r="A922" t="s">
        <v>2866</v>
      </c>
      <c r="B922" s="7">
        <v>4.4157395000000002E-2</v>
      </c>
      <c r="C922" s="7">
        <v>4.2820021E-2</v>
      </c>
      <c r="D922" s="7">
        <v>3.9094489000000003E-2</v>
      </c>
      <c r="E922" s="7">
        <v>4.8531031000000002E-2</v>
      </c>
      <c r="F922" s="7">
        <v>3.8168536000000003E-2</v>
      </c>
      <c r="G922" s="7">
        <v>5.2338743E-2</v>
      </c>
      <c r="H922" s="7">
        <v>4.0702913E-2</v>
      </c>
      <c r="I922" s="7">
        <v>3.9305092999999999E-2</v>
      </c>
      <c r="J922" s="7">
        <v>3.7615405999999997E-2</v>
      </c>
      <c r="K922" s="7">
        <v>0.15104418999999999</v>
      </c>
      <c r="L922" s="7">
        <v>3.7176421000000001E-2</v>
      </c>
      <c r="M922" s="7">
        <v>2.7123478999999999E-2</v>
      </c>
      <c r="N922" s="7">
        <v>2.6916335E-2</v>
      </c>
      <c r="O922" s="7">
        <v>2.1816756999999999E-2</v>
      </c>
      <c r="P922" s="7">
        <v>1.9110539999999999E-2</v>
      </c>
    </row>
    <row r="923" spans="1:16" x14ac:dyDescent="0.25">
      <c r="A923" t="s">
        <v>2867</v>
      </c>
      <c r="B923" s="7">
        <v>3.4649356999999999E-2</v>
      </c>
      <c r="C923" s="7">
        <v>4.2647926000000003E-2</v>
      </c>
      <c r="D923" s="7">
        <v>3.5603253000000001E-2</v>
      </c>
      <c r="E923" s="7">
        <v>3.1628649000000002E-2</v>
      </c>
      <c r="F923" s="7">
        <v>3.4196031000000002E-2</v>
      </c>
      <c r="G923" s="7">
        <v>3.7188991999999997E-2</v>
      </c>
      <c r="H923" s="7">
        <v>3.8334439999999997E-2</v>
      </c>
      <c r="I923" s="7">
        <v>4.4322450999999999E-2</v>
      </c>
      <c r="J923" s="7">
        <v>4.0620323999999999E-2</v>
      </c>
      <c r="K923" s="7">
        <v>3.7887613000000001E-2</v>
      </c>
      <c r="L923" s="7">
        <v>2.1665514E-2</v>
      </c>
      <c r="M923" s="7">
        <v>2.1154266000000001E-2</v>
      </c>
      <c r="N923" s="7">
        <v>2.1358621000000001E-2</v>
      </c>
      <c r="O923" s="7">
        <v>1.9945027000000001E-2</v>
      </c>
      <c r="P923" s="7">
        <v>1.7392379999999999E-2</v>
      </c>
    </row>
    <row r="924" spans="1:16" x14ac:dyDescent="0.25">
      <c r="A924" t="s">
        <v>2868</v>
      </c>
      <c r="B924" s="7">
        <v>7.4922915000000007E-2</v>
      </c>
      <c r="C924" s="7">
        <v>8.1641359999999996E-2</v>
      </c>
      <c r="D924" s="7">
        <v>8.1847680000000006E-2</v>
      </c>
      <c r="E924" s="7">
        <v>6.2244224000000001E-2</v>
      </c>
      <c r="F924" s="7">
        <v>7.8397356000000001E-2</v>
      </c>
      <c r="G924" s="7">
        <v>8.1505052999999994E-2</v>
      </c>
      <c r="H924" s="7">
        <v>8.8868922000000003E-2</v>
      </c>
      <c r="I924" s="7">
        <v>8.8922681000000003E-2</v>
      </c>
      <c r="J924" s="7">
        <v>9.3710219999999997E-2</v>
      </c>
      <c r="K924" s="7">
        <v>7.8345612999999995E-2</v>
      </c>
      <c r="L924" s="7">
        <v>4.8840351999999997E-2</v>
      </c>
      <c r="M924" s="7">
        <v>5.1117965000000001E-2</v>
      </c>
      <c r="N924" s="7">
        <v>5.1724600000000003E-2</v>
      </c>
      <c r="O924" s="7">
        <v>4.7378926000000002E-2</v>
      </c>
      <c r="P924" s="7">
        <v>4.2547372E-2</v>
      </c>
    </row>
    <row r="925" spans="1:16" x14ac:dyDescent="0.25">
      <c r="A925" t="s">
        <v>2869</v>
      </c>
      <c r="B925" s="7">
        <v>4.5305959E-2</v>
      </c>
      <c r="C925" s="7">
        <v>3.8446313000000003E-2</v>
      </c>
      <c r="D925" s="7">
        <v>3.5995920000000001E-2</v>
      </c>
      <c r="E925" s="7">
        <v>2.3977739000000001E-2</v>
      </c>
      <c r="F925" s="7">
        <v>3.2803826000000001E-2</v>
      </c>
      <c r="G925" s="7">
        <v>3.2970215999999997E-2</v>
      </c>
      <c r="H925" s="7">
        <v>4.4493359000000003E-2</v>
      </c>
      <c r="I925" s="7">
        <v>4.8462050999999999E-2</v>
      </c>
      <c r="J925" s="7">
        <v>4.8601430000000001E-2</v>
      </c>
      <c r="K925" s="7">
        <v>4.3896262999999998E-2</v>
      </c>
      <c r="L925" s="7">
        <v>3.0654582999999999E-2</v>
      </c>
      <c r="M925" s="7">
        <v>2.7401239000000001E-2</v>
      </c>
      <c r="N925" s="7">
        <v>2.7768099000000001E-2</v>
      </c>
      <c r="O925" s="7">
        <v>2.7551211999999999E-2</v>
      </c>
      <c r="P925" s="7">
        <v>2.0050135E-2</v>
      </c>
    </row>
    <row r="926" spans="1:16" x14ac:dyDescent="0.25">
      <c r="A926" t="s">
        <v>2870</v>
      </c>
      <c r="B926" s="7">
        <v>5.2772174999999998E-2</v>
      </c>
      <c r="C926" s="7">
        <v>6.4340029000000007E-2</v>
      </c>
      <c r="D926" s="7">
        <v>6.2367153000000002E-2</v>
      </c>
      <c r="E926" s="7">
        <v>3.4622977999999999E-2</v>
      </c>
      <c r="F926" s="7">
        <v>4.4805132999999997E-2</v>
      </c>
      <c r="G926" s="7">
        <v>4.3201789999999997E-2</v>
      </c>
      <c r="H926" s="7">
        <v>5.4145011999999999E-2</v>
      </c>
      <c r="I926" s="7">
        <v>6.4092877000000006E-2</v>
      </c>
      <c r="J926" s="7">
        <v>5.8872984000000003E-2</v>
      </c>
      <c r="K926" s="7">
        <v>3.576965E-2</v>
      </c>
      <c r="L926" s="7">
        <v>2.8945307E-2</v>
      </c>
      <c r="M926" s="7">
        <v>3.1446552000000003E-2</v>
      </c>
      <c r="N926" s="7">
        <v>3.0151030999999998E-2</v>
      </c>
      <c r="O926" s="7">
        <v>2.5001546999999999E-2</v>
      </c>
      <c r="P926" s="7">
        <v>2.2876602999999999E-2</v>
      </c>
    </row>
    <row r="927" spans="1:16" x14ac:dyDescent="0.25">
      <c r="A927" t="s">
        <v>2871</v>
      </c>
      <c r="B927" s="7">
        <v>9.6068261000000002E-2</v>
      </c>
      <c r="C927" s="7">
        <v>0.10107737899999999</v>
      </c>
      <c r="D927" s="7">
        <v>9.1843742000000006E-2</v>
      </c>
      <c r="E927" s="7">
        <v>8.4116180999999998E-2</v>
      </c>
      <c r="F927" s="7">
        <v>8.0513046000000005E-2</v>
      </c>
      <c r="G927" s="7">
        <v>0.107633671</v>
      </c>
      <c r="H927" s="7">
        <v>0.159166323</v>
      </c>
      <c r="I927" s="7">
        <v>0.15734931199999999</v>
      </c>
      <c r="J927" s="7">
        <v>0.20189910699999999</v>
      </c>
      <c r="K927" s="7">
        <v>0.150765706</v>
      </c>
      <c r="L927" s="7">
        <v>0.113201335</v>
      </c>
      <c r="M927" s="7">
        <v>9.1770458999999999E-2</v>
      </c>
      <c r="N927" s="7">
        <v>7.6302031000000006E-2</v>
      </c>
      <c r="O927" s="7">
        <v>5.9953566999999999E-2</v>
      </c>
      <c r="P927" s="7">
        <v>7.3730319000000002E-2</v>
      </c>
    </row>
    <row r="928" spans="1:16" x14ac:dyDescent="0.25">
      <c r="A928" t="s">
        <v>2872</v>
      </c>
      <c r="B928" s="7">
        <v>0.171080015</v>
      </c>
      <c r="C928" s="7">
        <v>0.18910483</v>
      </c>
      <c r="D928" s="7">
        <v>0.17318881899999999</v>
      </c>
      <c r="E928" s="7">
        <v>0.15428721500000001</v>
      </c>
      <c r="F928" s="7">
        <v>0.19286465799999999</v>
      </c>
      <c r="G928" s="7">
        <v>0.215635416</v>
      </c>
      <c r="H928" s="7">
        <v>0.16665326699999999</v>
      </c>
      <c r="I928" s="7">
        <v>0.17562898800000001</v>
      </c>
      <c r="J928" s="7">
        <v>0.200612867</v>
      </c>
      <c r="K928" s="7">
        <v>0.12087839</v>
      </c>
      <c r="L928" s="7">
        <v>0.16269656800000001</v>
      </c>
      <c r="M928" s="7">
        <v>0.144741394</v>
      </c>
      <c r="N928" s="7">
        <v>0.14175063500000001</v>
      </c>
      <c r="O928" s="7">
        <v>0.122144644</v>
      </c>
      <c r="P928" s="7">
        <v>0.110683475</v>
      </c>
    </row>
    <row r="929" spans="1:16" x14ac:dyDescent="0.25">
      <c r="A929" t="s">
        <v>2873</v>
      </c>
      <c r="B929" s="7">
        <v>0.111501111</v>
      </c>
      <c r="C929" s="7">
        <v>0.127146967</v>
      </c>
      <c r="D929" s="7">
        <v>0.11891238899999999</v>
      </c>
      <c r="E929" s="7">
        <v>9.6316868999999999E-2</v>
      </c>
      <c r="F929" s="7">
        <v>0.12803083900000001</v>
      </c>
      <c r="G929" s="7">
        <v>0.12573755</v>
      </c>
      <c r="H929" s="7">
        <v>0.12809256599999999</v>
      </c>
      <c r="I929" s="7">
        <v>0.14261748299999999</v>
      </c>
      <c r="J929" s="7">
        <v>0.144386822</v>
      </c>
      <c r="K929" s="7">
        <v>0.31673503800000002</v>
      </c>
      <c r="L929" s="7">
        <v>0.134037194</v>
      </c>
      <c r="M929" s="7">
        <v>0.11771928500000001</v>
      </c>
      <c r="N929" s="7">
        <v>0.108675196</v>
      </c>
      <c r="O929" s="7">
        <v>9.0863296999999996E-2</v>
      </c>
      <c r="P929" s="7">
        <v>8.8887632999999994E-2</v>
      </c>
    </row>
    <row r="930" spans="1:16" x14ac:dyDescent="0.25">
      <c r="A930" t="s">
        <v>2874</v>
      </c>
      <c r="B930" s="7">
        <v>5.8040939E-2</v>
      </c>
      <c r="C930" s="7">
        <v>6.9932366999999995E-2</v>
      </c>
      <c r="D930" s="7">
        <v>6.0205586999999998E-2</v>
      </c>
      <c r="E930" s="7">
        <v>3.9672945000000001E-2</v>
      </c>
      <c r="F930" s="7">
        <v>4.7748869999999999E-2</v>
      </c>
      <c r="G930" s="7">
        <v>5.8893408000000001E-2</v>
      </c>
      <c r="H930" s="7">
        <v>6.7868634999999997E-2</v>
      </c>
      <c r="I930" s="7">
        <v>5.3480930000000003E-2</v>
      </c>
      <c r="J930" s="7">
        <v>6.9384099000000005E-2</v>
      </c>
      <c r="K930" s="7">
        <v>4.3919643000000001E-2</v>
      </c>
      <c r="L930" s="7">
        <v>4.6662747999999997E-2</v>
      </c>
      <c r="M930" s="7">
        <v>4.8124566000000001E-2</v>
      </c>
      <c r="N930" s="7">
        <v>4.8935239999999998E-2</v>
      </c>
      <c r="O930" s="7">
        <v>4.4181712999999997E-2</v>
      </c>
      <c r="P930" s="7">
        <v>3.4201834E-2</v>
      </c>
    </row>
    <row r="931" spans="1:16" x14ac:dyDescent="0.25">
      <c r="A931" t="s">
        <v>2875</v>
      </c>
      <c r="B931" s="7">
        <v>3.1783629000000001E-2</v>
      </c>
      <c r="C931" s="7">
        <v>4.3680546000000001E-2</v>
      </c>
      <c r="D931" s="7">
        <v>4.1483715999999997E-2</v>
      </c>
      <c r="E931" s="7">
        <v>3.0836921999999999E-2</v>
      </c>
      <c r="F931" s="7">
        <v>3.4864599000000003E-2</v>
      </c>
      <c r="G931" s="7">
        <v>3.6953075000000002E-2</v>
      </c>
      <c r="H931" s="7">
        <v>4.3019908000000003E-2</v>
      </c>
      <c r="I931" s="7">
        <v>3.3861042000000001E-2</v>
      </c>
      <c r="J931" s="7">
        <v>4.0395133999999999E-2</v>
      </c>
      <c r="K931" s="7">
        <v>3.4070116999999997E-2</v>
      </c>
      <c r="L931" s="7">
        <v>3.8630057000000002E-2</v>
      </c>
      <c r="M931" s="7">
        <v>3.6186731999999999E-2</v>
      </c>
      <c r="N931" s="7">
        <v>2.9475448000000001E-2</v>
      </c>
      <c r="O931" s="7">
        <v>2.5152547000000001E-2</v>
      </c>
      <c r="P931" s="7">
        <v>2.4253576999999998E-2</v>
      </c>
    </row>
    <row r="932" spans="1:16" x14ac:dyDescent="0.25">
      <c r="A932" t="s">
        <v>2876</v>
      </c>
      <c r="B932" s="7">
        <v>2.0349373E-2</v>
      </c>
      <c r="C932" s="7">
        <v>2.6729813000000002E-2</v>
      </c>
      <c r="D932" s="7">
        <v>2.4916154999999999E-2</v>
      </c>
      <c r="E932" s="7">
        <v>1.7651271999999999E-2</v>
      </c>
      <c r="F932" s="7">
        <v>2.4058171E-2</v>
      </c>
      <c r="G932" s="7">
        <v>2.4329989E-2</v>
      </c>
      <c r="H932" s="7">
        <v>2.7265218000000001E-2</v>
      </c>
      <c r="I932" s="7">
        <v>2.6830060999999999E-2</v>
      </c>
      <c r="J932" s="7">
        <v>2.8247964E-2</v>
      </c>
      <c r="K932" s="7">
        <v>2.9605283999999999E-2</v>
      </c>
      <c r="L932" s="7">
        <v>1.5649051000000001E-2</v>
      </c>
      <c r="M932" s="7">
        <v>1.6583292999999999E-2</v>
      </c>
      <c r="N932" s="7">
        <v>1.7872658999999999E-2</v>
      </c>
      <c r="O932" s="7">
        <v>1.5951113999999999E-2</v>
      </c>
      <c r="P932" s="7">
        <v>1.3734411E-2</v>
      </c>
    </row>
    <row r="933" spans="1:16" x14ac:dyDescent="0.25">
      <c r="A933" t="s">
        <v>2877</v>
      </c>
      <c r="B933" s="7">
        <v>7.1159421E-2</v>
      </c>
      <c r="C933" s="7">
        <v>8.7083504000000006E-2</v>
      </c>
      <c r="D933" s="7">
        <v>8.3335290000000006E-2</v>
      </c>
      <c r="E933" s="7">
        <v>6.0574507999999999E-2</v>
      </c>
      <c r="F933" s="7">
        <v>7.1995647999999995E-2</v>
      </c>
      <c r="G933" s="7">
        <v>7.3995535000000001E-2</v>
      </c>
      <c r="H933" s="7">
        <v>9.4542296999999997E-2</v>
      </c>
      <c r="I933" s="7">
        <v>0.102986041</v>
      </c>
      <c r="J933" s="7">
        <v>9.4641968000000007E-2</v>
      </c>
      <c r="K933" s="7">
        <v>7.7380672999999997E-2</v>
      </c>
      <c r="L933" s="7">
        <v>5.3277976999999997E-2</v>
      </c>
      <c r="M933" s="7">
        <v>5.1386796999999998E-2</v>
      </c>
      <c r="N933" s="7">
        <v>5.5767293000000003E-2</v>
      </c>
      <c r="O933" s="7">
        <v>5.3667999000000001E-2</v>
      </c>
      <c r="P933" s="7">
        <v>3.9702300000000003E-2</v>
      </c>
    </row>
    <row r="934" spans="1:16" x14ac:dyDescent="0.25">
      <c r="A934" t="s">
        <v>2878</v>
      </c>
      <c r="B934" s="7">
        <v>3.9161961000000002E-2</v>
      </c>
      <c r="C934" s="7">
        <v>4.1618781000000001E-2</v>
      </c>
      <c r="D934" s="7">
        <v>4.2349589999999999E-2</v>
      </c>
      <c r="E934" s="7">
        <v>3.3036826999999998E-2</v>
      </c>
      <c r="F934" s="7">
        <v>3.7462462000000002E-2</v>
      </c>
      <c r="G934" s="7">
        <v>4.6328778000000001E-2</v>
      </c>
      <c r="H934" s="7">
        <v>4.6688451999999998E-2</v>
      </c>
      <c r="I934" s="7">
        <v>3.2078725000000002E-2</v>
      </c>
      <c r="J934" s="7">
        <v>4.4436536999999998E-2</v>
      </c>
      <c r="K934" s="7">
        <v>7.0460047999999997E-2</v>
      </c>
      <c r="L934" s="7">
        <v>5.5127371000000001E-2</v>
      </c>
      <c r="M934" s="7">
        <v>4.3978059E-2</v>
      </c>
      <c r="N934" s="7">
        <v>5.6997173999999998E-2</v>
      </c>
      <c r="O934" s="7">
        <v>4.8854830000000002E-2</v>
      </c>
      <c r="P934" s="7">
        <v>2.9493219000000001E-2</v>
      </c>
    </row>
    <row r="935" spans="1:16" x14ac:dyDescent="0.25">
      <c r="A935" t="s">
        <v>2879</v>
      </c>
      <c r="B935" s="7">
        <v>0.107619989</v>
      </c>
      <c r="C935" s="7">
        <v>0.102100127</v>
      </c>
      <c r="D935" s="7">
        <v>9.7502048999999993E-2</v>
      </c>
      <c r="E935" s="7">
        <v>7.4539334999999998E-2</v>
      </c>
      <c r="F935" s="7">
        <v>9.4656968999999994E-2</v>
      </c>
      <c r="G935" s="7">
        <v>0.10314935</v>
      </c>
      <c r="H935" s="7">
        <v>9.5385251000000004E-2</v>
      </c>
      <c r="I935" s="7">
        <v>0.103155787</v>
      </c>
      <c r="J935" s="7">
        <v>0.108445</v>
      </c>
      <c r="K935" s="7">
        <v>7.7010459000000003E-2</v>
      </c>
      <c r="L935" s="7">
        <v>6.5633514000000004E-2</v>
      </c>
      <c r="M935" s="7">
        <v>6.2393177000000001E-2</v>
      </c>
      <c r="N935" s="7">
        <v>6.0496208000000003E-2</v>
      </c>
      <c r="O935" s="7">
        <v>5.8212798000000003E-2</v>
      </c>
      <c r="P935" s="7">
        <v>5.2060651999999999E-2</v>
      </c>
    </row>
    <row r="936" spans="1:16" x14ac:dyDescent="0.25">
      <c r="A936" t="s">
        <v>2880</v>
      </c>
      <c r="B936" s="7">
        <v>2.9364979999999999E-2</v>
      </c>
      <c r="C936" s="7">
        <v>3.5696789999999999E-2</v>
      </c>
      <c r="D936" s="7">
        <v>3.7185070000000001E-2</v>
      </c>
      <c r="E936" s="7">
        <v>3.0204722E-2</v>
      </c>
      <c r="F936" s="7">
        <v>3.9007593E-2</v>
      </c>
      <c r="G936" s="7">
        <v>3.8213309000000001E-2</v>
      </c>
      <c r="H936" s="7">
        <v>4.2877792999999997E-2</v>
      </c>
      <c r="I936" s="7">
        <v>4.2685768999999998E-2</v>
      </c>
      <c r="J936" s="7">
        <v>4.2187272999999997E-2</v>
      </c>
      <c r="K936" s="7">
        <v>2.0531265999999999E-2</v>
      </c>
      <c r="L936" s="7">
        <v>2.7606492E-2</v>
      </c>
      <c r="M936" s="7">
        <v>2.6970008E-2</v>
      </c>
      <c r="N936" s="7">
        <v>2.5070934E-2</v>
      </c>
      <c r="O936" s="7">
        <v>2.3730121999999999E-2</v>
      </c>
      <c r="P936" s="7">
        <v>2.0112782999999999E-2</v>
      </c>
    </row>
    <row r="937" spans="1:16" x14ac:dyDescent="0.25">
      <c r="A937" t="s">
        <v>2881</v>
      </c>
      <c r="B937" s="7">
        <v>3.7995857000000001E-2</v>
      </c>
      <c r="C937" s="7">
        <v>4.3410103999999998E-2</v>
      </c>
      <c r="D937" s="7">
        <v>4.1836900000000003E-2</v>
      </c>
      <c r="E937" s="7">
        <v>3.1115466000000001E-2</v>
      </c>
      <c r="F937" s="7">
        <v>3.9210667999999997E-2</v>
      </c>
      <c r="G937" s="7">
        <v>4.1125009999999997E-2</v>
      </c>
      <c r="H937" s="7">
        <v>4.3477927E-2</v>
      </c>
      <c r="I937" s="7">
        <v>4.0738749999999997E-2</v>
      </c>
      <c r="J937" s="7">
        <v>4.6100336999999998E-2</v>
      </c>
      <c r="K937" s="7">
        <v>2.8965511999999999E-2</v>
      </c>
      <c r="L937" s="7">
        <v>3.0029812999999999E-2</v>
      </c>
      <c r="M937" s="7">
        <v>3.0431759999999999E-2</v>
      </c>
      <c r="N937" s="7">
        <v>3.4671425999999998E-2</v>
      </c>
      <c r="O937" s="7">
        <v>3.1646479999999998E-2</v>
      </c>
      <c r="P937" s="7">
        <v>2.3689074000000001E-2</v>
      </c>
    </row>
    <row r="938" spans="1:16" x14ac:dyDescent="0.25">
      <c r="A938" t="s">
        <v>2882</v>
      </c>
      <c r="B938" s="7">
        <v>1.1408319E-2</v>
      </c>
      <c r="C938" s="7">
        <v>1.1816449999999999E-2</v>
      </c>
      <c r="D938" s="7">
        <v>6.71494E-3</v>
      </c>
      <c r="E938" s="7">
        <v>1.0228610000000001E-2</v>
      </c>
      <c r="F938" s="7">
        <v>1.1311048000000001E-2</v>
      </c>
      <c r="G938" s="7">
        <v>1.5422145999999999E-2</v>
      </c>
      <c r="H938" s="7">
        <v>1.1411862E-2</v>
      </c>
      <c r="I938" s="7">
        <v>4.5771550000000003E-3</v>
      </c>
      <c r="J938" s="7">
        <v>1.1148748E-2</v>
      </c>
      <c r="K938" s="7">
        <v>3.2428274999999999E-2</v>
      </c>
      <c r="L938" s="7">
        <v>2.0521860999999999E-2</v>
      </c>
      <c r="M938" s="7">
        <v>2.0084923000000001E-2</v>
      </c>
      <c r="N938" s="7">
        <v>1.2919735E-2</v>
      </c>
      <c r="O938" s="7">
        <v>9.068273E-3</v>
      </c>
      <c r="P938" s="7">
        <v>9.8980270000000002E-3</v>
      </c>
    </row>
    <row r="939" spans="1:16" x14ac:dyDescent="0.25">
      <c r="A939" t="s">
        <v>2883</v>
      </c>
      <c r="B939" s="7">
        <v>0.213485865</v>
      </c>
      <c r="C939" s="7">
        <v>0.242954738</v>
      </c>
      <c r="D939" s="7">
        <v>0.25737241</v>
      </c>
      <c r="E939" s="7">
        <v>0.17541106200000001</v>
      </c>
      <c r="F939" s="7">
        <v>0.24693267899999999</v>
      </c>
      <c r="G939" s="7">
        <v>0.22657432899999999</v>
      </c>
      <c r="H939" s="7">
        <v>0.25209663300000001</v>
      </c>
      <c r="I939" s="7">
        <v>0.25126250300000003</v>
      </c>
      <c r="J939" s="7">
        <v>0.28287713599999997</v>
      </c>
      <c r="K939" s="7">
        <v>8.8778371999999994E-2</v>
      </c>
      <c r="L939" s="7">
        <v>0.109080961</v>
      </c>
      <c r="M939" s="7">
        <v>0.115335468</v>
      </c>
      <c r="N939" s="7">
        <v>0.13068351</v>
      </c>
      <c r="O939" s="7">
        <v>0.122677722</v>
      </c>
      <c r="P939" s="7">
        <v>9.4646032000000005E-2</v>
      </c>
    </row>
    <row r="940" spans="1:16" x14ac:dyDescent="0.25">
      <c r="A940" t="s">
        <v>2884</v>
      </c>
      <c r="B940" s="7">
        <v>0.170050217</v>
      </c>
      <c r="C940" s="7">
        <v>0.18326192499999999</v>
      </c>
      <c r="D940" s="7">
        <v>0.17573926300000001</v>
      </c>
      <c r="E940" s="7">
        <v>0.11007548</v>
      </c>
      <c r="F940" s="7">
        <v>0.15856646699999999</v>
      </c>
      <c r="G940" s="7">
        <v>0.14161895799999999</v>
      </c>
      <c r="H940" s="7">
        <v>0.19035966400000001</v>
      </c>
      <c r="I940" s="7">
        <v>0.20047682</v>
      </c>
      <c r="J940" s="7">
        <v>0.213780466</v>
      </c>
      <c r="K940" s="7">
        <v>7.0200986000000007E-2</v>
      </c>
      <c r="L940" s="7">
        <v>9.2317652E-2</v>
      </c>
      <c r="M940" s="7">
        <v>9.5963826000000002E-2</v>
      </c>
      <c r="N940" s="7">
        <v>0.117185993</v>
      </c>
      <c r="O940" s="7">
        <v>0.116542699</v>
      </c>
      <c r="P940" s="7">
        <v>9.6920914999999996E-2</v>
      </c>
    </row>
    <row r="941" spans="1:16" x14ac:dyDescent="0.25">
      <c r="A941" t="s">
        <v>2885</v>
      </c>
      <c r="B941" s="7">
        <v>0.100143739</v>
      </c>
      <c r="C941" s="7">
        <v>0.12571200699999999</v>
      </c>
      <c r="D941" s="7">
        <v>0.12006623600000001</v>
      </c>
      <c r="E941" s="7">
        <v>9.9660092000000006E-2</v>
      </c>
      <c r="F941" s="7">
        <v>0.12839730199999999</v>
      </c>
      <c r="G941" s="7">
        <v>0.124295866</v>
      </c>
      <c r="H941" s="7">
        <v>0.121066004</v>
      </c>
      <c r="I941" s="7">
        <v>0.123807429</v>
      </c>
      <c r="J941" s="7">
        <v>0.13624766199999999</v>
      </c>
      <c r="K941" s="7">
        <v>9.3950263000000006E-2</v>
      </c>
      <c r="L941" s="7">
        <v>7.2554179999999996E-2</v>
      </c>
      <c r="M941" s="7">
        <v>7.2304267000000005E-2</v>
      </c>
      <c r="N941" s="7">
        <v>8.8897774999999998E-2</v>
      </c>
      <c r="O941" s="7">
        <v>7.2355898000000002E-2</v>
      </c>
      <c r="P941" s="7">
        <v>5.7867213000000001E-2</v>
      </c>
    </row>
    <row r="942" spans="1:16" x14ac:dyDescent="0.25">
      <c r="A942" t="s">
        <v>2886</v>
      </c>
      <c r="B942" s="7">
        <v>2.1348605999999999E-2</v>
      </c>
      <c r="C942" s="7">
        <v>2.6142421999999998E-2</v>
      </c>
      <c r="D942" s="7">
        <v>2.4804327000000001E-2</v>
      </c>
      <c r="E942" s="7">
        <v>1.9709846E-2</v>
      </c>
      <c r="F942" s="7">
        <v>2.5681293000000001E-2</v>
      </c>
      <c r="G942" s="7">
        <v>2.4001595000000001E-2</v>
      </c>
      <c r="H942" s="7">
        <v>2.8380038999999999E-2</v>
      </c>
      <c r="I942" s="7">
        <v>2.8305523999999999E-2</v>
      </c>
      <c r="J942" s="7">
        <v>2.7319686999999999E-2</v>
      </c>
      <c r="K942" s="7">
        <v>1.8939342000000001E-2</v>
      </c>
      <c r="L942" s="7">
        <v>2.1856644000000001E-2</v>
      </c>
      <c r="M942" s="7">
        <v>2.2365482999999999E-2</v>
      </c>
      <c r="N942" s="7">
        <v>2.6015159999999999E-2</v>
      </c>
      <c r="O942" s="7">
        <v>2.0891171E-2</v>
      </c>
      <c r="P942" s="7">
        <v>1.5115111000000001E-2</v>
      </c>
    </row>
    <row r="943" spans="1:16" x14ac:dyDescent="0.25">
      <c r="A943" t="s">
        <v>2887</v>
      </c>
      <c r="B943" s="7">
        <v>4.4929655999999998E-2</v>
      </c>
      <c r="C943" s="7">
        <v>4.8005335000000003E-2</v>
      </c>
      <c r="D943" s="7">
        <v>3.9567190000000002E-2</v>
      </c>
      <c r="E943" s="7">
        <v>2.3239292000000002E-2</v>
      </c>
      <c r="F943" s="7">
        <v>2.0497222999999998E-2</v>
      </c>
      <c r="G943" s="7">
        <v>3.1323007999999999E-2</v>
      </c>
      <c r="H943" s="7">
        <v>4.2910752000000003E-2</v>
      </c>
      <c r="I943" s="7">
        <v>6.124305E-2</v>
      </c>
      <c r="J943" s="7">
        <v>4.624002E-2</v>
      </c>
      <c r="K943" s="7">
        <v>3.9648421000000003E-2</v>
      </c>
      <c r="L943" s="7">
        <v>1.8697377000000001E-2</v>
      </c>
      <c r="M943" s="7">
        <v>1.1964439E-2</v>
      </c>
      <c r="N943" s="7">
        <v>1.1103363E-2</v>
      </c>
      <c r="O943" s="7">
        <v>9.212965E-3</v>
      </c>
      <c r="P943" s="7">
        <v>8.2803979999999996E-3</v>
      </c>
    </row>
    <row r="944" spans="1:16" x14ac:dyDescent="0.25">
      <c r="A944" t="s">
        <v>2888</v>
      </c>
      <c r="B944" s="7">
        <v>9.0082023999999997E-2</v>
      </c>
      <c r="C944" s="7">
        <v>0.10216678</v>
      </c>
      <c r="D944" s="7">
        <v>9.3982997999999998E-2</v>
      </c>
      <c r="E944" s="7">
        <v>7.5219928000000005E-2</v>
      </c>
      <c r="F944" s="7">
        <v>9.9743865000000001E-2</v>
      </c>
      <c r="G944" s="7">
        <v>9.2880741000000003E-2</v>
      </c>
      <c r="H944" s="7">
        <v>9.7746798999999995E-2</v>
      </c>
      <c r="I944" s="7">
        <v>0.110740716</v>
      </c>
      <c r="J944" s="7">
        <v>0.101290623</v>
      </c>
      <c r="K944" s="7">
        <v>5.7948404000000002E-2</v>
      </c>
      <c r="L944" s="7">
        <v>5.6701733999999997E-2</v>
      </c>
      <c r="M944" s="7">
        <v>5.5038457999999998E-2</v>
      </c>
      <c r="N944" s="7">
        <v>5.7768519999999997E-2</v>
      </c>
      <c r="O944" s="7">
        <v>5.0815201999999997E-2</v>
      </c>
      <c r="P944" s="7">
        <v>5.0191844999999999E-2</v>
      </c>
    </row>
    <row r="945" spans="1:16" x14ac:dyDescent="0.25">
      <c r="A945" t="s">
        <v>2889</v>
      </c>
      <c r="B945" s="7">
        <v>2.4970091E-2</v>
      </c>
      <c r="C945" s="7">
        <v>2.8762103000000001E-2</v>
      </c>
      <c r="D945" s="7">
        <v>2.8359434999999999E-2</v>
      </c>
      <c r="E945" s="7">
        <v>1.8607248999999999E-2</v>
      </c>
      <c r="F945" s="7">
        <v>2.1875360999999999E-2</v>
      </c>
      <c r="G945" s="7">
        <v>2.1548301999999998E-2</v>
      </c>
      <c r="H945" s="7">
        <v>2.9074414E-2</v>
      </c>
      <c r="I945" s="7">
        <v>3.033158E-2</v>
      </c>
      <c r="J945" s="7">
        <v>2.995952E-2</v>
      </c>
      <c r="K945" s="7">
        <v>2.0416929E-2</v>
      </c>
      <c r="L945" s="7">
        <v>1.9813015E-2</v>
      </c>
      <c r="M945" s="7">
        <v>2.1852726999999999E-2</v>
      </c>
      <c r="N945" s="7">
        <v>9.8272780000000001E-3</v>
      </c>
      <c r="O945" s="7">
        <v>9.0108589999999995E-3</v>
      </c>
      <c r="P945" s="7">
        <v>1.6808773999999999E-2</v>
      </c>
    </row>
    <row r="946" spans="1:16" x14ac:dyDescent="0.25">
      <c r="A946" t="s">
        <v>2890</v>
      </c>
      <c r="B946" s="7">
        <v>9.2646291000000006E-2</v>
      </c>
      <c r="C946" s="7">
        <v>0.105678683</v>
      </c>
      <c r="D946" s="7">
        <v>0.105514576</v>
      </c>
      <c r="E946" s="7">
        <v>8.0683361999999995E-2</v>
      </c>
      <c r="F946" s="7">
        <v>0.105040262</v>
      </c>
      <c r="G946" s="7">
        <v>0.100083255</v>
      </c>
      <c r="H946" s="7">
        <v>0.104924716</v>
      </c>
      <c r="I946" s="7">
        <v>0.10952036599999999</v>
      </c>
      <c r="J946" s="7">
        <v>0.112218573</v>
      </c>
      <c r="K946" s="7">
        <v>7.7514299999999994E-2</v>
      </c>
      <c r="L946" s="7">
        <v>7.6101867000000004E-2</v>
      </c>
      <c r="M946" s="7">
        <v>7.2721220000000003E-2</v>
      </c>
      <c r="N946" s="7">
        <v>7.0025664000000001E-2</v>
      </c>
      <c r="O946" s="7">
        <v>6.7815283000000004E-2</v>
      </c>
      <c r="P946" s="7">
        <v>6.1984310000000001E-2</v>
      </c>
    </row>
    <row r="947" spans="1:16" x14ac:dyDescent="0.25">
      <c r="A947" t="s">
        <v>2891</v>
      </c>
      <c r="B947" s="7">
        <v>4.6925962000000002E-2</v>
      </c>
      <c r="C947" s="7">
        <v>5.3195818999999998E-2</v>
      </c>
      <c r="D947" s="7">
        <v>4.5936535000000001E-2</v>
      </c>
      <c r="E947" s="7">
        <v>4.1893380000000001E-2</v>
      </c>
      <c r="F947" s="7">
        <v>4.3931791999999997E-2</v>
      </c>
      <c r="G947" s="7">
        <v>5.4116286E-2</v>
      </c>
      <c r="H947" s="7">
        <v>4.4709383999999998E-2</v>
      </c>
      <c r="I947" s="7">
        <v>3.9270030999999997E-2</v>
      </c>
      <c r="J947" s="7">
        <v>4.5263614000000001E-2</v>
      </c>
      <c r="K947" s="7">
        <v>5.2510656000000003E-2</v>
      </c>
      <c r="L947" s="7">
        <v>4.8975324000000001E-2</v>
      </c>
      <c r="M947" s="7">
        <v>4.335638E-2</v>
      </c>
      <c r="N947" s="7">
        <v>4.4023105999999999E-2</v>
      </c>
      <c r="O947" s="7">
        <v>3.7092413999999997E-2</v>
      </c>
      <c r="P947" s="7">
        <v>3.1410398999999999E-2</v>
      </c>
    </row>
    <row r="948" spans="1:16" x14ac:dyDescent="0.25">
      <c r="A948" t="s">
        <v>2892</v>
      </c>
      <c r="B948" s="7">
        <v>0.116270208</v>
      </c>
      <c r="C948" s="7">
        <v>0.12792258300000001</v>
      </c>
      <c r="D948" s="7">
        <v>0.13012778899999999</v>
      </c>
      <c r="E948" s="7">
        <v>0.100983054</v>
      </c>
      <c r="F948" s="7">
        <v>0.12749162999999999</v>
      </c>
      <c r="G948" s="7">
        <v>0.120891633</v>
      </c>
      <c r="H948" s="7">
        <v>0.13822243200000001</v>
      </c>
      <c r="I948" s="7">
        <v>0.134025645</v>
      </c>
      <c r="J948" s="7">
        <v>0.13856600299999999</v>
      </c>
      <c r="K948" s="7">
        <v>0.116764558</v>
      </c>
      <c r="L948" s="7">
        <v>8.7003212999999996E-2</v>
      </c>
      <c r="M948" s="7">
        <v>9.0609384000000001E-2</v>
      </c>
      <c r="N948" s="7">
        <v>0.10241127799999999</v>
      </c>
      <c r="O948" s="7">
        <v>9.6628502000000005E-2</v>
      </c>
      <c r="P948" s="7">
        <v>8.0216624E-2</v>
      </c>
    </row>
    <row r="949" spans="1:16" x14ac:dyDescent="0.25">
      <c r="A949" t="s">
        <v>2893</v>
      </c>
      <c r="B949" s="7">
        <v>5.8800390000000001E-2</v>
      </c>
      <c r="C949" s="7">
        <v>6.6826837E-2</v>
      </c>
      <c r="D949" s="7">
        <v>5.7634467000000002E-2</v>
      </c>
      <c r="E949" s="7">
        <v>4.0665423999999999E-2</v>
      </c>
      <c r="F949" s="7">
        <v>4.6438466999999997E-2</v>
      </c>
      <c r="G949" s="7">
        <v>5.2554599E-2</v>
      </c>
      <c r="H949" s="7">
        <v>6.180948E-2</v>
      </c>
      <c r="I949" s="7">
        <v>7.1446206999999998E-2</v>
      </c>
      <c r="J949" s="7">
        <v>6.8721800999999999E-2</v>
      </c>
      <c r="K949" s="7">
        <v>3.3542534999999998E-2</v>
      </c>
      <c r="L949" s="7">
        <v>4.0079148000000002E-2</v>
      </c>
      <c r="M949" s="7">
        <v>3.2629327999999999E-2</v>
      </c>
      <c r="N949" s="7">
        <v>3.0217166E-2</v>
      </c>
      <c r="O949" s="7">
        <v>2.4418717999999999E-2</v>
      </c>
      <c r="P949" s="7">
        <v>2.6608554999999999E-2</v>
      </c>
    </row>
    <row r="950" spans="1:16" x14ac:dyDescent="0.25">
      <c r="A950" t="s">
        <v>2894</v>
      </c>
      <c r="B950" s="7">
        <v>4.4736752999999997E-2</v>
      </c>
      <c r="C950" s="7">
        <v>3.7666983000000001E-2</v>
      </c>
      <c r="D950" s="7">
        <v>2.9772367000000001E-2</v>
      </c>
      <c r="E950" s="7">
        <v>2.6708783999999999E-2</v>
      </c>
      <c r="F950" s="7">
        <v>2.6207752000000001E-2</v>
      </c>
      <c r="G950" s="7">
        <v>4.9891928000000002E-2</v>
      </c>
      <c r="H950" s="7">
        <v>2.5008520999999999E-2</v>
      </c>
      <c r="I950" s="7">
        <v>1.4981049E-2</v>
      </c>
      <c r="J950" s="7">
        <v>2.5069693000000001E-2</v>
      </c>
      <c r="K950" s="7">
        <v>0.14623597799999999</v>
      </c>
      <c r="L950" s="7">
        <v>6.9409344999999997E-2</v>
      </c>
      <c r="M950" s="7">
        <v>5.4811209999999999E-2</v>
      </c>
      <c r="N950" s="7">
        <v>4.8199517999999997E-2</v>
      </c>
      <c r="O950" s="7">
        <v>4.8246131999999997E-2</v>
      </c>
      <c r="P950" s="7">
        <v>3.4269882000000002E-2</v>
      </c>
    </row>
    <row r="951" spans="1:16" x14ac:dyDescent="0.25">
      <c r="A951" t="s">
        <v>2895</v>
      </c>
      <c r="B951" s="7">
        <v>7.8563793000000007E-2</v>
      </c>
      <c r="C951" s="7">
        <v>7.7079611000000006E-2</v>
      </c>
      <c r="D951" s="7">
        <v>7.1574497000000001E-2</v>
      </c>
      <c r="E951" s="7">
        <v>4.3986096000000002E-2</v>
      </c>
      <c r="F951" s="7">
        <v>5.4331823000000001E-2</v>
      </c>
      <c r="G951" s="7">
        <v>6.1821968999999997E-2</v>
      </c>
      <c r="H951" s="7">
        <v>7.8728887999999997E-2</v>
      </c>
      <c r="I951" s="7">
        <v>8.2282202999999998E-2</v>
      </c>
      <c r="J951" s="7">
        <v>8.4793928000000005E-2</v>
      </c>
      <c r="K951" s="7">
        <v>3.2612562999999997E-2</v>
      </c>
      <c r="L951" s="7">
        <v>4.6283682E-2</v>
      </c>
      <c r="M951" s="7">
        <v>4.4669711000000001E-2</v>
      </c>
      <c r="N951" s="7">
        <v>4.6128875E-2</v>
      </c>
      <c r="O951" s="7">
        <v>3.9683827999999997E-2</v>
      </c>
      <c r="P951" s="7">
        <v>3.3477077000000001E-2</v>
      </c>
    </row>
    <row r="952" spans="1:16" x14ac:dyDescent="0.25">
      <c r="A952" t="s">
        <v>2896</v>
      </c>
      <c r="B952" s="7">
        <v>6.0634964E-2</v>
      </c>
      <c r="C952" s="7">
        <v>6.8016445999999994E-2</v>
      </c>
      <c r="D952" s="7">
        <v>6.4059405E-2</v>
      </c>
      <c r="E952" s="7">
        <v>4.3451269000000001E-2</v>
      </c>
      <c r="F952" s="7">
        <v>5.2146053999999997E-2</v>
      </c>
      <c r="G952" s="7">
        <v>5.4107275000000003E-2</v>
      </c>
      <c r="H952" s="7">
        <v>6.6150239999999999E-2</v>
      </c>
      <c r="I952" s="7">
        <v>5.6036133000000002E-2</v>
      </c>
      <c r="J952" s="7">
        <v>6.6664668999999996E-2</v>
      </c>
      <c r="K952" s="7">
        <v>2.1035239000000001E-2</v>
      </c>
      <c r="L952" s="7">
        <v>3.2798217999999997E-2</v>
      </c>
      <c r="M952" s="7">
        <v>3.6670520999999998E-2</v>
      </c>
      <c r="N952" s="7">
        <v>3.9280137999999999E-2</v>
      </c>
      <c r="O952" s="7">
        <v>3.6413924E-2</v>
      </c>
      <c r="P952" s="7">
        <v>2.8416385999999998E-2</v>
      </c>
    </row>
    <row r="953" spans="1:16" x14ac:dyDescent="0.25">
      <c r="A953" t="s">
        <v>2897</v>
      </c>
      <c r="B953" s="7">
        <v>2.5014811000000001E-2</v>
      </c>
      <c r="C953" s="7">
        <v>2.8771208E-2</v>
      </c>
      <c r="D953" s="7">
        <v>2.7310075E-2</v>
      </c>
      <c r="E953" s="7">
        <v>2.1701649999999999E-2</v>
      </c>
      <c r="F953" s="7">
        <v>2.3857333000000001E-2</v>
      </c>
      <c r="G953" s="7">
        <v>3.0217171000000001E-2</v>
      </c>
      <c r="H953" s="7">
        <v>2.5960820999999999E-2</v>
      </c>
      <c r="I953" s="7">
        <v>2.4288658000000001E-2</v>
      </c>
      <c r="J953" s="7">
        <v>2.8307157999999999E-2</v>
      </c>
      <c r="K953" s="7">
        <v>2.5655569E-2</v>
      </c>
      <c r="L953" s="7">
        <v>2.0900295999999999E-2</v>
      </c>
      <c r="M953" s="7">
        <v>2.1157197999999999E-2</v>
      </c>
      <c r="N953" s="7">
        <v>2.3447860000000001E-2</v>
      </c>
      <c r="O953" s="7">
        <v>2.2143341E-2</v>
      </c>
      <c r="P953" s="7">
        <v>1.6208304E-2</v>
      </c>
    </row>
    <row r="954" spans="1:16" x14ac:dyDescent="0.25">
      <c r="A954" t="s">
        <v>2898</v>
      </c>
      <c r="B954" s="7">
        <v>8.9993228999999994E-2</v>
      </c>
      <c r="C954" s="7">
        <v>0.10563547399999999</v>
      </c>
      <c r="D954" s="7">
        <v>8.9730872000000003E-2</v>
      </c>
      <c r="E954" s="7">
        <v>8.1369388000000001E-2</v>
      </c>
      <c r="F954" s="7">
        <v>9.4907139000000001E-2</v>
      </c>
      <c r="G954" s="7">
        <v>0.104877498</v>
      </c>
      <c r="H954" s="7">
        <v>9.0643851999999997E-2</v>
      </c>
      <c r="I954" s="7">
        <v>0.106296416</v>
      </c>
      <c r="J954" s="7">
        <v>9.7543283999999994E-2</v>
      </c>
      <c r="K954" s="7">
        <v>6.2494939999999999E-2</v>
      </c>
      <c r="L954" s="7">
        <v>7.3299820000000002E-2</v>
      </c>
      <c r="M954" s="7">
        <v>7.1320173000000001E-2</v>
      </c>
      <c r="N954" s="7">
        <v>7.0273260000000004E-2</v>
      </c>
      <c r="O954" s="7">
        <v>6.1324945999999998E-2</v>
      </c>
      <c r="P954" s="7">
        <v>5.7109066999999999E-2</v>
      </c>
    </row>
    <row r="955" spans="1:16" x14ac:dyDescent="0.25">
      <c r="A955" t="s">
        <v>2899</v>
      </c>
      <c r="B955" s="7">
        <v>9.5416010999999995E-2</v>
      </c>
      <c r="C955" s="7">
        <v>0.109396227</v>
      </c>
      <c r="D955" s="7">
        <v>0.107875709</v>
      </c>
      <c r="E955" s="7">
        <v>6.8952977999999998E-2</v>
      </c>
      <c r="F955" s="7">
        <v>8.9248437E-2</v>
      </c>
      <c r="G955" s="7">
        <v>8.6719561000000001E-2</v>
      </c>
      <c r="H955" s="7">
        <v>0.11453094599999999</v>
      </c>
      <c r="I955" s="7">
        <v>0.10490041899999999</v>
      </c>
      <c r="J955" s="7">
        <v>0.123860835</v>
      </c>
      <c r="K955" s="7">
        <v>6.3837136000000003E-2</v>
      </c>
      <c r="L955" s="7">
        <v>6.0986376000000002E-2</v>
      </c>
      <c r="M955" s="7">
        <v>6.4358814E-2</v>
      </c>
      <c r="N955" s="7">
        <v>6.187894E-2</v>
      </c>
      <c r="O955" s="7">
        <v>6.0817680999999998E-2</v>
      </c>
      <c r="P955" s="7">
        <v>4.9195675000000001E-2</v>
      </c>
    </row>
    <row r="956" spans="1:16" x14ac:dyDescent="0.25">
      <c r="A956" t="s">
        <v>2900</v>
      </c>
      <c r="B956" s="7">
        <v>7.6073493000000006E-2</v>
      </c>
      <c r="C956" s="7">
        <v>7.6940686999999994E-2</v>
      </c>
      <c r="D956" s="7">
        <v>7.3255632000000001E-2</v>
      </c>
      <c r="E956" s="7">
        <v>5.5408611000000003E-2</v>
      </c>
      <c r="F956" s="7">
        <v>7.5566823000000005E-2</v>
      </c>
      <c r="G956" s="7">
        <v>6.7648418000000002E-2</v>
      </c>
      <c r="H956" s="7">
        <v>6.8829264000000001E-2</v>
      </c>
      <c r="I956" s="7">
        <v>7.8019326999999999E-2</v>
      </c>
      <c r="J956" s="7">
        <v>8.6663055000000003E-2</v>
      </c>
      <c r="K956" s="7">
        <v>7.1050445000000004E-2</v>
      </c>
      <c r="L956" s="7">
        <v>7.9162656999999997E-2</v>
      </c>
      <c r="M956" s="7">
        <v>6.8160198000000005E-2</v>
      </c>
      <c r="N956" s="7">
        <v>6.8934021999999998E-2</v>
      </c>
      <c r="O956" s="7">
        <v>4.9024827999999999E-2</v>
      </c>
      <c r="P956" s="7">
        <v>6.1591657000000001E-2</v>
      </c>
    </row>
    <row r="957" spans="1:16" x14ac:dyDescent="0.25">
      <c r="A957" t="s">
        <v>2901</v>
      </c>
      <c r="B957" s="7">
        <v>4.3686409000000002E-2</v>
      </c>
      <c r="C957" s="7">
        <v>5.1885525000000002E-2</v>
      </c>
      <c r="D957" s="7">
        <v>5.2826819999999997E-2</v>
      </c>
      <c r="E957" s="7">
        <v>4.7392740000000003E-2</v>
      </c>
      <c r="F957" s="7">
        <v>6.8513691000000002E-2</v>
      </c>
      <c r="G957" s="7">
        <v>5.7157891000000002E-2</v>
      </c>
      <c r="H957" s="7">
        <v>6.115802E-2</v>
      </c>
      <c r="I957" s="7">
        <v>5.6206973E-2</v>
      </c>
      <c r="J957" s="7">
        <v>6.0161821999999997E-2</v>
      </c>
      <c r="K957" s="7">
        <v>5.8447489999999998E-2</v>
      </c>
      <c r="L957" s="7">
        <v>3.8571879000000003E-2</v>
      </c>
      <c r="M957" s="7">
        <v>4.5576749E-2</v>
      </c>
      <c r="N957" s="7">
        <v>4.9988789999999998E-2</v>
      </c>
      <c r="O957" s="7">
        <v>4.5027954000000002E-2</v>
      </c>
      <c r="P957" s="7">
        <v>4.0897349999999999E-2</v>
      </c>
    </row>
    <row r="958" spans="1:16" x14ac:dyDescent="0.25">
      <c r="A958" t="s">
        <v>2902</v>
      </c>
      <c r="B958" s="7">
        <v>7.9077854000000003E-2</v>
      </c>
      <c r="C958" s="7">
        <v>9.0167268999999994E-2</v>
      </c>
      <c r="D958" s="7">
        <v>7.9851974000000006E-2</v>
      </c>
      <c r="E958" s="7">
        <v>6.7698328000000002E-2</v>
      </c>
      <c r="F958" s="7">
        <v>8.3123954E-2</v>
      </c>
      <c r="G958" s="7">
        <v>8.9528966000000001E-2</v>
      </c>
      <c r="H958" s="7">
        <v>7.9114454000000001E-2</v>
      </c>
      <c r="I958" s="7">
        <v>7.8739433999999997E-2</v>
      </c>
      <c r="J958" s="7">
        <v>8.8058129999999998E-2</v>
      </c>
      <c r="K958" s="7">
        <v>7.1924088999999997E-2</v>
      </c>
      <c r="L958" s="7">
        <v>6.6542103000000005E-2</v>
      </c>
      <c r="M958" s="7">
        <v>6.3606416999999998E-2</v>
      </c>
      <c r="N958" s="7">
        <v>6.5644813999999996E-2</v>
      </c>
      <c r="O958" s="7">
        <v>5.9525899E-2</v>
      </c>
      <c r="P958" s="7">
        <v>5.177789E-2</v>
      </c>
    </row>
    <row r="959" spans="1:16" x14ac:dyDescent="0.25">
      <c r="A959" t="s">
        <v>2903</v>
      </c>
      <c r="B959" s="7">
        <v>2.9140075000000001E-2</v>
      </c>
      <c r="C959" s="7">
        <v>3.0233046E-2</v>
      </c>
      <c r="D959" s="7">
        <v>2.5829646000000001E-2</v>
      </c>
      <c r="E959" s="7">
        <v>2.8195386999999999E-2</v>
      </c>
      <c r="F959" s="7">
        <v>2.8458137000000001E-2</v>
      </c>
      <c r="G959" s="7">
        <v>3.8590181000000001E-2</v>
      </c>
      <c r="H959" s="7">
        <v>2.6666531E-2</v>
      </c>
      <c r="I959" s="7">
        <v>2.7973232000000001E-2</v>
      </c>
      <c r="J959" s="7">
        <v>2.6302307E-2</v>
      </c>
      <c r="K959" s="7">
        <v>7.1281681999999999E-2</v>
      </c>
      <c r="L959" s="7">
        <v>5.0132600999999999E-2</v>
      </c>
      <c r="M959" s="7">
        <v>3.5292008999999999E-2</v>
      </c>
      <c r="N959" s="7">
        <v>3.3255066E-2</v>
      </c>
      <c r="O959" s="7">
        <v>2.45907E-2</v>
      </c>
      <c r="P959" s="7">
        <v>2.0699705999999998E-2</v>
      </c>
    </row>
    <row r="960" spans="1:16" x14ac:dyDescent="0.25">
      <c r="A960" t="s">
        <v>2904</v>
      </c>
      <c r="B960" s="7">
        <v>9.1626961000000007E-2</v>
      </c>
      <c r="C960" s="7">
        <v>0.10028084299999999</v>
      </c>
      <c r="D960" s="7">
        <v>9.4209580000000001E-2</v>
      </c>
      <c r="E960" s="7">
        <v>7.3088047000000003E-2</v>
      </c>
      <c r="F960" s="7">
        <v>9.8346832999999995E-2</v>
      </c>
      <c r="G960" s="7">
        <v>9.7866542000000001E-2</v>
      </c>
      <c r="H960" s="7">
        <v>0.104506738</v>
      </c>
      <c r="I960" s="7">
        <v>0.101818299</v>
      </c>
      <c r="J960" s="7">
        <v>0.115781038</v>
      </c>
      <c r="K960" s="7">
        <v>8.9279246000000007E-2</v>
      </c>
      <c r="L960" s="7">
        <v>8.3757027999999997E-2</v>
      </c>
      <c r="M960" s="7">
        <v>8.2653106000000004E-2</v>
      </c>
      <c r="N960" s="7">
        <v>7.6048835999999995E-2</v>
      </c>
      <c r="O960" s="7">
        <v>6.9927309000000007E-2</v>
      </c>
      <c r="P960" s="7">
        <v>6.4475079000000005E-2</v>
      </c>
    </row>
    <row r="961" spans="1:16" x14ac:dyDescent="0.25">
      <c r="A961" t="s">
        <v>2905</v>
      </c>
      <c r="B961" s="7">
        <v>4.2558063E-2</v>
      </c>
      <c r="C961" s="7">
        <v>4.4519659000000003E-2</v>
      </c>
      <c r="D961" s="7">
        <v>4.4059984000000003E-2</v>
      </c>
      <c r="E961" s="7">
        <v>3.2927350000000001E-2</v>
      </c>
      <c r="F961" s="7">
        <v>4.0030997999999998E-2</v>
      </c>
      <c r="G961" s="7">
        <v>4.4794505999999998E-2</v>
      </c>
      <c r="H961" s="7">
        <v>3.91518E-2</v>
      </c>
      <c r="I961" s="7">
        <v>3.6380364999999998E-2</v>
      </c>
      <c r="J961" s="7">
        <v>5.1442822999999999E-2</v>
      </c>
      <c r="K961" s="7">
        <v>4.7119044999999998E-2</v>
      </c>
      <c r="L961" s="7">
        <v>4.8206105999999999E-2</v>
      </c>
      <c r="M961" s="7">
        <v>4.6437079999999999E-2</v>
      </c>
      <c r="N961" s="7">
        <v>5.3302388999999999E-2</v>
      </c>
      <c r="O961" s="7">
        <v>4.7550576999999997E-2</v>
      </c>
      <c r="P961" s="7">
        <v>3.3758772999999999E-2</v>
      </c>
    </row>
    <row r="962" spans="1:16" x14ac:dyDescent="0.25">
      <c r="A962" t="s">
        <v>2906</v>
      </c>
      <c r="B962" s="7">
        <v>0.159709712</v>
      </c>
      <c r="C962" s="7">
        <v>0.108041236</v>
      </c>
      <c r="D962" s="7">
        <v>0.100469244</v>
      </c>
      <c r="E962" s="7">
        <v>9.6412341999999998E-2</v>
      </c>
      <c r="F962" s="7">
        <v>9.5338919999999994E-2</v>
      </c>
      <c r="G962" s="7">
        <v>0.13492834000000001</v>
      </c>
      <c r="H962" s="7">
        <v>9.8253099999999996E-2</v>
      </c>
      <c r="I962" s="7">
        <v>6.2310939000000003E-2</v>
      </c>
      <c r="J962" s="7">
        <v>0.111118815</v>
      </c>
      <c r="K962" s="7">
        <v>6.9009167999999996E-2</v>
      </c>
      <c r="L962" s="7">
        <v>8.9637744000000005E-2</v>
      </c>
      <c r="M962" s="7">
        <v>8.9687764000000003E-2</v>
      </c>
      <c r="N962" s="7">
        <v>6.7477520999999999E-2</v>
      </c>
      <c r="O962" s="7">
        <v>5.6267677000000002E-2</v>
      </c>
      <c r="P962" s="7">
        <v>5.1628981999999997E-2</v>
      </c>
    </row>
    <row r="963" spans="1:16" x14ac:dyDescent="0.25">
      <c r="A963" t="s">
        <v>2907</v>
      </c>
      <c r="B963" s="7">
        <v>0.130034337</v>
      </c>
      <c r="C963" s="7">
        <v>0.138439164</v>
      </c>
      <c r="D963" s="7">
        <v>0.138417547</v>
      </c>
      <c r="E963" s="7">
        <v>0.105197684</v>
      </c>
      <c r="F963" s="7">
        <v>0.13252593700000001</v>
      </c>
      <c r="G963" s="7">
        <v>0.12638949199999999</v>
      </c>
      <c r="H963" s="7">
        <v>0.139944557</v>
      </c>
      <c r="I963" s="7">
        <v>0.13683399600000001</v>
      </c>
      <c r="J963" s="7">
        <v>0.14447168199999999</v>
      </c>
      <c r="K963" s="7">
        <v>8.4189570000000005E-2</v>
      </c>
      <c r="L963" s="7">
        <v>9.3962351999999999E-2</v>
      </c>
      <c r="M963" s="7">
        <v>0.102596406</v>
      </c>
      <c r="N963" s="7">
        <v>0.100070955</v>
      </c>
      <c r="O963" s="7">
        <v>9.6687878000000005E-2</v>
      </c>
      <c r="P963" s="7">
        <v>8.3558858999999999E-2</v>
      </c>
    </row>
    <row r="964" spans="1:16" x14ac:dyDescent="0.25">
      <c r="A964" t="s">
        <v>2908</v>
      </c>
      <c r="B964" s="7">
        <v>7.3943997999999997E-2</v>
      </c>
      <c r="C964" s="7">
        <v>8.3518925999999993E-2</v>
      </c>
      <c r="D964" s="7">
        <v>8.0587237000000006E-2</v>
      </c>
      <c r="E964" s="7">
        <v>5.6465387999999998E-2</v>
      </c>
      <c r="F964" s="7">
        <v>6.7857812000000003E-2</v>
      </c>
      <c r="G964" s="7">
        <v>7.0467431999999997E-2</v>
      </c>
      <c r="H964" s="7">
        <v>7.4653406000000005E-2</v>
      </c>
      <c r="I964" s="7">
        <v>7.588715E-2</v>
      </c>
      <c r="J964" s="7">
        <v>8.2087029000000006E-2</v>
      </c>
      <c r="K964" s="7">
        <v>4.5894103999999998E-2</v>
      </c>
      <c r="L964" s="7">
        <v>4.8375314000000003E-2</v>
      </c>
      <c r="M964" s="7">
        <v>4.8796098000000003E-2</v>
      </c>
      <c r="N964" s="7">
        <v>4.5605518999999997E-2</v>
      </c>
      <c r="O964" s="7">
        <v>4.4239678999999997E-2</v>
      </c>
      <c r="P964" s="7">
        <v>4.1412441000000001E-2</v>
      </c>
    </row>
    <row r="965" spans="1:16" x14ac:dyDescent="0.25">
      <c r="A965" t="s">
        <v>2909</v>
      </c>
      <c r="B965" s="7">
        <v>5.8204244000000002E-2</v>
      </c>
      <c r="C965" s="7">
        <v>5.6940581999999997E-2</v>
      </c>
      <c r="D965" s="7">
        <v>5.2962463000000001E-2</v>
      </c>
      <c r="E965" s="7">
        <v>3.9528690999999998E-2</v>
      </c>
      <c r="F965" s="7">
        <v>5.4222168000000001E-2</v>
      </c>
      <c r="G965" s="7">
        <v>5.4536729999999999E-2</v>
      </c>
      <c r="H965" s="7">
        <v>5.5667444000000003E-2</v>
      </c>
      <c r="I965" s="7">
        <v>5.8672223000000003E-2</v>
      </c>
      <c r="J965" s="7">
        <v>6.5437512000000003E-2</v>
      </c>
      <c r="K965" s="7">
        <v>3.7844487000000003E-2</v>
      </c>
      <c r="L965" s="7">
        <v>5.6104336999999997E-2</v>
      </c>
      <c r="M965" s="7">
        <v>5.7439216000000001E-2</v>
      </c>
      <c r="N965" s="7">
        <v>5.0722564999999997E-2</v>
      </c>
      <c r="O965" s="7">
        <v>4.9798667999999997E-2</v>
      </c>
      <c r="P965" s="7">
        <v>4.0173935000000001E-2</v>
      </c>
    </row>
    <row r="966" spans="1:16" x14ac:dyDescent="0.25">
      <c r="A966" t="s">
        <v>2910</v>
      </c>
      <c r="B966" s="7">
        <v>0.19818244400000001</v>
      </c>
      <c r="C966" s="7">
        <v>0.25116743899999999</v>
      </c>
      <c r="D966" s="7">
        <v>0.234590207</v>
      </c>
      <c r="E966" s="7">
        <v>0.13253910099999999</v>
      </c>
      <c r="F966" s="7">
        <v>0.16328500200000001</v>
      </c>
      <c r="G966" s="7">
        <v>0.16283925599999999</v>
      </c>
      <c r="H966" s="7">
        <v>0.262019628</v>
      </c>
      <c r="I966" s="7">
        <v>0.282557642</v>
      </c>
      <c r="J966" s="7">
        <v>0.2636831</v>
      </c>
      <c r="K966" s="7">
        <v>0.108589173</v>
      </c>
      <c r="L966" s="7">
        <v>0.12768358599999999</v>
      </c>
      <c r="M966" s="7">
        <v>0.17329746100000001</v>
      </c>
      <c r="N966" s="7">
        <v>0.13901675199999999</v>
      </c>
      <c r="O966" s="7">
        <v>0.106721647</v>
      </c>
      <c r="P966" s="7">
        <v>0.121357786</v>
      </c>
    </row>
    <row r="967" spans="1:16" x14ac:dyDescent="0.25">
      <c r="A967" t="s">
        <v>2911</v>
      </c>
      <c r="B967" s="7">
        <v>1.5819816E-2</v>
      </c>
      <c r="C967" s="7">
        <v>1.9517611000000001E-2</v>
      </c>
      <c r="D967" s="7">
        <v>1.6194222000000001E-2</v>
      </c>
      <c r="E967" s="7">
        <v>1.4538841E-2</v>
      </c>
      <c r="F967" s="7">
        <v>1.4514259999999999E-2</v>
      </c>
      <c r="G967" s="7">
        <v>2.1157782E-2</v>
      </c>
      <c r="H967" s="7">
        <v>1.6166236E-2</v>
      </c>
      <c r="I967" s="7">
        <v>1.0440771999999999E-2</v>
      </c>
      <c r="J967" s="7">
        <v>1.4303690000000001E-2</v>
      </c>
      <c r="K967" s="7">
        <v>2.0047292000000001E-2</v>
      </c>
      <c r="L967" s="7">
        <v>3.4731308000000002E-2</v>
      </c>
      <c r="M967" s="7">
        <v>2.8948692000000002E-2</v>
      </c>
      <c r="N967" s="7">
        <v>2.8444349000000001E-2</v>
      </c>
      <c r="O967" s="7">
        <v>2.5955529000000001E-2</v>
      </c>
      <c r="P967" s="7">
        <v>1.7205179000000001E-2</v>
      </c>
    </row>
    <row r="968" spans="1:16" x14ac:dyDescent="0.25">
      <c r="A968" t="s">
        <v>2912</v>
      </c>
      <c r="B968" s="7">
        <v>3.7513866999999999E-2</v>
      </c>
      <c r="C968" s="7">
        <v>3.8514455000000003E-2</v>
      </c>
      <c r="D968" s="7">
        <v>3.6231403000000002E-2</v>
      </c>
      <c r="E968" s="7">
        <v>2.5972904000000002E-2</v>
      </c>
      <c r="F968" s="7">
        <v>3.5532014000000001E-2</v>
      </c>
      <c r="G968" s="7">
        <v>3.8271648999999998E-2</v>
      </c>
      <c r="H968" s="7">
        <v>3.8911068E-2</v>
      </c>
      <c r="I968" s="7">
        <v>3.3190716000000002E-2</v>
      </c>
      <c r="J968" s="7">
        <v>4.1528819000000002E-2</v>
      </c>
      <c r="K968" s="7">
        <v>5.7682458999999998E-2</v>
      </c>
      <c r="L968" s="7">
        <v>3.1382648999999999E-2</v>
      </c>
      <c r="M968" s="7">
        <v>3.1759793000000001E-2</v>
      </c>
      <c r="N968" s="7">
        <v>3.4906141000000002E-2</v>
      </c>
      <c r="O968" s="7">
        <v>3.4040689999999998E-2</v>
      </c>
      <c r="P968" s="7">
        <v>2.4683088999999998E-2</v>
      </c>
    </row>
    <row r="969" spans="1:16" x14ac:dyDescent="0.25">
      <c r="A969" t="s">
        <v>2913</v>
      </c>
      <c r="B969" s="7">
        <v>2.9323720000000001E-2</v>
      </c>
      <c r="C969" s="7">
        <v>3.3651062000000002E-2</v>
      </c>
      <c r="D969" s="7">
        <v>3.6520384000000003E-2</v>
      </c>
      <c r="E969" s="7">
        <v>2.3138931000000001E-2</v>
      </c>
      <c r="F969" s="7">
        <v>3.2211689000000002E-2</v>
      </c>
      <c r="G969" s="7">
        <v>2.6653998000000002E-2</v>
      </c>
      <c r="H969" s="7">
        <v>3.3043401E-2</v>
      </c>
      <c r="I969" s="7">
        <v>3.8694955000000003E-2</v>
      </c>
      <c r="J969" s="7">
        <v>3.6051183000000001E-2</v>
      </c>
      <c r="K969" s="7">
        <v>1.5137678999999999E-2</v>
      </c>
      <c r="L969" s="7">
        <v>1.9798362E-2</v>
      </c>
      <c r="M969" s="7">
        <v>1.9364269999999999E-2</v>
      </c>
      <c r="N969" s="7">
        <v>1.5668557E-2</v>
      </c>
      <c r="O969" s="7">
        <v>1.342171E-2</v>
      </c>
      <c r="P969" s="7">
        <v>1.5113886999999999E-2</v>
      </c>
    </row>
    <row r="970" spans="1:16" x14ac:dyDescent="0.25">
      <c r="A970" t="s">
        <v>2914</v>
      </c>
      <c r="B970" s="7">
        <v>8.7741026E-2</v>
      </c>
      <c r="C970" s="7">
        <v>0.104142979</v>
      </c>
      <c r="D970" s="7">
        <v>9.9550050000000001E-2</v>
      </c>
      <c r="E970" s="7">
        <v>7.5003489000000007E-2</v>
      </c>
      <c r="F970" s="7">
        <v>8.9979486999999997E-2</v>
      </c>
      <c r="G970" s="7">
        <v>0.10898366800000001</v>
      </c>
      <c r="H970" s="7">
        <v>9.6962865999999995E-2</v>
      </c>
      <c r="I970" s="7">
        <v>8.7163854999999998E-2</v>
      </c>
      <c r="J970" s="7">
        <v>9.2966920999999994E-2</v>
      </c>
      <c r="K970" s="7">
        <v>0.123290382</v>
      </c>
      <c r="L970" s="7">
        <v>9.8317082E-2</v>
      </c>
      <c r="M970" s="7">
        <v>9.0030547000000002E-2</v>
      </c>
      <c r="N970" s="7">
        <v>9.2912441999999998E-2</v>
      </c>
      <c r="O970" s="7">
        <v>7.3825267999999999E-2</v>
      </c>
      <c r="P970" s="7">
        <v>5.1875078999999998E-2</v>
      </c>
    </row>
    <row r="971" spans="1:16" x14ac:dyDescent="0.25">
      <c r="A971" t="s">
        <v>2915</v>
      </c>
      <c r="B971" s="7">
        <v>8.3784879000000007E-2</v>
      </c>
      <c r="C971" s="7">
        <v>8.5158154999999999E-2</v>
      </c>
      <c r="D971" s="7">
        <v>8.1433573999999995E-2</v>
      </c>
      <c r="E971" s="7">
        <v>7.8892956E-2</v>
      </c>
      <c r="F971" s="7">
        <v>9.6776962999999994E-2</v>
      </c>
      <c r="G971" s="7">
        <v>0.102581461</v>
      </c>
      <c r="H971" s="7">
        <v>8.1770246000000005E-2</v>
      </c>
      <c r="I971" s="7">
        <v>8.0469714999999997E-2</v>
      </c>
      <c r="J971" s="7">
        <v>9.1033349E-2</v>
      </c>
      <c r="K971" s="7">
        <v>5.4921045000000002E-2</v>
      </c>
      <c r="L971" s="7">
        <v>7.1751051999999996E-2</v>
      </c>
      <c r="M971" s="7">
        <v>5.9175656E-2</v>
      </c>
      <c r="N971" s="7">
        <v>5.2296280000000001E-2</v>
      </c>
      <c r="O971" s="7">
        <v>4.6853671E-2</v>
      </c>
      <c r="P971" s="7">
        <v>4.7025579999999997E-2</v>
      </c>
    </row>
    <row r="972" spans="1:16" x14ac:dyDescent="0.25">
      <c r="A972" t="s">
        <v>2916</v>
      </c>
      <c r="B972" s="7">
        <v>4.6950363000000002E-2</v>
      </c>
      <c r="C972" s="7">
        <v>5.3524514000000002E-2</v>
      </c>
      <c r="D972" s="7">
        <v>4.9491169000000002E-2</v>
      </c>
      <c r="E972" s="7">
        <v>4.4500574000000001E-2</v>
      </c>
      <c r="F972" s="7">
        <v>5.1009409999999998E-2</v>
      </c>
      <c r="G972" s="7">
        <v>5.4399535999999998E-2</v>
      </c>
      <c r="H972" s="7">
        <v>5.5683901000000001E-2</v>
      </c>
      <c r="I972" s="7">
        <v>5.4732840999999997E-2</v>
      </c>
      <c r="J972" s="7">
        <v>5.8533305000000001E-2</v>
      </c>
      <c r="K972" s="7">
        <v>6.5216392999999998E-2</v>
      </c>
      <c r="L972" s="7">
        <v>5.5056231999999997E-2</v>
      </c>
      <c r="M972" s="7">
        <v>4.6544121000000001E-2</v>
      </c>
      <c r="N972" s="7">
        <v>4.1687601999999997E-2</v>
      </c>
      <c r="O972" s="7">
        <v>3.7397244000000003E-2</v>
      </c>
      <c r="P972" s="7">
        <v>3.3522015000000002E-2</v>
      </c>
    </row>
    <row r="973" spans="1:16" x14ac:dyDescent="0.25">
      <c r="A973" t="s">
        <v>2917</v>
      </c>
      <c r="B973" s="7">
        <v>2.1178511000000001E-2</v>
      </c>
      <c r="C973" s="7">
        <v>2.4654826000000001E-2</v>
      </c>
      <c r="D973" s="7">
        <v>2.2819480999999999E-2</v>
      </c>
      <c r="E973" s="7">
        <v>2.0335755E-2</v>
      </c>
      <c r="F973" s="7">
        <v>2.7634374E-2</v>
      </c>
      <c r="G973" s="7">
        <v>3.1773534999999999E-2</v>
      </c>
      <c r="H973" s="7">
        <v>2.2250509000000002E-2</v>
      </c>
      <c r="I973" s="7">
        <v>1.8608386000000001E-2</v>
      </c>
      <c r="J973" s="7">
        <v>2.5498450999999998E-2</v>
      </c>
      <c r="K973" s="7">
        <v>0.132289459</v>
      </c>
      <c r="L973" s="7">
        <v>8.1841119000000004E-2</v>
      </c>
      <c r="M973" s="7">
        <v>5.8448786000000003E-2</v>
      </c>
      <c r="N973" s="7">
        <v>7.5979551000000006E-2</v>
      </c>
      <c r="O973" s="7">
        <v>6.7421127999999997E-2</v>
      </c>
      <c r="P973" s="7">
        <v>3.5741856000000002E-2</v>
      </c>
    </row>
    <row r="974" spans="1:16" x14ac:dyDescent="0.25">
      <c r="A974" t="s">
        <v>2918</v>
      </c>
      <c r="B974" s="7">
        <v>9.5480873999999993E-2</v>
      </c>
      <c r="C974" s="7">
        <v>0.10900166999999999</v>
      </c>
      <c r="D974" s="7">
        <v>0.11118267900000001</v>
      </c>
      <c r="E974" s="7">
        <v>8.0385913000000003E-2</v>
      </c>
      <c r="F974" s="7">
        <v>9.7864094999999998E-2</v>
      </c>
      <c r="G974" s="7">
        <v>0.100451929</v>
      </c>
      <c r="H974" s="7">
        <v>9.0956047999999998E-2</v>
      </c>
      <c r="I974" s="7">
        <v>9.5802746999999994E-2</v>
      </c>
      <c r="J974" s="7">
        <v>0.107450686</v>
      </c>
      <c r="K974" s="7">
        <v>5.6260659999999997E-2</v>
      </c>
      <c r="L974" s="7">
        <v>8.3647430999999994E-2</v>
      </c>
      <c r="M974" s="7">
        <v>9.2838116999999998E-2</v>
      </c>
      <c r="N974" s="7">
        <v>7.7481937000000001E-2</v>
      </c>
      <c r="O974" s="7">
        <v>7.5706670000000004E-2</v>
      </c>
      <c r="P974" s="7">
        <v>6.7917105000000005E-2</v>
      </c>
    </row>
    <row r="975" spans="1:16" x14ac:dyDescent="0.25">
      <c r="A975" t="s">
        <v>2919</v>
      </c>
      <c r="B975" s="7">
        <v>7.9647813999999997E-2</v>
      </c>
      <c r="C975" s="7">
        <v>8.4620449E-2</v>
      </c>
      <c r="D975" s="7">
        <v>8.3765714000000005E-2</v>
      </c>
      <c r="E975" s="7">
        <v>6.0193655999999998E-2</v>
      </c>
      <c r="F975" s="7">
        <v>7.8776608999999997E-2</v>
      </c>
      <c r="G975" s="7">
        <v>7.7217735999999995E-2</v>
      </c>
      <c r="H975" s="7">
        <v>8.1054825999999996E-2</v>
      </c>
      <c r="I975" s="7">
        <v>9.3977744000000002E-2</v>
      </c>
      <c r="J975" s="7">
        <v>9.2207146000000004E-2</v>
      </c>
      <c r="K975" s="7">
        <v>5.3589122000000003E-2</v>
      </c>
      <c r="L975" s="7">
        <v>4.6795361000000001E-2</v>
      </c>
      <c r="M975" s="7">
        <v>4.5229722999999999E-2</v>
      </c>
      <c r="N975" s="7">
        <v>4.0179869E-2</v>
      </c>
      <c r="O975" s="7">
        <v>4.0813500000000003E-2</v>
      </c>
      <c r="P975" s="7">
        <v>4.2934003999999998E-2</v>
      </c>
    </row>
    <row r="976" spans="1:16" x14ac:dyDescent="0.25">
      <c r="A976" t="s">
        <v>2920</v>
      </c>
      <c r="B976" s="7">
        <v>0.19416646800000001</v>
      </c>
      <c r="C976" s="7">
        <v>0.181710808</v>
      </c>
      <c r="D976" s="7">
        <v>0.163134159</v>
      </c>
      <c r="E976" s="7">
        <v>0.18014411699999999</v>
      </c>
      <c r="F976" s="7">
        <v>0.214189466</v>
      </c>
      <c r="G976" s="7">
        <v>0.22958467599999999</v>
      </c>
      <c r="H976" s="7">
        <v>0.16934735400000001</v>
      </c>
      <c r="I976" s="7">
        <v>0.22579558699999999</v>
      </c>
      <c r="J976" s="7">
        <v>0.19882250600000001</v>
      </c>
      <c r="K976" s="7">
        <v>4.3142923999999999E-2</v>
      </c>
      <c r="L976" s="7">
        <v>4.8579245E-2</v>
      </c>
      <c r="M976" s="7">
        <v>4.3457289000000003E-2</v>
      </c>
      <c r="N976" s="7">
        <v>4.2885220000000002E-2</v>
      </c>
      <c r="O976" s="7">
        <v>3.9440434000000003E-2</v>
      </c>
      <c r="P976" s="7">
        <v>4.3975409E-2</v>
      </c>
    </row>
    <row r="977" spans="1:16" x14ac:dyDescent="0.25">
      <c r="A977" t="s">
        <v>2921</v>
      </c>
      <c r="B977" s="7">
        <v>1.4068941E-2</v>
      </c>
      <c r="C977" s="7">
        <v>1.6834841999999999E-2</v>
      </c>
      <c r="D977" s="7">
        <v>1.6147926E-2</v>
      </c>
      <c r="E977" s="7">
        <v>1.2573002999999999E-2</v>
      </c>
      <c r="F977" s="7">
        <v>1.3854952E-2</v>
      </c>
      <c r="G977" s="7">
        <v>1.7905217000000001E-2</v>
      </c>
      <c r="H977" s="7">
        <v>1.6689207000000001E-2</v>
      </c>
      <c r="I977" s="7">
        <v>1.1755936999999999E-2</v>
      </c>
      <c r="J977" s="7">
        <v>1.6085664E-2</v>
      </c>
      <c r="K977" s="7">
        <v>1.6531081999999999E-2</v>
      </c>
      <c r="L977" s="7">
        <v>2.7814980999999999E-2</v>
      </c>
      <c r="M977" s="7">
        <v>2.4125331E-2</v>
      </c>
      <c r="N977" s="7">
        <v>2.6376402E-2</v>
      </c>
      <c r="O977" s="7">
        <v>2.4218442999999999E-2</v>
      </c>
      <c r="P977" s="7">
        <v>1.4709559000000001E-2</v>
      </c>
    </row>
    <row r="978" spans="1:16" x14ac:dyDescent="0.25">
      <c r="A978" t="s">
        <v>2922</v>
      </c>
      <c r="B978" s="7">
        <v>4.5342212E-2</v>
      </c>
      <c r="C978" s="7">
        <v>5.7490180000000002E-2</v>
      </c>
      <c r="D978" s="7">
        <v>5.2104633999999997E-2</v>
      </c>
      <c r="E978" s="7">
        <v>3.5266392000000001E-2</v>
      </c>
      <c r="F978" s="7">
        <v>4.0889033999999998E-2</v>
      </c>
      <c r="G978" s="7">
        <v>4.5683278000000001E-2</v>
      </c>
      <c r="H978" s="7">
        <v>5.6699670000000001E-2</v>
      </c>
      <c r="I978" s="7">
        <v>6.4858317999999998E-2</v>
      </c>
      <c r="J978" s="7">
        <v>5.6187112999999997E-2</v>
      </c>
      <c r="K978" s="7">
        <v>2.8732713999999999E-2</v>
      </c>
      <c r="L978" s="7">
        <v>2.5084472E-2</v>
      </c>
      <c r="M978" s="7">
        <v>2.6690058999999999E-2</v>
      </c>
      <c r="N978" s="7">
        <v>2.6142245000000001E-2</v>
      </c>
      <c r="O978" s="7">
        <v>2.4683221000000002E-2</v>
      </c>
      <c r="P978" s="7">
        <v>2.1898129999999998E-2</v>
      </c>
    </row>
    <row r="979" spans="1:16" x14ac:dyDescent="0.25">
      <c r="A979" t="s">
        <v>2923</v>
      </c>
      <c r="B979" s="7">
        <v>9.7903464999999995E-2</v>
      </c>
      <c r="C979" s="7">
        <v>0.107848445</v>
      </c>
      <c r="D979" s="7">
        <v>0.104552046</v>
      </c>
      <c r="E979" s="7">
        <v>9.1899341999999995E-2</v>
      </c>
      <c r="F979" s="7">
        <v>0.11668597</v>
      </c>
      <c r="G979" s="7">
        <v>0.117065233</v>
      </c>
      <c r="H979" s="7">
        <v>0.10832191300000001</v>
      </c>
      <c r="I979" s="7">
        <v>0.10261334499999999</v>
      </c>
      <c r="J979" s="7">
        <v>0.121421952</v>
      </c>
      <c r="K979" s="7">
        <v>6.8500352E-2</v>
      </c>
      <c r="L979" s="7">
        <v>0.105652068</v>
      </c>
      <c r="M979" s="7">
        <v>0.108699458</v>
      </c>
      <c r="N979" s="7">
        <v>0.111532731</v>
      </c>
      <c r="O979" s="7">
        <v>9.6217493000000001E-2</v>
      </c>
      <c r="P979" s="7">
        <v>8.0659638000000006E-2</v>
      </c>
    </row>
    <row r="980" spans="1:16" x14ac:dyDescent="0.25">
      <c r="A980" t="s">
        <v>2924</v>
      </c>
      <c r="B980" s="7">
        <v>4.1669867999999999E-2</v>
      </c>
      <c r="C980" s="7">
        <v>4.4118251999999997E-2</v>
      </c>
      <c r="D980" s="7">
        <v>3.4092175000000002E-2</v>
      </c>
      <c r="E980" s="7">
        <v>3.4857879000000001E-2</v>
      </c>
      <c r="F980" s="7">
        <v>3.5653231000000001E-2</v>
      </c>
      <c r="G980" s="7">
        <v>4.7385057000000001E-2</v>
      </c>
      <c r="H980" s="7">
        <v>4.2225927000000003E-2</v>
      </c>
      <c r="I980" s="7">
        <v>3.5835800000000001E-2</v>
      </c>
      <c r="J980" s="7">
        <v>4.1102983000000003E-2</v>
      </c>
      <c r="K980" s="7">
        <v>4.1840185000000002E-2</v>
      </c>
      <c r="L980" s="7">
        <v>4.5751677999999997E-2</v>
      </c>
      <c r="M980" s="7">
        <v>3.6609414999999999E-2</v>
      </c>
      <c r="N980" s="7">
        <v>3.8751922000000001E-2</v>
      </c>
      <c r="O980" s="7">
        <v>3.3122222E-2</v>
      </c>
      <c r="P980" s="7">
        <v>2.7944156000000001E-2</v>
      </c>
    </row>
    <row r="981" spans="1:16" x14ac:dyDescent="0.25">
      <c r="A981" t="s">
        <v>2925</v>
      </c>
      <c r="B981" s="7">
        <v>4.3797818000000002E-2</v>
      </c>
      <c r="C981" s="7">
        <v>5.2959543999999997E-2</v>
      </c>
      <c r="D981" s="7">
        <v>4.8418888E-2</v>
      </c>
      <c r="E981" s="7">
        <v>5.2434384000000001E-2</v>
      </c>
      <c r="F981" s="7">
        <v>5.0634006000000002E-2</v>
      </c>
      <c r="G981" s="7">
        <v>5.8797802000000003E-2</v>
      </c>
      <c r="H981" s="7">
        <v>4.3655685E-2</v>
      </c>
      <c r="I981" s="7">
        <v>3.6476405000000003E-2</v>
      </c>
      <c r="J981" s="7">
        <v>4.3966601000000001E-2</v>
      </c>
      <c r="K981" s="7">
        <v>9.4605841999999996E-2</v>
      </c>
      <c r="L981" s="7">
        <v>9.2227084000000001E-2</v>
      </c>
      <c r="M981" s="7">
        <v>8.3971224999999997E-2</v>
      </c>
      <c r="N981" s="7">
        <v>5.0470727999999999E-2</v>
      </c>
      <c r="O981" s="7">
        <v>3.7727763999999997E-2</v>
      </c>
      <c r="P981" s="7">
        <v>4.6310944999999999E-2</v>
      </c>
    </row>
    <row r="982" spans="1:16" x14ac:dyDescent="0.25">
      <c r="A982" t="s">
        <v>2926</v>
      </c>
      <c r="B982" s="7">
        <v>8.4831328999999997E-2</v>
      </c>
      <c r="C982" s="7">
        <v>9.3333158999999999E-2</v>
      </c>
      <c r="D982" s="7">
        <v>9.9824742999999994E-2</v>
      </c>
      <c r="E982" s="7">
        <v>7.6859733999999999E-2</v>
      </c>
      <c r="F982" s="7">
        <v>0.10086953899999999</v>
      </c>
      <c r="G982" s="7">
        <v>9.1888477999999996E-2</v>
      </c>
      <c r="H982" s="7">
        <v>0.10311364200000001</v>
      </c>
      <c r="I982" s="7">
        <v>9.0751918000000001E-2</v>
      </c>
      <c r="J982" s="7">
        <v>0.11070725100000001</v>
      </c>
      <c r="K982" s="7">
        <v>0.102980471</v>
      </c>
      <c r="L982" s="7">
        <v>7.7085885000000007E-2</v>
      </c>
      <c r="M982" s="7">
        <v>8.2931594999999997E-2</v>
      </c>
      <c r="N982" s="7">
        <v>9.7489648999999998E-2</v>
      </c>
      <c r="O982" s="7">
        <v>9.0313626999999994E-2</v>
      </c>
      <c r="P982" s="7">
        <v>6.9313118000000007E-2</v>
      </c>
    </row>
    <row r="983" spans="1:16" x14ac:dyDescent="0.25">
      <c r="A983" t="s">
        <v>2927</v>
      </c>
      <c r="B983" s="7">
        <v>6.973567E-2</v>
      </c>
      <c r="C983" s="7">
        <v>5.8830682000000002E-2</v>
      </c>
      <c r="D983" s="7">
        <v>4.9561178999999997E-2</v>
      </c>
      <c r="E983" s="7">
        <v>5.2071820999999997E-2</v>
      </c>
      <c r="F983" s="7">
        <v>7.0142187999999994E-2</v>
      </c>
      <c r="G983" s="7">
        <v>8.2168093999999997E-2</v>
      </c>
      <c r="H983" s="7">
        <v>6.9502973999999995E-2</v>
      </c>
      <c r="I983" s="7">
        <v>6.3434744000000001E-2</v>
      </c>
      <c r="J983" s="7">
        <v>8.5136485999999997E-2</v>
      </c>
      <c r="K983" s="7">
        <v>0.227363227</v>
      </c>
      <c r="L983" s="7">
        <v>0.21195288300000001</v>
      </c>
      <c r="M983" s="7">
        <v>0.20924053200000001</v>
      </c>
      <c r="N983" s="7">
        <v>0.19890934599999999</v>
      </c>
      <c r="O983" s="7">
        <v>0.17713863399999999</v>
      </c>
      <c r="P983" s="7">
        <v>0.13496013100000001</v>
      </c>
    </row>
    <row r="984" spans="1:16" x14ac:dyDescent="0.25">
      <c r="A984" t="s">
        <v>2928</v>
      </c>
      <c r="B984" s="7">
        <v>4.8832413999999998E-2</v>
      </c>
      <c r="C984" s="7">
        <v>5.3637003000000003E-2</v>
      </c>
      <c r="D984" s="7">
        <v>5.0811002000000001E-2</v>
      </c>
      <c r="E984" s="7">
        <v>3.7963541000000003E-2</v>
      </c>
      <c r="F984" s="7">
        <v>4.8808940000000002E-2</v>
      </c>
      <c r="G984" s="7">
        <v>5.2837903999999998E-2</v>
      </c>
      <c r="H984" s="7">
        <v>4.8216865999999997E-2</v>
      </c>
      <c r="I984" s="7">
        <v>4.9151123999999997E-2</v>
      </c>
      <c r="J984" s="7">
        <v>5.3595524999999998E-2</v>
      </c>
      <c r="K984" s="7">
        <v>2.4637945000000001E-2</v>
      </c>
      <c r="L984" s="7">
        <v>3.9955742000000002E-2</v>
      </c>
      <c r="M984" s="7">
        <v>4.0484770000000003E-2</v>
      </c>
      <c r="N984" s="7">
        <v>4.0117714999999998E-2</v>
      </c>
      <c r="O984" s="7">
        <v>3.7573181999999997E-2</v>
      </c>
      <c r="P984" s="7">
        <v>3.1301072999999999E-2</v>
      </c>
    </row>
    <row r="985" spans="1:16" x14ac:dyDescent="0.25">
      <c r="A985" t="s">
        <v>2929</v>
      </c>
      <c r="B985" s="7">
        <v>4.4254742999999999E-2</v>
      </c>
      <c r="C985" s="7">
        <v>4.9255710000000001E-2</v>
      </c>
      <c r="D985" s="7">
        <v>4.8897441E-2</v>
      </c>
      <c r="E985" s="7">
        <v>5.6302203000000002E-2</v>
      </c>
      <c r="F985" s="7">
        <v>7.1047700000000005E-2</v>
      </c>
      <c r="G985" s="7">
        <v>7.2657898999999998E-2</v>
      </c>
      <c r="H985" s="7">
        <v>4.8552093999999997E-2</v>
      </c>
      <c r="I985" s="7">
        <v>4.6614295E-2</v>
      </c>
      <c r="J985" s="7">
        <v>5.0995671999999999E-2</v>
      </c>
      <c r="K985" s="7">
        <v>3.9495717E-2</v>
      </c>
      <c r="L985" s="7">
        <v>5.5330041000000003E-2</v>
      </c>
      <c r="M985" s="7">
        <v>4.6430549000000002E-2</v>
      </c>
      <c r="N985" s="7">
        <v>4.7018042000000003E-2</v>
      </c>
      <c r="O985" s="7">
        <v>3.4752802999999999E-2</v>
      </c>
      <c r="P985" s="7">
        <v>3.4589600999999998E-2</v>
      </c>
    </row>
    <row r="986" spans="1:16" x14ac:dyDescent="0.25">
      <c r="A986" t="s">
        <v>2930</v>
      </c>
      <c r="B986" s="7">
        <v>7.1578564999999997E-2</v>
      </c>
      <c r="C986" s="7">
        <v>8.8910567999999995E-2</v>
      </c>
      <c r="D986" s="7">
        <v>8.0632258999999998E-2</v>
      </c>
      <c r="E986" s="7">
        <v>5.8410901000000001E-2</v>
      </c>
      <c r="F986" s="7">
        <v>6.9869961999999994E-2</v>
      </c>
      <c r="G986" s="7">
        <v>7.6429688999999995E-2</v>
      </c>
      <c r="H986" s="7">
        <v>8.7225415000000001E-2</v>
      </c>
      <c r="I986" s="7">
        <v>8.7579242000000002E-2</v>
      </c>
      <c r="J986" s="7">
        <v>8.8655014000000004E-2</v>
      </c>
      <c r="K986" s="7">
        <v>3.8923143E-2</v>
      </c>
      <c r="L986" s="7">
        <v>4.2243674000000002E-2</v>
      </c>
      <c r="M986" s="7">
        <v>4.4802904999999997E-2</v>
      </c>
      <c r="N986" s="7">
        <v>3.9074718000000001E-2</v>
      </c>
      <c r="O986" s="7">
        <v>3.5114246000000002E-2</v>
      </c>
      <c r="P986" s="7">
        <v>3.6460615000000002E-2</v>
      </c>
    </row>
    <row r="987" spans="1:16" x14ac:dyDescent="0.25">
      <c r="A987" t="s">
        <v>2931</v>
      </c>
      <c r="B987" s="7">
        <v>6.0101571999999999E-2</v>
      </c>
      <c r="C987" s="7">
        <v>6.3119864999999997E-2</v>
      </c>
      <c r="D987" s="7">
        <v>7.0935346999999996E-2</v>
      </c>
      <c r="E987" s="7">
        <v>4.9725752999999998E-2</v>
      </c>
      <c r="F987" s="7">
        <v>6.6847892000000006E-2</v>
      </c>
      <c r="G987" s="7">
        <v>5.0364170999999999E-2</v>
      </c>
      <c r="H987" s="7">
        <v>7.4797948000000003E-2</v>
      </c>
      <c r="I987" s="7">
        <v>8.8556963000000002E-2</v>
      </c>
      <c r="J987" s="7">
        <v>8.6519253000000004E-2</v>
      </c>
      <c r="K987" s="7">
        <v>3.4104980999999999E-2</v>
      </c>
      <c r="L987" s="7">
        <v>2.6544371000000001E-2</v>
      </c>
      <c r="M987" s="7">
        <v>2.4059409E-2</v>
      </c>
      <c r="N987" s="7">
        <v>2.2540187E-2</v>
      </c>
      <c r="O987" s="7">
        <v>2.2273548000000001E-2</v>
      </c>
      <c r="P987" s="7">
        <v>2.2068727999999999E-2</v>
      </c>
    </row>
    <row r="988" spans="1:16" x14ac:dyDescent="0.25">
      <c r="A988" t="s">
        <v>2932</v>
      </c>
      <c r="B988" s="7">
        <v>3.7346116999999998E-2</v>
      </c>
      <c r="C988" s="7">
        <v>4.541999E-2</v>
      </c>
      <c r="D988" s="7">
        <v>4.1960813E-2</v>
      </c>
      <c r="E988" s="7">
        <v>3.9391965000000001E-2</v>
      </c>
      <c r="F988" s="7">
        <v>4.3908571E-2</v>
      </c>
      <c r="G988" s="7">
        <v>5.0759288E-2</v>
      </c>
      <c r="H988" s="7">
        <v>4.1945193999999998E-2</v>
      </c>
      <c r="I988" s="7">
        <v>4.1663394999999999E-2</v>
      </c>
      <c r="J988" s="7">
        <v>4.2588860999999999E-2</v>
      </c>
      <c r="K988" s="7">
        <v>6.8374375000000001E-2</v>
      </c>
      <c r="L988" s="7">
        <v>4.3828661999999997E-2</v>
      </c>
      <c r="M988" s="7">
        <v>4.5250918000000001E-2</v>
      </c>
      <c r="N988" s="7">
        <v>4.3513081000000002E-2</v>
      </c>
      <c r="O988" s="7">
        <v>3.9263582999999998E-2</v>
      </c>
      <c r="P988" s="7">
        <v>2.9074135000000001E-2</v>
      </c>
    </row>
    <row r="989" spans="1:16" x14ac:dyDescent="0.25">
      <c r="A989" t="s">
        <v>2933</v>
      </c>
      <c r="B989" s="7">
        <v>9.4810977000000005E-2</v>
      </c>
      <c r="C989" s="7">
        <v>0.105123035</v>
      </c>
      <c r="D989" s="7">
        <v>0.111339484</v>
      </c>
      <c r="E989" s="7">
        <v>8.9562298999999998E-2</v>
      </c>
      <c r="F989" s="7">
        <v>0.118368078</v>
      </c>
      <c r="G989" s="7">
        <v>9.9546727000000002E-2</v>
      </c>
      <c r="H989" s="7">
        <v>0.106400516</v>
      </c>
      <c r="I989" s="7">
        <v>9.9314586999999996E-2</v>
      </c>
      <c r="J989" s="7">
        <v>0.110626949</v>
      </c>
      <c r="K989" s="7">
        <v>5.9405936999999999E-2</v>
      </c>
      <c r="L989" s="7">
        <v>5.4077440999999997E-2</v>
      </c>
      <c r="M989" s="7">
        <v>5.8191200999999998E-2</v>
      </c>
      <c r="N989" s="7">
        <v>6.6123014999999993E-2</v>
      </c>
      <c r="O989" s="7">
        <v>6.0306220000000001E-2</v>
      </c>
      <c r="P989" s="7">
        <v>5.6982142E-2</v>
      </c>
    </row>
    <row r="990" spans="1:16" x14ac:dyDescent="0.25">
      <c r="A990" t="s">
        <v>2934</v>
      </c>
      <c r="B990" s="7">
        <v>5.5903886999999999E-2</v>
      </c>
      <c r="C990" s="7">
        <v>5.7051283000000001E-2</v>
      </c>
      <c r="D990" s="7">
        <v>5.5050593000000002E-2</v>
      </c>
      <c r="E990" s="7">
        <v>4.6584848999999998E-2</v>
      </c>
      <c r="F990" s="7">
        <v>5.9940670000000001E-2</v>
      </c>
      <c r="G990" s="7">
        <v>6.2681842000000002E-2</v>
      </c>
      <c r="H990" s="7">
        <v>5.0242509999999997E-2</v>
      </c>
      <c r="I990" s="7">
        <v>4.3675053999999998E-2</v>
      </c>
      <c r="J990" s="7">
        <v>5.4075136000000003E-2</v>
      </c>
      <c r="K990" s="7">
        <v>5.5493537000000003E-2</v>
      </c>
      <c r="L990" s="7">
        <v>6.2713873000000003E-2</v>
      </c>
      <c r="M990" s="7">
        <v>5.7660469999999998E-2</v>
      </c>
      <c r="N990" s="7">
        <v>5.5821007999999998E-2</v>
      </c>
      <c r="O990" s="7">
        <v>5.3767443999999998E-2</v>
      </c>
      <c r="P990" s="7">
        <v>4.3814527999999998E-2</v>
      </c>
    </row>
    <row r="991" spans="1:16" x14ac:dyDescent="0.25">
      <c r="A991" t="s">
        <v>2935</v>
      </c>
      <c r="B991" s="7">
        <v>3.5727265000000001E-2</v>
      </c>
      <c r="C991" s="7">
        <v>4.4732205999999997E-2</v>
      </c>
      <c r="D991" s="7">
        <v>4.1807649000000002E-2</v>
      </c>
      <c r="E991" s="7">
        <v>3.1774821000000002E-2</v>
      </c>
      <c r="F991" s="7">
        <v>4.1352945000000002E-2</v>
      </c>
      <c r="G991" s="7">
        <v>4.0128085000000001E-2</v>
      </c>
      <c r="H991" s="7">
        <v>4.0443877000000003E-2</v>
      </c>
      <c r="I991" s="7">
        <v>3.6900230999999999E-2</v>
      </c>
      <c r="J991" s="7">
        <v>3.9394848000000003E-2</v>
      </c>
      <c r="K991" s="7">
        <v>2.6605594E-2</v>
      </c>
      <c r="L991" s="7">
        <v>3.5604892999999999E-2</v>
      </c>
      <c r="M991" s="7">
        <v>3.8126517999999998E-2</v>
      </c>
      <c r="N991" s="7">
        <v>3.8601051999999997E-2</v>
      </c>
      <c r="O991" s="7">
        <v>3.7167084000000003E-2</v>
      </c>
      <c r="P991" s="7">
        <v>2.9402560000000001E-2</v>
      </c>
    </row>
    <row r="992" spans="1:16" x14ac:dyDescent="0.25">
      <c r="A992" t="s">
        <v>2936</v>
      </c>
      <c r="B992" s="7">
        <v>4.1047104000000001E-2</v>
      </c>
      <c r="C992" s="7">
        <v>4.1295376000000002E-2</v>
      </c>
      <c r="D992" s="7">
        <v>3.5260096999999997E-2</v>
      </c>
      <c r="E992" s="7">
        <v>3.1563140000000003E-2</v>
      </c>
      <c r="F992" s="7">
        <v>3.7295684000000003E-2</v>
      </c>
      <c r="G992" s="7">
        <v>4.0814030000000001E-2</v>
      </c>
      <c r="H992" s="7">
        <v>5.1251440000000002E-2</v>
      </c>
      <c r="I992" s="7">
        <v>3.9696374E-2</v>
      </c>
      <c r="J992" s="7">
        <v>4.7335592000000003E-2</v>
      </c>
      <c r="K992" s="7">
        <v>3.6190027999999999E-2</v>
      </c>
      <c r="L992" s="7">
        <v>2.3675267999999999E-2</v>
      </c>
      <c r="M992" s="7">
        <v>2.3472860000000002E-2</v>
      </c>
      <c r="N992" s="7">
        <v>2.3476848000000002E-2</v>
      </c>
      <c r="O992" s="7">
        <v>1.9532844000000001E-2</v>
      </c>
      <c r="P992" s="7">
        <v>1.6756116000000001E-2</v>
      </c>
    </row>
    <row r="993" spans="1:16" x14ac:dyDescent="0.25">
      <c r="A993" t="s">
        <v>2937</v>
      </c>
      <c r="B993" s="7">
        <v>3.7756106999999997E-2</v>
      </c>
      <c r="C993" s="7">
        <v>4.2234577000000002E-2</v>
      </c>
      <c r="D993" s="7">
        <v>4.1029814999999997E-2</v>
      </c>
      <c r="E993" s="7">
        <v>3.3570576999999997E-2</v>
      </c>
      <c r="F993" s="7">
        <v>4.8013293999999998E-2</v>
      </c>
      <c r="G993" s="7">
        <v>4.6652463999999998E-2</v>
      </c>
      <c r="H993" s="7">
        <v>4.6696960000000003E-2</v>
      </c>
      <c r="I993" s="7">
        <v>4.2466184999999997E-2</v>
      </c>
      <c r="J993" s="7">
        <v>4.8382730999999998E-2</v>
      </c>
      <c r="K993" s="7">
        <v>2.7159170999999999E-2</v>
      </c>
      <c r="L993" s="7">
        <v>4.0997614000000002E-2</v>
      </c>
      <c r="M993" s="7">
        <v>4.1438824999999999E-2</v>
      </c>
      <c r="N993" s="7">
        <v>4.2844637999999997E-2</v>
      </c>
      <c r="O993" s="7">
        <v>4.3529068999999997E-2</v>
      </c>
      <c r="P993" s="7">
        <v>3.3307760999999998E-2</v>
      </c>
    </row>
    <row r="994" spans="1:16" x14ac:dyDescent="0.25">
      <c r="A994" t="s">
        <v>2938</v>
      </c>
      <c r="B994" s="7">
        <v>7.4412189000000004E-2</v>
      </c>
      <c r="C994" s="7">
        <v>7.7705901999999993E-2</v>
      </c>
      <c r="D994" s="7">
        <v>6.6365850000000004E-2</v>
      </c>
      <c r="E994" s="7">
        <v>6.0110432999999998E-2</v>
      </c>
      <c r="F994" s="7">
        <v>6.2299937999999999E-2</v>
      </c>
      <c r="G994" s="7">
        <v>8.8893182000000001E-2</v>
      </c>
      <c r="H994" s="7">
        <v>6.1619301000000001E-2</v>
      </c>
      <c r="I994" s="7">
        <v>6.8609101000000006E-2</v>
      </c>
      <c r="J994" s="7">
        <v>5.8992005E-2</v>
      </c>
      <c r="K994" s="7">
        <v>9.3786774000000003E-2</v>
      </c>
      <c r="L994" s="7">
        <v>0.103680183</v>
      </c>
      <c r="M994" s="7">
        <v>8.1467948999999998E-2</v>
      </c>
      <c r="N994" s="7">
        <v>7.0877244000000006E-2</v>
      </c>
      <c r="O994" s="7">
        <v>5.9947887999999998E-2</v>
      </c>
      <c r="P994" s="7">
        <v>5.1907275000000003E-2</v>
      </c>
    </row>
    <row r="995" spans="1:16" x14ac:dyDescent="0.25">
      <c r="A995" t="s">
        <v>2939</v>
      </c>
      <c r="B995" s="7">
        <v>5.3845773999999999E-2</v>
      </c>
      <c r="C995" s="7">
        <v>5.7622219000000002E-2</v>
      </c>
      <c r="D995" s="7">
        <v>5.4967916999999998E-2</v>
      </c>
      <c r="E995" s="7">
        <v>4.3819697999999997E-2</v>
      </c>
      <c r="F995" s="7">
        <v>4.8779880999999997E-2</v>
      </c>
      <c r="G995" s="7">
        <v>5.5338780999999997E-2</v>
      </c>
      <c r="H995" s="7">
        <v>5.4595611000000002E-2</v>
      </c>
      <c r="I995" s="7">
        <v>5.4464435999999998E-2</v>
      </c>
      <c r="J995" s="7">
        <v>6.3425281999999999E-2</v>
      </c>
      <c r="K995" s="7">
        <v>2.1817967000000001E-2</v>
      </c>
      <c r="L995" s="7">
        <v>3.7330386E-2</v>
      </c>
      <c r="M995" s="7">
        <v>4.2400454999999997E-2</v>
      </c>
      <c r="N995" s="7">
        <v>5.3483391999999998E-2</v>
      </c>
      <c r="O995" s="7">
        <v>4.7198624000000002E-2</v>
      </c>
      <c r="P995" s="7">
        <v>3.6377909E-2</v>
      </c>
    </row>
    <row r="996" spans="1:16" x14ac:dyDescent="0.25">
      <c r="A996" t="s">
        <v>2940</v>
      </c>
      <c r="B996" s="7">
        <v>3.0665411E-2</v>
      </c>
      <c r="C996" s="7">
        <v>3.8897808999999998E-2</v>
      </c>
      <c r="D996" s="7">
        <v>3.5255355000000002E-2</v>
      </c>
      <c r="E996" s="7">
        <v>3.0190714E-2</v>
      </c>
      <c r="F996" s="7">
        <v>3.8484114E-2</v>
      </c>
      <c r="G996" s="7">
        <v>3.9769416000000002E-2</v>
      </c>
      <c r="H996" s="7">
        <v>3.3961941000000002E-2</v>
      </c>
      <c r="I996" s="7">
        <v>2.9300348E-2</v>
      </c>
      <c r="J996" s="7">
        <v>3.4314951000000003E-2</v>
      </c>
      <c r="K996" s="7">
        <v>4.7097104000000001E-2</v>
      </c>
      <c r="L996" s="7">
        <v>3.7797776999999998E-2</v>
      </c>
      <c r="M996" s="7">
        <v>3.8707523000000001E-2</v>
      </c>
      <c r="N996" s="7">
        <v>3.8534137000000003E-2</v>
      </c>
      <c r="O996" s="7">
        <v>3.3453229000000001E-2</v>
      </c>
      <c r="P996" s="7">
        <v>2.9228608999999999E-2</v>
      </c>
    </row>
    <row r="997" spans="1:16" x14ac:dyDescent="0.25">
      <c r="A997" t="s">
        <v>2941</v>
      </c>
      <c r="B997" s="7">
        <v>3.1274020999999999E-2</v>
      </c>
      <c r="C997" s="7">
        <v>3.6419897E-2</v>
      </c>
      <c r="D997" s="7">
        <v>3.2961244000000001E-2</v>
      </c>
      <c r="E997" s="7">
        <v>2.9218484999999999E-2</v>
      </c>
      <c r="F997" s="7">
        <v>3.1922732000000002E-2</v>
      </c>
      <c r="G997" s="7">
        <v>3.8125941000000003E-2</v>
      </c>
      <c r="H997" s="7">
        <v>2.5544621E-2</v>
      </c>
      <c r="I997" s="7">
        <v>3.3543129999999997E-2</v>
      </c>
      <c r="J997" s="7">
        <v>3.5879975000000001E-2</v>
      </c>
      <c r="K997" s="7">
        <v>4.7958066000000001E-2</v>
      </c>
      <c r="L997" s="7">
        <v>2.9849736000000002E-2</v>
      </c>
      <c r="M997" s="7">
        <v>2.0881936E-2</v>
      </c>
      <c r="N997" s="7">
        <v>3.3708309999999998E-2</v>
      </c>
      <c r="O997" s="7">
        <v>1.7597323000000002E-2</v>
      </c>
      <c r="P997" s="7">
        <v>1.8906415999999999E-2</v>
      </c>
    </row>
    <row r="998" spans="1:16" x14ac:dyDescent="0.25">
      <c r="A998" t="s">
        <v>2942</v>
      </c>
      <c r="B998" s="7">
        <v>0.173787422</v>
      </c>
      <c r="C998" s="7">
        <v>0.17856065300000001</v>
      </c>
      <c r="D998" s="7">
        <v>0.175781569</v>
      </c>
      <c r="E998" s="7">
        <v>0.166759873</v>
      </c>
      <c r="F998" s="7">
        <v>0.19582925300000001</v>
      </c>
      <c r="G998" s="7">
        <v>0.19020579500000001</v>
      </c>
      <c r="H998" s="7">
        <v>0.18275297900000001</v>
      </c>
      <c r="I998" s="7">
        <v>0.221024831</v>
      </c>
      <c r="J998" s="7">
        <v>0.191874657</v>
      </c>
      <c r="K998" s="7">
        <v>0.14213842500000001</v>
      </c>
      <c r="L998" s="7">
        <v>0.10088224699999999</v>
      </c>
      <c r="M998" s="7">
        <v>8.2164895000000002E-2</v>
      </c>
      <c r="N998" s="7">
        <v>8.1816483999999995E-2</v>
      </c>
      <c r="O998" s="7">
        <v>7.0365959000000006E-2</v>
      </c>
      <c r="P998" s="7">
        <v>7.6819019000000002E-2</v>
      </c>
    </row>
    <row r="999" spans="1:16" x14ac:dyDescent="0.25">
      <c r="A999" t="s">
        <v>2943</v>
      </c>
      <c r="B999" s="7">
        <v>3.0068406999999998E-2</v>
      </c>
      <c r="C999" s="7">
        <v>3.7194046000000001E-2</v>
      </c>
      <c r="D999" s="7">
        <v>4.1726425999999997E-2</v>
      </c>
      <c r="E999" s="7">
        <v>2.1675996999999999E-2</v>
      </c>
      <c r="F999" s="7">
        <v>2.6629040999999999E-2</v>
      </c>
      <c r="G999" s="7">
        <v>2.1300232999999998E-2</v>
      </c>
      <c r="H999" s="7">
        <v>2.6478854E-2</v>
      </c>
      <c r="I999" s="7">
        <v>3.2441281000000002E-2</v>
      </c>
      <c r="J999" s="7">
        <v>3.8207985E-2</v>
      </c>
      <c r="K999" s="7">
        <v>2.8575390999999999E-2</v>
      </c>
      <c r="L999" s="7">
        <v>1.8668418999999999E-2</v>
      </c>
      <c r="M999" s="7">
        <v>2.1057407E-2</v>
      </c>
      <c r="N999" s="7">
        <v>1.8823761000000001E-2</v>
      </c>
      <c r="O999" s="7">
        <v>1.6749470999999998E-2</v>
      </c>
      <c r="P999" s="7">
        <v>1.6430480000000001E-2</v>
      </c>
    </row>
    <row r="1000" spans="1:16" x14ac:dyDescent="0.25">
      <c r="A1000" t="s">
        <v>2944</v>
      </c>
      <c r="B1000" s="7">
        <v>3.4724710999999998E-2</v>
      </c>
      <c r="C1000" s="7">
        <v>4.2824658000000002E-2</v>
      </c>
      <c r="D1000" s="7">
        <v>3.9315837999999999E-2</v>
      </c>
      <c r="E1000" s="7">
        <v>2.4697944999999999E-2</v>
      </c>
      <c r="F1000" s="7">
        <v>3.2093987999999997E-2</v>
      </c>
      <c r="G1000" s="7">
        <v>3.1739032E-2</v>
      </c>
      <c r="H1000" s="7">
        <v>4.4726447000000003E-2</v>
      </c>
      <c r="I1000" s="7">
        <v>4.4239789000000002E-2</v>
      </c>
      <c r="J1000" s="7">
        <v>4.6281761999999997E-2</v>
      </c>
      <c r="K1000" s="7">
        <v>1.8764456999999998E-2</v>
      </c>
      <c r="L1000" s="7">
        <v>2.2635221000000001E-2</v>
      </c>
      <c r="M1000" s="7">
        <v>2.3320209000000001E-2</v>
      </c>
      <c r="N1000" s="7">
        <v>2.5348669000000001E-2</v>
      </c>
      <c r="O1000" s="7">
        <v>2.2405922000000002E-2</v>
      </c>
      <c r="P1000" s="7">
        <v>1.9055636000000001E-2</v>
      </c>
    </row>
    <row r="1001" spans="1:16" x14ac:dyDescent="0.25">
      <c r="A1001" t="s">
        <v>2945</v>
      </c>
      <c r="B1001" s="7">
        <v>1.5616835000000001E-2</v>
      </c>
      <c r="C1001" s="7">
        <v>1.7269913000000001E-2</v>
      </c>
      <c r="D1001" s="7">
        <v>1.4557341999999999E-2</v>
      </c>
      <c r="E1001" s="7">
        <v>1.3344206000000001E-2</v>
      </c>
      <c r="F1001" s="7">
        <v>1.6586396999999999E-2</v>
      </c>
      <c r="G1001" s="7">
        <v>1.8246174E-2</v>
      </c>
      <c r="H1001" s="7">
        <v>1.5047916E-2</v>
      </c>
      <c r="I1001" s="7">
        <v>1.7226202999999999E-2</v>
      </c>
      <c r="J1001" s="7">
        <v>1.4872557999999999E-2</v>
      </c>
      <c r="K1001" s="7">
        <v>2.0422468999999999E-2</v>
      </c>
      <c r="L1001" s="7">
        <v>1.6519598999999999E-2</v>
      </c>
      <c r="M1001" s="7">
        <v>1.349884E-2</v>
      </c>
      <c r="N1001" s="7">
        <v>1.1537690999999999E-2</v>
      </c>
      <c r="O1001" s="7">
        <v>1.0457398999999999E-2</v>
      </c>
      <c r="P1001" s="7">
        <v>1.0381077000000001E-2</v>
      </c>
    </row>
    <row r="1002" spans="1:16" x14ac:dyDescent="0.25">
      <c r="A1002" t="s">
        <v>2946</v>
      </c>
      <c r="B1002" s="7">
        <v>0.102305905</v>
      </c>
      <c r="C1002" s="7">
        <v>9.8936990000000002E-2</v>
      </c>
      <c r="D1002" s="7">
        <v>0.104278369</v>
      </c>
      <c r="E1002" s="7">
        <v>7.1140294000000007E-2</v>
      </c>
      <c r="F1002" s="7">
        <v>0.12002339099999999</v>
      </c>
      <c r="G1002" s="7">
        <v>9.3627591999999996E-2</v>
      </c>
      <c r="H1002" s="7">
        <v>0.108472482</v>
      </c>
      <c r="I1002" s="7">
        <v>0.103846902</v>
      </c>
      <c r="J1002" s="7">
        <v>0.13257766400000001</v>
      </c>
      <c r="K1002" s="7">
        <v>7.9411622000000001E-2</v>
      </c>
      <c r="L1002" s="7">
        <v>6.351329E-2</v>
      </c>
      <c r="M1002" s="7">
        <v>6.7147084999999995E-2</v>
      </c>
      <c r="N1002" s="7">
        <v>8.1183902000000002E-2</v>
      </c>
      <c r="O1002" s="7">
        <v>7.4769618999999996E-2</v>
      </c>
      <c r="P1002" s="7">
        <v>7.0100233999999997E-2</v>
      </c>
    </row>
    <row r="1003" spans="1:16" x14ac:dyDescent="0.25">
      <c r="A1003" t="s">
        <v>2947</v>
      </c>
      <c r="B1003" s="7">
        <v>5.2926546999999997E-2</v>
      </c>
      <c r="C1003" s="7">
        <v>5.5673541E-2</v>
      </c>
      <c r="D1003" s="7">
        <v>5.2022928000000003E-2</v>
      </c>
      <c r="E1003" s="7">
        <v>4.3203448999999998E-2</v>
      </c>
      <c r="F1003" s="7">
        <v>6.1335194000000003E-2</v>
      </c>
      <c r="G1003" s="7">
        <v>5.6977984000000002E-2</v>
      </c>
      <c r="H1003" s="7">
        <v>5.2545190999999998E-2</v>
      </c>
      <c r="I1003" s="7">
        <v>4.9750764000000003E-2</v>
      </c>
      <c r="J1003" s="7">
        <v>6.9055414999999995E-2</v>
      </c>
      <c r="K1003" s="7">
        <v>5.6596770999999997E-2</v>
      </c>
      <c r="L1003" s="7">
        <v>5.8974406E-2</v>
      </c>
      <c r="M1003" s="7">
        <v>6.2827470999999996E-2</v>
      </c>
      <c r="N1003" s="7">
        <v>7.4099171000000005E-2</v>
      </c>
      <c r="O1003" s="7">
        <v>5.4073614999999998E-2</v>
      </c>
      <c r="P1003" s="7">
        <v>5.0435039000000001E-2</v>
      </c>
    </row>
    <row r="1004" spans="1:16" x14ac:dyDescent="0.25">
      <c r="A1004" t="s">
        <v>2948</v>
      </c>
      <c r="B1004" s="7">
        <v>3.8355695000000002E-2</v>
      </c>
      <c r="C1004" s="7">
        <v>4.4350022000000003E-2</v>
      </c>
      <c r="D1004" s="7">
        <v>4.5211009000000003E-2</v>
      </c>
      <c r="E1004" s="7">
        <v>2.8310056E-2</v>
      </c>
      <c r="F1004" s="7">
        <v>3.6994376000000002E-2</v>
      </c>
      <c r="G1004" s="7">
        <v>3.3940077999999999E-2</v>
      </c>
      <c r="H1004" s="7">
        <v>4.1985386999999999E-2</v>
      </c>
      <c r="I1004" s="7">
        <v>5.0662065999999999E-2</v>
      </c>
      <c r="J1004" s="7">
        <v>4.8117048000000003E-2</v>
      </c>
      <c r="K1004" s="7">
        <v>1.5620112E-2</v>
      </c>
      <c r="L1004" s="7">
        <v>1.7868960999999999E-2</v>
      </c>
      <c r="M1004" s="7">
        <v>2.0469752000000001E-2</v>
      </c>
      <c r="N1004" s="7">
        <v>1.8603774999999999E-2</v>
      </c>
      <c r="O1004" s="7">
        <v>1.7226921999999999E-2</v>
      </c>
      <c r="P1004" s="7">
        <v>1.8434855E-2</v>
      </c>
    </row>
    <row r="1005" spans="1:16" x14ac:dyDescent="0.25">
      <c r="A1005" t="s">
        <v>2949</v>
      </c>
      <c r="B1005" s="7">
        <v>0.17341973099999999</v>
      </c>
      <c r="C1005" s="7">
        <v>0.146899575</v>
      </c>
      <c r="D1005" s="7">
        <v>0.15359086699999999</v>
      </c>
      <c r="E1005" s="7">
        <v>0.13359363099999999</v>
      </c>
      <c r="F1005" s="7">
        <v>0.15372364599999999</v>
      </c>
      <c r="G1005" s="7">
        <v>0.16437396100000001</v>
      </c>
      <c r="H1005" s="7">
        <v>0.17024977999999999</v>
      </c>
      <c r="I1005" s="7">
        <v>0.14340436000000001</v>
      </c>
      <c r="J1005" s="7">
        <v>0.19763347100000001</v>
      </c>
      <c r="K1005" s="7">
        <v>4.6678451000000003E-2</v>
      </c>
      <c r="L1005" s="7">
        <v>7.4439015999999997E-2</v>
      </c>
      <c r="M1005" s="7">
        <v>7.5495720000000002E-2</v>
      </c>
      <c r="N1005" s="7">
        <v>6.8284893999999999E-2</v>
      </c>
      <c r="O1005" s="7">
        <v>6.0814801000000002E-2</v>
      </c>
      <c r="P1005" s="7">
        <v>6.0709206000000002E-2</v>
      </c>
    </row>
    <row r="1006" spans="1:16" x14ac:dyDescent="0.25">
      <c r="A1006" t="s">
        <v>2950</v>
      </c>
      <c r="B1006" s="7">
        <v>1.9238763999999998E-2</v>
      </c>
      <c r="C1006" s="7">
        <v>2.3213946999999999E-2</v>
      </c>
      <c r="D1006" s="7">
        <v>2.3329040999999998E-2</v>
      </c>
      <c r="E1006" s="7">
        <v>1.5229331E-2</v>
      </c>
      <c r="F1006" s="7">
        <v>2.3422729E-2</v>
      </c>
      <c r="G1006" s="7">
        <v>2.1167189999999999E-2</v>
      </c>
      <c r="H1006" s="7">
        <v>2.7669201000000001E-2</v>
      </c>
      <c r="I1006" s="7">
        <v>2.4072724E-2</v>
      </c>
      <c r="J1006" s="7">
        <v>2.7068826000000001E-2</v>
      </c>
      <c r="K1006" s="7">
        <v>2.8445238000000001E-2</v>
      </c>
      <c r="L1006" s="7">
        <v>4.5076498E-2</v>
      </c>
      <c r="M1006" s="7">
        <v>3.8356942999999998E-2</v>
      </c>
      <c r="N1006" s="7">
        <v>3.9888921000000001E-2</v>
      </c>
      <c r="O1006" s="7">
        <v>3.6768064000000003E-2</v>
      </c>
      <c r="P1006" s="7">
        <v>2.4117288000000001E-2</v>
      </c>
    </row>
    <row r="1007" spans="1:16" x14ac:dyDescent="0.25">
      <c r="A1007" t="s">
        <v>2951</v>
      </c>
      <c r="B1007" s="7">
        <v>4.2827644999999998E-2</v>
      </c>
      <c r="C1007" s="7">
        <v>4.6793684000000002E-2</v>
      </c>
      <c r="D1007" s="7">
        <v>4.7256662999999997E-2</v>
      </c>
      <c r="E1007" s="7">
        <v>3.8724575999999997E-2</v>
      </c>
      <c r="F1007" s="7">
        <v>4.7582607999999998E-2</v>
      </c>
      <c r="G1007" s="7">
        <v>5.0941925999999998E-2</v>
      </c>
      <c r="H1007" s="7">
        <v>6.2562344000000006E-2</v>
      </c>
      <c r="I1007" s="7">
        <v>5.7308942000000002E-2</v>
      </c>
      <c r="J1007" s="7">
        <v>5.8244900000000002E-2</v>
      </c>
      <c r="K1007" s="7">
        <v>4.0904296999999999E-2</v>
      </c>
      <c r="L1007" s="7">
        <v>4.3423752000000003E-2</v>
      </c>
      <c r="M1007" s="7">
        <v>4.4279679000000002E-2</v>
      </c>
      <c r="N1007" s="7">
        <v>4.3691755999999998E-2</v>
      </c>
      <c r="O1007" s="7">
        <v>3.8346092999999998E-2</v>
      </c>
      <c r="P1007" s="7">
        <v>3.2509297999999999E-2</v>
      </c>
    </row>
    <row r="1008" spans="1:16" x14ac:dyDescent="0.25">
      <c r="A1008" t="s">
        <v>2952</v>
      </c>
      <c r="B1008" s="7">
        <v>7.7701144999999999E-2</v>
      </c>
      <c r="C1008" s="7">
        <v>8.9994204999999994E-2</v>
      </c>
      <c r="D1008" s="7">
        <v>8.5550502E-2</v>
      </c>
      <c r="E1008" s="7">
        <v>5.8340329000000003E-2</v>
      </c>
      <c r="F1008" s="7">
        <v>7.1963662999999997E-2</v>
      </c>
      <c r="G1008" s="7">
        <v>7.1863677000000001E-2</v>
      </c>
      <c r="H1008" s="7">
        <v>8.0425490000000002E-2</v>
      </c>
      <c r="I1008" s="7">
        <v>9.4010910000000003E-2</v>
      </c>
      <c r="J1008" s="7">
        <v>8.9675305999999996E-2</v>
      </c>
      <c r="K1008" s="7">
        <v>3.4905942000000002E-2</v>
      </c>
      <c r="L1008" s="7">
        <v>5.3207852999999999E-2</v>
      </c>
      <c r="M1008" s="7">
        <v>5.3694432E-2</v>
      </c>
      <c r="N1008" s="7">
        <v>5.0626694999999999E-2</v>
      </c>
      <c r="O1008" s="7">
        <v>4.5331802999999997E-2</v>
      </c>
      <c r="P1008" s="7">
        <v>4.3231963999999998E-2</v>
      </c>
    </row>
    <row r="1009" spans="1:16" x14ac:dyDescent="0.25">
      <c r="A1009" t="s">
        <v>2953</v>
      </c>
      <c r="B1009" s="7">
        <v>0.26569298699999999</v>
      </c>
      <c r="C1009" s="7">
        <v>0.24776568099999999</v>
      </c>
      <c r="D1009" s="7">
        <v>0.22105983800000001</v>
      </c>
      <c r="E1009" s="7">
        <v>0.20556787500000001</v>
      </c>
      <c r="F1009" s="7">
        <v>0.233655418</v>
      </c>
      <c r="G1009" s="7">
        <v>0.27314491499999999</v>
      </c>
      <c r="H1009" s="7">
        <v>0.23245494799999999</v>
      </c>
      <c r="I1009" s="7">
        <v>0.29424265700000002</v>
      </c>
      <c r="J1009" s="7">
        <v>0.26628337299999999</v>
      </c>
      <c r="K1009" s="7">
        <v>0.15345336500000001</v>
      </c>
      <c r="L1009" s="7">
        <v>0.196372138</v>
      </c>
      <c r="M1009" s="7">
        <v>0.14360250299999999</v>
      </c>
      <c r="N1009" s="7">
        <v>0.116224628</v>
      </c>
      <c r="O1009" s="7">
        <v>0.11137849599999999</v>
      </c>
      <c r="P1009" s="7">
        <v>0.121765023</v>
      </c>
    </row>
    <row r="1010" spans="1:16" x14ac:dyDescent="0.25">
      <c r="A1010" t="s">
        <v>2954</v>
      </c>
      <c r="B1010" s="7">
        <v>4.5002754999999998E-2</v>
      </c>
      <c r="C1010" s="7">
        <v>4.7557112999999998E-2</v>
      </c>
      <c r="D1010" s="7">
        <v>4.5350968999999998E-2</v>
      </c>
      <c r="E1010" s="7">
        <v>4.0928890000000002E-2</v>
      </c>
      <c r="F1010" s="7">
        <v>4.7887660999999998E-2</v>
      </c>
      <c r="G1010" s="7">
        <v>4.9079434999999998E-2</v>
      </c>
      <c r="H1010" s="7">
        <v>3.8885161000000001E-2</v>
      </c>
      <c r="I1010" s="7">
        <v>4.6209660999999999E-2</v>
      </c>
      <c r="J1010" s="7">
        <v>4.3377971000000001E-2</v>
      </c>
      <c r="K1010" s="7">
        <v>3.1517759999999999E-2</v>
      </c>
      <c r="L1010" s="7">
        <v>2.7699471E-2</v>
      </c>
      <c r="M1010" s="7">
        <v>2.3269531E-2</v>
      </c>
      <c r="N1010" s="7">
        <v>2.275918E-2</v>
      </c>
      <c r="O1010" s="7">
        <v>1.6714336999999999E-2</v>
      </c>
      <c r="P1010" s="7">
        <v>1.8781302E-2</v>
      </c>
    </row>
    <row r="1011" spans="1:16" x14ac:dyDescent="0.25">
      <c r="A1011" t="s">
        <v>2955</v>
      </c>
      <c r="B1011" s="7">
        <v>0.102891302</v>
      </c>
      <c r="C1011" s="7">
        <v>0.103750064</v>
      </c>
      <c r="D1011" s="7">
        <v>9.4007310999999996E-2</v>
      </c>
      <c r="E1011" s="7">
        <v>8.4667391999999994E-2</v>
      </c>
      <c r="F1011" s="7">
        <v>9.9023836000000004E-2</v>
      </c>
      <c r="G1011" s="7">
        <v>0.10386042299999999</v>
      </c>
      <c r="H1011" s="7">
        <v>9.4893749999999999E-2</v>
      </c>
      <c r="I1011" s="7">
        <v>0.119505258</v>
      </c>
      <c r="J1011" s="7">
        <v>0.101601372</v>
      </c>
      <c r="K1011" s="7">
        <v>7.5586193999999995E-2</v>
      </c>
      <c r="L1011" s="7">
        <v>7.3904781000000003E-2</v>
      </c>
      <c r="M1011" s="7">
        <v>6.5684001000000006E-2</v>
      </c>
      <c r="N1011" s="7">
        <v>5.9047592000000003E-2</v>
      </c>
      <c r="O1011" s="7">
        <v>5.5246266000000002E-2</v>
      </c>
      <c r="P1011" s="7">
        <v>5.615245E-2</v>
      </c>
    </row>
    <row r="1012" spans="1:16" x14ac:dyDescent="0.25">
      <c r="A1012" t="s">
        <v>2956</v>
      </c>
      <c r="B1012" s="7">
        <v>3.3275832999999998E-2</v>
      </c>
      <c r="C1012" s="7">
        <v>3.5741041000000001E-2</v>
      </c>
      <c r="D1012" s="7">
        <v>3.1929903000000003E-2</v>
      </c>
      <c r="E1012" s="7">
        <v>2.2638339E-2</v>
      </c>
      <c r="F1012" s="7">
        <v>2.5358892000000001E-2</v>
      </c>
      <c r="G1012" s="7">
        <v>2.5322514000000001E-2</v>
      </c>
      <c r="H1012" s="7">
        <v>2.8397994999999999E-2</v>
      </c>
      <c r="I1012" s="7">
        <v>2.6484549999999999E-2</v>
      </c>
      <c r="J1012" s="7">
        <v>3.1841136999999999E-2</v>
      </c>
      <c r="K1012" s="7">
        <v>3.2305100000000003E-2</v>
      </c>
      <c r="L1012" s="7">
        <v>3.3721751000000001E-2</v>
      </c>
      <c r="M1012" s="7">
        <v>3.7400058999999999E-2</v>
      </c>
      <c r="N1012" s="7">
        <v>3.2560764999999998E-2</v>
      </c>
      <c r="O1012" s="7">
        <v>3.4954296000000003E-2</v>
      </c>
      <c r="P1012" s="7">
        <v>2.7701758999999999E-2</v>
      </c>
    </row>
    <row r="1013" spans="1:16" x14ac:dyDescent="0.25">
      <c r="A1013" t="s">
        <v>2957</v>
      </c>
      <c r="B1013" s="7">
        <v>4.1851140000000002E-2</v>
      </c>
      <c r="C1013" s="7">
        <v>5.0645528000000002E-2</v>
      </c>
      <c r="D1013" s="7">
        <v>4.6343563999999997E-2</v>
      </c>
      <c r="E1013" s="7">
        <v>3.8623185999999997E-2</v>
      </c>
      <c r="F1013" s="7">
        <v>4.6449840999999999E-2</v>
      </c>
      <c r="G1013" s="7">
        <v>4.8882817000000002E-2</v>
      </c>
      <c r="H1013" s="7">
        <v>5.4826192000000003E-2</v>
      </c>
      <c r="I1013" s="7">
        <v>5.5620013000000003E-2</v>
      </c>
      <c r="J1013" s="7">
        <v>5.6671992999999997E-2</v>
      </c>
      <c r="K1013" s="7">
        <v>3.2537849000000001E-2</v>
      </c>
      <c r="L1013" s="7">
        <v>3.8484440000000002E-2</v>
      </c>
      <c r="M1013" s="7">
        <v>3.5553188999999999E-2</v>
      </c>
      <c r="N1013" s="7">
        <v>3.4591103999999998E-2</v>
      </c>
      <c r="O1013" s="7">
        <v>3.2937026000000001E-2</v>
      </c>
      <c r="P1013" s="7">
        <v>3.1686457000000001E-2</v>
      </c>
    </row>
    <row r="1014" spans="1:16" x14ac:dyDescent="0.25">
      <c r="A1014" t="s">
        <v>2958</v>
      </c>
      <c r="B1014" s="7">
        <v>7.4370317000000005E-2</v>
      </c>
      <c r="C1014" s="7">
        <v>8.3034614000000007E-2</v>
      </c>
      <c r="D1014" s="7">
        <v>7.2768272999999994E-2</v>
      </c>
      <c r="E1014" s="7">
        <v>6.1334975E-2</v>
      </c>
      <c r="F1014" s="7">
        <v>6.8923711999999998E-2</v>
      </c>
      <c r="G1014" s="7">
        <v>8.5246764000000003E-2</v>
      </c>
      <c r="H1014" s="7">
        <v>8.8119317000000003E-2</v>
      </c>
      <c r="I1014" s="7">
        <v>7.3361509000000005E-2</v>
      </c>
      <c r="J1014" s="7">
        <v>8.9303938999999999E-2</v>
      </c>
      <c r="K1014" s="7">
        <v>5.3576277999999998E-2</v>
      </c>
      <c r="L1014" s="7">
        <v>8.1273490000000004E-2</v>
      </c>
      <c r="M1014" s="7">
        <v>8.1130103999999995E-2</v>
      </c>
      <c r="N1014" s="7">
        <v>8.9125336999999999E-2</v>
      </c>
      <c r="O1014" s="7">
        <v>7.3641241999999996E-2</v>
      </c>
      <c r="P1014" s="7">
        <v>5.2041767000000003E-2</v>
      </c>
    </row>
    <row r="1015" spans="1:16" x14ac:dyDescent="0.25">
      <c r="A1015" t="s">
        <v>2959</v>
      </c>
      <c r="B1015" s="7">
        <v>3.4692358999999999E-2</v>
      </c>
      <c r="C1015" s="7">
        <v>4.6359005000000002E-2</v>
      </c>
      <c r="D1015" s="7">
        <v>3.0266621E-2</v>
      </c>
      <c r="E1015" s="7">
        <v>3.3135100000000001E-2</v>
      </c>
      <c r="F1015" s="7">
        <v>3.1517056000000002E-2</v>
      </c>
      <c r="G1015" s="7">
        <v>4.7059281000000001E-2</v>
      </c>
      <c r="H1015" s="7">
        <v>3.9562332999999998E-2</v>
      </c>
      <c r="I1015" s="7">
        <v>3.0431877999999999E-2</v>
      </c>
      <c r="J1015" s="7">
        <v>4.0044693999999999E-2</v>
      </c>
      <c r="K1015" s="7">
        <v>2.1102579999999999E-2</v>
      </c>
      <c r="L1015" s="7">
        <v>3.2301670999999997E-2</v>
      </c>
      <c r="M1015" s="7">
        <v>3.2632961000000002E-2</v>
      </c>
      <c r="N1015" s="7">
        <v>4.6152393E-2</v>
      </c>
      <c r="O1015" s="7">
        <v>3.0127827999999999E-2</v>
      </c>
      <c r="P1015" s="7">
        <v>2.3322367E-2</v>
      </c>
    </row>
    <row r="1016" spans="1:16" x14ac:dyDescent="0.25">
      <c r="A1016" t="s">
        <v>2960</v>
      </c>
      <c r="B1016" s="7">
        <v>6.2304643E-2</v>
      </c>
      <c r="C1016" s="7">
        <v>6.9296037000000005E-2</v>
      </c>
      <c r="D1016" s="7">
        <v>6.7156424000000006E-2</v>
      </c>
      <c r="E1016" s="7">
        <v>0.104385436</v>
      </c>
      <c r="F1016" s="7">
        <v>0.11950930999999999</v>
      </c>
      <c r="G1016" s="7">
        <v>0.111987355</v>
      </c>
      <c r="H1016" s="7">
        <v>6.9712070000000001E-2</v>
      </c>
      <c r="I1016" s="7">
        <v>6.8637312000000006E-2</v>
      </c>
      <c r="J1016" s="7">
        <v>7.8591079999999994E-2</v>
      </c>
      <c r="K1016" s="7">
        <v>3.6553169000000003E-2</v>
      </c>
      <c r="L1016" s="7">
        <v>5.6368310999999997E-2</v>
      </c>
      <c r="M1016" s="7">
        <v>5.1088557E-2</v>
      </c>
      <c r="N1016" s="7">
        <v>5.1121395E-2</v>
      </c>
      <c r="O1016" s="7">
        <v>4.6749583999999997E-2</v>
      </c>
      <c r="P1016" s="7">
        <v>4.4954173E-2</v>
      </c>
    </row>
    <row r="1017" spans="1:16" x14ac:dyDescent="0.25">
      <c r="A1017" t="s">
        <v>2961</v>
      </c>
      <c r="B1017" s="7">
        <v>4.2611452000000001E-2</v>
      </c>
      <c r="C1017" s="7">
        <v>4.2368638E-2</v>
      </c>
      <c r="D1017" s="7">
        <v>4.5896975E-2</v>
      </c>
      <c r="E1017" s="7">
        <v>4.7976431E-2</v>
      </c>
      <c r="F1017" s="7">
        <v>4.9387182000000002E-2</v>
      </c>
      <c r="G1017" s="7">
        <v>5.4101406999999997E-2</v>
      </c>
      <c r="H1017" s="7">
        <v>5.2688330999999998E-2</v>
      </c>
      <c r="I1017" s="7">
        <v>3.5435506999999998E-2</v>
      </c>
      <c r="J1017" s="7">
        <v>5.0192980999999998E-2</v>
      </c>
      <c r="K1017" s="7">
        <v>5.5389356000000001E-2</v>
      </c>
      <c r="L1017" s="7">
        <v>8.6831374000000003E-2</v>
      </c>
      <c r="M1017" s="7">
        <v>6.8377860999999998E-2</v>
      </c>
      <c r="N1017" s="7">
        <v>8.0014671999999995E-2</v>
      </c>
      <c r="O1017" s="7">
        <v>5.4415419999999999E-2</v>
      </c>
      <c r="P1017" s="7">
        <v>3.1638086000000003E-2</v>
      </c>
    </row>
    <row r="1018" spans="1:16" x14ac:dyDescent="0.25">
      <c r="A1018" t="s">
        <v>2962</v>
      </c>
      <c r="B1018" s="7">
        <v>3.4876664000000002E-2</v>
      </c>
      <c r="C1018" s="7">
        <v>3.9493082999999998E-2</v>
      </c>
      <c r="D1018" s="7">
        <v>3.8194140000000001E-2</v>
      </c>
      <c r="E1018" s="7">
        <v>3.9777868000000001E-2</v>
      </c>
      <c r="F1018" s="7">
        <v>4.8357085000000001E-2</v>
      </c>
      <c r="G1018" s="7">
        <v>5.3748375000000001E-2</v>
      </c>
      <c r="H1018" s="7">
        <v>3.9763209000000001E-2</v>
      </c>
      <c r="I1018" s="7">
        <v>3.5319534999999999E-2</v>
      </c>
      <c r="J1018" s="7">
        <v>3.9568896999999999E-2</v>
      </c>
      <c r="K1018" s="7">
        <v>5.9422832000000002E-2</v>
      </c>
      <c r="L1018" s="7">
        <v>4.4312769000000002E-2</v>
      </c>
      <c r="M1018" s="7">
        <v>4.8939067000000003E-2</v>
      </c>
      <c r="N1018" s="7">
        <v>5.6843108000000003E-2</v>
      </c>
      <c r="O1018" s="7">
        <v>4.8812084999999998E-2</v>
      </c>
      <c r="P1018" s="7">
        <v>3.6296640999999998E-2</v>
      </c>
    </row>
    <row r="1019" spans="1:16" x14ac:dyDescent="0.25">
      <c r="A1019" t="s">
        <v>2963</v>
      </c>
      <c r="B1019" s="7">
        <v>9.7604100999999999E-2</v>
      </c>
      <c r="C1019" s="7">
        <v>0.10799086200000001</v>
      </c>
      <c r="D1019" s="7">
        <v>0.11455315000000001</v>
      </c>
      <c r="E1019" s="7">
        <v>8.0414009999999994E-2</v>
      </c>
      <c r="F1019" s="7">
        <v>0.109085892</v>
      </c>
      <c r="G1019" s="7">
        <v>9.3560112000000001E-2</v>
      </c>
      <c r="H1019" s="7">
        <v>0.10407214200000001</v>
      </c>
      <c r="I1019" s="7">
        <v>0.11483441</v>
      </c>
      <c r="J1019" s="7">
        <v>0.118284053</v>
      </c>
      <c r="K1019" s="7">
        <v>2.9227449999999999E-2</v>
      </c>
      <c r="L1019" s="7">
        <v>5.4721585000000003E-2</v>
      </c>
      <c r="M1019" s="7">
        <v>6.1567170999999997E-2</v>
      </c>
      <c r="N1019" s="7">
        <v>7.2896304999999995E-2</v>
      </c>
      <c r="O1019" s="7">
        <v>6.9610669999999999E-2</v>
      </c>
      <c r="P1019" s="7">
        <v>6.4251368000000003E-2</v>
      </c>
    </row>
    <row r="1020" spans="1:16" x14ac:dyDescent="0.25">
      <c r="A1020" t="s">
        <v>2964</v>
      </c>
      <c r="B1020" s="7">
        <v>3.7837589999999997E-2</v>
      </c>
      <c r="C1020" s="7">
        <v>4.6675664999999998E-2</v>
      </c>
      <c r="D1020" s="7">
        <v>4.5666825000000001E-2</v>
      </c>
      <c r="E1020" s="7">
        <v>3.1930266999999998E-2</v>
      </c>
      <c r="F1020" s="7">
        <v>4.1512544999999998E-2</v>
      </c>
      <c r="G1020" s="7">
        <v>3.8474699000000001E-2</v>
      </c>
      <c r="H1020" s="7">
        <v>4.5234407999999997E-2</v>
      </c>
      <c r="I1020" s="7">
        <v>4.4152463000000003E-2</v>
      </c>
      <c r="J1020" s="7">
        <v>4.6398310999999998E-2</v>
      </c>
      <c r="K1020" s="7">
        <v>2.9338198999999999E-2</v>
      </c>
      <c r="L1020" s="7">
        <v>3.9969666000000001E-2</v>
      </c>
      <c r="M1020" s="7">
        <v>3.8642023999999997E-2</v>
      </c>
      <c r="N1020" s="7">
        <v>2.2260592999999999E-2</v>
      </c>
      <c r="O1020" s="7">
        <v>2.2212065E-2</v>
      </c>
      <c r="P1020" s="7">
        <v>3.3722311999999997E-2</v>
      </c>
    </row>
    <row r="1021" spans="1:16" x14ac:dyDescent="0.25">
      <c r="A1021" t="s">
        <v>2965</v>
      </c>
      <c r="B1021" s="7">
        <v>5.3984359000000003E-2</v>
      </c>
      <c r="C1021" s="7">
        <v>5.8330629000000002E-2</v>
      </c>
      <c r="D1021" s="7">
        <v>5.5582936999999999E-2</v>
      </c>
      <c r="E1021" s="7">
        <v>4.978552E-2</v>
      </c>
      <c r="F1021" s="7">
        <v>6.0932289000000001E-2</v>
      </c>
      <c r="G1021" s="7">
        <v>5.9306089999999999E-2</v>
      </c>
      <c r="H1021" s="7">
        <v>4.1336428000000001E-2</v>
      </c>
      <c r="I1021" s="7">
        <v>5.3607896000000002E-2</v>
      </c>
      <c r="J1021" s="7">
        <v>5.2882803999999999E-2</v>
      </c>
      <c r="K1021" s="7">
        <v>4.7673476999999999E-2</v>
      </c>
      <c r="L1021" s="7">
        <v>7.5669180000000003E-2</v>
      </c>
      <c r="M1021" s="7">
        <v>7.2352687999999998E-2</v>
      </c>
      <c r="N1021" s="7">
        <v>7.0636415999999994E-2</v>
      </c>
      <c r="O1021" s="7">
        <v>6.8041955000000001E-2</v>
      </c>
      <c r="P1021" s="7">
        <v>6.0548132999999997E-2</v>
      </c>
    </row>
    <row r="1022" spans="1:16" x14ac:dyDescent="0.25">
      <c r="A1022" t="s">
        <v>2966</v>
      </c>
      <c r="B1022" s="7">
        <v>6.5643398000000006E-2</v>
      </c>
      <c r="C1022" s="7">
        <v>6.8490670000000003E-2</v>
      </c>
      <c r="D1022" s="7">
        <v>5.6412970999999999E-2</v>
      </c>
      <c r="E1022" s="7">
        <v>5.0549438000000002E-2</v>
      </c>
      <c r="F1022" s="7">
        <v>4.5245239E-2</v>
      </c>
      <c r="G1022" s="7">
        <v>5.5837369999999997E-2</v>
      </c>
      <c r="H1022" s="7">
        <v>5.4107308E-2</v>
      </c>
      <c r="I1022" s="7">
        <v>7.7972238999999999E-2</v>
      </c>
      <c r="J1022" s="7">
        <v>5.5827371000000001E-2</v>
      </c>
      <c r="K1022" s="7">
        <v>0.22133228299999999</v>
      </c>
      <c r="L1022" s="7">
        <v>5.7504650999999997E-2</v>
      </c>
      <c r="M1022" s="7">
        <v>3.8514496000000002E-2</v>
      </c>
      <c r="N1022" s="7">
        <v>3.5755750000000003E-2</v>
      </c>
      <c r="O1022" s="7">
        <v>3.5491337999999997E-2</v>
      </c>
      <c r="P1022" s="7">
        <v>3.3630355000000001E-2</v>
      </c>
    </row>
    <row r="1023" spans="1:16" x14ac:dyDescent="0.25">
      <c r="A1023" t="s">
        <v>2967</v>
      </c>
      <c r="B1023" s="7">
        <v>1.080746E-2</v>
      </c>
      <c r="C1023" s="7">
        <v>1.1107871E-2</v>
      </c>
      <c r="D1023" s="7">
        <v>7.2144710000000001E-3</v>
      </c>
      <c r="E1023" s="7">
        <v>7.2934499999999999E-3</v>
      </c>
      <c r="F1023" s="7">
        <v>7.2022980000000002E-3</v>
      </c>
      <c r="G1023" s="7">
        <v>9.6461050000000003E-3</v>
      </c>
      <c r="H1023" s="7">
        <v>9.7868420000000005E-3</v>
      </c>
      <c r="I1023" s="7">
        <v>9.3770650000000004E-3</v>
      </c>
      <c r="J1023" s="7">
        <v>9.9561470000000003E-3</v>
      </c>
      <c r="K1023" s="7">
        <v>5.5809407999999998E-2</v>
      </c>
      <c r="L1023" s="7">
        <v>3.6493078999999998E-2</v>
      </c>
      <c r="M1023" s="7">
        <v>1.8742848999999999E-2</v>
      </c>
      <c r="N1023" s="7">
        <v>1.9197532E-2</v>
      </c>
      <c r="O1023" s="7">
        <v>1.3390345999999999E-2</v>
      </c>
      <c r="P1023" s="7">
        <v>6.8457409999999998E-3</v>
      </c>
    </row>
    <row r="1024" spans="1:16" x14ac:dyDescent="0.25">
      <c r="A1024" t="s">
        <v>2968</v>
      </c>
      <c r="B1024" s="7">
        <v>5.9788567000000001E-2</v>
      </c>
      <c r="C1024" s="7">
        <v>6.7085496999999994E-2</v>
      </c>
      <c r="D1024" s="7">
        <v>6.2675703999999999E-2</v>
      </c>
      <c r="E1024" s="7">
        <v>6.4299142000000004E-2</v>
      </c>
      <c r="F1024" s="7">
        <v>7.4482914999999997E-2</v>
      </c>
      <c r="G1024" s="7">
        <v>7.5655038999999993E-2</v>
      </c>
      <c r="H1024" s="7">
        <v>6.5444503000000001E-2</v>
      </c>
      <c r="I1024" s="7">
        <v>5.4876281999999998E-2</v>
      </c>
      <c r="J1024" s="7">
        <v>7.0474789999999995E-2</v>
      </c>
      <c r="K1024" s="7">
        <v>4.1987314999999997E-2</v>
      </c>
      <c r="L1024" s="7">
        <v>7.3666614000000005E-2</v>
      </c>
      <c r="M1024" s="7">
        <v>7.1021715999999999E-2</v>
      </c>
      <c r="N1024" s="7">
        <v>6.8402969999999994E-2</v>
      </c>
      <c r="O1024" s="7">
        <v>5.9440199999999999E-2</v>
      </c>
      <c r="P1024" s="7">
        <v>5.0525211E-2</v>
      </c>
    </row>
    <row r="1025" spans="1:16" x14ac:dyDescent="0.25">
      <c r="A1025" t="s">
        <v>2969</v>
      </c>
      <c r="B1025" s="7">
        <v>5.0547412E-2</v>
      </c>
      <c r="C1025" s="7">
        <v>4.8517092999999997E-2</v>
      </c>
      <c r="D1025" s="7">
        <v>5.3601484999999997E-2</v>
      </c>
      <c r="E1025" s="7">
        <v>3.7756677000000002E-2</v>
      </c>
      <c r="F1025" s="7">
        <v>5.1223736999999998E-2</v>
      </c>
      <c r="G1025" s="7">
        <v>4.7386412000000003E-2</v>
      </c>
      <c r="H1025" s="7">
        <v>4.0463846999999997E-2</v>
      </c>
      <c r="I1025" s="7">
        <v>4.3238837000000002E-2</v>
      </c>
      <c r="J1025" s="7">
        <v>3.6529384999999998E-2</v>
      </c>
      <c r="K1025" s="7">
        <v>7.1241707000000001E-2</v>
      </c>
      <c r="L1025" s="7">
        <v>7.3091826999999998E-2</v>
      </c>
      <c r="M1025" s="7">
        <v>5.2690635999999999E-2</v>
      </c>
      <c r="N1025" s="7">
        <v>6.4439870999999996E-2</v>
      </c>
      <c r="O1025" s="7">
        <v>5.4279234000000003E-2</v>
      </c>
      <c r="P1025" s="7">
        <v>4.3225292999999998E-2</v>
      </c>
    </row>
    <row r="1026" spans="1:16" x14ac:dyDescent="0.25">
      <c r="A1026" t="s">
        <v>2970</v>
      </c>
      <c r="B1026" s="7">
        <v>0.15437616900000001</v>
      </c>
      <c r="C1026" s="7">
        <v>0.16549388900000001</v>
      </c>
      <c r="D1026" s="7">
        <v>0.16255093900000001</v>
      </c>
      <c r="E1026" s="7">
        <v>0.118611859</v>
      </c>
      <c r="F1026" s="7">
        <v>0.15546179099999999</v>
      </c>
      <c r="G1026" s="7">
        <v>0.14656533899999999</v>
      </c>
      <c r="H1026" s="7">
        <v>0.16089856499999999</v>
      </c>
      <c r="I1026" s="7">
        <v>0.183944839</v>
      </c>
      <c r="J1026" s="7">
        <v>0.17919469699999999</v>
      </c>
      <c r="K1026" s="7">
        <v>7.8344472999999998E-2</v>
      </c>
      <c r="L1026" s="7">
        <v>0.100531678</v>
      </c>
      <c r="M1026" s="7">
        <v>9.8318695999999997E-2</v>
      </c>
      <c r="N1026" s="7">
        <v>9.6654558000000002E-2</v>
      </c>
      <c r="O1026" s="7">
        <v>9.2409321000000003E-2</v>
      </c>
      <c r="P1026" s="7">
        <v>8.1166176000000007E-2</v>
      </c>
    </row>
    <row r="1027" spans="1:16" x14ac:dyDescent="0.25">
      <c r="A1027" t="s">
        <v>2971</v>
      </c>
      <c r="B1027" s="7">
        <v>3.4242433000000003E-2</v>
      </c>
      <c r="C1027" s="7">
        <v>4.2388243999999999E-2</v>
      </c>
      <c r="D1027" s="7">
        <v>3.7222043000000003E-2</v>
      </c>
      <c r="E1027" s="7">
        <v>3.4457635E-2</v>
      </c>
      <c r="F1027" s="7">
        <v>3.7100512000000002E-2</v>
      </c>
      <c r="G1027" s="7">
        <v>3.9777753999999999E-2</v>
      </c>
      <c r="H1027" s="7">
        <v>4.0054299000000002E-2</v>
      </c>
      <c r="I1027" s="7">
        <v>4.8287604999999997E-2</v>
      </c>
      <c r="J1027" s="7">
        <v>3.6885393000000002E-2</v>
      </c>
      <c r="K1027" s="7">
        <v>9.0955912999999999E-2</v>
      </c>
      <c r="L1027" s="7">
        <v>4.1389352999999997E-2</v>
      </c>
      <c r="M1027" s="7">
        <v>2.9141624000000001E-2</v>
      </c>
      <c r="N1027" s="7">
        <v>2.9652253999999999E-2</v>
      </c>
      <c r="O1027" s="7">
        <v>2.8714534999999999E-2</v>
      </c>
      <c r="P1027" s="7">
        <v>1.9315245000000002E-2</v>
      </c>
    </row>
    <row r="1028" spans="1:16" x14ac:dyDescent="0.25">
      <c r="A1028" t="s">
        <v>2972</v>
      </c>
      <c r="B1028" s="7">
        <v>5.1736740000000003E-2</v>
      </c>
      <c r="C1028" s="7">
        <v>5.5531545000000002E-2</v>
      </c>
      <c r="D1028" s="7">
        <v>5.3037417000000003E-2</v>
      </c>
      <c r="E1028" s="7">
        <v>4.0690696999999998E-2</v>
      </c>
      <c r="F1028" s="7">
        <v>5.3104560000000002E-2</v>
      </c>
      <c r="G1028" s="7">
        <v>5.5708908000000001E-2</v>
      </c>
      <c r="H1028" s="7">
        <v>4.9827372000000002E-2</v>
      </c>
      <c r="I1028" s="7">
        <v>4.2926477999999997E-2</v>
      </c>
      <c r="J1028" s="7">
        <v>5.1509628000000002E-2</v>
      </c>
      <c r="K1028" s="7">
        <v>2.2195594999999999E-2</v>
      </c>
      <c r="L1028" s="7">
        <v>2.9949683000000001E-2</v>
      </c>
      <c r="M1028" s="7">
        <v>2.9068311999999999E-2</v>
      </c>
      <c r="N1028" s="7">
        <v>2.9592180999999999E-2</v>
      </c>
      <c r="O1028" s="7">
        <v>2.8483801999999999E-2</v>
      </c>
      <c r="P1028" s="7">
        <v>2.3818530000000001E-2</v>
      </c>
    </row>
    <row r="1029" spans="1:16" x14ac:dyDescent="0.25">
      <c r="A1029" t="s">
        <v>2973</v>
      </c>
      <c r="B1029" s="7">
        <v>0.12985160600000001</v>
      </c>
      <c r="C1029" s="7">
        <v>0.13841542400000001</v>
      </c>
      <c r="D1029" s="7">
        <v>0.148410391</v>
      </c>
      <c r="E1029" s="7">
        <v>0.112400574</v>
      </c>
      <c r="F1029" s="7">
        <v>0.14838679099999999</v>
      </c>
      <c r="G1029" s="7">
        <v>0.14281284699999999</v>
      </c>
      <c r="H1029" s="7">
        <v>0.144550384</v>
      </c>
      <c r="I1029" s="7">
        <v>0.14323255500000001</v>
      </c>
      <c r="J1029" s="7">
        <v>0.15598595100000001</v>
      </c>
      <c r="K1029" s="7">
        <v>0.12766607899999999</v>
      </c>
      <c r="L1029" s="7">
        <v>0.17986015999999999</v>
      </c>
      <c r="M1029" s="7">
        <v>0.143154691</v>
      </c>
      <c r="N1029" s="7">
        <v>0.142894829</v>
      </c>
      <c r="O1029" s="7">
        <v>0.1172279</v>
      </c>
      <c r="P1029" s="7">
        <v>8.9290924999999993E-2</v>
      </c>
    </row>
    <row r="1030" spans="1:16" x14ac:dyDescent="0.25">
      <c r="A1030" t="s">
        <v>2974</v>
      </c>
      <c r="B1030" s="7">
        <v>3.3126540000000003E-2</v>
      </c>
      <c r="C1030" s="7">
        <v>3.3393192000000002E-2</v>
      </c>
      <c r="D1030" s="7">
        <v>3.3548730999999998E-2</v>
      </c>
      <c r="E1030" s="7">
        <v>2.6314563999999999E-2</v>
      </c>
      <c r="F1030" s="7">
        <v>3.2902518999999998E-2</v>
      </c>
      <c r="G1030" s="7">
        <v>3.2765625E-2</v>
      </c>
      <c r="H1030" s="7">
        <v>3.5785209999999998E-2</v>
      </c>
      <c r="I1030" s="7">
        <v>3.8633223000000001E-2</v>
      </c>
      <c r="J1030" s="7">
        <v>4.1276525000000001E-2</v>
      </c>
      <c r="K1030" s="7">
        <v>2.838185E-2</v>
      </c>
      <c r="L1030" s="7">
        <v>3.1791514E-2</v>
      </c>
      <c r="M1030" s="7">
        <v>3.0259951E-2</v>
      </c>
      <c r="N1030" s="7">
        <v>2.8070502000000001E-2</v>
      </c>
      <c r="O1030" s="7">
        <v>2.4182374E-2</v>
      </c>
      <c r="P1030" s="7">
        <v>2.5704609999999999E-2</v>
      </c>
    </row>
    <row r="1031" spans="1:16" x14ac:dyDescent="0.25">
      <c r="A1031" t="s">
        <v>2975</v>
      </c>
      <c r="B1031" s="7">
        <v>1.6817795E-2</v>
      </c>
      <c r="C1031" s="7">
        <v>1.9834784000000001E-2</v>
      </c>
      <c r="D1031" s="7">
        <v>1.2363597E-2</v>
      </c>
      <c r="E1031" s="7">
        <v>1.2427218E-2</v>
      </c>
      <c r="F1031" s="7">
        <v>1.1744492E-2</v>
      </c>
      <c r="G1031" s="7">
        <v>2.6372675000000002E-2</v>
      </c>
      <c r="H1031" s="7">
        <v>1.4112981E-2</v>
      </c>
      <c r="I1031" s="7">
        <v>7.77877E-3</v>
      </c>
      <c r="J1031" s="7">
        <v>1.4143767999999999E-2</v>
      </c>
      <c r="K1031" s="7">
        <v>5.7293065999999997E-2</v>
      </c>
      <c r="L1031" s="7">
        <v>6.9135452E-2</v>
      </c>
      <c r="M1031" s="7">
        <v>4.6583160999999998E-2</v>
      </c>
      <c r="N1031" s="7">
        <v>5.0021019E-2</v>
      </c>
      <c r="O1031" s="7">
        <v>3.1429499E-2</v>
      </c>
      <c r="P1031" s="7">
        <v>2.3674713E-2</v>
      </c>
    </row>
    <row r="1032" spans="1:16" x14ac:dyDescent="0.25">
      <c r="A1032" t="s">
        <v>2976</v>
      </c>
      <c r="B1032" s="7">
        <v>2.2746274E-2</v>
      </c>
      <c r="C1032" s="7">
        <v>2.5833935999999998E-2</v>
      </c>
      <c r="D1032" s="7">
        <v>2.5045195999999999E-2</v>
      </c>
      <c r="E1032" s="7">
        <v>1.9279274999999998E-2</v>
      </c>
      <c r="F1032" s="7">
        <v>2.2568110999999998E-2</v>
      </c>
      <c r="G1032" s="7">
        <v>2.6768217E-2</v>
      </c>
      <c r="H1032" s="7">
        <v>2.1044673999999999E-2</v>
      </c>
      <c r="I1032" s="7">
        <v>1.7257921999999998E-2</v>
      </c>
      <c r="J1032" s="7">
        <v>2.0144552999999999E-2</v>
      </c>
      <c r="K1032" s="7">
        <v>3.4256859000000001E-2</v>
      </c>
      <c r="L1032" s="7">
        <v>2.6637391E-2</v>
      </c>
      <c r="M1032" s="7">
        <v>2.2815177999999998E-2</v>
      </c>
      <c r="N1032" s="7">
        <v>2.7777814000000001E-2</v>
      </c>
      <c r="O1032" s="7">
        <v>2.3073387000000001E-2</v>
      </c>
      <c r="P1032" s="7">
        <v>1.4926264E-2</v>
      </c>
    </row>
    <row r="1033" spans="1:16" x14ac:dyDescent="0.25">
      <c r="A1033" t="s">
        <v>2977</v>
      </c>
      <c r="B1033" s="7">
        <v>8.0856701000000003E-2</v>
      </c>
      <c r="C1033" s="7">
        <v>9.1419585999999997E-2</v>
      </c>
      <c r="D1033" s="7">
        <v>8.3506495E-2</v>
      </c>
      <c r="E1033" s="7">
        <v>7.5054985000000005E-2</v>
      </c>
      <c r="F1033" s="7">
        <v>9.1294183000000001E-2</v>
      </c>
      <c r="G1033" s="7">
        <v>9.8693867000000005E-2</v>
      </c>
      <c r="H1033" s="7">
        <v>8.9535809999999993E-2</v>
      </c>
      <c r="I1033" s="7">
        <v>8.9361668000000005E-2</v>
      </c>
      <c r="J1033" s="7">
        <v>0.10073921600000001</v>
      </c>
      <c r="K1033" s="7">
        <v>0.11032117499999999</v>
      </c>
      <c r="L1033" s="7">
        <v>9.3305815E-2</v>
      </c>
      <c r="M1033" s="7">
        <v>9.1792891000000001E-2</v>
      </c>
      <c r="N1033" s="7">
        <v>9.5719259000000001E-2</v>
      </c>
      <c r="O1033" s="7">
        <v>9.0454915999999996E-2</v>
      </c>
      <c r="P1033" s="7">
        <v>7.5526245000000006E-2</v>
      </c>
    </row>
    <row r="1034" spans="1:16" x14ac:dyDescent="0.25">
      <c r="A1034" t="s">
        <v>2978</v>
      </c>
      <c r="B1034" s="7">
        <v>5.8115847999999998E-2</v>
      </c>
      <c r="C1034" s="7">
        <v>6.2054611000000003E-2</v>
      </c>
      <c r="D1034" s="7">
        <v>6.2099010000000003E-2</v>
      </c>
      <c r="E1034" s="7">
        <v>4.8298768999999998E-2</v>
      </c>
      <c r="F1034" s="7">
        <v>5.9804920999999997E-2</v>
      </c>
      <c r="G1034" s="7">
        <v>6.0390279999999998E-2</v>
      </c>
      <c r="H1034" s="7">
        <v>6.4625408999999995E-2</v>
      </c>
      <c r="I1034" s="7">
        <v>6.6711940999999997E-2</v>
      </c>
      <c r="J1034" s="7">
        <v>6.9959900000000005E-2</v>
      </c>
      <c r="K1034" s="7">
        <v>3.8815410000000002E-2</v>
      </c>
      <c r="L1034" s="7">
        <v>6.3518633000000005E-2</v>
      </c>
      <c r="M1034" s="7">
        <v>5.7106142999999998E-2</v>
      </c>
      <c r="N1034" s="7">
        <v>5.4732873000000001E-2</v>
      </c>
      <c r="O1034" s="7">
        <v>4.6022147999999999E-2</v>
      </c>
      <c r="P1034" s="7">
        <v>4.3160398000000003E-2</v>
      </c>
    </row>
    <row r="1035" spans="1:16" x14ac:dyDescent="0.25">
      <c r="A1035" t="s">
        <v>2979</v>
      </c>
      <c r="B1035" s="7">
        <v>4.8500663999999999E-2</v>
      </c>
      <c r="C1035" s="7">
        <v>5.7108854000000001E-2</v>
      </c>
      <c r="D1035" s="7">
        <v>6.4145169000000002E-2</v>
      </c>
      <c r="E1035" s="7">
        <v>3.7891031999999998E-2</v>
      </c>
      <c r="F1035" s="7">
        <v>4.6887866E-2</v>
      </c>
      <c r="G1035" s="7">
        <v>4.3093790999999999E-2</v>
      </c>
      <c r="H1035" s="7">
        <v>7.1160600000000004E-2</v>
      </c>
      <c r="I1035" s="7">
        <v>6.0143488000000002E-2</v>
      </c>
      <c r="J1035" s="7">
        <v>6.9220746E-2</v>
      </c>
      <c r="K1035" s="7">
        <v>2.1132312E-2</v>
      </c>
      <c r="L1035" s="7">
        <v>3.9963240999999997E-2</v>
      </c>
      <c r="M1035" s="7">
        <v>5.2538145000000001E-2</v>
      </c>
      <c r="N1035" s="7">
        <v>7.1511642E-2</v>
      </c>
      <c r="O1035" s="7">
        <v>7.6015210999999999E-2</v>
      </c>
      <c r="P1035" s="7">
        <v>4.279144E-2</v>
      </c>
    </row>
    <row r="1036" spans="1:16" x14ac:dyDescent="0.25">
      <c r="A1036" t="s">
        <v>2980</v>
      </c>
      <c r="B1036" s="7">
        <v>7.9725571999999995E-2</v>
      </c>
      <c r="C1036" s="7">
        <v>8.6504724000000005E-2</v>
      </c>
      <c r="D1036" s="7">
        <v>7.8642640999999999E-2</v>
      </c>
      <c r="E1036" s="7">
        <v>7.7363723999999995E-2</v>
      </c>
      <c r="F1036" s="7">
        <v>7.7057133E-2</v>
      </c>
      <c r="G1036" s="7">
        <v>8.9244295000000001E-2</v>
      </c>
      <c r="H1036" s="7">
        <v>7.5234530999999993E-2</v>
      </c>
      <c r="I1036" s="7">
        <v>9.0763041000000003E-2</v>
      </c>
      <c r="J1036" s="7">
        <v>8.2318749999999996E-2</v>
      </c>
      <c r="K1036" s="7">
        <v>0.127544201</v>
      </c>
      <c r="L1036" s="7">
        <v>4.7869687000000001E-2</v>
      </c>
      <c r="M1036" s="7">
        <v>3.7988081E-2</v>
      </c>
      <c r="N1036" s="7">
        <v>4.1580475999999998E-2</v>
      </c>
      <c r="O1036" s="7">
        <v>3.850663E-2</v>
      </c>
      <c r="P1036" s="7">
        <v>3.3088518999999997E-2</v>
      </c>
    </row>
    <row r="1037" spans="1:16" x14ac:dyDescent="0.25">
      <c r="A1037" t="s">
        <v>2981</v>
      </c>
      <c r="B1037" s="7">
        <v>2.2556019E-2</v>
      </c>
      <c r="C1037" s="7">
        <v>2.7288881000000001E-2</v>
      </c>
      <c r="D1037" s="7">
        <v>2.2005905999999999E-2</v>
      </c>
      <c r="E1037" s="7">
        <v>1.7747136E-2</v>
      </c>
      <c r="F1037" s="7">
        <v>1.7759693E-2</v>
      </c>
      <c r="G1037" s="7">
        <v>2.4913161E-2</v>
      </c>
      <c r="H1037" s="7">
        <v>2.4173175000000002E-2</v>
      </c>
      <c r="I1037" s="7">
        <v>1.3916540999999999E-2</v>
      </c>
      <c r="J1037" s="7">
        <v>2.1543671E-2</v>
      </c>
      <c r="K1037" s="7">
        <v>9.7895919999999997E-3</v>
      </c>
      <c r="L1037" s="7">
        <v>2.5130866000000002E-2</v>
      </c>
      <c r="M1037" s="7">
        <v>2.3768726E-2</v>
      </c>
      <c r="N1037" s="7">
        <v>2.5616722000000001E-2</v>
      </c>
      <c r="O1037" s="7">
        <v>2.3474678999999998E-2</v>
      </c>
      <c r="P1037" s="7">
        <v>1.6731503000000002E-2</v>
      </c>
    </row>
    <row r="1038" spans="1:16" x14ac:dyDescent="0.25">
      <c r="A1038" t="s">
        <v>2982</v>
      </c>
      <c r="B1038" s="7">
        <v>0.181453843</v>
      </c>
      <c r="C1038" s="7">
        <v>0.184861689</v>
      </c>
      <c r="D1038" s="7">
        <v>0.220322236</v>
      </c>
      <c r="E1038" s="7">
        <v>0.155779414</v>
      </c>
      <c r="F1038" s="7">
        <v>0.177169146</v>
      </c>
      <c r="G1038" s="7">
        <v>0.17522562899999999</v>
      </c>
      <c r="H1038" s="7">
        <v>0.18878412</v>
      </c>
      <c r="I1038" s="7">
        <v>0.179911242</v>
      </c>
      <c r="J1038" s="7">
        <v>0.17452458100000001</v>
      </c>
      <c r="K1038" s="7">
        <v>8.2063676000000002E-2</v>
      </c>
      <c r="L1038" s="7">
        <v>0.110282479</v>
      </c>
      <c r="M1038" s="7">
        <v>0.106407299</v>
      </c>
      <c r="N1038" s="7">
        <v>0.12573853900000001</v>
      </c>
      <c r="O1038" s="7">
        <v>0.10958493900000001</v>
      </c>
      <c r="P1038" s="7">
        <v>8.9119306999999995E-2</v>
      </c>
    </row>
    <row r="1039" spans="1:16" x14ac:dyDescent="0.25">
      <c r="A1039" t="s">
        <v>2983</v>
      </c>
      <c r="B1039" s="7">
        <v>4.8067246000000001E-2</v>
      </c>
      <c r="C1039" s="7">
        <v>4.9835736999999998E-2</v>
      </c>
      <c r="D1039" s="7">
        <v>5.0591400000000002E-2</v>
      </c>
      <c r="E1039" s="7">
        <v>3.2040038E-2</v>
      </c>
      <c r="F1039" s="7">
        <v>3.5364312000000002E-2</v>
      </c>
      <c r="G1039" s="7">
        <v>3.5101637999999998E-2</v>
      </c>
      <c r="H1039" s="7">
        <v>3.5171361999999998E-2</v>
      </c>
      <c r="I1039" s="7">
        <v>3.0959756000000001E-2</v>
      </c>
      <c r="J1039" s="7">
        <v>3.9615053999999997E-2</v>
      </c>
      <c r="K1039" s="7">
        <v>4.4895794000000003E-2</v>
      </c>
      <c r="L1039" s="7">
        <v>5.3486472E-2</v>
      </c>
      <c r="M1039" s="7">
        <v>4.6811943000000002E-2</v>
      </c>
      <c r="N1039" s="7">
        <v>4.1331840000000002E-2</v>
      </c>
      <c r="O1039" s="7">
        <v>3.2741103000000001E-2</v>
      </c>
      <c r="P1039" s="7">
        <v>3.6964613E-2</v>
      </c>
    </row>
    <row r="1040" spans="1:16" x14ac:dyDescent="0.25">
      <c r="A1040" t="s">
        <v>2984</v>
      </c>
      <c r="B1040" s="7">
        <v>2.4414862999999998E-2</v>
      </c>
      <c r="C1040" s="7">
        <v>2.9268414999999999E-2</v>
      </c>
      <c r="D1040" s="7">
        <v>2.5564461E-2</v>
      </c>
      <c r="E1040" s="7">
        <v>2.6527162999999999E-2</v>
      </c>
      <c r="F1040" s="7">
        <v>2.8858936000000002E-2</v>
      </c>
      <c r="G1040" s="7">
        <v>4.1002651000000001E-2</v>
      </c>
      <c r="H1040" s="7">
        <v>2.0482556999999998E-2</v>
      </c>
      <c r="I1040" s="7">
        <v>1.1809376999999999E-2</v>
      </c>
      <c r="J1040" s="7">
        <v>1.6900912000000001E-2</v>
      </c>
      <c r="K1040" s="7">
        <v>3.4912433E-2</v>
      </c>
      <c r="L1040" s="7">
        <v>4.8365797000000002E-2</v>
      </c>
      <c r="M1040" s="7">
        <v>4.0902098999999997E-2</v>
      </c>
      <c r="N1040" s="7">
        <v>4.6878151999999999E-2</v>
      </c>
      <c r="O1040" s="7">
        <v>4.2478886E-2</v>
      </c>
      <c r="P1040" s="7">
        <v>2.7164977999999999E-2</v>
      </c>
    </row>
    <row r="1041" spans="1:16" x14ac:dyDescent="0.25">
      <c r="A1041" t="s">
        <v>2985</v>
      </c>
      <c r="B1041" s="7">
        <v>3.5005317000000001E-2</v>
      </c>
      <c r="C1041" s="7">
        <v>4.3432379E-2</v>
      </c>
      <c r="D1041" s="7">
        <v>3.7130736999999997E-2</v>
      </c>
      <c r="E1041" s="7">
        <v>2.7956042E-2</v>
      </c>
      <c r="F1041" s="7">
        <v>3.4931876000000001E-2</v>
      </c>
      <c r="G1041" s="7">
        <v>3.9049041999999999E-2</v>
      </c>
      <c r="H1041" s="7">
        <v>4.1639875999999999E-2</v>
      </c>
      <c r="I1041" s="7">
        <v>3.9483822000000002E-2</v>
      </c>
      <c r="J1041" s="7">
        <v>4.3554556000000001E-2</v>
      </c>
      <c r="K1041" s="7">
        <v>4.4961795999999998E-2</v>
      </c>
      <c r="L1041" s="7">
        <v>2.8253785999999999E-2</v>
      </c>
      <c r="M1041" s="7">
        <v>2.7304114000000001E-2</v>
      </c>
      <c r="N1041" s="7">
        <v>2.7899449E-2</v>
      </c>
      <c r="O1041" s="7">
        <v>2.3397218000000001E-2</v>
      </c>
      <c r="P1041" s="7">
        <v>2.1780648999999999E-2</v>
      </c>
    </row>
    <row r="1042" spans="1:16" x14ac:dyDescent="0.25">
      <c r="A1042" t="s">
        <v>2986</v>
      </c>
      <c r="B1042" s="7">
        <v>7.9915019999999993E-3</v>
      </c>
      <c r="C1042" s="7">
        <v>1.0899172E-2</v>
      </c>
      <c r="D1042" s="7">
        <v>9.0054439999999996E-3</v>
      </c>
      <c r="E1042" s="7">
        <v>7.8306390000000003E-3</v>
      </c>
      <c r="F1042" s="7">
        <v>7.9408220000000002E-3</v>
      </c>
      <c r="G1042" s="7">
        <v>1.1589098000000001E-2</v>
      </c>
      <c r="H1042" s="7">
        <v>8.3354439999999991E-3</v>
      </c>
      <c r="I1042" s="7">
        <v>6.5750590000000003E-3</v>
      </c>
      <c r="J1042" s="7">
        <v>8.3298529999999999E-3</v>
      </c>
      <c r="K1042" s="7">
        <v>1.2809189E-2</v>
      </c>
      <c r="L1042" s="7">
        <v>1.5136929E-2</v>
      </c>
      <c r="M1042" s="7">
        <v>1.3536278000000001E-2</v>
      </c>
      <c r="N1042" s="7">
        <v>1.2810649E-2</v>
      </c>
      <c r="O1042" s="7">
        <v>1.1756887000000001E-2</v>
      </c>
      <c r="P1042" s="7">
        <v>7.7288679999999998E-3</v>
      </c>
    </row>
    <row r="1043" spans="1:16" x14ac:dyDescent="0.25">
      <c r="A1043" t="s">
        <v>2987</v>
      </c>
      <c r="B1043" s="7">
        <v>7.1665306999999998E-2</v>
      </c>
      <c r="C1043" s="7">
        <v>7.3811785000000005E-2</v>
      </c>
      <c r="D1043" s="7">
        <v>7.6598158E-2</v>
      </c>
      <c r="E1043" s="7">
        <v>5.4666913999999997E-2</v>
      </c>
      <c r="F1043" s="7">
        <v>6.9166298000000001E-2</v>
      </c>
      <c r="G1043" s="7">
        <v>6.0807241999999997E-2</v>
      </c>
      <c r="H1043" s="7">
        <v>7.5035481000000001E-2</v>
      </c>
      <c r="I1043" s="7">
        <v>8.5661361000000005E-2</v>
      </c>
      <c r="J1043" s="7">
        <v>9.0420249999999994E-2</v>
      </c>
      <c r="K1043" s="7">
        <v>2.8930488000000001E-2</v>
      </c>
      <c r="L1043" s="7">
        <v>5.3839480000000002E-2</v>
      </c>
      <c r="M1043" s="7">
        <v>5.4533639000000002E-2</v>
      </c>
      <c r="N1043" s="7">
        <v>2.9056272000000001E-2</v>
      </c>
      <c r="O1043" s="7">
        <v>2.9125128E-2</v>
      </c>
      <c r="P1043" s="7">
        <v>4.2938664000000001E-2</v>
      </c>
    </row>
    <row r="1044" spans="1:16" x14ac:dyDescent="0.25">
      <c r="A1044" t="s">
        <v>2988</v>
      </c>
      <c r="B1044" s="7">
        <v>0.13974278200000001</v>
      </c>
      <c r="C1044" s="7">
        <v>0.15101457700000001</v>
      </c>
      <c r="D1044" s="7">
        <v>0.144083356</v>
      </c>
      <c r="E1044" s="7">
        <v>0.109991784</v>
      </c>
      <c r="F1044" s="7">
        <v>0.13551501599999999</v>
      </c>
      <c r="G1044" s="7">
        <v>0.15067694500000001</v>
      </c>
      <c r="H1044" s="7">
        <v>0.15534956</v>
      </c>
      <c r="I1044" s="7">
        <v>0.12615235399999999</v>
      </c>
      <c r="J1044" s="7">
        <v>0.15374180700000001</v>
      </c>
      <c r="K1044" s="7">
        <v>0.16702988499999999</v>
      </c>
      <c r="L1044" s="7">
        <v>0.15139941400000001</v>
      </c>
      <c r="M1044" s="7">
        <v>0.156212675</v>
      </c>
      <c r="N1044" s="7">
        <v>0.14944540100000001</v>
      </c>
      <c r="O1044" s="7">
        <v>0.15541469299999999</v>
      </c>
      <c r="P1044" s="7">
        <v>0.110436588</v>
      </c>
    </row>
    <row r="1045" spans="1:16" x14ac:dyDescent="0.25">
      <c r="A1045" t="s">
        <v>2989</v>
      </c>
      <c r="B1045" s="7">
        <v>8.3359868000000004E-2</v>
      </c>
      <c r="C1045" s="7">
        <v>8.9390412000000002E-2</v>
      </c>
      <c r="D1045" s="7">
        <v>9.2176688000000007E-2</v>
      </c>
      <c r="E1045" s="7">
        <v>8.0240068999999997E-2</v>
      </c>
      <c r="F1045" s="7">
        <v>9.7460896000000005E-2</v>
      </c>
      <c r="G1045" s="7">
        <v>0.106781553</v>
      </c>
      <c r="H1045" s="7">
        <v>7.7604073999999995E-2</v>
      </c>
      <c r="I1045" s="7">
        <v>6.4586492999999995E-2</v>
      </c>
      <c r="J1045" s="7">
        <v>7.6876832000000006E-2</v>
      </c>
      <c r="K1045" s="7">
        <v>0.109741148</v>
      </c>
      <c r="L1045" s="7">
        <v>9.2630064999999998E-2</v>
      </c>
      <c r="M1045" s="7">
        <v>7.4820167000000007E-2</v>
      </c>
      <c r="N1045" s="7">
        <v>9.4943320999999997E-2</v>
      </c>
      <c r="O1045" s="7">
        <v>8.3144260999999997E-2</v>
      </c>
      <c r="P1045" s="7">
        <v>6.8139914999999995E-2</v>
      </c>
    </row>
    <row r="1046" spans="1:16" x14ac:dyDescent="0.25">
      <c r="A1046" t="s">
        <v>2990</v>
      </c>
      <c r="B1046" s="7">
        <v>5.1987770000000003E-2</v>
      </c>
      <c r="C1046" s="7">
        <v>5.5361675999999999E-2</v>
      </c>
      <c r="D1046" s="7">
        <v>5.3050369999999999E-2</v>
      </c>
      <c r="E1046" s="7">
        <v>3.2483202000000003E-2</v>
      </c>
      <c r="F1046" s="7">
        <v>4.2601788000000002E-2</v>
      </c>
      <c r="G1046" s="7">
        <v>4.3125436000000003E-2</v>
      </c>
      <c r="H1046" s="7">
        <v>5.7959961999999997E-2</v>
      </c>
      <c r="I1046" s="7">
        <v>5.2605551E-2</v>
      </c>
      <c r="J1046" s="7">
        <v>5.7509805999999997E-2</v>
      </c>
      <c r="K1046" s="7">
        <v>2.7620169999999999E-2</v>
      </c>
      <c r="L1046" s="7">
        <v>3.8707921999999999E-2</v>
      </c>
      <c r="M1046" s="7">
        <v>3.8784352000000001E-2</v>
      </c>
      <c r="N1046" s="7">
        <v>3.7260253E-2</v>
      </c>
      <c r="O1046" s="7">
        <v>3.2498985000000001E-2</v>
      </c>
      <c r="P1046" s="7">
        <v>2.7827889000000001E-2</v>
      </c>
    </row>
    <row r="1047" spans="1:16" x14ac:dyDescent="0.25">
      <c r="A1047" t="s">
        <v>2991</v>
      </c>
      <c r="B1047" s="7">
        <v>4.0372790999999998E-2</v>
      </c>
      <c r="C1047" s="7">
        <v>4.7575602000000002E-2</v>
      </c>
      <c r="D1047" s="7">
        <v>4.5584864000000003E-2</v>
      </c>
      <c r="E1047" s="7">
        <v>3.3424351999999997E-2</v>
      </c>
      <c r="F1047" s="7">
        <v>4.4668632999999999E-2</v>
      </c>
      <c r="G1047" s="7">
        <v>4.4934372E-2</v>
      </c>
      <c r="H1047" s="7">
        <v>4.6461408000000003E-2</v>
      </c>
      <c r="I1047" s="7">
        <v>4.7101388000000001E-2</v>
      </c>
      <c r="J1047" s="7">
        <v>5.1198138999999997E-2</v>
      </c>
      <c r="K1047" s="7">
        <v>2.9855449999999999E-2</v>
      </c>
      <c r="L1047" s="7">
        <v>3.6062781000000002E-2</v>
      </c>
      <c r="M1047" s="7">
        <v>3.6512553000000003E-2</v>
      </c>
      <c r="N1047" s="7">
        <v>3.3716243E-2</v>
      </c>
      <c r="O1047" s="7">
        <v>3.0422296000000001E-2</v>
      </c>
      <c r="P1047" s="7">
        <v>2.6114801E-2</v>
      </c>
    </row>
    <row r="1048" spans="1:16" x14ac:dyDescent="0.25">
      <c r="A1048" t="s">
        <v>2992</v>
      </c>
      <c r="B1048" s="7">
        <v>1.6132844E-2</v>
      </c>
      <c r="C1048" s="7">
        <v>1.8475432E-2</v>
      </c>
      <c r="D1048" s="7">
        <v>1.5945648E-2</v>
      </c>
      <c r="E1048" s="7">
        <v>1.3976372000000001E-2</v>
      </c>
      <c r="F1048" s="7">
        <v>1.3510105E-2</v>
      </c>
      <c r="G1048" s="7">
        <v>1.8692921000000001E-2</v>
      </c>
      <c r="H1048" s="7">
        <v>1.3082721E-2</v>
      </c>
      <c r="I1048" s="7">
        <v>9.3233710000000004E-3</v>
      </c>
      <c r="J1048" s="7">
        <v>1.3864982E-2</v>
      </c>
      <c r="K1048" s="7">
        <v>1.3267594000000001E-2</v>
      </c>
      <c r="L1048" s="7">
        <v>2.1648641E-2</v>
      </c>
      <c r="M1048" s="7">
        <v>1.8325102999999999E-2</v>
      </c>
      <c r="N1048" s="7">
        <v>1.1811992E-2</v>
      </c>
      <c r="O1048" s="7">
        <v>9.1183549999999999E-3</v>
      </c>
      <c r="P1048" s="7">
        <v>1.3089307999999999E-2</v>
      </c>
    </row>
    <row r="1049" spans="1:16" x14ac:dyDescent="0.25">
      <c r="A1049" t="s">
        <v>2993</v>
      </c>
      <c r="B1049" s="7">
        <v>3.4987356999999997E-2</v>
      </c>
      <c r="C1049" s="7">
        <v>4.0245189000000001E-2</v>
      </c>
      <c r="D1049" s="7">
        <v>4.1345644000000001E-2</v>
      </c>
      <c r="E1049" s="7">
        <v>2.5251643000000001E-2</v>
      </c>
      <c r="F1049" s="7">
        <v>3.0511112E-2</v>
      </c>
      <c r="G1049" s="7">
        <v>3.0355779999999999E-2</v>
      </c>
      <c r="H1049" s="7">
        <v>3.7301716999999998E-2</v>
      </c>
      <c r="I1049" s="7">
        <v>3.7102495999999999E-2</v>
      </c>
      <c r="J1049" s="7">
        <v>4.1343869999999998E-2</v>
      </c>
      <c r="K1049" s="7">
        <v>1.7818239999999999E-2</v>
      </c>
      <c r="L1049" s="7">
        <v>1.7636481999999998E-2</v>
      </c>
      <c r="M1049" s="7">
        <v>2.0462945E-2</v>
      </c>
      <c r="N1049" s="7">
        <v>2.0844701E-2</v>
      </c>
      <c r="O1049" s="7">
        <v>1.9102767E-2</v>
      </c>
      <c r="P1049" s="7">
        <v>1.6241690999999999E-2</v>
      </c>
    </row>
    <row r="1050" spans="1:16" x14ac:dyDescent="0.25">
      <c r="A1050" t="s">
        <v>2994</v>
      </c>
      <c r="B1050" s="7">
        <v>1.6741097999999999E-2</v>
      </c>
      <c r="C1050" s="7">
        <v>1.8026309000000001E-2</v>
      </c>
      <c r="D1050" s="7">
        <v>1.6000436999999999E-2</v>
      </c>
      <c r="E1050" s="7">
        <v>1.4244188E-2</v>
      </c>
      <c r="F1050" s="7">
        <v>1.7532783E-2</v>
      </c>
      <c r="G1050" s="7">
        <v>1.7820161000000001E-2</v>
      </c>
      <c r="H1050" s="7">
        <v>2.2882131E-2</v>
      </c>
      <c r="I1050" s="7">
        <v>1.3431291E-2</v>
      </c>
      <c r="J1050" s="7">
        <v>2.0499972000000002E-2</v>
      </c>
      <c r="K1050" s="7">
        <v>0.133524066</v>
      </c>
      <c r="L1050" s="7">
        <v>5.692258E-2</v>
      </c>
      <c r="M1050" s="7">
        <v>4.5299048000000001E-2</v>
      </c>
      <c r="N1050" s="7">
        <v>5.5401219000000002E-2</v>
      </c>
      <c r="O1050" s="7">
        <v>4.6903106E-2</v>
      </c>
      <c r="P1050" s="7">
        <v>2.8583999999999998E-2</v>
      </c>
    </row>
    <row r="1051" spans="1:16" x14ac:dyDescent="0.25">
      <c r="A1051" t="s">
        <v>2995</v>
      </c>
      <c r="B1051" s="7">
        <v>5.2648434000000001E-2</v>
      </c>
      <c r="C1051" s="7">
        <v>6.3871664999999994E-2</v>
      </c>
      <c r="D1051" s="7">
        <v>6.5748596000000006E-2</v>
      </c>
      <c r="E1051" s="7">
        <v>4.1758505000000001E-2</v>
      </c>
      <c r="F1051" s="7">
        <v>5.4261453000000001E-2</v>
      </c>
      <c r="G1051" s="7">
        <v>4.9689269000000001E-2</v>
      </c>
      <c r="H1051" s="7">
        <v>7.6059581000000001E-2</v>
      </c>
      <c r="I1051" s="7">
        <v>6.1166154E-2</v>
      </c>
      <c r="J1051" s="7">
        <v>7.2833018999999999E-2</v>
      </c>
      <c r="K1051" s="7">
        <v>4.8000683000000002E-2</v>
      </c>
      <c r="L1051" s="7">
        <v>4.2835048000000001E-2</v>
      </c>
      <c r="M1051" s="7">
        <v>4.5147873999999998E-2</v>
      </c>
      <c r="N1051" s="7">
        <v>5.3466229999999997E-2</v>
      </c>
      <c r="O1051" s="7">
        <v>4.5282733999999998E-2</v>
      </c>
      <c r="P1051" s="7">
        <v>3.0906133999999998E-2</v>
      </c>
    </row>
    <row r="1052" spans="1:16" x14ac:dyDescent="0.25">
      <c r="A1052" t="s">
        <v>2996</v>
      </c>
      <c r="B1052" s="7">
        <v>5.7056084E-2</v>
      </c>
      <c r="C1052" s="7">
        <v>6.7141484000000001E-2</v>
      </c>
      <c r="D1052" s="7">
        <v>6.0564426999999997E-2</v>
      </c>
      <c r="E1052" s="7">
        <v>5.5887777E-2</v>
      </c>
      <c r="F1052" s="7">
        <v>6.6418217000000002E-2</v>
      </c>
      <c r="G1052" s="7">
        <v>7.2789660000000006E-2</v>
      </c>
      <c r="H1052" s="7">
        <v>6.7277980000000001E-2</v>
      </c>
      <c r="I1052" s="7">
        <v>7.3436811000000005E-2</v>
      </c>
      <c r="J1052" s="7">
        <v>7.1759475000000003E-2</v>
      </c>
      <c r="K1052" s="7">
        <v>0.13153888699999999</v>
      </c>
      <c r="L1052" s="7">
        <v>5.4895795999999997E-2</v>
      </c>
      <c r="M1052" s="7">
        <v>4.8416854000000002E-2</v>
      </c>
      <c r="N1052" s="7">
        <v>5.5305638999999997E-2</v>
      </c>
      <c r="O1052" s="7">
        <v>4.4291347000000002E-2</v>
      </c>
      <c r="P1052" s="7">
        <v>3.8305947999999999E-2</v>
      </c>
    </row>
    <row r="1053" spans="1:16" x14ac:dyDescent="0.25">
      <c r="A1053" t="s">
        <v>2997</v>
      </c>
      <c r="B1053" s="7">
        <v>9.9824085000000007E-2</v>
      </c>
      <c r="C1053" s="7">
        <v>0.126235861</v>
      </c>
      <c r="D1053" s="7">
        <v>0.11689670100000001</v>
      </c>
      <c r="E1053" s="7">
        <v>6.4585931999999999E-2</v>
      </c>
      <c r="F1053" s="7">
        <v>7.9214301000000001E-2</v>
      </c>
      <c r="G1053" s="7">
        <v>8.2054008999999997E-2</v>
      </c>
      <c r="H1053" s="7">
        <v>0.127492883</v>
      </c>
      <c r="I1053" s="7">
        <v>0.14756973800000001</v>
      </c>
      <c r="J1053" s="7">
        <v>0.12532348600000001</v>
      </c>
      <c r="K1053" s="7">
        <v>3.7901303999999997E-2</v>
      </c>
      <c r="L1053" s="7">
        <v>3.9525591999999998E-2</v>
      </c>
      <c r="M1053" s="7">
        <v>4.1475895999999998E-2</v>
      </c>
      <c r="N1053" s="7">
        <v>3.9442769000000003E-2</v>
      </c>
      <c r="O1053" s="7">
        <v>3.7454461000000001E-2</v>
      </c>
      <c r="P1053" s="7">
        <v>3.3844342999999999E-2</v>
      </c>
    </row>
    <row r="1054" spans="1:16" x14ac:dyDescent="0.25">
      <c r="A1054" t="s">
        <v>2998</v>
      </c>
      <c r="B1054" s="7">
        <v>4.0722265000000001E-2</v>
      </c>
      <c r="C1054" s="7">
        <v>4.2709101999999999E-2</v>
      </c>
      <c r="D1054" s="7">
        <v>3.4465772999999998E-2</v>
      </c>
      <c r="E1054" s="7">
        <v>4.0051149000000001E-2</v>
      </c>
      <c r="F1054" s="7">
        <v>3.4803358999999999E-2</v>
      </c>
      <c r="G1054" s="7">
        <v>5.2096299999999998E-2</v>
      </c>
      <c r="H1054" s="7">
        <v>3.4138777000000002E-2</v>
      </c>
      <c r="I1054" s="7">
        <v>2.8425091999999999E-2</v>
      </c>
      <c r="J1054" s="7">
        <v>3.4931232E-2</v>
      </c>
      <c r="K1054" s="7">
        <v>4.0155543000000002E-2</v>
      </c>
      <c r="L1054" s="7">
        <v>6.1804153000000001E-2</v>
      </c>
      <c r="M1054" s="7">
        <v>5.5114086999999999E-2</v>
      </c>
      <c r="N1054" s="7">
        <v>4.1673162999999999E-2</v>
      </c>
      <c r="O1054" s="7">
        <v>2.7976478999999999E-2</v>
      </c>
      <c r="P1054" s="7">
        <v>2.2890642999999999E-2</v>
      </c>
    </row>
    <row r="1055" spans="1:16" x14ac:dyDescent="0.25">
      <c r="A1055" t="s">
        <v>2999</v>
      </c>
      <c r="B1055" s="7">
        <v>5.7906538E-2</v>
      </c>
      <c r="C1055" s="7">
        <v>6.9773215E-2</v>
      </c>
      <c r="D1055" s="7">
        <v>6.6986426000000002E-2</v>
      </c>
      <c r="E1055" s="7">
        <v>4.7707103000000001E-2</v>
      </c>
      <c r="F1055" s="7">
        <v>6.1660191000000003E-2</v>
      </c>
      <c r="G1055" s="7">
        <v>6.3524836000000001E-2</v>
      </c>
      <c r="H1055" s="7">
        <v>6.9331820000000002E-2</v>
      </c>
      <c r="I1055" s="7">
        <v>6.9019709999999998E-2</v>
      </c>
      <c r="J1055" s="7">
        <v>6.8239230999999997E-2</v>
      </c>
      <c r="K1055" s="7">
        <v>4.727481E-2</v>
      </c>
      <c r="L1055" s="7">
        <v>4.8317999E-2</v>
      </c>
      <c r="M1055" s="7">
        <v>4.9592431999999999E-2</v>
      </c>
      <c r="N1055" s="7">
        <v>5.0500787999999998E-2</v>
      </c>
      <c r="O1055" s="7">
        <v>4.5596787E-2</v>
      </c>
      <c r="P1055" s="7">
        <v>3.7459363000000002E-2</v>
      </c>
    </row>
    <row r="1056" spans="1:16" x14ac:dyDescent="0.25">
      <c r="A1056" t="s">
        <v>3000</v>
      </c>
      <c r="B1056" s="7">
        <v>9.8502986000000001E-2</v>
      </c>
      <c r="C1056" s="7">
        <v>9.5882999999999996E-2</v>
      </c>
      <c r="D1056" s="7">
        <v>9.5504764000000006E-2</v>
      </c>
      <c r="E1056" s="7">
        <v>0.103397159</v>
      </c>
      <c r="F1056" s="7">
        <v>0.11764313699999999</v>
      </c>
      <c r="G1056" s="7">
        <v>0.130368121</v>
      </c>
      <c r="H1056" s="7">
        <v>0.10802569300000001</v>
      </c>
      <c r="I1056" s="7">
        <v>0.109789303</v>
      </c>
      <c r="J1056" s="7">
        <v>0.12025802300000001</v>
      </c>
      <c r="K1056" s="7">
        <v>0.41872909699999999</v>
      </c>
      <c r="L1056" s="7">
        <v>0.11422769300000001</v>
      </c>
      <c r="M1056" s="7">
        <v>0.10004937999999999</v>
      </c>
      <c r="N1056" s="7">
        <v>9.6106039000000004E-2</v>
      </c>
      <c r="O1056" s="7">
        <v>9.3368038E-2</v>
      </c>
      <c r="P1056" s="7">
        <v>7.5013331000000003E-2</v>
      </c>
    </row>
    <row r="1057" spans="1:16" x14ac:dyDescent="0.25">
      <c r="A1057" t="s">
        <v>3001</v>
      </c>
      <c r="B1057" s="7">
        <v>3.8102313999999998E-2</v>
      </c>
      <c r="C1057" s="7">
        <v>4.0824701999999997E-2</v>
      </c>
      <c r="D1057" s="7">
        <v>3.7552866999999997E-2</v>
      </c>
      <c r="E1057" s="7">
        <v>3.2577793000000001E-2</v>
      </c>
      <c r="F1057" s="7">
        <v>3.8323862E-2</v>
      </c>
      <c r="G1057" s="7">
        <v>4.4880599E-2</v>
      </c>
      <c r="H1057" s="7">
        <v>3.4930383000000002E-2</v>
      </c>
      <c r="I1057" s="7">
        <v>3.2502795000000001E-2</v>
      </c>
      <c r="J1057" s="7">
        <v>3.5929060999999998E-2</v>
      </c>
      <c r="K1057" s="7">
        <v>3.4109868000000002E-2</v>
      </c>
      <c r="L1057" s="7">
        <v>4.2931782000000002E-2</v>
      </c>
      <c r="M1057" s="7">
        <v>3.9099013000000002E-2</v>
      </c>
      <c r="N1057" s="7">
        <v>3.9348846999999999E-2</v>
      </c>
      <c r="O1057" s="7">
        <v>3.4122405000000001E-2</v>
      </c>
      <c r="P1057" s="7">
        <v>2.8134249E-2</v>
      </c>
    </row>
    <row r="1058" spans="1:16" x14ac:dyDescent="0.25">
      <c r="A1058" t="s">
        <v>3002</v>
      </c>
      <c r="B1058" s="7">
        <v>8.8984793000000006E-2</v>
      </c>
      <c r="C1058" s="7">
        <v>0.123387434</v>
      </c>
      <c r="D1058" s="7">
        <v>0.100389284</v>
      </c>
      <c r="E1058" s="7">
        <v>5.5863255000000001E-2</v>
      </c>
      <c r="F1058" s="7">
        <v>6.0810782000000001E-2</v>
      </c>
      <c r="G1058" s="7">
        <v>7.0196475999999994E-2</v>
      </c>
      <c r="H1058" s="7">
        <v>0.114425465</v>
      </c>
      <c r="I1058" s="7">
        <v>7.3054889999999997E-2</v>
      </c>
      <c r="J1058" s="7">
        <v>8.4986643000000001E-2</v>
      </c>
      <c r="K1058" s="7">
        <v>4.7602000999999998E-2</v>
      </c>
      <c r="L1058" s="7">
        <v>8.0134075999999999E-2</v>
      </c>
      <c r="M1058" s="7">
        <v>6.9266253E-2</v>
      </c>
      <c r="N1058" s="7">
        <v>7.2468002000000004E-2</v>
      </c>
      <c r="O1058" s="7">
        <v>5.7916791000000002E-2</v>
      </c>
      <c r="P1058" s="7">
        <v>4.2140341999999997E-2</v>
      </c>
    </row>
    <row r="1059" spans="1:16" x14ac:dyDescent="0.25">
      <c r="A1059" t="s">
        <v>3003</v>
      </c>
      <c r="B1059" s="7">
        <v>6.5351786999999995E-2</v>
      </c>
      <c r="C1059" s="7">
        <v>7.8886885000000004E-2</v>
      </c>
      <c r="D1059" s="7">
        <v>7.7351415000000007E-2</v>
      </c>
      <c r="E1059" s="7">
        <v>5.7790591000000002E-2</v>
      </c>
      <c r="F1059" s="7">
        <v>7.7987972000000003E-2</v>
      </c>
      <c r="G1059" s="7">
        <v>7.1462166999999993E-2</v>
      </c>
      <c r="H1059" s="7">
        <v>7.1788594999999997E-2</v>
      </c>
      <c r="I1059" s="7">
        <v>9.1261164000000006E-2</v>
      </c>
      <c r="J1059" s="7">
        <v>8.0150038000000007E-2</v>
      </c>
      <c r="K1059" s="7">
        <v>2.4479645000000001E-2</v>
      </c>
      <c r="L1059" s="7">
        <v>4.3580708000000003E-2</v>
      </c>
      <c r="M1059" s="7">
        <v>3.9802702000000002E-2</v>
      </c>
      <c r="N1059" s="7">
        <v>3.0289165E-2</v>
      </c>
      <c r="O1059" s="7">
        <v>2.7531588999999999E-2</v>
      </c>
      <c r="P1059" s="7">
        <v>3.6114203999999997E-2</v>
      </c>
    </row>
    <row r="1060" spans="1:16" x14ac:dyDescent="0.25">
      <c r="A1060" t="s">
        <v>3004</v>
      </c>
      <c r="B1060" s="7">
        <v>6.7997800999999997E-2</v>
      </c>
      <c r="C1060" s="7">
        <v>7.3279365999999999E-2</v>
      </c>
      <c r="D1060" s="7">
        <v>5.6637136999999997E-2</v>
      </c>
      <c r="E1060" s="7">
        <v>5.0714529000000001E-2</v>
      </c>
      <c r="F1060" s="7">
        <v>4.9871360000000003E-2</v>
      </c>
      <c r="G1060" s="7">
        <v>6.6642164000000004E-2</v>
      </c>
      <c r="H1060" s="7">
        <v>5.4249622999999997E-2</v>
      </c>
      <c r="I1060" s="7">
        <v>4.4294443000000003E-2</v>
      </c>
      <c r="J1060" s="7">
        <v>5.5395987000000001E-2</v>
      </c>
      <c r="K1060" s="7">
        <v>4.8403558999999999E-2</v>
      </c>
      <c r="L1060" s="7">
        <v>6.4925439000000001E-2</v>
      </c>
      <c r="M1060" s="7">
        <v>5.5071600999999998E-2</v>
      </c>
      <c r="N1060" s="7">
        <v>5.3360716000000002E-2</v>
      </c>
      <c r="O1060" s="7">
        <v>4.5788028000000001E-2</v>
      </c>
      <c r="P1060" s="7">
        <v>3.5488519000000003E-2</v>
      </c>
    </row>
    <row r="1061" spans="1:16" x14ac:dyDescent="0.25">
      <c r="A1061" t="s">
        <v>3005</v>
      </c>
      <c r="B1061" s="7">
        <v>1.9099943000000001E-2</v>
      </c>
      <c r="C1061" s="7">
        <v>2.3684362E-2</v>
      </c>
      <c r="D1061" s="7">
        <v>2.2410374E-2</v>
      </c>
      <c r="E1061" s="7">
        <v>1.6377062000000001E-2</v>
      </c>
      <c r="F1061" s="7">
        <v>2.1460166999999999E-2</v>
      </c>
      <c r="G1061" s="7">
        <v>2.2413611E-2</v>
      </c>
      <c r="H1061" s="7">
        <v>2.2559060999999998E-2</v>
      </c>
      <c r="I1061" s="7">
        <v>2.1240147000000001E-2</v>
      </c>
      <c r="J1061" s="7">
        <v>2.3185487000000001E-2</v>
      </c>
      <c r="K1061" s="7">
        <v>2.3548300000000001E-2</v>
      </c>
      <c r="L1061" s="7">
        <v>1.5280370999999999E-2</v>
      </c>
      <c r="M1061" s="7">
        <v>1.5685195999999998E-2</v>
      </c>
      <c r="N1061" s="7">
        <v>1.7847815E-2</v>
      </c>
      <c r="O1061" s="7">
        <v>1.628779E-2</v>
      </c>
      <c r="P1061" s="7">
        <v>1.3029778000000001E-2</v>
      </c>
    </row>
    <row r="1062" spans="1:16" x14ac:dyDescent="0.25">
      <c r="A1062" t="s">
        <v>3006</v>
      </c>
      <c r="B1062" s="7">
        <v>4.1786588E-2</v>
      </c>
      <c r="C1062" s="7">
        <v>4.4393404999999997E-2</v>
      </c>
      <c r="D1062" s="7">
        <v>3.886655E-2</v>
      </c>
      <c r="E1062" s="7">
        <v>4.6756181000000001E-2</v>
      </c>
      <c r="F1062" s="7">
        <v>4.3235072999999999E-2</v>
      </c>
      <c r="G1062" s="7">
        <v>5.1132245999999999E-2</v>
      </c>
      <c r="H1062" s="7">
        <v>3.9036276000000002E-2</v>
      </c>
      <c r="I1062" s="7">
        <v>6.1600329000000002E-2</v>
      </c>
      <c r="J1062" s="7">
        <v>4.3289976000000001E-2</v>
      </c>
      <c r="K1062" s="7">
        <v>4.5456432999999997E-2</v>
      </c>
      <c r="L1062" s="7">
        <v>3.1553114E-2</v>
      </c>
      <c r="M1062" s="7">
        <v>2.2299962999999999E-2</v>
      </c>
      <c r="N1062" s="7">
        <v>1.0133987000000001E-2</v>
      </c>
      <c r="O1062" s="7">
        <v>9.0172289999999999E-3</v>
      </c>
      <c r="P1062" s="7">
        <v>1.8916954E-2</v>
      </c>
    </row>
    <row r="1063" spans="1:16" x14ac:dyDescent="0.25">
      <c r="A1063" t="s">
        <v>3007</v>
      </c>
      <c r="B1063" s="7">
        <v>0.11904735800000001</v>
      </c>
      <c r="C1063" s="7">
        <v>0.123167684</v>
      </c>
      <c r="D1063" s="7">
        <v>0.107394003</v>
      </c>
      <c r="E1063" s="7">
        <v>0.105254916</v>
      </c>
      <c r="F1063" s="7">
        <v>0.112366299</v>
      </c>
      <c r="G1063" s="7">
        <v>0.130778269</v>
      </c>
      <c r="H1063" s="7">
        <v>9.7794047999999995E-2</v>
      </c>
      <c r="I1063" s="7">
        <v>0.122409823</v>
      </c>
      <c r="J1063" s="7">
        <v>0.12275354199999999</v>
      </c>
      <c r="K1063" s="7">
        <v>0.19726902900000001</v>
      </c>
      <c r="L1063" s="7">
        <v>0.13250672699999999</v>
      </c>
      <c r="M1063" s="7">
        <v>0.11716921600000001</v>
      </c>
      <c r="N1063" s="7">
        <v>0.11555022700000001</v>
      </c>
      <c r="O1063" s="7">
        <v>9.6995261999999999E-2</v>
      </c>
      <c r="P1063" s="7">
        <v>9.1480674999999997E-2</v>
      </c>
    </row>
    <row r="1064" spans="1:16" x14ac:dyDescent="0.25">
      <c r="A1064" t="s">
        <v>3008</v>
      </c>
      <c r="B1064" s="7">
        <v>3.1842449000000002E-2</v>
      </c>
      <c r="C1064" s="7">
        <v>3.2235596999999998E-2</v>
      </c>
      <c r="D1064" s="7">
        <v>3.0147752999999999E-2</v>
      </c>
      <c r="E1064" s="7">
        <v>3.1225783999999999E-2</v>
      </c>
      <c r="F1064" s="7">
        <v>3.3744316000000003E-2</v>
      </c>
      <c r="G1064" s="7">
        <v>4.0459763000000003E-2</v>
      </c>
      <c r="H1064" s="7">
        <v>2.8545149999999998E-2</v>
      </c>
      <c r="I1064" s="7">
        <v>3.1136029999999999E-2</v>
      </c>
      <c r="J1064" s="7">
        <v>3.3615271000000002E-2</v>
      </c>
      <c r="K1064" s="7">
        <v>6.9862566000000001E-2</v>
      </c>
      <c r="L1064" s="7">
        <v>4.3550217000000002E-2</v>
      </c>
      <c r="M1064" s="7">
        <v>3.5015281000000002E-2</v>
      </c>
      <c r="N1064" s="7">
        <v>1.9882344E-2</v>
      </c>
      <c r="O1064" s="7">
        <v>1.7650457000000001E-2</v>
      </c>
      <c r="P1064" s="7">
        <v>2.2664866999999998E-2</v>
      </c>
    </row>
    <row r="1065" spans="1:16" x14ac:dyDescent="0.25">
      <c r="A1065" t="s">
        <v>3009</v>
      </c>
      <c r="B1065" s="7">
        <v>7.8106298000000005E-2</v>
      </c>
      <c r="C1065" s="7">
        <v>7.9631171000000001E-2</v>
      </c>
      <c r="D1065" s="7">
        <v>7.1967888999999993E-2</v>
      </c>
      <c r="E1065" s="7">
        <v>5.6670390000000001E-2</v>
      </c>
      <c r="F1065" s="7">
        <v>7.1283605E-2</v>
      </c>
      <c r="G1065" s="7">
        <v>7.9635431000000007E-2</v>
      </c>
      <c r="H1065" s="7">
        <v>8.3368679000000001E-2</v>
      </c>
      <c r="I1065" s="7">
        <v>8.5924511999999995E-2</v>
      </c>
      <c r="J1065" s="7">
        <v>8.4792945999999994E-2</v>
      </c>
      <c r="K1065" s="7">
        <v>5.7269750000000001E-2</v>
      </c>
      <c r="L1065" s="7">
        <v>6.9785424999999998E-2</v>
      </c>
      <c r="M1065" s="7">
        <v>6.7393317999999994E-2</v>
      </c>
      <c r="N1065" s="7">
        <v>6.8401718E-2</v>
      </c>
      <c r="O1065" s="7">
        <v>6.846352E-2</v>
      </c>
      <c r="P1065" s="7">
        <v>4.5845614999999999E-2</v>
      </c>
    </row>
    <row r="1066" spans="1:16" x14ac:dyDescent="0.25">
      <c r="A1066" t="s">
        <v>3010</v>
      </c>
      <c r="B1066" s="7">
        <v>1.8440107000000001E-2</v>
      </c>
      <c r="C1066" s="7">
        <v>2.1061557000000002E-2</v>
      </c>
      <c r="D1066" s="7">
        <v>1.9398180000000001E-2</v>
      </c>
      <c r="E1066" s="7">
        <v>2.3432431E-2</v>
      </c>
      <c r="F1066" s="7">
        <v>2.6083355999999999E-2</v>
      </c>
      <c r="G1066" s="7">
        <v>3.2680169000000002E-2</v>
      </c>
      <c r="H1066" s="7">
        <v>2.3051460999999999E-2</v>
      </c>
      <c r="I1066" s="7">
        <v>1.4503871999999999E-2</v>
      </c>
      <c r="J1066" s="7">
        <v>2.2041096999999999E-2</v>
      </c>
      <c r="K1066" s="7">
        <v>2.8762197E-2</v>
      </c>
      <c r="L1066" s="7">
        <v>3.6799821000000003E-2</v>
      </c>
      <c r="M1066" s="7">
        <v>3.7359317000000003E-2</v>
      </c>
      <c r="N1066" s="7">
        <v>4.3335321000000003E-2</v>
      </c>
      <c r="O1066" s="7">
        <v>3.5565421999999999E-2</v>
      </c>
      <c r="P1066" s="7">
        <v>2.2274647000000002E-2</v>
      </c>
    </row>
    <row r="1067" spans="1:16" x14ac:dyDescent="0.25">
      <c r="A1067" t="s">
        <v>3011</v>
      </c>
      <c r="B1067" s="7">
        <v>5.3688419000000001E-2</v>
      </c>
      <c r="C1067" s="7">
        <v>5.9260170000000001E-2</v>
      </c>
      <c r="D1067" s="7">
        <v>5.7870366999999999E-2</v>
      </c>
      <c r="E1067" s="7">
        <v>4.3127972000000001E-2</v>
      </c>
      <c r="F1067" s="7">
        <v>5.5644098000000003E-2</v>
      </c>
      <c r="G1067" s="7">
        <v>5.7968721000000001E-2</v>
      </c>
      <c r="H1067" s="7">
        <v>6.3739904E-2</v>
      </c>
      <c r="I1067" s="7">
        <v>6.3500133E-2</v>
      </c>
      <c r="J1067" s="7">
        <v>6.4917155000000004E-2</v>
      </c>
      <c r="K1067" s="7">
        <v>5.8029712999999997E-2</v>
      </c>
      <c r="L1067" s="7">
        <v>4.1055591000000002E-2</v>
      </c>
      <c r="M1067" s="7">
        <v>3.7624812000000001E-2</v>
      </c>
      <c r="N1067" s="7">
        <v>3.4757100999999999E-2</v>
      </c>
      <c r="O1067" s="7">
        <v>3.0094102000000001E-2</v>
      </c>
      <c r="P1067" s="7">
        <v>2.8576899999999999E-2</v>
      </c>
    </row>
    <row r="1068" spans="1:16" x14ac:dyDescent="0.25">
      <c r="A1068" t="s">
        <v>3012</v>
      </c>
      <c r="B1068" s="7">
        <v>6.2395863000000003E-2</v>
      </c>
      <c r="C1068" s="7">
        <v>6.9143625E-2</v>
      </c>
      <c r="D1068" s="7">
        <v>7.3983108000000006E-2</v>
      </c>
      <c r="E1068" s="7">
        <v>0.111485749</v>
      </c>
      <c r="F1068" s="7">
        <v>0.14744104099999999</v>
      </c>
      <c r="G1068" s="7">
        <v>0.13361994199999999</v>
      </c>
      <c r="H1068" s="7">
        <v>8.4883300999999994E-2</v>
      </c>
      <c r="I1068" s="7">
        <v>9.2486852999999994E-2</v>
      </c>
      <c r="J1068" s="7">
        <v>9.3398150999999999E-2</v>
      </c>
      <c r="K1068" s="7">
        <v>2.1492595999999999E-2</v>
      </c>
      <c r="L1068" s="7">
        <v>3.7506689000000003E-2</v>
      </c>
      <c r="M1068" s="7">
        <v>3.7689350000000003E-2</v>
      </c>
      <c r="N1068" s="7">
        <v>3.9811309000000003E-2</v>
      </c>
      <c r="O1068" s="7">
        <v>3.5729102999999998E-2</v>
      </c>
      <c r="P1068" s="7">
        <v>3.4792993000000001E-2</v>
      </c>
    </row>
    <row r="1069" spans="1:16" x14ac:dyDescent="0.25">
      <c r="A1069" t="s">
        <v>3013</v>
      </c>
      <c r="B1069" s="7">
        <v>7.2223377000000005E-2</v>
      </c>
      <c r="C1069" s="7">
        <v>7.9240654999999993E-2</v>
      </c>
      <c r="D1069" s="7">
        <v>7.5446304000000006E-2</v>
      </c>
      <c r="E1069" s="7">
        <v>5.0045874999999997E-2</v>
      </c>
      <c r="F1069" s="7">
        <v>6.5307577000000006E-2</v>
      </c>
      <c r="G1069" s="7">
        <v>6.7492295999999993E-2</v>
      </c>
      <c r="H1069" s="7">
        <v>7.9566605999999998E-2</v>
      </c>
      <c r="I1069" s="7">
        <v>8.1445149999999994E-2</v>
      </c>
      <c r="J1069" s="7">
        <v>8.4421155999999997E-2</v>
      </c>
      <c r="K1069" s="7">
        <v>4.3845052000000002E-2</v>
      </c>
      <c r="L1069" s="7">
        <v>5.0259400000000003E-2</v>
      </c>
      <c r="M1069" s="7">
        <v>5.2282874999999999E-2</v>
      </c>
      <c r="N1069" s="7">
        <v>5.5620239000000002E-2</v>
      </c>
      <c r="O1069" s="7">
        <v>5.1756371000000002E-2</v>
      </c>
      <c r="P1069" s="7">
        <v>4.1551268000000002E-2</v>
      </c>
    </row>
    <row r="1070" spans="1:16" x14ac:dyDescent="0.25">
      <c r="A1070" t="s">
        <v>3014</v>
      </c>
      <c r="B1070" s="7">
        <v>4.4292658999999998E-2</v>
      </c>
      <c r="C1070" s="7">
        <v>4.7867616000000002E-2</v>
      </c>
      <c r="D1070" s="7">
        <v>5.0312043000000001E-2</v>
      </c>
      <c r="E1070" s="7">
        <v>3.6948857000000002E-2</v>
      </c>
      <c r="F1070" s="7">
        <v>4.2608645000000001E-2</v>
      </c>
      <c r="G1070" s="7">
        <v>4.5491719E-2</v>
      </c>
      <c r="H1070" s="7">
        <v>3.7631642999999999E-2</v>
      </c>
      <c r="I1070" s="7">
        <v>3.3122986E-2</v>
      </c>
      <c r="J1070" s="7">
        <v>4.3074200999999999E-2</v>
      </c>
      <c r="K1070" s="7">
        <v>4.0814283999999999E-2</v>
      </c>
      <c r="L1070" s="7">
        <v>5.3646900999999997E-2</v>
      </c>
      <c r="M1070" s="7">
        <v>5.5568477999999998E-2</v>
      </c>
      <c r="N1070" s="7">
        <v>5.4506312000000001E-2</v>
      </c>
      <c r="O1070" s="7">
        <v>4.9409929999999998E-2</v>
      </c>
      <c r="P1070" s="7">
        <v>3.8650491000000002E-2</v>
      </c>
    </row>
    <row r="1071" spans="1:16" x14ac:dyDescent="0.25">
      <c r="A1071" t="s">
        <v>3015</v>
      </c>
      <c r="B1071" s="7">
        <v>3.7628015000000001E-2</v>
      </c>
      <c r="C1071" s="7">
        <v>3.8813201999999998E-2</v>
      </c>
      <c r="D1071" s="7">
        <v>3.7054363E-2</v>
      </c>
      <c r="E1071" s="7">
        <v>3.2507604000000002E-2</v>
      </c>
      <c r="F1071" s="7">
        <v>3.7959065E-2</v>
      </c>
      <c r="G1071" s="7">
        <v>3.7766018999999998E-2</v>
      </c>
      <c r="H1071" s="7">
        <v>4.9212021000000002E-2</v>
      </c>
      <c r="I1071" s="7">
        <v>3.3577475000000002E-2</v>
      </c>
      <c r="J1071" s="7">
        <v>4.7336525999999997E-2</v>
      </c>
      <c r="K1071" s="7">
        <v>2.4112812000000001E-2</v>
      </c>
      <c r="L1071" s="7">
        <v>3.7661740999999999E-2</v>
      </c>
      <c r="M1071" s="7">
        <v>3.5302201999999998E-2</v>
      </c>
      <c r="N1071" s="7">
        <v>4.0846243999999997E-2</v>
      </c>
      <c r="O1071" s="7">
        <v>2.9882687000000002E-2</v>
      </c>
      <c r="P1071" s="7">
        <v>2.6282811999999999E-2</v>
      </c>
    </row>
    <row r="1072" spans="1:16" x14ac:dyDescent="0.25">
      <c r="A1072" t="s">
        <v>3016</v>
      </c>
      <c r="B1072" s="7">
        <v>7.3285178000000006E-2</v>
      </c>
      <c r="C1072" s="7">
        <v>7.2070586000000006E-2</v>
      </c>
      <c r="D1072" s="7">
        <v>5.4214049E-2</v>
      </c>
      <c r="E1072" s="7">
        <v>7.8237407999999994E-2</v>
      </c>
      <c r="F1072" s="7">
        <v>7.2357354999999998E-2</v>
      </c>
      <c r="G1072" s="7">
        <v>8.9234038000000002E-2</v>
      </c>
      <c r="H1072" s="7">
        <v>5.4119358999999999E-2</v>
      </c>
      <c r="I1072" s="7">
        <v>7.9444597000000006E-2</v>
      </c>
      <c r="J1072" s="7">
        <v>5.7780882999999998E-2</v>
      </c>
      <c r="K1072" s="7">
        <v>0.153905656</v>
      </c>
      <c r="L1072" s="7">
        <v>8.3728493000000001E-2</v>
      </c>
      <c r="M1072" s="7">
        <v>5.621259E-2</v>
      </c>
      <c r="N1072" s="7">
        <v>5.1279232000000001E-2</v>
      </c>
      <c r="O1072" s="7">
        <v>4.6124970000000001E-2</v>
      </c>
      <c r="P1072" s="7">
        <v>4.3839904999999998E-2</v>
      </c>
    </row>
    <row r="1073" spans="1:16" x14ac:dyDescent="0.25">
      <c r="A1073" t="s">
        <v>3017</v>
      </c>
      <c r="B1073" s="7">
        <v>3.5147315999999998E-2</v>
      </c>
      <c r="C1073" s="7">
        <v>3.8440474000000002E-2</v>
      </c>
      <c r="D1073" s="7">
        <v>3.3959701000000002E-2</v>
      </c>
      <c r="E1073" s="7">
        <v>3.0650312999999998E-2</v>
      </c>
      <c r="F1073" s="7">
        <v>4.0286329000000003E-2</v>
      </c>
      <c r="G1073" s="7">
        <v>3.9016331000000001E-2</v>
      </c>
      <c r="H1073" s="7">
        <v>3.8521841000000001E-2</v>
      </c>
      <c r="I1073" s="7">
        <v>3.7542598000000003E-2</v>
      </c>
      <c r="J1073" s="7">
        <v>4.0937118000000002E-2</v>
      </c>
      <c r="K1073" s="7">
        <v>3.7983437000000002E-2</v>
      </c>
      <c r="L1073" s="7">
        <v>3.6551458000000002E-2</v>
      </c>
      <c r="M1073" s="7">
        <v>3.6295073999999997E-2</v>
      </c>
      <c r="N1073" s="7">
        <v>3.7870862999999998E-2</v>
      </c>
      <c r="O1073" s="7">
        <v>3.3157122999999997E-2</v>
      </c>
      <c r="P1073" s="7">
        <v>3.3556131000000003E-2</v>
      </c>
    </row>
    <row r="1074" spans="1:16" x14ac:dyDescent="0.25">
      <c r="A1074" t="s">
        <v>3018</v>
      </c>
      <c r="B1074" s="7">
        <v>4.5261461000000003E-2</v>
      </c>
      <c r="C1074" s="7">
        <v>5.3485067999999997E-2</v>
      </c>
      <c r="D1074" s="7">
        <v>4.4910149000000003E-2</v>
      </c>
      <c r="E1074" s="7">
        <v>3.9983210999999998E-2</v>
      </c>
      <c r="F1074" s="7">
        <v>4.8246599000000001E-2</v>
      </c>
      <c r="G1074" s="7">
        <v>4.9836429000000002E-2</v>
      </c>
      <c r="H1074" s="7">
        <v>4.9017690000000003E-2</v>
      </c>
      <c r="I1074" s="7">
        <v>4.8672778999999999E-2</v>
      </c>
      <c r="J1074" s="7">
        <v>4.6295045E-2</v>
      </c>
      <c r="K1074" s="7">
        <v>0.110902308</v>
      </c>
      <c r="L1074" s="7">
        <v>5.1288964999999999E-2</v>
      </c>
      <c r="M1074" s="7">
        <v>4.7196000000000002E-2</v>
      </c>
      <c r="N1074" s="7">
        <v>5.2161440000000003E-2</v>
      </c>
      <c r="O1074" s="7">
        <v>4.9311545999999998E-2</v>
      </c>
      <c r="P1074" s="7">
        <v>4.0180839000000003E-2</v>
      </c>
    </row>
    <row r="1075" spans="1:16" x14ac:dyDescent="0.25">
      <c r="A1075" t="s">
        <v>3019</v>
      </c>
      <c r="B1075" s="7">
        <v>4.3911695000000001E-2</v>
      </c>
      <c r="C1075" s="7">
        <v>4.566187E-2</v>
      </c>
      <c r="D1075" s="7">
        <v>4.8406188000000003E-2</v>
      </c>
      <c r="E1075" s="7">
        <v>3.7991876000000001E-2</v>
      </c>
      <c r="F1075" s="7">
        <v>6.1605070999999997E-2</v>
      </c>
      <c r="G1075" s="7">
        <v>4.9109170000000001E-2</v>
      </c>
      <c r="H1075" s="7">
        <v>4.0432212000000002E-2</v>
      </c>
      <c r="I1075" s="7">
        <v>4.4070577E-2</v>
      </c>
      <c r="J1075" s="7">
        <v>4.4868959999999999E-2</v>
      </c>
      <c r="K1075" s="7">
        <v>7.9506981000000004E-2</v>
      </c>
      <c r="L1075" s="7">
        <v>6.1144774999999998E-2</v>
      </c>
      <c r="M1075" s="7">
        <v>7.0087417999999999E-2</v>
      </c>
      <c r="N1075" s="7">
        <v>6.0848892000000002E-2</v>
      </c>
      <c r="O1075" s="7">
        <v>6.8812949999999998E-2</v>
      </c>
      <c r="P1075" s="7">
        <v>4.8065299999999998E-2</v>
      </c>
    </row>
    <row r="1076" spans="1:16" x14ac:dyDescent="0.25">
      <c r="A1076" t="s">
        <v>3020</v>
      </c>
      <c r="B1076" s="7">
        <v>0.231863869</v>
      </c>
      <c r="C1076" s="7">
        <v>0.26017930099999997</v>
      </c>
      <c r="D1076" s="7">
        <v>0.206291003</v>
      </c>
      <c r="E1076" s="7">
        <v>0.11626484400000001</v>
      </c>
      <c r="F1076" s="7">
        <v>0.113733656</v>
      </c>
      <c r="G1076" s="7">
        <v>0.13914960700000001</v>
      </c>
      <c r="H1076" s="7">
        <v>0.16508372299999999</v>
      </c>
      <c r="I1076" s="7">
        <v>0.21093252300000001</v>
      </c>
      <c r="J1076" s="7">
        <v>0.19798433900000001</v>
      </c>
      <c r="K1076" s="7">
        <v>4.8265230999999999E-2</v>
      </c>
      <c r="L1076" s="7">
        <v>3.6207873000000002E-2</v>
      </c>
      <c r="M1076" s="7">
        <v>3.2321575999999998E-2</v>
      </c>
      <c r="N1076" s="7">
        <v>5.3147143000000001E-2</v>
      </c>
      <c r="O1076" s="7">
        <v>4.3200676E-2</v>
      </c>
      <c r="P1076" s="7">
        <v>4.3534594000000003E-2</v>
      </c>
    </row>
    <row r="1077" spans="1:16" x14ac:dyDescent="0.25">
      <c r="A1077" t="s">
        <v>3021</v>
      </c>
      <c r="B1077" s="7">
        <v>5.519872E-2</v>
      </c>
      <c r="C1077" s="7">
        <v>6.0893093000000002E-2</v>
      </c>
      <c r="D1077" s="7">
        <v>5.5041198999999999E-2</v>
      </c>
      <c r="E1077" s="7">
        <v>4.5851637000000001E-2</v>
      </c>
      <c r="F1077" s="7">
        <v>5.5230960000000003E-2</v>
      </c>
      <c r="G1077" s="7">
        <v>5.8074193000000003E-2</v>
      </c>
      <c r="H1077" s="7">
        <v>5.8978665E-2</v>
      </c>
      <c r="I1077" s="7">
        <v>6.2815685999999996E-2</v>
      </c>
      <c r="J1077" s="7">
        <v>6.0871080000000001E-2</v>
      </c>
      <c r="K1077" s="7">
        <v>5.2885063000000003E-2</v>
      </c>
      <c r="L1077" s="7">
        <v>4.2387147999999999E-2</v>
      </c>
      <c r="M1077" s="7">
        <v>4.0456772000000002E-2</v>
      </c>
      <c r="N1077" s="7">
        <v>3.5043191000000001E-2</v>
      </c>
      <c r="O1077" s="7">
        <v>3.3369035999999998E-2</v>
      </c>
      <c r="P1077" s="7">
        <v>2.971273E-2</v>
      </c>
    </row>
    <row r="1078" spans="1:16" x14ac:dyDescent="0.25">
      <c r="A1078" t="s">
        <v>3022</v>
      </c>
      <c r="B1078" s="7">
        <v>8.6001068999999999E-2</v>
      </c>
      <c r="C1078" s="7">
        <v>0.101815951</v>
      </c>
      <c r="D1078" s="7">
        <v>9.6580170000000007E-2</v>
      </c>
      <c r="E1078" s="7">
        <v>8.3268073999999997E-2</v>
      </c>
      <c r="F1078" s="7">
        <v>9.6504933000000001E-2</v>
      </c>
      <c r="G1078" s="7">
        <v>9.6697559000000002E-2</v>
      </c>
      <c r="H1078" s="7">
        <v>9.7743158999999996E-2</v>
      </c>
      <c r="I1078" s="7">
        <v>8.6891769999999993E-2</v>
      </c>
      <c r="J1078" s="7">
        <v>0.103136147</v>
      </c>
      <c r="K1078" s="7">
        <v>5.3836637E-2</v>
      </c>
      <c r="L1078" s="7">
        <v>0.10669327300000001</v>
      </c>
      <c r="M1078" s="7">
        <v>0.104785169</v>
      </c>
      <c r="N1078" s="7">
        <v>0.100807235</v>
      </c>
      <c r="O1078" s="7">
        <v>8.6649446000000005E-2</v>
      </c>
      <c r="P1078" s="7">
        <v>7.0294560000000006E-2</v>
      </c>
    </row>
    <row r="1079" spans="1:16" x14ac:dyDescent="0.25">
      <c r="A1079" t="s">
        <v>3023</v>
      </c>
      <c r="B1079" s="7">
        <v>0.128253016</v>
      </c>
      <c r="C1079" s="7">
        <v>0.121038195</v>
      </c>
      <c r="D1079" s="7">
        <v>0.12639999900000001</v>
      </c>
      <c r="E1079" s="7">
        <v>0.23767470900000001</v>
      </c>
      <c r="F1079" s="7">
        <v>0.30659228199999999</v>
      </c>
      <c r="G1079" s="7">
        <v>0.26742082499999997</v>
      </c>
      <c r="H1079" s="7">
        <v>0.15339941800000001</v>
      </c>
      <c r="I1079" s="7">
        <v>0.35108735200000002</v>
      </c>
      <c r="J1079" s="7">
        <v>0.18724733599999999</v>
      </c>
      <c r="K1079" s="7">
        <v>0.16276158600000001</v>
      </c>
      <c r="L1079" s="7">
        <v>9.4701938999999999E-2</v>
      </c>
      <c r="M1079" s="7">
        <v>6.202626E-2</v>
      </c>
      <c r="N1079" s="7">
        <v>7.0516509000000005E-2</v>
      </c>
      <c r="O1079" s="7">
        <v>8.6655081999999994E-2</v>
      </c>
      <c r="P1079" s="7">
        <v>9.3501133E-2</v>
      </c>
    </row>
    <row r="1080" spans="1:16" x14ac:dyDescent="0.25">
      <c r="A1080" t="s">
        <v>3024</v>
      </c>
      <c r="B1080" s="7">
        <v>2.3786378E-2</v>
      </c>
      <c r="C1080" s="7">
        <v>2.8594020000000001E-2</v>
      </c>
      <c r="D1080" s="7">
        <v>2.1139933999999999E-2</v>
      </c>
      <c r="E1080" s="7">
        <v>2.5196270999999999E-2</v>
      </c>
      <c r="F1080" s="7">
        <v>2.7152320000000001E-2</v>
      </c>
      <c r="G1080" s="7">
        <v>3.5899840000000002E-2</v>
      </c>
      <c r="H1080" s="7">
        <v>1.8156657E-2</v>
      </c>
      <c r="I1080" s="7">
        <v>1.8960795999999999E-2</v>
      </c>
      <c r="J1080" s="7">
        <v>2.566566E-2</v>
      </c>
      <c r="K1080" s="7">
        <v>4.7314522999999997E-2</v>
      </c>
      <c r="L1080" s="7">
        <v>3.5215569000000002E-2</v>
      </c>
      <c r="M1080" s="7">
        <v>3.0258099E-2</v>
      </c>
      <c r="N1080" s="7">
        <v>3.0276269000000001E-2</v>
      </c>
      <c r="O1080" s="7">
        <v>2.6347256999999999E-2</v>
      </c>
      <c r="P1080" s="7">
        <v>2.2616575E-2</v>
      </c>
    </row>
    <row r="1081" spans="1:16" x14ac:dyDescent="0.25">
      <c r="A1081" t="s">
        <v>3025</v>
      </c>
      <c r="B1081" s="7">
        <v>5.7572298000000001E-2</v>
      </c>
      <c r="C1081" s="7">
        <v>6.0439662999999998E-2</v>
      </c>
      <c r="D1081" s="7">
        <v>5.3783981000000002E-2</v>
      </c>
      <c r="E1081" s="7">
        <v>4.8686726E-2</v>
      </c>
      <c r="F1081" s="7">
        <v>5.4043641000000003E-2</v>
      </c>
      <c r="G1081" s="7">
        <v>6.301263E-2</v>
      </c>
      <c r="H1081" s="7">
        <v>6.2461126999999998E-2</v>
      </c>
      <c r="I1081" s="7">
        <v>6.8101731999999998E-2</v>
      </c>
      <c r="J1081" s="7">
        <v>6.5804561999999997E-2</v>
      </c>
      <c r="K1081" s="7">
        <v>3.2893236999999999E-2</v>
      </c>
      <c r="L1081" s="7">
        <v>4.0191887000000003E-2</v>
      </c>
      <c r="M1081" s="7">
        <v>3.3456141000000002E-2</v>
      </c>
      <c r="N1081" s="7">
        <v>3.4944517000000001E-2</v>
      </c>
      <c r="O1081" s="7">
        <v>3.3316213999999997E-2</v>
      </c>
      <c r="P1081" s="7">
        <v>2.6577872999999998E-2</v>
      </c>
    </row>
    <row r="1082" spans="1:16" x14ac:dyDescent="0.25">
      <c r="A1082" t="s">
        <v>3026</v>
      </c>
      <c r="B1082" s="7">
        <v>4.9274153000000001E-2</v>
      </c>
      <c r="C1082" s="7">
        <v>4.0590677999999998E-2</v>
      </c>
      <c r="D1082" s="7">
        <v>3.6310750000000003E-2</v>
      </c>
      <c r="E1082" s="7">
        <v>5.6754097000000003E-2</v>
      </c>
      <c r="F1082" s="7">
        <v>4.4354982000000001E-2</v>
      </c>
      <c r="G1082" s="7">
        <v>6.1068973999999998E-2</v>
      </c>
      <c r="H1082" s="7">
        <v>3.5672844000000002E-2</v>
      </c>
      <c r="I1082" s="7">
        <v>5.4905755000000001E-2</v>
      </c>
      <c r="J1082" s="7">
        <v>4.3993774999999999E-2</v>
      </c>
      <c r="K1082" s="7">
        <v>0.402920271</v>
      </c>
      <c r="L1082" s="7">
        <v>3.9034443000000002E-2</v>
      </c>
      <c r="M1082" s="7">
        <v>2.2380262000000001E-2</v>
      </c>
      <c r="N1082" s="7">
        <v>2.5340607000000001E-2</v>
      </c>
      <c r="O1082" s="7">
        <v>2.2002295000000002E-2</v>
      </c>
      <c r="P1082" s="7">
        <v>2.0045341000000001E-2</v>
      </c>
    </row>
    <row r="1083" spans="1:16" x14ac:dyDescent="0.25">
      <c r="A1083" t="s">
        <v>3027</v>
      </c>
      <c r="B1083" s="7">
        <v>9.7541504000000001E-2</v>
      </c>
      <c r="C1083" s="7">
        <v>0.11690476399999999</v>
      </c>
      <c r="D1083" s="7">
        <v>9.0848367999999999E-2</v>
      </c>
      <c r="E1083" s="7">
        <v>7.2538534000000002E-2</v>
      </c>
      <c r="F1083" s="7">
        <v>8.2175699000000005E-2</v>
      </c>
      <c r="G1083" s="7">
        <v>9.4415348999999996E-2</v>
      </c>
      <c r="H1083" s="7">
        <v>9.3475216999999999E-2</v>
      </c>
      <c r="I1083" s="7">
        <v>0.104043498</v>
      </c>
      <c r="J1083" s="7">
        <v>0.10150309</v>
      </c>
      <c r="K1083" s="7">
        <v>8.2735514999999996E-2</v>
      </c>
      <c r="L1083" s="7">
        <v>0.11689474399999999</v>
      </c>
      <c r="M1083" s="7">
        <v>8.7978023000000002E-2</v>
      </c>
      <c r="N1083" s="7">
        <v>9.4663290999999997E-2</v>
      </c>
      <c r="O1083" s="7">
        <v>6.7450819999999995E-2</v>
      </c>
      <c r="P1083" s="7">
        <v>6.7077447999999998E-2</v>
      </c>
    </row>
    <row r="1084" spans="1:16" x14ac:dyDescent="0.25">
      <c r="A1084" t="s">
        <v>3028</v>
      </c>
      <c r="B1084" s="7">
        <v>5.6314085E-2</v>
      </c>
      <c r="C1084" s="7">
        <v>0.101551697</v>
      </c>
      <c r="D1084" s="7">
        <v>9.58561E-2</v>
      </c>
      <c r="E1084" s="7">
        <v>1.6840826E-2</v>
      </c>
      <c r="F1084" s="7">
        <v>1.8599020000000001E-2</v>
      </c>
      <c r="G1084" s="7">
        <v>2.1478685000000001E-2</v>
      </c>
      <c r="H1084" s="7">
        <v>5.9060366000000003E-2</v>
      </c>
      <c r="I1084" s="7">
        <v>6.6546248000000002E-2</v>
      </c>
      <c r="J1084" s="7">
        <v>6.9602496999999999E-2</v>
      </c>
      <c r="K1084" s="7">
        <v>1.2388823E-2</v>
      </c>
      <c r="L1084" s="7">
        <v>2.5070572999999999E-2</v>
      </c>
      <c r="M1084" s="7">
        <v>1.6215986000000002E-2</v>
      </c>
      <c r="N1084" s="7">
        <v>2.4226715999999999E-2</v>
      </c>
      <c r="O1084" s="7">
        <v>1.1012691999999999E-2</v>
      </c>
      <c r="P1084" s="7">
        <v>1.6598821E-2</v>
      </c>
    </row>
    <row r="1085" spans="1:16" x14ac:dyDescent="0.25">
      <c r="A1085" t="s">
        <v>3029</v>
      </c>
      <c r="B1085" s="7">
        <v>4.6606028000000001E-2</v>
      </c>
      <c r="C1085" s="7">
        <v>4.0452237000000002E-2</v>
      </c>
      <c r="D1085" s="7">
        <v>3.7187719000000001E-2</v>
      </c>
      <c r="E1085" s="7">
        <v>3.3092148000000002E-2</v>
      </c>
      <c r="F1085" s="7">
        <v>3.5155865000000001E-2</v>
      </c>
      <c r="G1085" s="7">
        <v>3.9864647000000003E-2</v>
      </c>
      <c r="H1085" s="7">
        <v>3.0789817000000001E-2</v>
      </c>
      <c r="I1085" s="7">
        <v>3.9176922000000003E-2</v>
      </c>
      <c r="J1085" s="7">
        <v>3.5230709999999998E-2</v>
      </c>
      <c r="K1085" s="7">
        <v>0.16312726699999999</v>
      </c>
      <c r="L1085" s="7">
        <v>6.7489533000000004E-2</v>
      </c>
      <c r="M1085" s="7">
        <v>6.7234822999999999E-2</v>
      </c>
      <c r="N1085" s="7">
        <v>6.2686269000000003E-2</v>
      </c>
      <c r="O1085" s="7">
        <v>5.9188216000000002E-2</v>
      </c>
      <c r="P1085" s="7">
        <v>6.1791061000000001E-2</v>
      </c>
    </row>
    <row r="1086" spans="1:16" x14ac:dyDescent="0.25">
      <c r="A1086" t="s">
        <v>3030</v>
      </c>
      <c r="B1086" s="7">
        <v>1.7146709E-2</v>
      </c>
      <c r="C1086" s="7">
        <v>1.9137000000000001E-2</v>
      </c>
      <c r="D1086" s="7">
        <v>1.9527048000000002E-2</v>
      </c>
      <c r="E1086" s="7">
        <v>1.2917118999999999E-2</v>
      </c>
      <c r="F1086" s="7">
        <v>1.6520278999999999E-2</v>
      </c>
      <c r="G1086" s="7">
        <v>1.5965430999999999E-2</v>
      </c>
      <c r="H1086" s="7">
        <v>2.0041099999999999E-2</v>
      </c>
      <c r="I1086" s="7">
        <v>2.1118251000000001E-2</v>
      </c>
      <c r="J1086" s="7">
        <v>2.1910375999999999E-2</v>
      </c>
      <c r="K1086" s="7">
        <v>1.1454119E-2</v>
      </c>
      <c r="L1086" s="7">
        <v>1.0122037E-2</v>
      </c>
      <c r="M1086" s="7">
        <v>1.1058656E-2</v>
      </c>
      <c r="N1086" s="7">
        <v>1.1847112999999999E-2</v>
      </c>
      <c r="O1086" s="7">
        <v>1.2355628E-2</v>
      </c>
      <c r="P1086" s="7">
        <v>9.0777050000000001E-3</v>
      </c>
    </row>
    <row r="1087" spans="1:16" x14ac:dyDescent="0.25">
      <c r="A1087" t="s">
        <v>3031</v>
      </c>
      <c r="B1087" s="7">
        <v>6.1405204999999997E-2</v>
      </c>
      <c r="C1087" s="7">
        <v>7.3727044000000005E-2</v>
      </c>
      <c r="D1087" s="7">
        <v>7.3398695E-2</v>
      </c>
      <c r="E1087" s="7">
        <v>3.8493443000000002E-2</v>
      </c>
      <c r="F1087" s="7">
        <v>5.1375940000000002E-2</v>
      </c>
      <c r="G1087" s="7">
        <v>4.7504993000000002E-2</v>
      </c>
      <c r="H1087" s="7">
        <v>7.3771305999999995E-2</v>
      </c>
      <c r="I1087" s="7">
        <v>7.9033465999999997E-2</v>
      </c>
      <c r="J1087" s="7">
        <v>8.5947613000000006E-2</v>
      </c>
      <c r="K1087" s="7">
        <v>2.1961825000000001E-2</v>
      </c>
      <c r="L1087" s="7">
        <v>2.9300128000000002E-2</v>
      </c>
      <c r="M1087" s="7">
        <v>3.1871195999999997E-2</v>
      </c>
      <c r="N1087" s="7">
        <v>3.3674131000000003E-2</v>
      </c>
      <c r="O1087" s="7">
        <v>2.9298101999999999E-2</v>
      </c>
      <c r="P1087" s="7">
        <v>2.7127495000000001E-2</v>
      </c>
    </row>
    <row r="1088" spans="1:16" x14ac:dyDescent="0.25">
      <c r="A1088" t="s">
        <v>3032</v>
      </c>
      <c r="B1088" s="7">
        <v>3.0386845999999999E-2</v>
      </c>
      <c r="C1088" s="7">
        <v>3.4449872999999999E-2</v>
      </c>
      <c r="D1088" s="7">
        <v>3.5702539999999998E-2</v>
      </c>
      <c r="E1088" s="7">
        <v>2.4473770999999998E-2</v>
      </c>
      <c r="F1088" s="7">
        <v>3.1091678000000001E-2</v>
      </c>
      <c r="G1088" s="7">
        <v>3.2606182999999997E-2</v>
      </c>
      <c r="H1088" s="7">
        <v>3.5955517999999999E-2</v>
      </c>
      <c r="I1088" s="7">
        <v>3.8092297999999997E-2</v>
      </c>
      <c r="J1088" s="7">
        <v>3.6174586000000002E-2</v>
      </c>
      <c r="K1088" s="7">
        <v>3.2287160000000002E-2</v>
      </c>
      <c r="L1088" s="7">
        <v>2.6717026000000001E-2</v>
      </c>
      <c r="M1088" s="7">
        <v>2.5811777000000001E-2</v>
      </c>
      <c r="N1088" s="7">
        <v>2.6379302E-2</v>
      </c>
      <c r="O1088" s="7">
        <v>2.6168278999999999E-2</v>
      </c>
      <c r="P1088" s="7">
        <v>1.9237061E-2</v>
      </c>
    </row>
    <row r="1089" spans="1:16" x14ac:dyDescent="0.25">
      <c r="A1089" t="s">
        <v>3033</v>
      </c>
      <c r="B1089" s="7">
        <v>3.1295260999999998E-2</v>
      </c>
      <c r="C1089" s="7">
        <v>3.5691601000000003E-2</v>
      </c>
      <c r="D1089" s="7">
        <v>3.3414636999999997E-2</v>
      </c>
      <c r="E1089" s="7">
        <v>2.9364917000000001E-2</v>
      </c>
      <c r="F1089" s="7">
        <v>3.9234041999999997E-2</v>
      </c>
      <c r="G1089" s="7">
        <v>3.9254181999999999E-2</v>
      </c>
      <c r="H1089" s="7">
        <v>3.2198807000000003E-2</v>
      </c>
      <c r="I1089" s="7">
        <v>2.6800984E-2</v>
      </c>
      <c r="J1089" s="7">
        <v>3.2939412000000001E-2</v>
      </c>
      <c r="K1089" s="7">
        <v>3.1243245999999999E-2</v>
      </c>
      <c r="L1089" s="7">
        <v>4.3430835000000001E-2</v>
      </c>
      <c r="M1089" s="7">
        <v>4.2233747000000002E-2</v>
      </c>
      <c r="N1089" s="7">
        <v>4.2649807999999997E-2</v>
      </c>
      <c r="O1089" s="7">
        <v>3.8641254999999999E-2</v>
      </c>
      <c r="P1089" s="7">
        <v>2.9205585999999999E-2</v>
      </c>
    </row>
    <row r="1090" spans="1:16" x14ac:dyDescent="0.25">
      <c r="A1090" t="s">
        <v>3034</v>
      </c>
      <c r="B1090" s="7">
        <v>5.0507613E-2</v>
      </c>
      <c r="C1090" s="7">
        <v>5.8641167000000001E-2</v>
      </c>
      <c r="D1090" s="7">
        <v>5.4773627999999998E-2</v>
      </c>
      <c r="E1090" s="7">
        <v>3.3892540999999998E-2</v>
      </c>
      <c r="F1090" s="7">
        <v>4.4322861999999998E-2</v>
      </c>
      <c r="G1090" s="7">
        <v>4.8029529000000001E-2</v>
      </c>
      <c r="H1090" s="7">
        <v>5.8827213000000003E-2</v>
      </c>
      <c r="I1090" s="7">
        <v>5.5381861999999997E-2</v>
      </c>
      <c r="J1090" s="7">
        <v>6.1670859000000001E-2</v>
      </c>
      <c r="K1090" s="7">
        <v>3.1615036999999999E-2</v>
      </c>
      <c r="L1090" s="7">
        <v>4.3320125000000001E-2</v>
      </c>
      <c r="M1090" s="7">
        <v>3.9537045999999999E-2</v>
      </c>
      <c r="N1090" s="7">
        <v>3.6368803999999998E-2</v>
      </c>
      <c r="O1090" s="7">
        <v>3.3300551999999997E-2</v>
      </c>
      <c r="P1090" s="7">
        <v>2.5796993000000001E-2</v>
      </c>
    </row>
    <row r="1091" spans="1:16" x14ac:dyDescent="0.25">
      <c r="A1091" t="s">
        <v>3035</v>
      </c>
      <c r="B1091" s="7">
        <v>0.161069566</v>
      </c>
      <c r="C1091" s="7">
        <v>0.20960883399999999</v>
      </c>
      <c r="D1091" s="7">
        <v>0.173823269</v>
      </c>
      <c r="E1091" s="7">
        <v>0.12396006699999999</v>
      </c>
      <c r="F1091" s="7">
        <v>0.158678966</v>
      </c>
      <c r="G1091" s="7">
        <v>0.160952812</v>
      </c>
      <c r="H1091" s="7">
        <v>0.201744116</v>
      </c>
      <c r="I1091" s="7">
        <v>0.21100732</v>
      </c>
      <c r="J1091" s="7">
        <v>0.20642159400000001</v>
      </c>
      <c r="K1091" s="7">
        <v>0.110970495</v>
      </c>
      <c r="L1091" s="7">
        <v>0.14301747400000001</v>
      </c>
      <c r="M1091" s="7">
        <v>0.14075548299999999</v>
      </c>
      <c r="N1091" s="7">
        <v>0.12396172900000001</v>
      </c>
      <c r="O1091" s="7">
        <v>0.10814180399999999</v>
      </c>
      <c r="P1091" s="7">
        <v>0.124952378</v>
      </c>
    </row>
    <row r="1092" spans="1:16" x14ac:dyDescent="0.25">
      <c r="A1092" t="s">
        <v>3036</v>
      </c>
      <c r="B1092" s="7">
        <v>3.5721312999999998E-2</v>
      </c>
      <c r="C1092" s="7">
        <v>3.7001183999999999E-2</v>
      </c>
      <c r="D1092" s="7">
        <v>3.4718947E-2</v>
      </c>
      <c r="E1092" s="7">
        <v>3.2688129000000003E-2</v>
      </c>
      <c r="F1092" s="7">
        <v>4.0071836999999999E-2</v>
      </c>
      <c r="G1092" s="7">
        <v>4.6810444E-2</v>
      </c>
      <c r="H1092" s="7">
        <v>3.2619626999999998E-2</v>
      </c>
      <c r="I1092" s="7">
        <v>2.9069607000000001E-2</v>
      </c>
      <c r="J1092" s="7">
        <v>3.5871343999999999E-2</v>
      </c>
      <c r="K1092" s="7">
        <v>3.0779330000000001E-2</v>
      </c>
      <c r="L1092" s="7">
        <v>3.3183171999999997E-2</v>
      </c>
      <c r="M1092" s="7">
        <v>3.2063938E-2</v>
      </c>
      <c r="N1092" s="7">
        <v>3.2585706999999998E-2</v>
      </c>
      <c r="O1092" s="7">
        <v>3.2531570000000003E-2</v>
      </c>
      <c r="P1092" s="7">
        <v>2.7509387E-2</v>
      </c>
    </row>
    <row r="1093" spans="1:16" x14ac:dyDescent="0.25">
      <c r="A1093" t="s">
        <v>3037</v>
      </c>
      <c r="B1093" s="7">
        <v>8.5747017999999994E-2</v>
      </c>
      <c r="C1093" s="7">
        <v>8.8782778000000007E-2</v>
      </c>
      <c r="D1093" s="7">
        <v>8.5710099999999997E-2</v>
      </c>
      <c r="E1093" s="7">
        <v>6.4545396000000005E-2</v>
      </c>
      <c r="F1093" s="7">
        <v>8.8932261999999998E-2</v>
      </c>
      <c r="G1093" s="7">
        <v>8.9405264999999998E-2</v>
      </c>
      <c r="H1093" s="7">
        <v>8.7359236000000007E-2</v>
      </c>
      <c r="I1093" s="7">
        <v>9.0227597000000007E-2</v>
      </c>
      <c r="J1093" s="7">
        <v>8.8185051E-2</v>
      </c>
      <c r="K1093" s="7">
        <v>8.4030653999999996E-2</v>
      </c>
      <c r="L1093" s="7">
        <v>5.1966384999999997E-2</v>
      </c>
      <c r="M1093" s="7">
        <v>5.4871971999999998E-2</v>
      </c>
      <c r="N1093" s="7">
        <v>6.7103232999999998E-2</v>
      </c>
      <c r="O1093" s="7">
        <v>6.2896334999999998E-2</v>
      </c>
      <c r="P1093" s="7">
        <v>4.9629931000000002E-2</v>
      </c>
    </row>
    <row r="1094" spans="1:16" x14ac:dyDescent="0.25">
      <c r="A1094" t="s">
        <v>3038</v>
      </c>
      <c r="B1094" s="7">
        <v>4.6835001000000001E-2</v>
      </c>
      <c r="C1094" s="7">
        <v>5.0851787000000002E-2</v>
      </c>
      <c r="D1094" s="7">
        <v>4.1622340000000001E-2</v>
      </c>
      <c r="E1094" s="7">
        <v>3.1291739999999998E-2</v>
      </c>
      <c r="F1094" s="7">
        <v>3.5613013999999998E-2</v>
      </c>
      <c r="G1094" s="7">
        <v>4.725845E-2</v>
      </c>
      <c r="H1094" s="7">
        <v>4.4819325E-2</v>
      </c>
      <c r="I1094" s="7">
        <v>3.0625524000000001E-2</v>
      </c>
      <c r="J1094" s="7">
        <v>4.5495358E-2</v>
      </c>
      <c r="K1094" s="7">
        <v>5.5337893999999999E-2</v>
      </c>
      <c r="L1094" s="7">
        <v>5.1762826999999997E-2</v>
      </c>
      <c r="M1094" s="7">
        <v>4.4356250999999999E-2</v>
      </c>
      <c r="N1094" s="7">
        <v>4.7207435999999998E-2</v>
      </c>
      <c r="O1094" s="7">
        <v>4.2636088000000003E-2</v>
      </c>
      <c r="P1094" s="7">
        <v>3.0834874000000002E-2</v>
      </c>
    </row>
    <row r="1095" spans="1:16" x14ac:dyDescent="0.25">
      <c r="A1095" t="s">
        <v>3039</v>
      </c>
      <c r="B1095" s="7">
        <v>3.3272072E-2</v>
      </c>
      <c r="C1095" s="7">
        <v>3.7737737E-2</v>
      </c>
      <c r="D1095" s="7">
        <v>3.8537302000000002E-2</v>
      </c>
      <c r="E1095" s="7">
        <v>3.3282232000000002E-2</v>
      </c>
      <c r="F1095" s="7">
        <v>3.8840906000000001E-2</v>
      </c>
      <c r="G1095" s="7">
        <v>3.6180823000000001E-2</v>
      </c>
      <c r="H1095" s="7">
        <v>3.7482644000000002E-2</v>
      </c>
      <c r="I1095" s="7">
        <v>3.9781908999999997E-2</v>
      </c>
      <c r="J1095" s="7">
        <v>4.0306473000000002E-2</v>
      </c>
      <c r="K1095" s="7">
        <v>4.7008054000000001E-2</v>
      </c>
      <c r="L1095" s="7">
        <v>2.6843331000000002E-2</v>
      </c>
      <c r="M1095" s="7">
        <v>2.7017864999999999E-2</v>
      </c>
      <c r="N1095" s="7">
        <v>2.6867129999999999E-2</v>
      </c>
      <c r="O1095" s="7">
        <v>2.4892893999999999E-2</v>
      </c>
      <c r="P1095" s="7">
        <v>2.1673745000000001E-2</v>
      </c>
    </row>
    <row r="1096" spans="1:16" x14ac:dyDescent="0.25">
      <c r="A1096" t="s">
        <v>3040</v>
      </c>
      <c r="B1096" s="7">
        <v>0.170180526</v>
      </c>
      <c r="C1096" s="7">
        <v>0.19612602900000001</v>
      </c>
      <c r="D1096" s="7">
        <v>0.17833584999999999</v>
      </c>
      <c r="E1096" s="7">
        <v>0.123728328</v>
      </c>
      <c r="F1096" s="7">
        <v>0.16680402899999999</v>
      </c>
      <c r="G1096" s="7">
        <v>0.16546709100000001</v>
      </c>
      <c r="H1096" s="7">
        <v>0.21034557600000001</v>
      </c>
      <c r="I1096" s="7">
        <v>0.21703339799999999</v>
      </c>
      <c r="J1096" s="7">
        <v>0.23296604300000001</v>
      </c>
      <c r="K1096" s="7">
        <v>0.111114086</v>
      </c>
      <c r="L1096" s="7">
        <v>0.12155152299999999</v>
      </c>
      <c r="M1096" s="7">
        <v>0.12348553900000001</v>
      </c>
      <c r="N1096" s="7">
        <v>0.12658483400000001</v>
      </c>
      <c r="O1096" s="7">
        <v>0.115589946</v>
      </c>
      <c r="P1096" s="7">
        <v>9.9469827999999996E-2</v>
      </c>
    </row>
    <row r="1097" spans="1:16" x14ac:dyDescent="0.25">
      <c r="A1097" t="s">
        <v>3041</v>
      </c>
      <c r="B1097" s="7">
        <v>8.5084903000000003E-2</v>
      </c>
      <c r="C1097" s="7">
        <v>9.6028066999999995E-2</v>
      </c>
      <c r="D1097" s="7">
        <v>8.3770283000000001E-2</v>
      </c>
      <c r="E1097" s="7">
        <v>6.0737644E-2</v>
      </c>
      <c r="F1097" s="7">
        <v>7.0564913000000007E-2</v>
      </c>
      <c r="G1097" s="7">
        <v>8.4140714000000005E-2</v>
      </c>
      <c r="H1097" s="7">
        <v>8.6219740000000003E-2</v>
      </c>
      <c r="I1097" s="7">
        <v>8.3993588999999994E-2</v>
      </c>
      <c r="J1097" s="7">
        <v>8.4513183000000006E-2</v>
      </c>
      <c r="K1097" s="7">
        <v>7.1742610999999998E-2</v>
      </c>
      <c r="L1097" s="7">
        <v>5.2930515999999997E-2</v>
      </c>
      <c r="M1097" s="7">
        <v>4.5579847999999999E-2</v>
      </c>
      <c r="N1097" s="7">
        <v>4.8800389999999999E-2</v>
      </c>
      <c r="O1097" s="7">
        <v>3.8694157E-2</v>
      </c>
      <c r="P1097" s="7">
        <v>3.4217952000000003E-2</v>
      </c>
    </row>
    <row r="1098" spans="1:16" x14ac:dyDescent="0.25">
      <c r="A1098" t="s">
        <v>3042</v>
      </c>
      <c r="B1098" s="7">
        <v>0.11685338100000001</v>
      </c>
      <c r="C1098" s="7">
        <v>0.12799698100000001</v>
      </c>
      <c r="D1098" s="7">
        <v>0.13897598999999999</v>
      </c>
      <c r="E1098" s="7">
        <v>9.9005821999999993E-2</v>
      </c>
      <c r="F1098" s="7">
        <v>0.13729155200000001</v>
      </c>
      <c r="G1098" s="7">
        <v>0.130512197</v>
      </c>
      <c r="H1098" s="7">
        <v>0.14108264100000001</v>
      </c>
      <c r="I1098" s="7">
        <v>0.13480792799999999</v>
      </c>
      <c r="J1098" s="7">
        <v>0.15239999700000001</v>
      </c>
      <c r="K1098" s="7">
        <v>7.2670785000000002E-2</v>
      </c>
      <c r="L1098" s="7">
        <v>9.6687568000000002E-2</v>
      </c>
      <c r="M1098" s="7">
        <v>0.103069234</v>
      </c>
      <c r="N1098" s="7">
        <v>0.109223273</v>
      </c>
      <c r="O1098" s="7">
        <v>0.101173925</v>
      </c>
      <c r="P1098" s="7">
        <v>8.6791022999999995E-2</v>
      </c>
    </row>
    <row r="1099" spans="1:16" x14ac:dyDescent="0.25">
      <c r="A1099" t="s">
        <v>3043</v>
      </c>
      <c r="B1099" s="7">
        <v>7.0017397999999995E-2</v>
      </c>
      <c r="C1099" s="7">
        <v>8.1893384E-2</v>
      </c>
      <c r="D1099" s="7">
        <v>7.1803795000000004E-2</v>
      </c>
      <c r="E1099" s="7">
        <v>5.4134028000000001E-2</v>
      </c>
      <c r="F1099" s="7">
        <v>6.5006061000000004E-2</v>
      </c>
      <c r="G1099" s="7">
        <v>6.5581098000000004E-2</v>
      </c>
      <c r="H1099" s="7">
        <v>7.7838305999999996E-2</v>
      </c>
      <c r="I1099" s="7">
        <v>8.6846614000000003E-2</v>
      </c>
      <c r="J1099" s="7">
        <v>8.5898568999999994E-2</v>
      </c>
      <c r="K1099" s="7">
        <v>4.8887488E-2</v>
      </c>
      <c r="L1099" s="7">
        <v>3.7038144000000002E-2</v>
      </c>
      <c r="M1099" s="7">
        <v>3.7552780000000001E-2</v>
      </c>
      <c r="N1099" s="7">
        <v>3.5942370000000001E-2</v>
      </c>
      <c r="O1099" s="7">
        <v>3.1409169000000001E-2</v>
      </c>
      <c r="P1099" s="7">
        <v>3.2272592000000003E-2</v>
      </c>
    </row>
    <row r="1100" spans="1:16" x14ac:dyDescent="0.25">
      <c r="A1100" t="s">
        <v>3044</v>
      </c>
      <c r="B1100" s="7">
        <v>0.117219352</v>
      </c>
      <c r="C1100" s="7">
        <v>9.2947388000000006E-2</v>
      </c>
      <c r="D1100" s="7">
        <v>0.10329313</v>
      </c>
      <c r="E1100" s="7">
        <v>6.6131432000000004E-2</v>
      </c>
      <c r="F1100" s="7">
        <v>7.7647794000000006E-2</v>
      </c>
      <c r="G1100" s="7">
        <v>8.2152131000000003E-2</v>
      </c>
      <c r="H1100" s="7">
        <v>6.6987202999999995E-2</v>
      </c>
      <c r="I1100" s="7">
        <v>8.0028109E-2</v>
      </c>
      <c r="J1100" s="7">
        <v>7.5872550999999996E-2</v>
      </c>
      <c r="K1100" s="7">
        <v>7.6912025999999994E-2</v>
      </c>
      <c r="L1100" s="7">
        <v>8.0576702E-2</v>
      </c>
      <c r="M1100" s="7">
        <v>6.8847878000000001E-2</v>
      </c>
      <c r="N1100" s="7">
        <v>8.4590305000000005E-2</v>
      </c>
      <c r="O1100" s="7">
        <v>7.5665204999999999E-2</v>
      </c>
      <c r="P1100" s="7">
        <v>5.4382585999999997E-2</v>
      </c>
    </row>
    <row r="1101" spans="1:16" x14ac:dyDescent="0.25">
      <c r="A1101" t="s">
        <v>3045</v>
      </c>
      <c r="B1101" s="7">
        <v>2.6101139999999998E-2</v>
      </c>
      <c r="C1101" s="7">
        <v>2.7720730999999998E-2</v>
      </c>
      <c r="D1101" s="7">
        <v>2.5979813000000001E-2</v>
      </c>
      <c r="E1101" s="7">
        <v>3.2156255000000002E-2</v>
      </c>
      <c r="F1101" s="7">
        <v>4.0592270999999999E-2</v>
      </c>
      <c r="G1101" s="7">
        <v>4.5616294000000002E-2</v>
      </c>
      <c r="H1101" s="7">
        <v>3.1105586000000001E-2</v>
      </c>
      <c r="I1101" s="7">
        <v>3.0509844000000001E-2</v>
      </c>
      <c r="J1101" s="7">
        <v>3.0903653999999999E-2</v>
      </c>
      <c r="K1101" s="7">
        <v>9.1755885999999995E-2</v>
      </c>
      <c r="L1101" s="7">
        <v>8.2588218000000005E-2</v>
      </c>
      <c r="M1101" s="7">
        <v>6.7393746000000004E-2</v>
      </c>
      <c r="N1101" s="7">
        <v>5.4414934999999998E-2</v>
      </c>
      <c r="O1101" s="7">
        <v>5.0262309999999998E-2</v>
      </c>
      <c r="P1101" s="7">
        <v>4.5842053000000001E-2</v>
      </c>
    </row>
    <row r="1102" spans="1:16" x14ac:dyDescent="0.25">
      <c r="A1102" t="s">
        <v>3046</v>
      </c>
      <c r="B1102" s="7">
        <v>5.7283767999999999E-2</v>
      </c>
      <c r="C1102" s="7">
        <v>6.0555232000000001E-2</v>
      </c>
      <c r="D1102" s="7">
        <v>5.5268100000000001E-2</v>
      </c>
      <c r="E1102" s="7">
        <v>4.2804048999999997E-2</v>
      </c>
      <c r="F1102" s="7">
        <v>4.8257770999999998E-2</v>
      </c>
      <c r="G1102" s="7">
        <v>5.3432963999999999E-2</v>
      </c>
      <c r="H1102" s="7">
        <v>5.3875606999999999E-2</v>
      </c>
      <c r="I1102" s="7">
        <v>6.3963554000000006E-2</v>
      </c>
      <c r="J1102" s="7">
        <v>6.1930481000000003E-2</v>
      </c>
      <c r="K1102" s="7">
        <v>3.1728826000000002E-2</v>
      </c>
      <c r="L1102" s="7">
        <v>4.5076853E-2</v>
      </c>
      <c r="M1102" s="7">
        <v>3.9402151000000003E-2</v>
      </c>
      <c r="N1102" s="7">
        <v>3.6150247000000003E-2</v>
      </c>
      <c r="O1102" s="7">
        <v>3.2440106000000003E-2</v>
      </c>
      <c r="P1102" s="7">
        <v>2.9125234999999999E-2</v>
      </c>
    </row>
    <row r="1103" spans="1:16" x14ac:dyDescent="0.25">
      <c r="A1103" t="s">
        <v>3047</v>
      </c>
      <c r="B1103" s="7">
        <v>3.7835585999999997E-2</v>
      </c>
      <c r="C1103" s="7">
        <v>4.6019091999999998E-2</v>
      </c>
      <c r="D1103" s="7">
        <v>4.5349503999999999E-2</v>
      </c>
      <c r="E1103" s="7">
        <v>3.9316110000000001E-2</v>
      </c>
      <c r="F1103" s="7">
        <v>5.0704655000000001E-2</v>
      </c>
      <c r="G1103" s="7">
        <v>4.9816025999999999E-2</v>
      </c>
      <c r="H1103" s="7">
        <v>4.4550719000000003E-2</v>
      </c>
      <c r="I1103" s="7">
        <v>4.3666892999999998E-2</v>
      </c>
      <c r="J1103" s="7">
        <v>4.6271439999999997E-2</v>
      </c>
      <c r="K1103" s="7">
        <v>3.3732090999999999E-2</v>
      </c>
      <c r="L1103" s="7">
        <v>3.5590650000000001E-2</v>
      </c>
      <c r="M1103" s="7">
        <v>3.6271216000000002E-2</v>
      </c>
      <c r="N1103" s="7">
        <v>4.1046153000000002E-2</v>
      </c>
      <c r="O1103" s="7">
        <v>3.6200917999999999E-2</v>
      </c>
      <c r="P1103" s="7">
        <v>2.9383065E-2</v>
      </c>
    </row>
    <row r="1104" spans="1:16" x14ac:dyDescent="0.25">
      <c r="A1104" t="s">
        <v>3048</v>
      </c>
      <c r="B1104" s="7">
        <v>0.21174143400000001</v>
      </c>
      <c r="C1104" s="7">
        <v>0.234708313</v>
      </c>
      <c r="D1104" s="7">
        <v>0.22005273</v>
      </c>
      <c r="E1104" s="7">
        <v>0.137719171</v>
      </c>
      <c r="F1104" s="7">
        <v>0.15479858699999999</v>
      </c>
      <c r="G1104" s="7">
        <v>0.168165709</v>
      </c>
      <c r="H1104" s="7">
        <v>0.21684318699999999</v>
      </c>
      <c r="I1104" s="7">
        <v>0.199996269</v>
      </c>
      <c r="J1104" s="7">
        <v>0.22990413700000001</v>
      </c>
      <c r="K1104" s="7">
        <v>7.4117258000000005E-2</v>
      </c>
      <c r="L1104" s="7">
        <v>0.13822591000000001</v>
      </c>
      <c r="M1104" s="7">
        <v>0.131151033</v>
      </c>
      <c r="N1104" s="7">
        <v>0.13719162500000001</v>
      </c>
      <c r="O1104" s="7">
        <v>0.11999879500000001</v>
      </c>
      <c r="P1104" s="7">
        <v>0.101924919</v>
      </c>
    </row>
    <row r="1105" spans="1:16" x14ac:dyDescent="0.25">
      <c r="A1105" t="s">
        <v>3049</v>
      </c>
      <c r="B1105" s="7">
        <v>1.8156249999999999E-2</v>
      </c>
      <c r="C1105" s="7">
        <v>2.1690041E-2</v>
      </c>
      <c r="D1105" s="7">
        <v>2.8201687999999999E-2</v>
      </c>
      <c r="E1105" s="7">
        <v>2.4945819000000001E-2</v>
      </c>
      <c r="F1105" s="7">
        <v>2.4100743000000001E-2</v>
      </c>
      <c r="G1105" s="7">
        <v>2.4731949E-2</v>
      </c>
      <c r="H1105" s="7">
        <v>1.9651823999999998E-2</v>
      </c>
      <c r="I1105" s="7">
        <v>2.6643676000000002E-2</v>
      </c>
      <c r="J1105" s="7">
        <v>2.1253877000000001E-2</v>
      </c>
      <c r="K1105" s="7">
        <v>1.5434224999999999E-2</v>
      </c>
      <c r="L1105" s="7">
        <v>1.8044701999999999E-2</v>
      </c>
      <c r="M1105" s="7">
        <v>2.0622371E-2</v>
      </c>
      <c r="N1105" s="7">
        <v>2.5071702000000001E-2</v>
      </c>
      <c r="O1105" s="7">
        <v>1.9410325999999999E-2</v>
      </c>
      <c r="P1105" s="7">
        <v>1.4762948E-2</v>
      </c>
    </row>
    <row r="1106" spans="1:16" x14ac:dyDescent="0.25">
      <c r="A1106" t="s">
        <v>3050</v>
      </c>
      <c r="B1106" s="7">
        <v>8.4465614999999994E-2</v>
      </c>
      <c r="C1106" s="7">
        <v>6.1187749E-2</v>
      </c>
      <c r="D1106" s="7">
        <v>6.0832612000000001E-2</v>
      </c>
      <c r="E1106" s="7">
        <v>3.7049071000000003E-2</v>
      </c>
      <c r="F1106" s="7">
        <v>4.4527763999999997E-2</v>
      </c>
      <c r="G1106" s="7">
        <v>4.5333575000000001E-2</v>
      </c>
      <c r="H1106" s="7">
        <v>6.8493182999999999E-2</v>
      </c>
      <c r="I1106" s="7">
        <v>8.5003263999999995E-2</v>
      </c>
      <c r="J1106" s="7">
        <v>8.4410856000000006E-2</v>
      </c>
      <c r="K1106" s="7">
        <v>4.6969584000000002E-2</v>
      </c>
      <c r="L1106" s="7">
        <v>2.7664670999999998E-2</v>
      </c>
      <c r="M1106" s="7">
        <v>2.7073798999999999E-2</v>
      </c>
      <c r="N1106" s="7">
        <v>2.4455272E-2</v>
      </c>
      <c r="O1106" s="7">
        <v>2.7697111999999999E-2</v>
      </c>
      <c r="P1106" s="7">
        <v>2.306047E-2</v>
      </c>
    </row>
    <row r="1107" spans="1:16" x14ac:dyDescent="0.25">
      <c r="A1107" t="s">
        <v>3051</v>
      </c>
      <c r="B1107" s="7">
        <v>2.2653207000000002E-2</v>
      </c>
      <c r="C1107" s="7">
        <v>2.4499475999999999E-2</v>
      </c>
      <c r="D1107" s="7">
        <v>2.0951556999999999E-2</v>
      </c>
      <c r="E1107" s="7">
        <v>1.7994712999999999E-2</v>
      </c>
      <c r="F1107" s="7">
        <v>2.2151977E-2</v>
      </c>
      <c r="G1107" s="7">
        <v>2.6406036000000001E-2</v>
      </c>
      <c r="H1107" s="7">
        <v>2.3833789000000001E-2</v>
      </c>
      <c r="I1107" s="7">
        <v>1.9146363E-2</v>
      </c>
      <c r="J1107" s="7">
        <v>2.6372524000000001E-2</v>
      </c>
      <c r="K1107" s="7">
        <v>3.2205896999999997E-2</v>
      </c>
      <c r="L1107" s="7">
        <v>2.508318E-2</v>
      </c>
      <c r="M1107" s="7">
        <v>2.5297821000000002E-2</v>
      </c>
      <c r="N1107" s="7">
        <v>2.8656911E-2</v>
      </c>
      <c r="O1107" s="7">
        <v>2.5402882000000002E-2</v>
      </c>
      <c r="P1107" s="7">
        <v>1.7335013E-2</v>
      </c>
    </row>
    <row r="1108" spans="1:16" x14ac:dyDescent="0.25">
      <c r="A1108" t="s">
        <v>3052</v>
      </c>
      <c r="B1108" s="7">
        <v>4.1810012000000001E-2</v>
      </c>
      <c r="C1108" s="7">
        <v>4.9822493000000002E-2</v>
      </c>
      <c r="D1108" s="7">
        <v>4.5793327000000002E-2</v>
      </c>
      <c r="E1108" s="7">
        <v>2.3989973000000001E-2</v>
      </c>
      <c r="F1108" s="7">
        <v>3.1454388999999999E-2</v>
      </c>
      <c r="G1108" s="7">
        <v>2.9007247999999999E-2</v>
      </c>
      <c r="H1108" s="7">
        <v>4.5857595000000001E-2</v>
      </c>
      <c r="I1108" s="7">
        <v>5.1359070999999999E-2</v>
      </c>
      <c r="J1108" s="7">
        <v>4.2852691999999998E-2</v>
      </c>
      <c r="K1108" s="7">
        <v>1.6398284999999999E-2</v>
      </c>
      <c r="L1108" s="7">
        <v>1.3429735999999999E-2</v>
      </c>
      <c r="M1108" s="7">
        <v>1.3285062E-2</v>
      </c>
      <c r="N1108" s="7">
        <v>1.8021767000000001E-2</v>
      </c>
      <c r="O1108" s="7">
        <v>2.0368979999999998E-2</v>
      </c>
      <c r="P1108" s="7">
        <v>1.4376582000000001E-2</v>
      </c>
    </row>
    <row r="1109" spans="1:16" x14ac:dyDescent="0.25">
      <c r="A1109" t="s">
        <v>3053</v>
      </c>
      <c r="B1109" s="7">
        <v>5.6872251999999998E-2</v>
      </c>
      <c r="C1109" s="7">
        <v>6.1596353999999999E-2</v>
      </c>
      <c r="D1109" s="7">
        <v>4.8453388E-2</v>
      </c>
      <c r="E1109" s="7">
        <v>4.3725489999999999E-2</v>
      </c>
      <c r="F1109" s="7">
        <v>4.8674849999999999E-2</v>
      </c>
      <c r="G1109" s="7">
        <v>6.5561071999999998E-2</v>
      </c>
      <c r="H1109" s="7">
        <v>5.2937097000000002E-2</v>
      </c>
      <c r="I1109" s="7">
        <v>4.8601138000000002E-2</v>
      </c>
      <c r="J1109" s="7">
        <v>6.1995201E-2</v>
      </c>
      <c r="K1109" s="7">
        <v>6.6445072999999993E-2</v>
      </c>
      <c r="L1109" s="7">
        <v>4.7133220000000003E-2</v>
      </c>
      <c r="M1109" s="7">
        <v>4.318988E-2</v>
      </c>
      <c r="N1109" s="7">
        <v>4.1190416000000001E-2</v>
      </c>
      <c r="O1109" s="7">
        <v>3.3295203000000002E-2</v>
      </c>
      <c r="P1109" s="7">
        <v>3.2588737999999999E-2</v>
      </c>
    </row>
    <row r="1110" spans="1:16" x14ac:dyDescent="0.25">
      <c r="A1110" t="s">
        <v>3054</v>
      </c>
      <c r="B1110" s="7">
        <v>0.100093273</v>
      </c>
      <c r="C1110" s="7">
        <v>0.11184857199999999</v>
      </c>
      <c r="D1110" s="7">
        <v>0.110772572</v>
      </c>
      <c r="E1110" s="7">
        <v>6.4001835000000007E-2</v>
      </c>
      <c r="F1110" s="7">
        <v>8.8913254999999997E-2</v>
      </c>
      <c r="G1110" s="7">
        <v>8.4312153000000001E-2</v>
      </c>
      <c r="H1110" s="7">
        <v>0.120393317</v>
      </c>
      <c r="I1110" s="7">
        <v>0.13092779800000001</v>
      </c>
      <c r="J1110" s="7">
        <v>0.13426359800000001</v>
      </c>
      <c r="K1110" s="7">
        <v>5.1263256E-2</v>
      </c>
      <c r="L1110" s="7">
        <v>5.1641237999999999E-2</v>
      </c>
      <c r="M1110" s="7">
        <v>5.1363349000000003E-2</v>
      </c>
      <c r="N1110" s="7">
        <v>5.7720173E-2</v>
      </c>
      <c r="O1110" s="7">
        <v>5.3197054000000001E-2</v>
      </c>
      <c r="P1110" s="7">
        <v>4.3244530000000003E-2</v>
      </c>
    </row>
    <row r="1111" spans="1:16" x14ac:dyDescent="0.25">
      <c r="A1111" t="s">
        <v>3055</v>
      </c>
      <c r="B1111" s="7">
        <v>3.7127214999999998E-2</v>
      </c>
      <c r="C1111" s="7">
        <v>3.9599678999999999E-2</v>
      </c>
      <c r="D1111" s="7">
        <v>3.1659569999999998E-2</v>
      </c>
      <c r="E1111" s="7">
        <v>3.0414264E-2</v>
      </c>
      <c r="F1111" s="7">
        <v>2.8195147E-2</v>
      </c>
      <c r="G1111" s="7">
        <v>3.9209437999999999E-2</v>
      </c>
      <c r="H1111" s="7">
        <v>3.5641985000000001E-2</v>
      </c>
      <c r="I1111" s="7">
        <v>2.4967065E-2</v>
      </c>
      <c r="J1111" s="7">
        <v>3.4510891000000002E-2</v>
      </c>
      <c r="K1111" s="7">
        <v>1.7219057999999999E-2</v>
      </c>
      <c r="L1111" s="7">
        <v>3.2452584E-2</v>
      </c>
      <c r="M1111" s="7">
        <v>2.7453702999999999E-2</v>
      </c>
      <c r="N1111" s="7">
        <v>2.9496617999999999E-2</v>
      </c>
      <c r="O1111" s="7">
        <v>2.6120279E-2</v>
      </c>
      <c r="P1111" s="7">
        <v>1.6983102E-2</v>
      </c>
    </row>
    <row r="1112" spans="1:16" x14ac:dyDescent="0.25">
      <c r="A1112" t="s">
        <v>3056</v>
      </c>
      <c r="B1112" s="7">
        <v>6.2397329000000001E-2</v>
      </c>
      <c r="C1112" s="7">
        <v>6.5162873999999996E-2</v>
      </c>
      <c r="D1112" s="7">
        <v>6.0675907000000001E-2</v>
      </c>
      <c r="E1112" s="7">
        <v>4.9910419999999997E-2</v>
      </c>
      <c r="F1112" s="7">
        <v>5.7435475999999999E-2</v>
      </c>
      <c r="G1112" s="7">
        <v>6.3945976000000002E-2</v>
      </c>
      <c r="H1112" s="7">
        <v>6.1680238999999998E-2</v>
      </c>
      <c r="I1112" s="7">
        <v>5.5636958E-2</v>
      </c>
      <c r="J1112" s="7">
        <v>6.1242346000000003E-2</v>
      </c>
      <c r="K1112" s="7">
        <v>7.3876384000000003E-2</v>
      </c>
      <c r="L1112" s="7">
        <v>6.0531546999999998E-2</v>
      </c>
      <c r="M1112" s="7">
        <v>5.5896981999999998E-2</v>
      </c>
      <c r="N1112" s="7">
        <v>5.2012427E-2</v>
      </c>
      <c r="O1112" s="7">
        <v>4.6579470999999997E-2</v>
      </c>
      <c r="P1112" s="7">
        <v>4.1041626999999997E-2</v>
      </c>
    </row>
    <row r="1113" spans="1:16" x14ac:dyDescent="0.25">
      <c r="A1113" t="s">
        <v>3057</v>
      </c>
      <c r="B1113" s="7">
        <v>0.283093712</v>
      </c>
      <c r="C1113" s="7">
        <v>0.317456456</v>
      </c>
      <c r="D1113" s="7">
        <v>0.32868411600000003</v>
      </c>
      <c r="E1113" s="7">
        <v>0.240100537</v>
      </c>
      <c r="F1113" s="7">
        <v>0.30995962300000002</v>
      </c>
      <c r="G1113" s="7">
        <v>0.29240627400000002</v>
      </c>
      <c r="H1113" s="7">
        <v>0.31719301799999999</v>
      </c>
      <c r="I1113" s="7">
        <v>0.31705497599999999</v>
      </c>
      <c r="J1113" s="7">
        <v>0.342603029</v>
      </c>
      <c r="K1113" s="7">
        <v>0.220210409</v>
      </c>
      <c r="L1113" s="7">
        <v>0.207230992</v>
      </c>
      <c r="M1113" s="7">
        <v>0.22149978100000001</v>
      </c>
      <c r="N1113" s="7">
        <v>0.221890214</v>
      </c>
      <c r="O1113" s="7">
        <v>0.225813876</v>
      </c>
      <c r="P1113" s="7">
        <v>0.178860151</v>
      </c>
    </row>
    <row r="1114" spans="1:16" x14ac:dyDescent="0.25">
      <c r="A1114" t="s">
        <v>3058</v>
      </c>
      <c r="B1114" s="7">
        <v>3.9571169000000003E-2</v>
      </c>
      <c r="C1114" s="7">
        <v>4.1135681E-2</v>
      </c>
      <c r="D1114" s="7">
        <v>3.4810514000000001E-2</v>
      </c>
      <c r="E1114" s="7">
        <v>3.3518162999999997E-2</v>
      </c>
      <c r="F1114" s="7">
        <v>3.98675E-2</v>
      </c>
      <c r="G1114" s="7">
        <v>4.8665913999999998E-2</v>
      </c>
      <c r="H1114" s="7">
        <v>3.8356486000000002E-2</v>
      </c>
      <c r="I1114" s="7">
        <v>2.7103974999999999E-2</v>
      </c>
      <c r="J1114" s="7">
        <v>3.6901122000000001E-2</v>
      </c>
      <c r="K1114" s="7">
        <v>6.1781777000000003E-2</v>
      </c>
      <c r="L1114" s="7">
        <v>5.8202166999999999E-2</v>
      </c>
      <c r="M1114" s="7">
        <v>5.3443163000000002E-2</v>
      </c>
      <c r="N1114" s="7">
        <v>5.1140078999999998E-2</v>
      </c>
      <c r="O1114" s="7">
        <v>4.2433551E-2</v>
      </c>
      <c r="P1114" s="7">
        <v>3.1936868E-2</v>
      </c>
    </row>
    <row r="1115" spans="1:16" x14ac:dyDescent="0.25">
      <c r="A1115" t="s">
        <v>3059</v>
      </c>
      <c r="B1115" s="7">
        <v>6.3579512000000005E-2</v>
      </c>
      <c r="C1115" s="7">
        <v>6.4461811999999993E-2</v>
      </c>
      <c r="D1115" s="7">
        <v>5.9072663999999997E-2</v>
      </c>
      <c r="E1115" s="7">
        <v>4.5803766000000003E-2</v>
      </c>
      <c r="F1115" s="7">
        <v>5.6135696999999998E-2</v>
      </c>
      <c r="G1115" s="7">
        <v>5.8893965E-2</v>
      </c>
      <c r="H1115" s="7">
        <v>6.0229115999999999E-2</v>
      </c>
      <c r="I1115" s="7">
        <v>6.1946824999999997E-2</v>
      </c>
      <c r="J1115" s="7">
        <v>6.8251956000000003E-2</v>
      </c>
      <c r="K1115" s="7">
        <v>3.4487107000000003E-2</v>
      </c>
      <c r="L1115" s="7">
        <v>4.5642401999999999E-2</v>
      </c>
      <c r="M1115" s="7">
        <v>4.3111356000000003E-2</v>
      </c>
      <c r="N1115" s="7">
        <v>3.7084316999999999E-2</v>
      </c>
      <c r="O1115" s="7">
        <v>3.3868921000000003E-2</v>
      </c>
      <c r="P1115" s="7">
        <v>3.2076145E-2</v>
      </c>
    </row>
    <row r="1116" spans="1:16" x14ac:dyDescent="0.25">
      <c r="A1116" t="s">
        <v>3060</v>
      </c>
      <c r="B1116" s="7">
        <v>9.8309602999999995E-2</v>
      </c>
      <c r="C1116" s="7">
        <v>9.9209633000000005E-2</v>
      </c>
      <c r="D1116" s="7">
        <v>9.4194062999999995E-2</v>
      </c>
      <c r="E1116" s="7">
        <v>5.5664756000000003E-2</v>
      </c>
      <c r="F1116" s="7">
        <v>7.1643855000000006E-2</v>
      </c>
      <c r="G1116" s="7">
        <v>7.8438790999999994E-2</v>
      </c>
      <c r="H1116" s="7">
        <v>0.102726071</v>
      </c>
      <c r="I1116" s="7">
        <v>0.101367323</v>
      </c>
      <c r="J1116" s="7">
        <v>0.106071701</v>
      </c>
      <c r="K1116" s="7">
        <v>2.6222634000000002E-2</v>
      </c>
      <c r="L1116" s="7">
        <v>5.6452640999999998E-2</v>
      </c>
      <c r="M1116" s="7">
        <v>4.8991475999999999E-2</v>
      </c>
      <c r="N1116" s="7">
        <v>5.4822366999999997E-2</v>
      </c>
      <c r="O1116" s="7">
        <v>5.2534872000000003E-2</v>
      </c>
      <c r="P1116" s="7">
        <v>4.3566671000000001E-2</v>
      </c>
    </row>
    <row r="1117" spans="1:16" x14ac:dyDescent="0.25">
      <c r="A1117" t="s">
        <v>3061</v>
      </c>
      <c r="B1117" s="7">
        <v>2.4669542999999999E-2</v>
      </c>
      <c r="C1117" s="7">
        <v>2.7028892999999998E-2</v>
      </c>
      <c r="D1117" s="7">
        <v>2.2186764000000001E-2</v>
      </c>
      <c r="E1117" s="7">
        <v>2.1121114E-2</v>
      </c>
      <c r="F1117" s="7">
        <v>2.2549041999999998E-2</v>
      </c>
      <c r="G1117" s="7">
        <v>3.1000578000000001E-2</v>
      </c>
      <c r="H1117" s="7">
        <v>2.4810253000000001E-2</v>
      </c>
      <c r="I1117" s="7">
        <v>1.9758996000000001E-2</v>
      </c>
      <c r="J1117" s="7">
        <v>2.7761879999999999E-2</v>
      </c>
      <c r="K1117" s="7">
        <v>2.1488841000000002E-2</v>
      </c>
      <c r="L1117" s="7">
        <v>2.8241274E-2</v>
      </c>
      <c r="M1117" s="7">
        <v>2.7026392E-2</v>
      </c>
      <c r="N1117" s="7">
        <v>2.6969720999999999E-2</v>
      </c>
      <c r="O1117" s="7">
        <v>2.3279443E-2</v>
      </c>
      <c r="P1117" s="7">
        <v>1.8722282999999999E-2</v>
      </c>
    </row>
    <row r="1118" spans="1:16" x14ac:dyDescent="0.25">
      <c r="A1118" t="s">
        <v>3062</v>
      </c>
      <c r="B1118" s="7">
        <v>2.5965006999999998E-2</v>
      </c>
      <c r="C1118" s="7">
        <v>2.7970890000000002E-2</v>
      </c>
      <c r="D1118" s="7">
        <v>2.3491042E-2</v>
      </c>
      <c r="E1118" s="7">
        <v>2.2315506999999998E-2</v>
      </c>
      <c r="F1118" s="7">
        <v>2.4443866000000002E-2</v>
      </c>
      <c r="G1118" s="7">
        <v>3.2970385999999997E-2</v>
      </c>
      <c r="H1118" s="7">
        <v>2.9055898E-2</v>
      </c>
      <c r="I1118" s="7">
        <v>1.8990548999999999E-2</v>
      </c>
      <c r="J1118" s="7">
        <v>2.6540167999999999E-2</v>
      </c>
      <c r="K1118" s="7">
        <v>2.9068663000000002E-2</v>
      </c>
      <c r="L1118" s="7">
        <v>6.4502687000000003E-2</v>
      </c>
      <c r="M1118" s="7">
        <v>5.4610339000000001E-2</v>
      </c>
      <c r="N1118" s="7">
        <v>5.7921704999999997E-2</v>
      </c>
      <c r="O1118" s="7">
        <v>4.8096807999999998E-2</v>
      </c>
      <c r="P1118" s="7">
        <v>3.3715639999999998E-2</v>
      </c>
    </row>
    <row r="1119" spans="1:16" x14ac:dyDescent="0.25">
      <c r="A1119" t="s">
        <v>3063</v>
      </c>
      <c r="B1119" s="7">
        <v>3.6005948000000003E-2</v>
      </c>
      <c r="C1119" s="7">
        <v>3.8772125999999997E-2</v>
      </c>
      <c r="D1119" s="7">
        <v>3.3011591999999999E-2</v>
      </c>
      <c r="E1119" s="7">
        <v>2.2045241E-2</v>
      </c>
      <c r="F1119" s="7">
        <v>2.3789218000000001E-2</v>
      </c>
      <c r="G1119" s="7">
        <v>3.0292804999999999E-2</v>
      </c>
      <c r="H1119" s="7">
        <v>3.3853919000000003E-2</v>
      </c>
      <c r="I1119" s="7">
        <v>2.3507977999999999E-2</v>
      </c>
      <c r="J1119" s="7">
        <v>3.3353750000000001E-2</v>
      </c>
      <c r="K1119" s="7">
        <v>1.6310116999999999E-2</v>
      </c>
      <c r="L1119" s="7">
        <v>3.0645249999999999E-2</v>
      </c>
      <c r="M1119" s="7">
        <v>2.8806004E-2</v>
      </c>
      <c r="N1119" s="7">
        <v>2.8673985999999999E-2</v>
      </c>
      <c r="O1119" s="7">
        <v>2.4665982999999999E-2</v>
      </c>
      <c r="P1119" s="7">
        <v>1.9795719999999999E-2</v>
      </c>
    </row>
    <row r="1120" spans="1:16" x14ac:dyDescent="0.25">
      <c r="A1120" t="s">
        <v>3064</v>
      </c>
      <c r="B1120" s="7">
        <v>0.167100307</v>
      </c>
      <c r="C1120" s="7">
        <v>0.15684003599999999</v>
      </c>
      <c r="D1120" s="7">
        <v>0.174528552</v>
      </c>
      <c r="E1120" s="7">
        <v>0.31928338000000001</v>
      </c>
      <c r="F1120" s="7">
        <v>0.38816165200000002</v>
      </c>
      <c r="G1120" s="7">
        <v>0.36022961199999998</v>
      </c>
      <c r="H1120" s="7">
        <v>0.13740080800000001</v>
      </c>
      <c r="I1120" s="7">
        <v>0.13051638900000001</v>
      </c>
      <c r="J1120" s="7">
        <v>0.14663124799999999</v>
      </c>
      <c r="K1120" s="7">
        <v>9.1312570000000003E-3</v>
      </c>
      <c r="L1120" s="7">
        <v>6.8387329999999996E-3</v>
      </c>
      <c r="M1120" s="7">
        <v>1.0801931000000001E-2</v>
      </c>
      <c r="N1120" s="7">
        <v>1.8311177000000001E-2</v>
      </c>
      <c r="O1120" s="7">
        <v>1.7939063000000002E-2</v>
      </c>
      <c r="P1120" s="7">
        <v>1.4525580999999999E-2</v>
      </c>
    </row>
    <row r="1121" spans="1:16" x14ac:dyDescent="0.25">
      <c r="A1121" t="s">
        <v>3065</v>
      </c>
      <c r="B1121" s="7">
        <v>2.8512517000000001E-2</v>
      </c>
      <c r="C1121" s="7">
        <v>3.3820066000000003E-2</v>
      </c>
      <c r="D1121" s="7">
        <v>2.9938288E-2</v>
      </c>
      <c r="E1121" s="7">
        <v>2.9064499000000001E-2</v>
      </c>
      <c r="F1121" s="7">
        <v>3.6847195999999999E-2</v>
      </c>
      <c r="G1121" s="7">
        <v>4.0295901000000002E-2</v>
      </c>
      <c r="H1121" s="7">
        <v>3.1988761999999997E-2</v>
      </c>
      <c r="I1121" s="7">
        <v>2.4014767999999999E-2</v>
      </c>
      <c r="J1121" s="7">
        <v>3.6424910999999997E-2</v>
      </c>
      <c r="K1121" s="7">
        <v>0.14936366200000001</v>
      </c>
      <c r="L1121" s="7">
        <v>5.8666864999999999E-2</v>
      </c>
      <c r="M1121" s="7">
        <v>5.6038678000000001E-2</v>
      </c>
      <c r="N1121" s="7">
        <v>6.0294905000000003E-2</v>
      </c>
      <c r="O1121" s="7">
        <v>4.9108196E-2</v>
      </c>
      <c r="P1121" s="7">
        <v>3.3385209999999998E-2</v>
      </c>
    </row>
    <row r="1122" spans="1:16" x14ac:dyDescent="0.25">
      <c r="A1122" t="s">
        <v>3066</v>
      </c>
      <c r="B1122" s="7">
        <v>3.8618922E-2</v>
      </c>
      <c r="C1122" s="7">
        <v>4.9455445000000001E-2</v>
      </c>
      <c r="D1122" s="7">
        <v>3.8497007E-2</v>
      </c>
      <c r="E1122" s="7">
        <v>4.1957458000000003E-2</v>
      </c>
      <c r="F1122" s="7">
        <v>5.6095735000000001E-2</v>
      </c>
      <c r="G1122" s="7">
        <v>5.6755519999999997E-2</v>
      </c>
      <c r="H1122" s="7">
        <v>4.4133575000000001E-2</v>
      </c>
      <c r="I1122" s="7">
        <v>4.3099172999999998E-2</v>
      </c>
      <c r="J1122" s="7">
        <v>5.1644358000000001E-2</v>
      </c>
      <c r="K1122" s="7">
        <v>8.4065608E-2</v>
      </c>
      <c r="L1122" s="7">
        <v>3.8031467999999999E-2</v>
      </c>
      <c r="M1122" s="7">
        <v>4.5164608000000002E-2</v>
      </c>
      <c r="N1122" s="7">
        <v>5.5289538999999999E-2</v>
      </c>
      <c r="O1122" s="7">
        <v>4.3848188000000003E-2</v>
      </c>
      <c r="P1122" s="7">
        <v>3.8468700000000002E-2</v>
      </c>
    </row>
    <row r="1123" spans="1:16" x14ac:dyDescent="0.25">
      <c r="A1123" t="s">
        <v>3067</v>
      </c>
      <c r="B1123" s="7">
        <v>8.8682407000000005E-2</v>
      </c>
      <c r="C1123" s="7">
        <v>0.10582554299999999</v>
      </c>
      <c r="D1123" s="7">
        <v>8.5844838000000007E-2</v>
      </c>
      <c r="E1123" s="7">
        <v>8.7552889999999994E-2</v>
      </c>
      <c r="F1123" s="7">
        <v>0.10682562900000001</v>
      </c>
      <c r="G1123" s="7">
        <v>0.11810520300000001</v>
      </c>
      <c r="H1123" s="7">
        <v>0.10069961099999999</v>
      </c>
      <c r="I1123" s="7">
        <v>8.0066592000000006E-2</v>
      </c>
      <c r="J1123" s="7">
        <v>0.104764186</v>
      </c>
      <c r="K1123" s="7">
        <v>7.9315322999999993E-2</v>
      </c>
      <c r="L1123" s="7">
        <v>0.10542469</v>
      </c>
      <c r="M1123" s="7">
        <v>9.6710314000000006E-2</v>
      </c>
      <c r="N1123" s="7">
        <v>9.4201280999999998E-2</v>
      </c>
      <c r="O1123" s="7">
        <v>8.5915168E-2</v>
      </c>
      <c r="P1123" s="7">
        <v>6.8252057000000005E-2</v>
      </c>
    </row>
    <row r="1124" spans="1:16" x14ac:dyDescent="0.25">
      <c r="A1124" t="s">
        <v>3068</v>
      </c>
      <c r="B1124" s="7">
        <v>4.1353971000000003E-2</v>
      </c>
      <c r="C1124" s="7">
        <v>5.2989085999999998E-2</v>
      </c>
      <c r="D1124" s="7">
        <v>5.0413122999999997E-2</v>
      </c>
      <c r="E1124" s="7">
        <v>3.8989920999999997E-2</v>
      </c>
      <c r="F1124" s="7">
        <v>4.6571992E-2</v>
      </c>
      <c r="G1124" s="7">
        <v>5.4567174000000003E-2</v>
      </c>
      <c r="H1124" s="7">
        <v>5.0891033000000002E-2</v>
      </c>
      <c r="I1124" s="7">
        <v>3.9131739999999998E-2</v>
      </c>
      <c r="J1124" s="7">
        <v>5.2776694999999998E-2</v>
      </c>
      <c r="K1124" s="7">
        <v>4.2935446000000002E-2</v>
      </c>
      <c r="L1124" s="7">
        <v>3.9194587000000003E-2</v>
      </c>
      <c r="M1124" s="7">
        <v>3.8819950999999998E-2</v>
      </c>
      <c r="N1124" s="7">
        <v>4.5572860999999999E-2</v>
      </c>
      <c r="O1124" s="7">
        <v>3.926963E-2</v>
      </c>
      <c r="P1124" s="7">
        <v>2.5408984999999999E-2</v>
      </c>
    </row>
    <row r="1125" spans="1:16" x14ac:dyDescent="0.25">
      <c r="A1125" t="s">
        <v>3069</v>
      </c>
      <c r="B1125" s="7">
        <v>2.7190338000000001E-2</v>
      </c>
      <c r="C1125" s="7">
        <v>2.5154889999999999E-2</v>
      </c>
      <c r="D1125" s="7">
        <v>2.3129787999999998E-2</v>
      </c>
      <c r="E1125" s="7">
        <v>2.2593698999999998E-2</v>
      </c>
      <c r="F1125" s="7">
        <v>2.5940833E-2</v>
      </c>
      <c r="G1125" s="7">
        <v>2.9552682E-2</v>
      </c>
      <c r="H1125" s="7">
        <v>2.3113675E-2</v>
      </c>
      <c r="I1125" s="7">
        <v>2.6472197999999999E-2</v>
      </c>
      <c r="J1125" s="7">
        <v>2.376866E-2</v>
      </c>
      <c r="K1125" s="7">
        <v>3.9029758999999997E-2</v>
      </c>
      <c r="L1125" s="7">
        <v>2.1116231999999999E-2</v>
      </c>
      <c r="M1125" s="7">
        <v>1.7715681E-2</v>
      </c>
      <c r="N1125" s="7">
        <v>1.9295E-2</v>
      </c>
      <c r="O1125" s="7">
        <v>1.8291894E-2</v>
      </c>
      <c r="P1125" s="7">
        <v>1.330108E-2</v>
      </c>
    </row>
    <row r="1126" spans="1:16" x14ac:dyDescent="0.25">
      <c r="A1126" t="s">
        <v>3070</v>
      </c>
      <c r="B1126" s="7">
        <v>8.4700899999999996E-2</v>
      </c>
      <c r="C1126" s="7">
        <v>0.10324529</v>
      </c>
      <c r="D1126" s="7">
        <v>8.3612718000000003E-2</v>
      </c>
      <c r="E1126" s="7">
        <v>7.1122471000000007E-2</v>
      </c>
      <c r="F1126" s="7">
        <v>7.9151722999999993E-2</v>
      </c>
      <c r="G1126" s="7">
        <v>8.9017455999999995E-2</v>
      </c>
      <c r="H1126" s="7">
        <v>9.4576057000000005E-2</v>
      </c>
      <c r="I1126" s="7">
        <v>9.7713192000000004E-2</v>
      </c>
      <c r="J1126" s="7">
        <v>8.774092E-2</v>
      </c>
      <c r="K1126" s="7">
        <v>6.5293165E-2</v>
      </c>
      <c r="L1126" s="7">
        <v>5.7492527000000002E-2</v>
      </c>
      <c r="M1126" s="7">
        <v>5.2789464000000001E-2</v>
      </c>
      <c r="N1126" s="7">
        <v>5.7491747000000003E-2</v>
      </c>
      <c r="O1126" s="7">
        <v>5.0618033999999999E-2</v>
      </c>
      <c r="P1126" s="7">
        <v>4.2087679000000003E-2</v>
      </c>
    </row>
    <row r="1127" spans="1:16" x14ac:dyDescent="0.25">
      <c r="A1127" t="s">
        <v>3071</v>
      </c>
      <c r="B1127" s="7">
        <v>2.5910765999999998E-2</v>
      </c>
      <c r="C1127" s="7">
        <v>2.9826495000000001E-2</v>
      </c>
      <c r="D1127" s="7">
        <v>2.6567001999999999E-2</v>
      </c>
      <c r="E1127" s="7">
        <v>2.0864570999999998E-2</v>
      </c>
      <c r="F1127" s="7">
        <v>2.5353012000000001E-2</v>
      </c>
      <c r="G1127" s="7">
        <v>2.5229601000000001E-2</v>
      </c>
      <c r="H1127" s="7">
        <v>3.0069675000000001E-2</v>
      </c>
      <c r="I1127" s="7">
        <v>2.3192351999999999E-2</v>
      </c>
      <c r="J1127" s="7">
        <v>3.0078803000000001E-2</v>
      </c>
      <c r="K1127" s="7">
        <v>2.9064983999999999E-2</v>
      </c>
      <c r="L1127" s="7">
        <v>2.2776854999999999E-2</v>
      </c>
      <c r="M1127" s="7">
        <v>2.1000264000000001E-2</v>
      </c>
      <c r="N1127" s="7">
        <v>2.1979398000000001E-2</v>
      </c>
      <c r="O1127" s="7">
        <v>1.7567097E-2</v>
      </c>
      <c r="P1127" s="7">
        <v>1.3640153E-2</v>
      </c>
    </row>
    <row r="1128" spans="1:16" x14ac:dyDescent="0.25">
      <c r="A1128" t="s">
        <v>3072</v>
      </c>
      <c r="B1128" s="7">
        <v>6.2833823999999996E-2</v>
      </c>
      <c r="C1128" s="7">
        <v>7.2255706000000003E-2</v>
      </c>
      <c r="D1128" s="7">
        <v>5.416526E-2</v>
      </c>
      <c r="E1128" s="7">
        <v>7.0492322999999996E-2</v>
      </c>
      <c r="F1128" s="7">
        <v>8.4335219000000003E-2</v>
      </c>
      <c r="G1128" s="7">
        <v>9.3251649000000006E-2</v>
      </c>
      <c r="H1128" s="7">
        <v>6.2586441000000007E-2</v>
      </c>
      <c r="I1128" s="7">
        <v>8.1845448000000001E-2</v>
      </c>
      <c r="J1128" s="7">
        <v>7.4481573999999995E-2</v>
      </c>
      <c r="K1128" s="7">
        <v>0.160584058</v>
      </c>
      <c r="L1128" s="7">
        <v>9.9559680999999997E-2</v>
      </c>
      <c r="M1128" s="7">
        <v>7.7160914999999997E-2</v>
      </c>
      <c r="N1128" s="7">
        <v>6.4712410999999997E-2</v>
      </c>
      <c r="O1128" s="7">
        <v>6.0505865999999998E-2</v>
      </c>
      <c r="P1128" s="7">
        <v>6.1314413999999998E-2</v>
      </c>
    </row>
    <row r="1129" spans="1:16" x14ac:dyDescent="0.25">
      <c r="A1129" t="s">
        <v>3073</v>
      </c>
      <c r="B1129" s="7">
        <v>5.5094229000000002E-2</v>
      </c>
      <c r="C1129" s="7">
        <v>6.1059478E-2</v>
      </c>
      <c r="D1129" s="7">
        <v>5.7859683000000002E-2</v>
      </c>
      <c r="E1129" s="7">
        <v>3.9331782000000003E-2</v>
      </c>
      <c r="F1129" s="7">
        <v>6.0223270000000002E-2</v>
      </c>
      <c r="G1129" s="7">
        <v>5.9297205999999998E-2</v>
      </c>
      <c r="H1129" s="7">
        <v>5.6339183000000001E-2</v>
      </c>
      <c r="I1129" s="7">
        <v>5.8319332000000002E-2</v>
      </c>
      <c r="J1129" s="7">
        <v>6.5110759000000004E-2</v>
      </c>
      <c r="K1129" s="7">
        <v>0.12792207999999999</v>
      </c>
      <c r="L1129" s="7">
        <v>8.7897194999999997E-2</v>
      </c>
      <c r="M1129" s="7">
        <v>6.5868951999999995E-2</v>
      </c>
      <c r="N1129" s="7">
        <v>6.4843258000000001E-2</v>
      </c>
      <c r="O1129" s="7">
        <v>5.3590129E-2</v>
      </c>
      <c r="P1129" s="7">
        <v>4.8546196999999999E-2</v>
      </c>
    </row>
    <row r="1130" spans="1:16" x14ac:dyDescent="0.25">
      <c r="A1130" t="s">
        <v>3074</v>
      </c>
      <c r="B1130" s="7">
        <v>8.2755606999999995E-2</v>
      </c>
      <c r="C1130" s="7">
        <v>9.8834810999999995E-2</v>
      </c>
      <c r="D1130" s="7">
        <v>9.5292750999999995E-2</v>
      </c>
      <c r="E1130" s="7">
        <v>8.5756239999999997E-2</v>
      </c>
      <c r="F1130" s="7">
        <v>0.107791467</v>
      </c>
      <c r="G1130" s="7">
        <v>0.11001363</v>
      </c>
      <c r="H1130" s="7">
        <v>9.1817022999999998E-2</v>
      </c>
      <c r="I1130" s="7">
        <v>9.1665881000000005E-2</v>
      </c>
      <c r="J1130" s="7">
        <v>0.10397978400000001</v>
      </c>
      <c r="K1130" s="7">
        <v>9.8654802E-2</v>
      </c>
      <c r="L1130" s="7">
        <v>8.9973270999999994E-2</v>
      </c>
      <c r="M1130" s="7">
        <v>9.5161445999999997E-2</v>
      </c>
      <c r="N1130" s="7">
        <v>9.2351713000000002E-2</v>
      </c>
      <c r="O1130" s="7">
        <v>8.5542714000000006E-2</v>
      </c>
      <c r="P1130" s="7">
        <v>7.1827478E-2</v>
      </c>
    </row>
    <row r="1131" spans="1:16" x14ac:dyDescent="0.25">
      <c r="A1131" t="s">
        <v>3075</v>
      </c>
      <c r="B1131" s="7">
        <v>4.2213911E-2</v>
      </c>
      <c r="C1131" s="7">
        <v>4.2712462E-2</v>
      </c>
      <c r="D1131" s="7">
        <v>4.0758628999999998E-2</v>
      </c>
      <c r="E1131" s="7">
        <v>3.2251542000000001E-2</v>
      </c>
      <c r="F1131" s="7">
        <v>3.5662897999999998E-2</v>
      </c>
      <c r="G1131" s="7">
        <v>4.0637980999999997E-2</v>
      </c>
      <c r="H1131" s="7">
        <v>3.9884960999999997E-2</v>
      </c>
      <c r="I1131" s="7">
        <v>4.0132663999999998E-2</v>
      </c>
      <c r="J1131" s="7">
        <v>3.8286265999999999E-2</v>
      </c>
      <c r="K1131" s="7">
        <v>6.1155093000000001E-2</v>
      </c>
      <c r="L1131" s="7">
        <v>4.6090999000000001E-2</v>
      </c>
      <c r="M1131" s="7">
        <v>4.3963608000000001E-2</v>
      </c>
      <c r="N1131" s="7">
        <v>4.7603834999999997E-2</v>
      </c>
      <c r="O1131" s="7">
        <v>4.6429196999999998E-2</v>
      </c>
      <c r="P1131" s="7">
        <v>3.3192415000000003E-2</v>
      </c>
    </row>
    <row r="1132" spans="1:16" x14ac:dyDescent="0.25">
      <c r="A1132" t="s">
        <v>3076</v>
      </c>
      <c r="B1132" s="7">
        <v>0.131351673</v>
      </c>
      <c r="C1132" s="7">
        <v>0.152530095</v>
      </c>
      <c r="D1132" s="7">
        <v>0.142072007</v>
      </c>
      <c r="E1132" s="7">
        <v>7.6643009999999998E-2</v>
      </c>
      <c r="F1132" s="7">
        <v>9.5298215000000006E-2</v>
      </c>
      <c r="G1132" s="7">
        <v>9.8410960000000006E-2</v>
      </c>
      <c r="H1132" s="7">
        <v>0.15141394499999999</v>
      </c>
      <c r="I1132" s="7">
        <v>0.154925274</v>
      </c>
      <c r="J1132" s="7">
        <v>0.16458223699999999</v>
      </c>
      <c r="K1132" s="7">
        <v>7.4211954999999996E-2</v>
      </c>
      <c r="L1132" s="7">
        <v>6.7705940000000006E-2</v>
      </c>
      <c r="M1132" s="7">
        <v>6.5263428999999998E-2</v>
      </c>
      <c r="N1132" s="7">
        <v>6.5693341000000002E-2</v>
      </c>
      <c r="O1132" s="7">
        <v>6.1247149000000001E-2</v>
      </c>
      <c r="P1132" s="7">
        <v>5.3287349999999997E-2</v>
      </c>
    </row>
    <row r="1133" spans="1:16" x14ac:dyDescent="0.25">
      <c r="A1133" t="s">
        <v>3077</v>
      </c>
      <c r="B1133" s="7">
        <v>2.3804832000000001E-2</v>
      </c>
      <c r="C1133" s="7">
        <v>2.655981E-2</v>
      </c>
      <c r="D1133" s="7">
        <v>2.5282961E-2</v>
      </c>
      <c r="E1133" s="7">
        <v>2.0713294E-2</v>
      </c>
      <c r="F1133" s="7">
        <v>2.519805E-2</v>
      </c>
      <c r="G1133" s="7">
        <v>2.4074160000000001E-2</v>
      </c>
      <c r="H1133" s="7">
        <v>2.6438906000000002E-2</v>
      </c>
      <c r="I1133" s="7">
        <v>2.8755016000000001E-2</v>
      </c>
      <c r="J1133" s="7">
        <v>2.9059727E-2</v>
      </c>
      <c r="K1133" s="7">
        <v>4.3988989999999999E-2</v>
      </c>
      <c r="L1133" s="7">
        <v>2.8762868E-2</v>
      </c>
      <c r="M1133" s="7">
        <v>2.5651165E-2</v>
      </c>
      <c r="N1133" s="7">
        <v>2.4666344999999999E-2</v>
      </c>
      <c r="O1133" s="7">
        <v>2.4379096999999999E-2</v>
      </c>
      <c r="P1133" s="7">
        <v>1.8427037E-2</v>
      </c>
    </row>
    <row r="1134" spans="1:16" x14ac:dyDescent="0.25">
      <c r="A1134" t="s">
        <v>3078</v>
      </c>
      <c r="B1134" s="7">
        <v>5.5321370000000002E-2</v>
      </c>
      <c r="C1134" s="7">
        <v>6.4070001000000001E-2</v>
      </c>
      <c r="D1134" s="7">
        <v>5.1344916999999997E-2</v>
      </c>
      <c r="E1134" s="7">
        <v>4.3476951999999999E-2</v>
      </c>
      <c r="F1134" s="7">
        <v>4.3834509000000001E-2</v>
      </c>
      <c r="G1134" s="7">
        <v>5.2944618999999998E-2</v>
      </c>
      <c r="H1134" s="7">
        <v>6.4136755000000004E-2</v>
      </c>
      <c r="I1134" s="7">
        <v>7.7072737000000002E-2</v>
      </c>
      <c r="J1134" s="7">
        <v>6.4192812000000002E-2</v>
      </c>
      <c r="K1134" s="7">
        <v>2.7006057999999999E-2</v>
      </c>
      <c r="L1134" s="7">
        <v>3.3522699000000003E-2</v>
      </c>
      <c r="M1134" s="7">
        <v>2.9030883E-2</v>
      </c>
      <c r="N1134" s="7">
        <v>2.2567744000000001E-2</v>
      </c>
      <c r="O1134" s="7">
        <v>2.4513505000000001E-2</v>
      </c>
      <c r="P1134" s="7">
        <v>2.1887001999999999E-2</v>
      </c>
    </row>
    <row r="1135" spans="1:16" x14ac:dyDescent="0.25">
      <c r="A1135" t="s">
        <v>3079</v>
      </c>
      <c r="B1135" s="7">
        <v>0.25117903499999999</v>
      </c>
      <c r="C1135" s="7">
        <v>0.25497388300000001</v>
      </c>
      <c r="D1135" s="7">
        <v>0.26627914000000003</v>
      </c>
      <c r="E1135" s="7">
        <v>0.18931967</v>
      </c>
      <c r="F1135" s="7">
        <v>0.25970060900000003</v>
      </c>
      <c r="G1135" s="7">
        <v>0.22154164900000001</v>
      </c>
      <c r="H1135" s="7">
        <v>0.24818554300000001</v>
      </c>
      <c r="I1135" s="7">
        <v>0.26085633200000002</v>
      </c>
      <c r="J1135" s="7">
        <v>0.27467374300000003</v>
      </c>
      <c r="K1135" s="7">
        <v>0.16153099900000001</v>
      </c>
      <c r="L1135" s="7">
        <v>0.154454275</v>
      </c>
      <c r="M1135" s="7">
        <v>0.15516826</v>
      </c>
      <c r="N1135" s="7">
        <v>0.14536005599999999</v>
      </c>
      <c r="O1135" s="7">
        <v>0.13076526699999999</v>
      </c>
      <c r="P1135" s="7">
        <v>0.14078186600000001</v>
      </c>
    </row>
    <row r="1136" spans="1:16" x14ac:dyDescent="0.25">
      <c r="A1136" t="s">
        <v>3080</v>
      </c>
      <c r="B1136" s="7">
        <v>6.4447714000000003E-2</v>
      </c>
      <c r="C1136" s="7">
        <v>5.7592078999999997E-2</v>
      </c>
      <c r="D1136" s="7">
        <v>6.3070362000000005E-2</v>
      </c>
      <c r="E1136" s="7">
        <v>4.4244882999999999E-2</v>
      </c>
      <c r="F1136" s="7">
        <v>5.5798202999999998E-2</v>
      </c>
      <c r="G1136" s="7">
        <v>5.7366640000000003E-2</v>
      </c>
      <c r="H1136" s="7">
        <v>5.7282820999999998E-2</v>
      </c>
      <c r="I1136" s="7">
        <v>5.3647621E-2</v>
      </c>
      <c r="J1136" s="7">
        <v>7.0416298000000002E-2</v>
      </c>
      <c r="K1136" s="7">
        <v>3.1463542999999997E-2</v>
      </c>
      <c r="L1136" s="7">
        <v>4.0797104000000001E-2</v>
      </c>
      <c r="M1136" s="7">
        <v>4.3271965000000003E-2</v>
      </c>
      <c r="N1136" s="7">
        <v>5.8471152999999998E-2</v>
      </c>
      <c r="O1136" s="7">
        <v>5.8951537999999998E-2</v>
      </c>
      <c r="P1136" s="7">
        <v>3.9440376999999999E-2</v>
      </c>
    </row>
    <row r="1137" spans="1:16" x14ac:dyDescent="0.25">
      <c r="A1137" t="s">
        <v>3081</v>
      </c>
      <c r="B1137" s="7">
        <v>0.113451093</v>
      </c>
      <c r="C1137" s="7">
        <v>0.12568417000000001</v>
      </c>
      <c r="D1137" s="7">
        <v>0.12559055699999999</v>
      </c>
      <c r="E1137" s="7">
        <v>8.8426187000000003E-2</v>
      </c>
      <c r="F1137" s="7">
        <v>0.117347783</v>
      </c>
      <c r="G1137" s="7">
        <v>0.114726798</v>
      </c>
      <c r="H1137" s="7">
        <v>0.126391269</v>
      </c>
      <c r="I1137" s="7">
        <v>0.12682948599999999</v>
      </c>
      <c r="J1137" s="7">
        <v>0.13257076600000001</v>
      </c>
      <c r="K1137" s="7">
        <v>9.7821969999999994E-2</v>
      </c>
      <c r="L1137" s="7">
        <v>7.9791972000000003E-2</v>
      </c>
      <c r="M1137" s="7">
        <v>7.8800568000000001E-2</v>
      </c>
      <c r="N1137" s="7">
        <v>7.7998242999999995E-2</v>
      </c>
      <c r="O1137" s="7">
        <v>7.3060833000000006E-2</v>
      </c>
      <c r="P1137" s="7">
        <v>6.4850006000000002E-2</v>
      </c>
    </row>
    <row r="1138" spans="1:16" x14ac:dyDescent="0.25">
      <c r="A1138" t="s">
        <v>3082</v>
      </c>
      <c r="B1138" s="7">
        <v>5.0682687999999997E-2</v>
      </c>
      <c r="C1138" s="7">
        <v>5.9294025E-2</v>
      </c>
      <c r="D1138" s="7">
        <v>5.2765949999999999E-2</v>
      </c>
      <c r="E1138" s="7">
        <v>4.0924152999999998E-2</v>
      </c>
      <c r="F1138" s="7">
        <v>5.0610219999999997E-2</v>
      </c>
      <c r="G1138" s="7">
        <v>4.7519048000000001E-2</v>
      </c>
      <c r="H1138" s="7">
        <v>5.4151997E-2</v>
      </c>
      <c r="I1138" s="7">
        <v>4.8820547999999998E-2</v>
      </c>
      <c r="J1138" s="7">
        <v>5.5499766999999998E-2</v>
      </c>
      <c r="K1138" s="7">
        <v>3.0076387E-2</v>
      </c>
      <c r="L1138" s="7">
        <v>4.6441740000000002E-2</v>
      </c>
      <c r="M1138" s="7">
        <v>4.3407388999999998E-2</v>
      </c>
      <c r="N1138" s="7">
        <v>2.2919096E-2</v>
      </c>
      <c r="O1138" s="7">
        <v>2.1117596999999998E-2</v>
      </c>
      <c r="P1138" s="7">
        <v>3.2770866000000003E-2</v>
      </c>
    </row>
    <row r="1139" spans="1:16" x14ac:dyDescent="0.25">
      <c r="A1139" t="s">
        <v>3083</v>
      </c>
      <c r="B1139" s="7">
        <v>2.8033161000000001E-2</v>
      </c>
      <c r="C1139" s="7">
        <v>2.8513809000000001E-2</v>
      </c>
      <c r="D1139" s="7">
        <v>2.6287901999999998E-2</v>
      </c>
      <c r="E1139" s="7">
        <v>2.0608027000000001E-2</v>
      </c>
      <c r="F1139" s="7">
        <v>2.3139572000000001E-2</v>
      </c>
      <c r="G1139" s="7">
        <v>2.6869606000000001E-2</v>
      </c>
      <c r="H1139" s="7">
        <v>2.8901575999999998E-2</v>
      </c>
      <c r="I1139" s="7">
        <v>2.1405902000000001E-2</v>
      </c>
      <c r="J1139" s="7">
        <v>2.5874092000000001E-2</v>
      </c>
      <c r="K1139" s="7">
        <v>2.4432451000000001E-2</v>
      </c>
      <c r="L1139" s="7">
        <v>4.9547571999999998E-2</v>
      </c>
      <c r="M1139" s="7">
        <v>4.4698212000000001E-2</v>
      </c>
      <c r="N1139" s="7">
        <v>3.9466056999999999E-2</v>
      </c>
      <c r="O1139" s="7">
        <v>3.3185904000000002E-2</v>
      </c>
      <c r="P1139" s="7">
        <v>2.3431190000000001E-2</v>
      </c>
    </row>
    <row r="1140" spans="1:16" x14ac:dyDescent="0.25">
      <c r="A1140" t="s">
        <v>3084</v>
      </c>
      <c r="B1140" s="7">
        <v>0.102534972</v>
      </c>
      <c r="C1140" s="7">
        <v>0.106535846</v>
      </c>
      <c r="D1140" s="7">
        <v>0.104011545</v>
      </c>
      <c r="E1140" s="7">
        <v>6.5759917000000001E-2</v>
      </c>
      <c r="F1140" s="7">
        <v>8.9795641999999995E-2</v>
      </c>
      <c r="G1140" s="7">
        <v>8.9936472000000003E-2</v>
      </c>
      <c r="H1140" s="7">
        <v>0.109261714</v>
      </c>
      <c r="I1140" s="7">
        <v>0.104566774</v>
      </c>
      <c r="J1140" s="7">
        <v>0.11471326699999999</v>
      </c>
      <c r="K1140" s="7">
        <v>6.7244396999999997E-2</v>
      </c>
      <c r="L1140" s="7">
        <v>6.4041367000000002E-2</v>
      </c>
      <c r="M1140" s="7">
        <v>6.2237054999999999E-2</v>
      </c>
      <c r="N1140" s="7">
        <v>7.0021151000000004E-2</v>
      </c>
      <c r="O1140" s="7">
        <v>5.8885066999999999E-2</v>
      </c>
      <c r="P1140" s="7">
        <v>5.5276060000000002E-2</v>
      </c>
    </row>
    <row r="1141" spans="1:16" x14ac:dyDescent="0.25">
      <c r="A1141" t="s">
        <v>3085</v>
      </c>
      <c r="B1141" s="7">
        <v>3.5736313999999998E-2</v>
      </c>
      <c r="C1141" s="7">
        <v>3.9711271999999999E-2</v>
      </c>
      <c r="D1141" s="7">
        <v>3.1467826999999997E-2</v>
      </c>
      <c r="E1141" s="7">
        <v>2.6289537000000002E-2</v>
      </c>
      <c r="F1141" s="7">
        <v>3.3949356999999999E-2</v>
      </c>
      <c r="G1141" s="7">
        <v>3.6640243000000003E-2</v>
      </c>
      <c r="H1141" s="7">
        <v>3.3163805999999997E-2</v>
      </c>
      <c r="I1141" s="7">
        <v>3.2116802E-2</v>
      </c>
      <c r="J1141" s="7">
        <v>3.2659387999999998E-2</v>
      </c>
      <c r="K1141" s="7">
        <v>2.2836045999999999E-2</v>
      </c>
      <c r="L1141" s="7">
        <v>2.4097080999999999E-2</v>
      </c>
      <c r="M1141" s="7">
        <v>2.1721252E-2</v>
      </c>
      <c r="N1141" s="7">
        <v>2.6693399999999999E-2</v>
      </c>
      <c r="O1141" s="7">
        <v>2.3190224999999998E-2</v>
      </c>
      <c r="P1141" s="7">
        <v>1.9016369000000002E-2</v>
      </c>
    </row>
    <row r="1142" spans="1:16" x14ac:dyDescent="0.25">
      <c r="A1142" t="s">
        <v>3086</v>
      </c>
      <c r="B1142" s="7">
        <v>3.1315304000000002E-2</v>
      </c>
      <c r="C1142" s="7">
        <v>2.7719363E-2</v>
      </c>
      <c r="D1142" s="7">
        <v>2.8428200000000001E-2</v>
      </c>
      <c r="E1142" s="7">
        <v>2.1717996E-2</v>
      </c>
      <c r="F1142" s="7">
        <v>2.8477118999999999E-2</v>
      </c>
      <c r="G1142" s="7">
        <v>2.7381736E-2</v>
      </c>
      <c r="H1142" s="7">
        <v>3.1250313000000002E-2</v>
      </c>
      <c r="I1142" s="7">
        <v>3.7821845999999999E-2</v>
      </c>
      <c r="J1142" s="7">
        <v>3.2977842E-2</v>
      </c>
      <c r="K1142" s="7">
        <v>9.1078679999999999E-3</v>
      </c>
      <c r="L1142" s="7">
        <v>1.1803983000000001E-2</v>
      </c>
      <c r="M1142" s="7">
        <v>1.1790653E-2</v>
      </c>
      <c r="N1142" s="7">
        <v>1.1698640999999999E-2</v>
      </c>
      <c r="O1142" s="7">
        <v>1.0744299000000001E-2</v>
      </c>
      <c r="P1142" s="7">
        <v>9.3385139999999991E-3</v>
      </c>
    </row>
    <row r="1143" spans="1:16" x14ac:dyDescent="0.25">
      <c r="A1143" t="s">
        <v>3087</v>
      </c>
      <c r="B1143" s="7">
        <v>5.5397852999999997E-2</v>
      </c>
      <c r="C1143" s="7">
        <v>5.9799222999999999E-2</v>
      </c>
      <c r="D1143" s="7">
        <v>5.5565346000000002E-2</v>
      </c>
      <c r="E1143" s="7">
        <v>3.5703136000000003E-2</v>
      </c>
      <c r="F1143" s="7">
        <v>4.3576862000000001E-2</v>
      </c>
      <c r="G1143" s="7">
        <v>4.7091407000000002E-2</v>
      </c>
      <c r="H1143" s="7">
        <v>5.7617936000000002E-2</v>
      </c>
      <c r="I1143" s="7">
        <v>5.6558443999999999E-2</v>
      </c>
      <c r="J1143" s="7">
        <v>5.6984633E-2</v>
      </c>
      <c r="K1143" s="7">
        <v>2.8450303999999999E-2</v>
      </c>
      <c r="L1143" s="7">
        <v>4.4305078999999997E-2</v>
      </c>
      <c r="M1143" s="7">
        <v>4.0772468999999999E-2</v>
      </c>
      <c r="N1143" s="7">
        <v>4.0080862000000002E-2</v>
      </c>
      <c r="O1143" s="7">
        <v>3.5697922999999999E-2</v>
      </c>
      <c r="P1143" s="7">
        <v>3.0648629E-2</v>
      </c>
    </row>
    <row r="1144" spans="1:16" x14ac:dyDescent="0.25">
      <c r="A1144" t="s">
        <v>3088</v>
      </c>
      <c r="B1144" s="7">
        <v>3.1225452000000001E-2</v>
      </c>
      <c r="C1144" s="7">
        <v>4.4922907999999998E-2</v>
      </c>
      <c r="D1144" s="7">
        <v>4.0626454999999999E-2</v>
      </c>
      <c r="E1144" s="7">
        <v>1.5067107999999999E-2</v>
      </c>
      <c r="F1144" s="7">
        <v>1.7843280999999999E-2</v>
      </c>
      <c r="G1144" s="7">
        <v>1.5275504000000001E-2</v>
      </c>
      <c r="H1144" s="7">
        <v>2.9456204E-2</v>
      </c>
      <c r="I1144" s="7">
        <v>2.4962683999999999E-2</v>
      </c>
      <c r="J1144" s="7">
        <v>2.8232093E-2</v>
      </c>
      <c r="K1144" s="7">
        <v>4.0194336999999997E-2</v>
      </c>
      <c r="L1144" s="7">
        <v>5.0677910999999999E-2</v>
      </c>
      <c r="M1144" s="7">
        <v>5.2225224000000001E-2</v>
      </c>
      <c r="N1144" s="7">
        <v>5.3678258E-2</v>
      </c>
      <c r="O1144" s="7">
        <v>5.2378717999999998E-2</v>
      </c>
      <c r="P1144" s="7">
        <v>4.8372700999999997E-2</v>
      </c>
    </row>
    <row r="1145" spans="1:16" x14ac:dyDescent="0.25">
      <c r="A1145" t="s">
        <v>3089</v>
      </c>
      <c r="B1145" s="7">
        <v>7.9686082000000005E-2</v>
      </c>
      <c r="C1145" s="7">
        <v>8.2822254999999997E-2</v>
      </c>
      <c r="D1145" s="7">
        <v>8.6179121999999997E-2</v>
      </c>
      <c r="E1145" s="7">
        <v>6.7450512000000004E-2</v>
      </c>
      <c r="F1145" s="7">
        <v>8.2944368000000004E-2</v>
      </c>
      <c r="G1145" s="7">
        <v>8.3311184999999996E-2</v>
      </c>
      <c r="H1145" s="7">
        <v>7.7594240999999994E-2</v>
      </c>
      <c r="I1145" s="7">
        <v>8.4037233000000003E-2</v>
      </c>
      <c r="J1145" s="7">
        <v>8.3086429000000003E-2</v>
      </c>
      <c r="K1145" s="7">
        <v>4.1149581999999997E-2</v>
      </c>
      <c r="L1145" s="7">
        <v>4.0787864E-2</v>
      </c>
      <c r="M1145" s="7">
        <v>3.4848632999999997E-2</v>
      </c>
      <c r="N1145" s="7">
        <v>2.9692842000000001E-2</v>
      </c>
      <c r="O1145" s="7">
        <v>2.7322343999999998E-2</v>
      </c>
      <c r="P1145" s="7">
        <v>2.7902515999999999E-2</v>
      </c>
    </row>
    <row r="1146" spans="1:16" x14ac:dyDescent="0.25">
      <c r="A1146" t="s">
        <v>3090</v>
      </c>
      <c r="B1146" s="7">
        <v>3.9482773999999998E-2</v>
      </c>
      <c r="C1146" s="7">
        <v>4.8300225000000002E-2</v>
      </c>
      <c r="D1146" s="7">
        <v>4.6588658999999998E-2</v>
      </c>
      <c r="E1146" s="7">
        <v>3.5107200999999998E-2</v>
      </c>
      <c r="F1146" s="7">
        <v>3.9670927000000002E-2</v>
      </c>
      <c r="G1146" s="7">
        <v>3.7839232E-2</v>
      </c>
      <c r="H1146" s="7">
        <v>6.6858009999999995E-2</v>
      </c>
      <c r="I1146" s="7">
        <v>4.4600826000000003E-2</v>
      </c>
      <c r="J1146" s="7">
        <v>5.8929726000000002E-2</v>
      </c>
      <c r="K1146" s="7">
        <v>1.7921027999999999E-2</v>
      </c>
      <c r="L1146" s="7">
        <v>3.9461889E-2</v>
      </c>
      <c r="M1146" s="7">
        <v>3.8507483000000002E-2</v>
      </c>
      <c r="N1146" s="7">
        <v>4.5976977000000002E-2</v>
      </c>
      <c r="O1146" s="7">
        <v>3.3852236000000001E-2</v>
      </c>
      <c r="P1146" s="7">
        <v>2.5533246999999998E-2</v>
      </c>
    </row>
    <row r="1147" spans="1:16" x14ac:dyDescent="0.25">
      <c r="A1147" t="s">
        <v>3091</v>
      </c>
      <c r="B1147" s="7">
        <v>4.6844868999999997E-2</v>
      </c>
      <c r="C1147" s="7">
        <v>4.5915232E-2</v>
      </c>
      <c r="D1147" s="7">
        <v>4.4316090000000002E-2</v>
      </c>
      <c r="E1147" s="7">
        <v>3.4619483999999999E-2</v>
      </c>
      <c r="F1147" s="7">
        <v>4.0256433000000001E-2</v>
      </c>
      <c r="G1147" s="7">
        <v>4.7959893000000003E-2</v>
      </c>
      <c r="H1147" s="7">
        <v>4.6679619999999998E-2</v>
      </c>
      <c r="I1147" s="7">
        <v>5.2979394999999999E-2</v>
      </c>
      <c r="J1147" s="7">
        <v>5.2404654000000002E-2</v>
      </c>
      <c r="K1147" s="7">
        <v>4.5076019000000002E-2</v>
      </c>
      <c r="L1147" s="7">
        <v>8.3345508999999998E-2</v>
      </c>
      <c r="M1147" s="7">
        <v>4.5365493999999999E-2</v>
      </c>
      <c r="N1147" s="7">
        <v>4.7363704999999999E-2</v>
      </c>
      <c r="O1147" s="7">
        <v>4.7244221000000003E-2</v>
      </c>
      <c r="P1147" s="7">
        <v>2.6553348000000001E-2</v>
      </c>
    </row>
    <row r="1148" spans="1:16" x14ac:dyDescent="0.25">
      <c r="A1148" t="s">
        <v>3092</v>
      </c>
      <c r="B1148" s="7">
        <v>0.221889953</v>
      </c>
      <c r="C1148" s="7">
        <v>0.24752621599999999</v>
      </c>
      <c r="D1148" s="7">
        <v>0.25647588799999999</v>
      </c>
      <c r="E1148" s="7">
        <v>0.19840669</v>
      </c>
      <c r="F1148" s="7">
        <v>0.25503540400000002</v>
      </c>
      <c r="G1148" s="7">
        <v>0.237362353</v>
      </c>
      <c r="H1148" s="7">
        <v>0.25976971799999998</v>
      </c>
      <c r="I1148" s="7">
        <v>0.25936854599999998</v>
      </c>
      <c r="J1148" s="7">
        <v>0.29469663000000001</v>
      </c>
      <c r="K1148" s="7">
        <v>0.13633909599999999</v>
      </c>
      <c r="L1148" s="7">
        <v>0.17482062400000001</v>
      </c>
      <c r="M1148" s="7">
        <v>0.18852148599999999</v>
      </c>
      <c r="N1148" s="7">
        <v>0.20093836900000001</v>
      </c>
      <c r="O1148" s="7">
        <v>0.173576604</v>
      </c>
      <c r="P1148" s="7">
        <v>0.14767792499999999</v>
      </c>
    </row>
    <row r="1149" spans="1:16" x14ac:dyDescent="0.25">
      <c r="A1149" t="s">
        <v>3093</v>
      </c>
      <c r="B1149" s="7">
        <v>8.6444760999999995E-2</v>
      </c>
      <c r="C1149" s="7">
        <v>0.101120925</v>
      </c>
      <c r="D1149" s="7">
        <v>0.10763885300000001</v>
      </c>
      <c r="E1149" s="7">
        <v>9.4721771999999996E-2</v>
      </c>
      <c r="F1149" s="7">
        <v>0.107673727</v>
      </c>
      <c r="G1149" s="7">
        <v>0.108758997</v>
      </c>
      <c r="H1149" s="7">
        <v>0.114887925</v>
      </c>
      <c r="I1149" s="7">
        <v>0.105992714</v>
      </c>
      <c r="J1149" s="7">
        <v>0.10341452700000001</v>
      </c>
      <c r="K1149" s="7">
        <v>8.8284664999999998E-2</v>
      </c>
      <c r="L1149" s="7">
        <v>0.15036671900000001</v>
      </c>
      <c r="M1149" s="7">
        <v>0.115963158</v>
      </c>
      <c r="N1149" s="7">
        <v>0.15925430199999999</v>
      </c>
      <c r="O1149" s="7">
        <v>0.124805843</v>
      </c>
      <c r="P1149" s="7">
        <v>9.3161829000000002E-2</v>
      </c>
    </row>
    <row r="1150" spans="1:16" x14ac:dyDescent="0.25">
      <c r="A1150" t="s">
        <v>3094</v>
      </c>
      <c r="B1150" s="7">
        <v>6.3231684999999996E-2</v>
      </c>
      <c r="C1150" s="7">
        <v>6.6691025000000001E-2</v>
      </c>
      <c r="D1150" s="7">
        <v>6.9611612000000003E-2</v>
      </c>
      <c r="E1150" s="7">
        <v>4.9211854999999999E-2</v>
      </c>
      <c r="F1150" s="7">
        <v>6.8912763000000002E-2</v>
      </c>
      <c r="G1150" s="7">
        <v>6.7026084999999999E-2</v>
      </c>
      <c r="H1150" s="7">
        <v>6.2581757000000002E-2</v>
      </c>
      <c r="I1150" s="7">
        <v>6.6995033999999995E-2</v>
      </c>
      <c r="J1150" s="7">
        <v>7.0821706999999998E-2</v>
      </c>
      <c r="K1150" s="7">
        <v>3.3031423999999997E-2</v>
      </c>
      <c r="L1150" s="7">
        <v>2.6608895E-2</v>
      </c>
      <c r="M1150" s="7">
        <v>2.6449085000000001E-2</v>
      </c>
      <c r="N1150" s="7">
        <v>2.9840604999999999E-2</v>
      </c>
      <c r="O1150" s="7">
        <v>2.873009E-2</v>
      </c>
      <c r="P1150" s="7">
        <v>2.4457949999999999E-2</v>
      </c>
    </row>
    <row r="1151" spans="1:16" x14ac:dyDescent="0.25">
      <c r="A1151" t="s">
        <v>3095</v>
      </c>
      <c r="B1151" s="7">
        <v>1.3527193999999999E-2</v>
      </c>
      <c r="C1151" s="7">
        <v>1.7270264E-2</v>
      </c>
      <c r="D1151" s="7">
        <v>1.5429007999999999E-2</v>
      </c>
      <c r="E1151" s="7">
        <v>1.5066036E-2</v>
      </c>
      <c r="F1151" s="7">
        <v>1.6550810999999999E-2</v>
      </c>
      <c r="G1151" s="7">
        <v>2.0665504000000001E-2</v>
      </c>
      <c r="H1151" s="7">
        <v>1.4633994000000001E-2</v>
      </c>
      <c r="I1151" s="7">
        <v>1.1055481000000001E-2</v>
      </c>
      <c r="J1151" s="7">
        <v>1.4884272E-2</v>
      </c>
      <c r="K1151" s="7">
        <v>4.7259770999999999E-2</v>
      </c>
      <c r="L1151" s="7">
        <v>2.4040112999999998E-2</v>
      </c>
      <c r="M1151" s="7">
        <v>2.3716964E-2</v>
      </c>
      <c r="N1151" s="7">
        <v>2.6331811E-2</v>
      </c>
      <c r="O1151" s="7">
        <v>2.0922568999999999E-2</v>
      </c>
      <c r="P1151" s="7">
        <v>1.7020456E-2</v>
      </c>
    </row>
    <row r="1152" spans="1:16" x14ac:dyDescent="0.25">
      <c r="A1152" t="s">
        <v>3096</v>
      </c>
      <c r="B1152" s="7">
        <v>5.0803169000000002E-2</v>
      </c>
      <c r="C1152" s="7">
        <v>5.6845852000000002E-2</v>
      </c>
      <c r="D1152" s="7">
        <v>5.8094303E-2</v>
      </c>
      <c r="E1152" s="7">
        <v>4.8117664999999997E-2</v>
      </c>
      <c r="F1152" s="7">
        <v>6.5098156000000004E-2</v>
      </c>
      <c r="G1152" s="7">
        <v>6.3469088000000007E-2</v>
      </c>
      <c r="H1152" s="7">
        <v>5.8647995000000001E-2</v>
      </c>
      <c r="I1152" s="7">
        <v>6.4731656999999998E-2</v>
      </c>
      <c r="J1152" s="7">
        <v>6.5813333000000002E-2</v>
      </c>
      <c r="K1152" s="7">
        <v>2.7448206999999999E-2</v>
      </c>
      <c r="L1152" s="7">
        <v>3.3302186999999997E-2</v>
      </c>
      <c r="M1152" s="7">
        <v>3.5423865999999998E-2</v>
      </c>
      <c r="N1152" s="7">
        <v>3.5619901000000002E-2</v>
      </c>
      <c r="O1152" s="7">
        <v>3.3282012E-2</v>
      </c>
      <c r="P1152" s="7">
        <v>3.0797774999999999E-2</v>
      </c>
    </row>
    <row r="1153" spans="1:16" x14ac:dyDescent="0.25">
      <c r="A1153" t="s">
        <v>3097</v>
      </c>
      <c r="B1153" s="7">
        <v>8.1627302999999998E-2</v>
      </c>
      <c r="C1153" s="7">
        <v>8.6065316000000003E-2</v>
      </c>
      <c r="D1153" s="7">
        <v>8.6236108000000006E-2</v>
      </c>
      <c r="E1153" s="7">
        <v>5.8135482000000002E-2</v>
      </c>
      <c r="F1153" s="7">
        <v>7.8582428999999995E-2</v>
      </c>
      <c r="G1153" s="7">
        <v>7.1356419000000004E-2</v>
      </c>
      <c r="H1153" s="7">
        <v>9.0702172999999997E-2</v>
      </c>
      <c r="I1153" s="7">
        <v>8.9427917999999995E-2</v>
      </c>
      <c r="J1153" s="7">
        <v>9.8739084000000005E-2</v>
      </c>
      <c r="K1153" s="7">
        <v>4.8985051000000002E-2</v>
      </c>
      <c r="L1153" s="7">
        <v>5.0460193E-2</v>
      </c>
      <c r="M1153" s="7">
        <v>5.3658974999999998E-2</v>
      </c>
      <c r="N1153" s="7">
        <v>5.4902863000000003E-2</v>
      </c>
      <c r="O1153" s="7">
        <v>5.1156970000000003E-2</v>
      </c>
      <c r="P1153" s="7">
        <v>4.3050656999999999E-2</v>
      </c>
    </row>
    <row r="1154" spans="1:16" x14ac:dyDescent="0.25">
      <c r="A1154" t="s">
        <v>3098</v>
      </c>
      <c r="B1154" s="7">
        <v>6.4012177000000003E-2</v>
      </c>
      <c r="C1154" s="7">
        <v>7.5446278000000006E-2</v>
      </c>
      <c r="D1154" s="7">
        <v>6.5301847999999996E-2</v>
      </c>
      <c r="E1154" s="7">
        <v>4.8949993999999997E-2</v>
      </c>
      <c r="F1154" s="7">
        <v>6.1293472000000002E-2</v>
      </c>
      <c r="G1154" s="7">
        <v>7.0348809999999998E-2</v>
      </c>
      <c r="H1154" s="7">
        <v>7.2830979000000004E-2</v>
      </c>
      <c r="I1154" s="7">
        <v>4.8558287999999998E-2</v>
      </c>
      <c r="J1154" s="7">
        <v>7.6143933999999996E-2</v>
      </c>
      <c r="K1154" s="7">
        <v>8.7748266000000005E-2</v>
      </c>
      <c r="L1154" s="7">
        <v>6.7628229999999998E-2</v>
      </c>
      <c r="M1154" s="7">
        <v>6.4510319999999996E-2</v>
      </c>
      <c r="N1154" s="7">
        <v>6.4055285000000003E-2</v>
      </c>
      <c r="O1154" s="7">
        <v>5.6968876000000002E-2</v>
      </c>
      <c r="P1154" s="7">
        <v>4.5563870999999999E-2</v>
      </c>
    </row>
    <row r="1155" spans="1:16" x14ac:dyDescent="0.25">
      <c r="A1155" t="s">
        <v>3099</v>
      </c>
      <c r="B1155" s="7">
        <v>6.3547160000000005E-2</v>
      </c>
      <c r="C1155" s="7">
        <v>7.2052115E-2</v>
      </c>
      <c r="D1155" s="7">
        <v>7.1559813E-2</v>
      </c>
      <c r="E1155" s="7">
        <v>5.2031892000000003E-2</v>
      </c>
      <c r="F1155" s="7">
        <v>6.7504167000000004E-2</v>
      </c>
      <c r="G1155" s="7">
        <v>6.4736922000000002E-2</v>
      </c>
      <c r="H1155" s="7">
        <v>6.8346540999999997E-2</v>
      </c>
      <c r="I1155" s="7">
        <v>6.6060022999999995E-2</v>
      </c>
      <c r="J1155" s="7">
        <v>7.2801709000000006E-2</v>
      </c>
      <c r="K1155" s="7">
        <v>3.8372712000000003E-2</v>
      </c>
      <c r="L1155" s="7">
        <v>6.2466368000000001E-2</v>
      </c>
      <c r="M1155" s="7">
        <v>5.6129866E-2</v>
      </c>
      <c r="N1155" s="7">
        <v>5.6462538999999999E-2</v>
      </c>
      <c r="O1155" s="7">
        <v>5.1345072999999998E-2</v>
      </c>
      <c r="P1155" s="7">
        <v>4.4359585999999999E-2</v>
      </c>
    </row>
    <row r="1156" spans="1:16" x14ac:dyDescent="0.25">
      <c r="A1156" t="s">
        <v>3100</v>
      </c>
      <c r="B1156" s="7">
        <v>4.2911539999999998E-2</v>
      </c>
      <c r="C1156" s="7">
        <v>4.5476410000000002E-2</v>
      </c>
      <c r="D1156" s="7">
        <v>4.0722705999999997E-2</v>
      </c>
      <c r="E1156" s="7">
        <v>4.0420096000000003E-2</v>
      </c>
      <c r="F1156" s="7">
        <v>4.1183484999999999E-2</v>
      </c>
      <c r="G1156" s="7">
        <v>5.3605964999999998E-2</v>
      </c>
      <c r="H1156" s="7">
        <v>4.2617826999999997E-2</v>
      </c>
      <c r="I1156" s="7">
        <v>3.1993543999999999E-2</v>
      </c>
      <c r="J1156" s="7">
        <v>4.5401438000000002E-2</v>
      </c>
      <c r="K1156" s="7">
        <v>6.8106298999999995E-2</v>
      </c>
      <c r="L1156" s="7">
        <v>9.0272296000000002E-2</v>
      </c>
      <c r="M1156" s="7">
        <v>8.2374394000000004E-2</v>
      </c>
      <c r="N1156" s="7">
        <v>9.2225153000000004E-2</v>
      </c>
      <c r="O1156" s="7">
        <v>7.9552039000000005E-2</v>
      </c>
      <c r="P1156" s="7">
        <v>5.5875015E-2</v>
      </c>
    </row>
    <row r="1157" spans="1:16" x14ac:dyDescent="0.25">
      <c r="A1157" t="s">
        <v>3101</v>
      </c>
      <c r="B1157" s="7">
        <v>2.2669581000000001E-2</v>
      </c>
      <c r="C1157" s="7">
        <v>2.6933808E-2</v>
      </c>
      <c r="D1157" s="7">
        <v>2.4343804E-2</v>
      </c>
      <c r="E1157" s="7">
        <v>2.1209056E-2</v>
      </c>
      <c r="F1157" s="7">
        <v>2.4294675000000002E-2</v>
      </c>
      <c r="G1157" s="7">
        <v>2.6308537999999999E-2</v>
      </c>
      <c r="H1157" s="7">
        <v>2.4702178000000002E-2</v>
      </c>
      <c r="I1157" s="7">
        <v>2.3101404999999998E-2</v>
      </c>
      <c r="J1157" s="7">
        <v>2.5362976999999998E-2</v>
      </c>
      <c r="K1157" s="7">
        <v>1.9655657E-2</v>
      </c>
      <c r="L1157" s="7">
        <v>2.0563972999999999E-2</v>
      </c>
      <c r="M1157" s="7">
        <v>2.0807273000000001E-2</v>
      </c>
      <c r="N1157" s="7">
        <v>2.2525322E-2</v>
      </c>
      <c r="O1157" s="7">
        <v>2.0328555000000002E-2</v>
      </c>
      <c r="P1157" s="7">
        <v>1.5667200999999999E-2</v>
      </c>
    </row>
    <row r="1158" spans="1:16" x14ac:dyDescent="0.25">
      <c r="A1158" t="s">
        <v>3102</v>
      </c>
      <c r="B1158" s="7">
        <v>2.9375015000000001E-2</v>
      </c>
      <c r="C1158" s="7">
        <v>3.1763754999999998E-2</v>
      </c>
      <c r="D1158" s="7">
        <v>3.3719422999999998E-2</v>
      </c>
      <c r="E1158" s="7">
        <v>2.6408797000000001E-2</v>
      </c>
      <c r="F1158" s="7">
        <v>3.4464423000000001E-2</v>
      </c>
      <c r="G1158" s="7">
        <v>3.3175009999999998E-2</v>
      </c>
      <c r="H1158" s="7">
        <v>3.4007343000000002E-2</v>
      </c>
      <c r="I1158" s="7">
        <v>3.6234165999999998E-2</v>
      </c>
      <c r="J1158" s="7">
        <v>4.0403032999999998E-2</v>
      </c>
      <c r="K1158" s="7">
        <v>2.4904263999999999E-2</v>
      </c>
      <c r="L1158" s="7">
        <v>2.6223941000000001E-2</v>
      </c>
      <c r="M1158" s="7">
        <v>2.5785087000000002E-2</v>
      </c>
      <c r="N1158" s="7">
        <v>2.8327956000000001E-2</v>
      </c>
      <c r="O1158" s="7">
        <v>2.5546524000000001E-2</v>
      </c>
      <c r="P1158" s="7">
        <v>2.0288342000000001E-2</v>
      </c>
    </row>
    <row r="1159" spans="1:16" x14ac:dyDescent="0.25">
      <c r="A1159" t="s">
        <v>3103</v>
      </c>
      <c r="B1159" s="7">
        <v>0.109861313</v>
      </c>
      <c r="C1159" s="7">
        <v>0.115621554</v>
      </c>
      <c r="D1159" s="7">
        <v>0.111615964</v>
      </c>
      <c r="E1159" s="7">
        <v>8.8696630999999998E-2</v>
      </c>
      <c r="F1159" s="7">
        <v>0.118551711</v>
      </c>
      <c r="G1159" s="7">
        <v>0.11640002200000001</v>
      </c>
      <c r="H1159" s="7">
        <v>0.109536435</v>
      </c>
      <c r="I1159" s="7">
        <v>0.107652971</v>
      </c>
      <c r="J1159" s="7">
        <v>0.13048795199999999</v>
      </c>
      <c r="K1159" s="7">
        <v>5.8298908000000003E-2</v>
      </c>
      <c r="L1159" s="7">
        <v>0.100883641</v>
      </c>
      <c r="M1159" s="7">
        <v>9.5274803000000005E-2</v>
      </c>
      <c r="N1159" s="7">
        <v>9.7579597000000004E-2</v>
      </c>
      <c r="O1159" s="7">
        <v>9.8728840999999998E-2</v>
      </c>
      <c r="P1159" s="7">
        <v>7.6288534000000005E-2</v>
      </c>
    </row>
    <row r="1160" spans="1:16" x14ac:dyDescent="0.25">
      <c r="A1160" t="s">
        <v>3104</v>
      </c>
      <c r="B1160" s="7">
        <v>2.2695297E-2</v>
      </c>
      <c r="C1160" s="7">
        <v>2.75894E-2</v>
      </c>
      <c r="D1160" s="7">
        <v>3.1000277E-2</v>
      </c>
      <c r="E1160" s="7">
        <v>2.6224434000000001E-2</v>
      </c>
      <c r="F1160" s="7">
        <v>3.1793910000000002E-2</v>
      </c>
      <c r="G1160" s="7">
        <v>3.0539986000000002E-2</v>
      </c>
      <c r="H1160" s="7">
        <v>2.5888727E-2</v>
      </c>
      <c r="I1160" s="7">
        <v>2.2477915000000001E-2</v>
      </c>
      <c r="J1160" s="7">
        <v>2.6556405000000002E-2</v>
      </c>
      <c r="K1160" s="7">
        <v>3.5501041999999997E-2</v>
      </c>
      <c r="L1160" s="7">
        <v>7.1177870000000004E-2</v>
      </c>
      <c r="M1160" s="7">
        <v>7.8207223000000006E-2</v>
      </c>
      <c r="N1160" s="7">
        <v>5.7884064999999998E-2</v>
      </c>
      <c r="O1160" s="7">
        <v>4.9181844000000002E-2</v>
      </c>
      <c r="P1160" s="7">
        <v>7.4967092999999999E-2</v>
      </c>
    </row>
    <row r="1161" spans="1:16" x14ac:dyDescent="0.25">
      <c r="A1161" t="s">
        <v>3105</v>
      </c>
      <c r="B1161" s="7">
        <v>8.5379458000000005E-2</v>
      </c>
      <c r="C1161" s="7">
        <v>8.8092741000000002E-2</v>
      </c>
      <c r="D1161" s="7">
        <v>8.2490543E-2</v>
      </c>
      <c r="E1161" s="7">
        <v>4.5215056000000003E-2</v>
      </c>
      <c r="F1161" s="7">
        <v>5.6926862000000002E-2</v>
      </c>
      <c r="G1161" s="7">
        <v>5.8191864000000003E-2</v>
      </c>
      <c r="H1161" s="7">
        <v>8.2210793000000004E-2</v>
      </c>
      <c r="I1161" s="7">
        <v>8.1796192000000004E-2</v>
      </c>
      <c r="J1161" s="7">
        <v>8.5703813000000004E-2</v>
      </c>
      <c r="K1161" s="7">
        <v>2.9712473E-2</v>
      </c>
      <c r="L1161" s="7">
        <v>4.4294379000000002E-2</v>
      </c>
      <c r="M1161" s="7">
        <v>4.0516806000000002E-2</v>
      </c>
      <c r="N1161" s="7">
        <v>3.8724127999999997E-2</v>
      </c>
      <c r="O1161" s="7">
        <v>3.4592656999999999E-2</v>
      </c>
      <c r="P1161" s="7">
        <v>2.9586385999999999E-2</v>
      </c>
    </row>
    <row r="1162" spans="1:16" x14ac:dyDescent="0.25">
      <c r="A1162" t="s">
        <v>3106</v>
      </c>
      <c r="B1162" s="7">
        <v>3.3943401999999998E-2</v>
      </c>
      <c r="C1162" s="7">
        <v>3.5502627000000002E-2</v>
      </c>
      <c r="D1162" s="7">
        <v>3.5886663999999999E-2</v>
      </c>
      <c r="E1162" s="7">
        <v>2.5520111000000002E-2</v>
      </c>
      <c r="F1162" s="7">
        <v>3.2354717999999998E-2</v>
      </c>
      <c r="G1162" s="7">
        <v>3.2265259999999997E-2</v>
      </c>
      <c r="H1162" s="7">
        <v>3.8827166000000003E-2</v>
      </c>
      <c r="I1162" s="7">
        <v>4.5254767000000001E-2</v>
      </c>
      <c r="J1162" s="7">
        <v>4.3100869999999999E-2</v>
      </c>
      <c r="K1162" s="7">
        <v>1.6177044000000002E-2</v>
      </c>
      <c r="L1162" s="7">
        <v>1.7886246000000001E-2</v>
      </c>
      <c r="M1162" s="7">
        <v>1.8159167E-2</v>
      </c>
      <c r="N1162" s="7">
        <v>1.7361159000000001E-2</v>
      </c>
      <c r="O1162" s="7">
        <v>1.6772802999999999E-2</v>
      </c>
      <c r="P1162" s="7">
        <v>1.5787209E-2</v>
      </c>
    </row>
    <row r="1163" spans="1:16" x14ac:dyDescent="0.25">
      <c r="A1163" t="s">
        <v>3107</v>
      </c>
      <c r="B1163" s="7">
        <v>1.6920582999999999E-2</v>
      </c>
      <c r="C1163" s="7">
        <v>1.5368188E-2</v>
      </c>
      <c r="D1163" s="7">
        <v>1.4198824000000001E-2</v>
      </c>
      <c r="E1163" s="7">
        <v>0.18530301900000001</v>
      </c>
      <c r="F1163" s="7">
        <v>0.22729032599999999</v>
      </c>
      <c r="G1163" s="7">
        <v>0.33895374</v>
      </c>
      <c r="H1163" s="7">
        <v>1.7964790000000001E-2</v>
      </c>
      <c r="I1163" s="7">
        <v>1.6031765999999999E-2</v>
      </c>
      <c r="J1163" s="7">
        <v>2.1513792E-2</v>
      </c>
      <c r="K1163" s="7">
        <v>2.728189E-2</v>
      </c>
      <c r="L1163" s="7">
        <v>9.7574089999999999E-3</v>
      </c>
      <c r="M1163" s="7">
        <v>1.1302645E-2</v>
      </c>
      <c r="N1163" s="7">
        <v>1.2311292E-2</v>
      </c>
      <c r="O1163" s="7">
        <v>1.1754479E-2</v>
      </c>
      <c r="P1163" s="7">
        <v>8.5844200000000006E-3</v>
      </c>
    </row>
    <row r="1164" spans="1:16" x14ac:dyDescent="0.25">
      <c r="A1164" t="s">
        <v>3108</v>
      </c>
      <c r="B1164" s="7">
        <v>5.1103326999999997E-2</v>
      </c>
      <c r="C1164" s="7">
        <v>5.9684216999999998E-2</v>
      </c>
      <c r="D1164" s="7">
        <v>6.0329570999999999E-2</v>
      </c>
      <c r="E1164" s="7">
        <v>2.3601213999999999E-2</v>
      </c>
      <c r="F1164" s="7">
        <v>3.3643961999999999E-2</v>
      </c>
      <c r="G1164" s="7">
        <v>3.4344782999999997E-2</v>
      </c>
      <c r="H1164" s="7">
        <v>4.9831147999999999E-2</v>
      </c>
      <c r="I1164" s="7">
        <v>4.6653207000000002E-2</v>
      </c>
      <c r="J1164" s="7">
        <v>5.6463473E-2</v>
      </c>
      <c r="K1164" s="7">
        <v>6.8883440000000004E-2</v>
      </c>
      <c r="L1164" s="7">
        <v>4.7947486999999997E-2</v>
      </c>
      <c r="M1164" s="7">
        <v>3.0499221E-2</v>
      </c>
      <c r="N1164" s="7">
        <v>4.0430804000000001E-2</v>
      </c>
      <c r="O1164" s="7">
        <v>2.5611124999999998E-2</v>
      </c>
      <c r="P1164" s="7">
        <v>2.7088778000000001E-2</v>
      </c>
    </row>
    <row r="1165" spans="1:16" x14ac:dyDescent="0.25">
      <c r="A1165" t="s">
        <v>3109</v>
      </c>
      <c r="B1165" s="7">
        <v>3.5657858000000001E-2</v>
      </c>
      <c r="C1165" s="7">
        <v>4.2680225000000002E-2</v>
      </c>
      <c r="D1165" s="7">
        <v>4.0128729000000002E-2</v>
      </c>
      <c r="E1165" s="7">
        <v>2.7787965000000001E-2</v>
      </c>
      <c r="F1165" s="7">
        <v>3.5964273999999997E-2</v>
      </c>
      <c r="G1165" s="7">
        <v>3.5587767999999999E-2</v>
      </c>
      <c r="H1165" s="7">
        <v>4.2501540999999997E-2</v>
      </c>
      <c r="I1165" s="7">
        <v>4.2802754999999998E-2</v>
      </c>
      <c r="J1165" s="7">
        <v>4.5182709000000001E-2</v>
      </c>
      <c r="K1165" s="7">
        <v>1.2544903E-2</v>
      </c>
      <c r="L1165" s="7">
        <v>2.2675272999999999E-2</v>
      </c>
      <c r="M1165" s="7">
        <v>2.2771156000000001E-2</v>
      </c>
      <c r="N1165" s="7">
        <v>2.2222637999999999E-2</v>
      </c>
      <c r="O1165" s="7">
        <v>2.0910919E-2</v>
      </c>
      <c r="P1165" s="7">
        <v>1.8107469000000001E-2</v>
      </c>
    </row>
    <row r="1166" spans="1:16" x14ac:dyDescent="0.25">
      <c r="A1166" t="s">
        <v>3110</v>
      </c>
      <c r="B1166" s="7">
        <v>2.1613079E-2</v>
      </c>
      <c r="C1166" s="7">
        <v>2.5345039E-2</v>
      </c>
      <c r="D1166" s="7">
        <v>2.5083169999999998E-2</v>
      </c>
      <c r="E1166" s="7">
        <v>1.9784235000000001E-2</v>
      </c>
      <c r="F1166" s="7">
        <v>2.3418259E-2</v>
      </c>
      <c r="G1166" s="7">
        <v>2.7431206999999999E-2</v>
      </c>
      <c r="H1166" s="7">
        <v>2.4643697999999999E-2</v>
      </c>
      <c r="I1166" s="7">
        <v>1.7379848999999999E-2</v>
      </c>
      <c r="J1166" s="7">
        <v>2.7439851000000001E-2</v>
      </c>
      <c r="K1166" s="7">
        <v>2.5533973000000001E-2</v>
      </c>
      <c r="L1166" s="7">
        <v>4.2095746000000003E-2</v>
      </c>
      <c r="M1166" s="7">
        <v>3.1660268999999998E-2</v>
      </c>
      <c r="N1166" s="7">
        <v>4.0995427000000001E-2</v>
      </c>
      <c r="O1166" s="7">
        <v>3.4744872000000003E-2</v>
      </c>
      <c r="P1166" s="7">
        <v>1.8386539E-2</v>
      </c>
    </row>
    <row r="1167" spans="1:16" x14ac:dyDescent="0.25">
      <c r="A1167" t="s">
        <v>3111</v>
      </c>
      <c r="B1167" s="7">
        <v>5.0759264999999998E-2</v>
      </c>
      <c r="C1167" s="7">
        <v>6.2048981000000003E-2</v>
      </c>
      <c r="D1167" s="7">
        <v>5.7631228E-2</v>
      </c>
      <c r="E1167" s="7">
        <v>5.1241927999999999E-2</v>
      </c>
      <c r="F1167" s="7">
        <v>6.0614601999999997E-2</v>
      </c>
      <c r="G1167" s="7">
        <v>6.7638250999999996E-2</v>
      </c>
      <c r="H1167" s="7">
        <v>6.2318391000000001E-2</v>
      </c>
      <c r="I1167" s="7">
        <v>6.0022643000000001E-2</v>
      </c>
      <c r="J1167" s="7">
        <v>6.6793749999999999E-2</v>
      </c>
      <c r="K1167" s="7">
        <v>6.9301285000000004E-2</v>
      </c>
      <c r="L1167" s="7">
        <v>4.6211370000000002E-2</v>
      </c>
      <c r="M1167" s="7">
        <v>4.7200231000000002E-2</v>
      </c>
      <c r="N1167" s="7">
        <v>5.5574563E-2</v>
      </c>
      <c r="O1167" s="7">
        <v>5.0540549999999997E-2</v>
      </c>
      <c r="P1167" s="7">
        <v>4.2190753999999997E-2</v>
      </c>
    </row>
    <row r="1168" spans="1:16" x14ac:dyDescent="0.25">
      <c r="A1168" t="s">
        <v>3112</v>
      </c>
      <c r="B1168" s="7">
        <v>7.8533332999999997E-2</v>
      </c>
      <c r="C1168" s="7">
        <v>8.4789842000000004E-2</v>
      </c>
      <c r="D1168" s="7">
        <v>8.9048230000000006E-2</v>
      </c>
      <c r="E1168" s="7">
        <v>8.1505747000000003E-2</v>
      </c>
      <c r="F1168" s="7">
        <v>0.11763786499999999</v>
      </c>
      <c r="G1168" s="7">
        <v>0.112455862</v>
      </c>
      <c r="H1168" s="7">
        <v>6.3577841999999996E-2</v>
      </c>
      <c r="I1168" s="7">
        <v>8.0615287999999993E-2</v>
      </c>
      <c r="J1168" s="7">
        <v>7.3747043999999998E-2</v>
      </c>
      <c r="K1168" s="7">
        <v>0.101637164</v>
      </c>
      <c r="L1168" s="7">
        <v>5.2969939000000001E-2</v>
      </c>
      <c r="M1168" s="7">
        <v>4.3669284000000003E-2</v>
      </c>
      <c r="N1168" s="7">
        <v>7.1743721999999996E-2</v>
      </c>
      <c r="O1168" s="7">
        <v>8.2548860000000002E-2</v>
      </c>
      <c r="P1168" s="7">
        <v>6.2182767999999999E-2</v>
      </c>
    </row>
    <row r="1169" spans="1:16" x14ac:dyDescent="0.25">
      <c r="A1169" t="s">
        <v>3113</v>
      </c>
      <c r="B1169" s="7">
        <v>0.18053840800000001</v>
      </c>
      <c r="C1169" s="7">
        <v>0.19557838299999999</v>
      </c>
      <c r="D1169" s="7">
        <v>0.180542961</v>
      </c>
      <c r="E1169" s="7">
        <v>0.10999363600000001</v>
      </c>
      <c r="F1169" s="7">
        <v>0.14563352500000001</v>
      </c>
      <c r="G1169" s="7">
        <v>0.15132340799999999</v>
      </c>
      <c r="H1169" s="7">
        <v>0.19074613200000001</v>
      </c>
      <c r="I1169" s="7">
        <v>0.20919527800000001</v>
      </c>
      <c r="J1169" s="7">
        <v>0.212761796</v>
      </c>
      <c r="K1169" s="7">
        <v>0.10066520900000001</v>
      </c>
      <c r="L1169" s="7">
        <v>0.105067981</v>
      </c>
      <c r="M1169" s="7">
        <v>0.10654727899999999</v>
      </c>
      <c r="N1169" s="7">
        <v>0.110563465</v>
      </c>
      <c r="O1169" s="7">
        <v>0.105822031</v>
      </c>
      <c r="P1169" s="7">
        <v>8.9691011000000001E-2</v>
      </c>
    </row>
    <row r="1170" spans="1:16" x14ac:dyDescent="0.25">
      <c r="A1170" t="s">
        <v>3114</v>
      </c>
      <c r="B1170" s="7">
        <v>7.4670711000000001E-2</v>
      </c>
      <c r="C1170" s="7">
        <v>8.1149607999999998E-2</v>
      </c>
      <c r="D1170" s="7">
        <v>7.7790218999999994E-2</v>
      </c>
      <c r="E1170" s="7">
        <v>7.3346819999999993E-2</v>
      </c>
      <c r="F1170" s="7">
        <v>8.7186182000000001E-2</v>
      </c>
      <c r="G1170" s="7">
        <v>8.7121053000000004E-2</v>
      </c>
      <c r="H1170" s="7">
        <v>7.5090641E-2</v>
      </c>
      <c r="I1170" s="7">
        <v>8.2735501000000003E-2</v>
      </c>
      <c r="J1170" s="7">
        <v>8.6210311999999997E-2</v>
      </c>
      <c r="K1170" s="7">
        <v>6.1516831000000001E-2</v>
      </c>
      <c r="L1170" s="7">
        <v>7.1791841999999995E-2</v>
      </c>
      <c r="M1170" s="7">
        <v>6.7738960000000001E-2</v>
      </c>
      <c r="N1170" s="7">
        <v>5.9858925E-2</v>
      </c>
      <c r="O1170" s="7">
        <v>5.0665849999999998E-2</v>
      </c>
      <c r="P1170" s="7">
        <v>5.2139301999999998E-2</v>
      </c>
    </row>
    <row r="1171" spans="1:16" x14ac:dyDescent="0.25">
      <c r="A1171" t="s">
        <v>3115</v>
      </c>
      <c r="B1171" s="7">
        <v>2.2537966999999999E-2</v>
      </c>
      <c r="C1171" s="7">
        <v>2.480135E-2</v>
      </c>
      <c r="D1171" s="7">
        <v>2.4569872999999999E-2</v>
      </c>
      <c r="E1171" s="7">
        <v>1.7653729999999999E-2</v>
      </c>
      <c r="F1171" s="7">
        <v>1.9404839E-2</v>
      </c>
      <c r="G1171" s="7">
        <v>2.3758860999999999E-2</v>
      </c>
      <c r="H1171" s="7">
        <v>2.0972509E-2</v>
      </c>
      <c r="I1171" s="7">
        <v>2.1351479999999999E-2</v>
      </c>
      <c r="J1171" s="7">
        <v>2.3901129E-2</v>
      </c>
      <c r="K1171" s="7">
        <v>3.1784690999999997E-2</v>
      </c>
      <c r="L1171" s="7">
        <v>3.0209382E-2</v>
      </c>
      <c r="M1171" s="7">
        <v>2.2845966999999998E-2</v>
      </c>
      <c r="N1171" s="7">
        <v>2.3916178E-2</v>
      </c>
      <c r="O1171" s="7">
        <v>2.2614401999999999E-2</v>
      </c>
      <c r="P1171" s="7">
        <v>1.4084757999999999E-2</v>
      </c>
    </row>
    <row r="1172" spans="1:16" x14ac:dyDescent="0.25">
      <c r="A1172" t="s">
        <v>3116</v>
      </c>
      <c r="B1172" s="7">
        <v>2.6534655000000001E-2</v>
      </c>
      <c r="C1172" s="7">
        <v>3.0383361000000001E-2</v>
      </c>
      <c r="D1172" s="7">
        <v>3.1063014999999999E-2</v>
      </c>
      <c r="E1172" s="7">
        <v>2.1145343E-2</v>
      </c>
      <c r="F1172" s="7">
        <v>2.7873683999999999E-2</v>
      </c>
      <c r="G1172" s="7">
        <v>2.8375102999999999E-2</v>
      </c>
      <c r="H1172" s="7">
        <v>3.1813371999999999E-2</v>
      </c>
      <c r="I1172" s="7">
        <v>3.1226588999999999E-2</v>
      </c>
      <c r="J1172" s="7">
        <v>3.6364843000000001E-2</v>
      </c>
      <c r="K1172" s="7">
        <v>2.912356E-2</v>
      </c>
      <c r="L1172" s="7">
        <v>2.8489641E-2</v>
      </c>
      <c r="M1172" s="7">
        <v>2.6626185E-2</v>
      </c>
      <c r="N1172" s="7">
        <v>3.1279818000000001E-2</v>
      </c>
      <c r="O1172" s="7">
        <v>2.9497097E-2</v>
      </c>
      <c r="P1172" s="7">
        <v>2.1231093999999999E-2</v>
      </c>
    </row>
    <row r="1173" spans="1:16" x14ac:dyDescent="0.25">
      <c r="A1173" t="s">
        <v>3117</v>
      </c>
      <c r="B1173" s="7">
        <v>5.2824925000000002E-2</v>
      </c>
      <c r="C1173" s="7">
        <v>6.087472E-2</v>
      </c>
      <c r="D1173" s="7">
        <v>5.9030521000000002E-2</v>
      </c>
      <c r="E1173" s="7">
        <v>3.8497754000000002E-2</v>
      </c>
      <c r="F1173" s="7">
        <v>4.7425515000000001E-2</v>
      </c>
      <c r="G1173" s="7">
        <v>5.0008692E-2</v>
      </c>
      <c r="H1173" s="7">
        <v>5.7712448E-2</v>
      </c>
      <c r="I1173" s="7">
        <v>5.0520786999999998E-2</v>
      </c>
      <c r="J1173" s="7">
        <v>6.4938906000000005E-2</v>
      </c>
      <c r="K1173" s="7">
        <v>2.5030720999999999E-2</v>
      </c>
      <c r="L1173" s="7">
        <v>3.8186747E-2</v>
      </c>
      <c r="M1173" s="7">
        <v>3.8640852000000003E-2</v>
      </c>
      <c r="N1173" s="7">
        <v>4.5251472000000001E-2</v>
      </c>
      <c r="O1173" s="7">
        <v>3.6514215000000003E-2</v>
      </c>
      <c r="P1173" s="7">
        <v>2.8086948E-2</v>
      </c>
    </row>
    <row r="1174" spans="1:16" x14ac:dyDescent="0.25">
      <c r="A1174" t="s">
        <v>3118</v>
      </c>
      <c r="B1174" s="7">
        <v>3.0274946E-2</v>
      </c>
      <c r="C1174" s="7">
        <v>2.9560930999999999E-2</v>
      </c>
      <c r="D1174" s="7">
        <v>2.3586724E-2</v>
      </c>
      <c r="E1174" s="7">
        <v>2.1062065000000001E-2</v>
      </c>
      <c r="F1174" s="7">
        <v>1.9491811000000001E-2</v>
      </c>
      <c r="G1174" s="7">
        <v>3.0513828E-2</v>
      </c>
      <c r="H1174" s="7">
        <v>2.5351978000000001E-2</v>
      </c>
      <c r="I1174" s="7">
        <v>1.7604432999999999E-2</v>
      </c>
      <c r="J1174" s="7">
        <v>2.6955179999999999E-2</v>
      </c>
      <c r="K1174" s="7">
        <v>4.1426943000000001E-2</v>
      </c>
      <c r="L1174" s="7">
        <v>3.7649583E-2</v>
      </c>
      <c r="M1174" s="7">
        <v>3.3430631000000002E-2</v>
      </c>
      <c r="N1174" s="7">
        <v>2.7806340999999998E-2</v>
      </c>
      <c r="O1174" s="7">
        <v>2.5463853000000002E-2</v>
      </c>
      <c r="P1174" s="7">
        <v>1.9968994E-2</v>
      </c>
    </row>
    <row r="1175" spans="1:16" x14ac:dyDescent="0.25">
      <c r="A1175" t="s">
        <v>3119</v>
      </c>
      <c r="B1175" s="7">
        <v>1.7196585E-2</v>
      </c>
      <c r="C1175" s="7">
        <v>2.0808531000000002E-2</v>
      </c>
      <c r="D1175" s="7">
        <v>2.0285139000000001E-2</v>
      </c>
      <c r="E1175" s="7">
        <v>1.4677091E-2</v>
      </c>
      <c r="F1175" s="7">
        <v>1.9480983E-2</v>
      </c>
      <c r="G1175" s="7">
        <v>2.0570426999999999E-2</v>
      </c>
      <c r="H1175" s="7">
        <v>2.0341168E-2</v>
      </c>
      <c r="I1175" s="7">
        <v>1.9149075000000002E-2</v>
      </c>
      <c r="J1175" s="7">
        <v>2.1978995000000001E-2</v>
      </c>
      <c r="K1175" s="7">
        <v>1.4237731999999999E-2</v>
      </c>
      <c r="L1175" s="7">
        <v>1.7423946999999999E-2</v>
      </c>
      <c r="M1175" s="7">
        <v>1.6696473E-2</v>
      </c>
      <c r="N1175" s="7">
        <v>1.9726736000000002E-2</v>
      </c>
      <c r="O1175" s="7">
        <v>1.7028475000000001E-2</v>
      </c>
      <c r="P1175" s="7">
        <v>1.2913529999999999E-2</v>
      </c>
    </row>
    <row r="1176" spans="1:16" x14ac:dyDescent="0.25">
      <c r="A1176" t="s">
        <v>3120</v>
      </c>
      <c r="B1176" s="7">
        <v>0.10145589300000001</v>
      </c>
      <c r="C1176" s="7">
        <v>9.2366460999999997E-2</v>
      </c>
      <c r="D1176" s="7">
        <v>7.0859159000000005E-2</v>
      </c>
      <c r="E1176" s="7">
        <v>5.9735877999999999E-2</v>
      </c>
      <c r="F1176" s="7">
        <v>6.6826761999999998E-2</v>
      </c>
      <c r="G1176" s="7">
        <v>9.3839365999999994E-2</v>
      </c>
      <c r="H1176" s="7">
        <v>7.5486029999999996E-2</v>
      </c>
      <c r="I1176" s="7">
        <v>3.8121044999999999E-2</v>
      </c>
      <c r="J1176" s="7">
        <v>6.5916720999999998E-2</v>
      </c>
      <c r="K1176" s="7">
        <v>7.7644489999999997E-2</v>
      </c>
      <c r="L1176" s="7">
        <v>0.102949849</v>
      </c>
      <c r="M1176" s="7">
        <v>8.8381532999999998E-2</v>
      </c>
      <c r="N1176" s="7">
        <v>9.4605058000000006E-2</v>
      </c>
      <c r="O1176" s="7">
        <v>8.1160627999999999E-2</v>
      </c>
      <c r="P1176" s="7">
        <v>6.1459285000000002E-2</v>
      </c>
    </row>
    <row r="1177" spans="1:16" x14ac:dyDescent="0.25">
      <c r="A1177" t="s">
        <v>3121</v>
      </c>
      <c r="B1177" s="7">
        <v>8.0827141000000005E-2</v>
      </c>
      <c r="C1177" s="7">
        <v>9.7726041E-2</v>
      </c>
      <c r="D1177" s="7">
        <v>9.2263043000000003E-2</v>
      </c>
      <c r="E1177" s="7">
        <v>6.5028270999999999E-2</v>
      </c>
      <c r="F1177" s="7">
        <v>9.2935693999999999E-2</v>
      </c>
      <c r="G1177" s="7">
        <v>8.6354776999999994E-2</v>
      </c>
      <c r="H1177" s="7">
        <v>9.5485849999999997E-2</v>
      </c>
      <c r="I1177" s="7">
        <v>0.10675454199999999</v>
      </c>
      <c r="J1177" s="7">
        <v>0.107729993</v>
      </c>
      <c r="K1177" s="7">
        <v>3.0989187000000001E-2</v>
      </c>
      <c r="L1177" s="7">
        <v>4.2031165000000002E-2</v>
      </c>
      <c r="M1177" s="7">
        <v>4.5429496999999999E-2</v>
      </c>
      <c r="N1177" s="7">
        <v>5.2296697000000003E-2</v>
      </c>
      <c r="O1177" s="7">
        <v>4.9803479999999997E-2</v>
      </c>
      <c r="P1177" s="7">
        <v>4.1349086E-2</v>
      </c>
    </row>
    <row r="1178" spans="1:16" x14ac:dyDescent="0.25">
      <c r="A1178" t="s">
        <v>3122</v>
      </c>
      <c r="B1178" s="7">
        <v>2.0553706000000001E-2</v>
      </c>
      <c r="C1178" s="7">
        <v>2.3216384E-2</v>
      </c>
      <c r="D1178" s="7">
        <v>2.0995532000000001E-2</v>
      </c>
      <c r="E1178" s="7">
        <v>1.9607554999999999E-2</v>
      </c>
      <c r="F1178" s="7">
        <v>2.3104725999999999E-2</v>
      </c>
      <c r="G1178" s="7">
        <v>2.5468360999999998E-2</v>
      </c>
      <c r="H1178" s="7">
        <v>2.2776442000000001E-2</v>
      </c>
      <c r="I1178" s="7">
        <v>2.0698827E-2</v>
      </c>
      <c r="J1178" s="7">
        <v>2.5545607000000001E-2</v>
      </c>
      <c r="K1178" s="7">
        <v>6.8515994999999996E-2</v>
      </c>
      <c r="L1178" s="7">
        <v>4.4173841999999998E-2</v>
      </c>
      <c r="M1178" s="7">
        <v>4.3249797E-2</v>
      </c>
      <c r="N1178" s="7">
        <v>3.3786181999999998E-2</v>
      </c>
      <c r="O1178" s="7">
        <v>3.1566081000000003E-2</v>
      </c>
      <c r="P1178" s="7">
        <v>2.8416400000000001E-2</v>
      </c>
    </row>
    <row r="1179" spans="1:16" x14ac:dyDescent="0.25">
      <c r="A1179" t="s">
        <v>3123</v>
      </c>
      <c r="B1179" s="7">
        <v>2.9088467E-2</v>
      </c>
      <c r="C1179" s="7">
        <v>2.8188945E-2</v>
      </c>
      <c r="D1179" s="7">
        <v>2.6496268E-2</v>
      </c>
      <c r="E1179" s="7">
        <v>2.0148399000000001E-2</v>
      </c>
      <c r="F1179" s="7">
        <v>2.4829799999999999E-2</v>
      </c>
      <c r="G1179" s="7">
        <v>2.4293723E-2</v>
      </c>
      <c r="H1179" s="7">
        <v>2.9963327000000001E-2</v>
      </c>
      <c r="I1179" s="7">
        <v>3.3910282E-2</v>
      </c>
      <c r="J1179" s="7">
        <v>3.6040809E-2</v>
      </c>
      <c r="K1179" s="7">
        <v>1.5564956E-2</v>
      </c>
      <c r="L1179" s="7">
        <v>2.0831815E-2</v>
      </c>
      <c r="M1179" s="7">
        <v>2.0453446E-2</v>
      </c>
      <c r="N1179" s="7">
        <v>2.1180227999999999E-2</v>
      </c>
      <c r="O1179" s="7">
        <v>1.9422286E-2</v>
      </c>
      <c r="P1179" s="7">
        <v>1.6524832E-2</v>
      </c>
    </row>
    <row r="1180" spans="1:16" x14ac:dyDescent="0.25">
      <c r="A1180" t="s">
        <v>3124</v>
      </c>
      <c r="B1180" s="7">
        <v>5.6410630000000003E-2</v>
      </c>
      <c r="C1180" s="7">
        <v>5.8147835000000002E-2</v>
      </c>
      <c r="D1180" s="7">
        <v>5.8185823999999997E-2</v>
      </c>
      <c r="E1180" s="7">
        <v>5.3191086999999998E-2</v>
      </c>
      <c r="F1180" s="7">
        <v>6.2380089E-2</v>
      </c>
      <c r="G1180" s="7">
        <v>6.2389800000000002E-2</v>
      </c>
      <c r="H1180" s="7">
        <v>5.5415088000000001E-2</v>
      </c>
      <c r="I1180" s="7">
        <v>4.9682893999999998E-2</v>
      </c>
      <c r="J1180" s="7">
        <v>6.1139951999999997E-2</v>
      </c>
      <c r="K1180" s="7">
        <v>0.201615245</v>
      </c>
      <c r="L1180" s="7">
        <v>6.4760462000000005E-2</v>
      </c>
      <c r="M1180" s="7">
        <v>5.7407288000000001E-2</v>
      </c>
      <c r="N1180" s="7">
        <v>5.8504151999999997E-2</v>
      </c>
      <c r="O1180" s="7">
        <v>4.8133292000000001E-2</v>
      </c>
      <c r="P1180" s="7">
        <v>4.4487071000000003E-2</v>
      </c>
    </row>
    <row r="1181" spans="1:16" x14ac:dyDescent="0.25">
      <c r="A1181" t="s">
        <v>3125</v>
      </c>
      <c r="B1181" s="7">
        <v>3.1876242999999999E-2</v>
      </c>
      <c r="C1181" s="7">
        <v>3.6187995000000001E-2</v>
      </c>
      <c r="D1181" s="7">
        <v>3.3341460000000003E-2</v>
      </c>
      <c r="E1181" s="7">
        <v>2.8311039E-2</v>
      </c>
      <c r="F1181" s="7">
        <v>3.5473638000000002E-2</v>
      </c>
      <c r="G1181" s="7">
        <v>3.8005894999999998E-2</v>
      </c>
      <c r="H1181" s="7">
        <v>3.6016498000000001E-2</v>
      </c>
      <c r="I1181" s="7">
        <v>3.5971704E-2</v>
      </c>
      <c r="J1181" s="7">
        <v>4.1196880999999998E-2</v>
      </c>
      <c r="K1181" s="7">
        <v>2.7101978999999998E-2</v>
      </c>
      <c r="L1181" s="7">
        <v>2.5813846000000001E-2</v>
      </c>
      <c r="M1181" s="7">
        <v>2.6012982E-2</v>
      </c>
      <c r="N1181" s="7">
        <v>2.5995437999999999E-2</v>
      </c>
      <c r="O1181" s="7">
        <v>2.2875772999999999E-2</v>
      </c>
      <c r="P1181" s="7">
        <v>2.0690001999999999E-2</v>
      </c>
    </row>
    <row r="1182" spans="1:16" x14ac:dyDescent="0.25">
      <c r="A1182" t="s">
        <v>3126</v>
      </c>
      <c r="B1182" s="7">
        <v>4.6716834999999998E-2</v>
      </c>
      <c r="C1182" s="7">
        <v>5.3842531999999999E-2</v>
      </c>
      <c r="D1182" s="7">
        <v>5.3386257999999999E-2</v>
      </c>
      <c r="E1182" s="7">
        <v>3.7498455E-2</v>
      </c>
      <c r="F1182" s="7">
        <v>5.3468302000000002E-2</v>
      </c>
      <c r="G1182" s="7">
        <v>4.9739738999999998E-2</v>
      </c>
      <c r="H1182" s="7">
        <v>5.4064610999999999E-2</v>
      </c>
      <c r="I1182" s="7">
        <v>4.7972481999999997E-2</v>
      </c>
      <c r="J1182" s="7">
        <v>5.1660025999999998E-2</v>
      </c>
      <c r="K1182" s="7">
        <v>4.1783257999999997E-2</v>
      </c>
      <c r="L1182" s="7">
        <v>3.3265182999999997E-2</v>
      </c>
      <c r="M1182" s="7">
        <v>3.5484536999999997E-2</v>
      </c>
      <c r="N1182" s="7">
        <v>4.5225675999999999E-2</v>
      </c>
      <c r="O1182" s="7">
        <v>4.0256190999999997E-2</v>
      </c>
      <c r="P1182" s="7">
        <v>3.1141599999999998E-2</v>
      </c>
    </row>
    <row r="1183" spans="1:16" x14ac:dyDescent="0.25">
      <c r="A1183" t="s">
        <v>3127</v>
      </c>
      <c r="B1183" s="7">
        <v>2.3702608999999999E-2</v>
      </c>
      <c r="C1183" s="7">
        <v>3.0681414000000001E-2</v>
      </c>
      <c r="D1183" s="7">
        <v>2.5262454E-2</v>
      </c>
      <c r="E1183" s="7">
        <v>1.8690459E-2</v>
      </c>
      <c r="F1183" s="7">
        <v>2.6136367000000001E-2</v>
      </c>
      <c r="G1183" s="7">
        <v>2.5566805000000001E-2</v>
      </c>
      <c r="H1183" s="7">
        <v>2.8248926000000001E-2</v>
      </c>
      <c r="I1183" s="7">
        <v>2.7030729999999999E-2</v>
      </c>
      <c r="J1183" s="7">
        <v>3.0698175000000001E-2</v>
      </c>
      <c r="K1183" s="7">
        <v>4.8024174000000003E-2</v>
      </c>
      <c r="L1183" s="7">
        <v>2.7136186E-2</v>
      </c>
      <c r="M1183" s="7">
        <v>2.6029430999999999E-2</v>
      </c>
      <c r="N1183" s="7">
        <v>2.5094152000000002E-2</v>
      </c>
      <c r="O1183" s="7">
        <v>2.1996742E-2</v>
      </c>
      <c r="P1183" s="7">
        <v>1.8496793000000001E-2</v>
      </c>
    </row>
    <row r="1184" spans="1:16" x14ac:dyDescent="0.25">
      <c r="A1184" t="s">
        <v>3128</v>
      </c>
      <c r="B1184" s="7">
        <v>9.3412595000000001E-2</v>
      </c>
      <c r="C1184" s="7">
        <v>0.10766324300000001</v>
      </c>
      <c r="D1184" s="7">
        <v>0.10297004</v>
      </c>
      <c r="E1184" s="7">
        <v>6.8718047000000004E-2</v>
      </c>
      <c r="F1184" s="7">
        <v>9.4271345000000006E-2</v>
      </c>
      <c r="G1184" s="7">
        <v>9.3544822E-2</v>
      </c>
      <c r="H1184" s="7">
        <v>0.13725863399999999</v>
      </c>
      <c r="I1184" s="7">
        <v>0.137778234</v>
      </c>
      <c r="J1184" s="7">
        <v>0.143052494</v>
      </c>
      <c r="K1184" s="7">
        <v>3.4971695999999997E-2</v>
      </c>
      <c r="L1184" s="7">
        <v>4.0235651999999997E-2</v>
      </c>
      <c r="M1184" s="7">
        <v>4.2040822999999998E-2</v>
      </c>
      <c r="N1184" s="7">
        <v>5.3369999000000001E-2</v>
      </c>
      <c r="O1184" s="7">
        <v>4.6242714999999997E-2</v>
      </c>
      <c r="P1184" s="7">
        <v>3.8994160999999999E-2</v>
      </c>
    </row>
    <row r="1185" spans="1:16" x14ac:dyDescent="0.25">
      <c r="A1185" t="s">
        <v>3129</v>
      </c>
      <c r="B1185" s="7">
        <v>0.124660618</v>
      </c>
      <c r="C1185" s="7">
        <v>0.13233240499999999</v>
      </c>
      <c r="D1185" s="7">
        <v>0.110332238</v>
      </c>
      <c r="E1185" s="7">
        <v>0.10661309099999999</v>
      </c>
      <c r="F1185" s="7">
        <v>0.12302987899999999</v>
      </c>
      <c r="G1185" s="7">
        <v>0.13957862800000001</v>
      </c>
      <c r="H1185" s="7">
        <v>0.113282787</v>
      </c>
      <c r="I1185" s="7">
        <v>0.14280752299999999</v>
      </c>
      <c r="J1185" s="7">
        <v>0.12587904599999999</v>
      </c>
      <c r="K1185" s="7">
        <v>0.11940279099999999</v>
      </c>
      <c r="L1185" s="7">
        <v>0.106763419</v>
      </c>
      <c r="M1185" s="7">
        <v>8.7988937000000003E-2</v>
      </c>
      <c r="N1185" s="7">
        <v>6.4025361000000003E-2</v>
      </c>
      <c r="O1185" s="7">
        <v>5.8052777E-2</v>
      </c>
      <c r="P1185" s="7">
        <v>7.2208313999999996E-2</v>
      </c>
    </row>
    <row r="1186" spans="1:16" x14ac:dyDescent="0.25">
      <c r="A1186" t="s">
        <v>3130</v>
      </c>
      <c r="B1186" s="7">
        <v>4.9626719999999999E-2</v>
      </c>
      <c r="C1186" s="7">
        <v>4.8630024000000001E-2</v>
      </c>
      <c r="D1186" s="7">
        <v>3.4368806000000002E-2</v>
      </c>
      <c r="E1186" s="7">
        <v>4.4132916000000001E-2</v>
      </c>
      <c r="F1186" s="7">
        <v>3.1966609E-2</v>
      </c>
      <c r="G1186" s="7">
        <v>5.0870051999999999E-2</v>
      </c>
      <c r="H1186" s="7">
        <v>3.3300145000000003E-2</v>
      </c>
      <c r="I1186" s="7">
        <v>2.4281586000000001E-2</v>
      </c>
      <c r="J1186" s="7">
        <v>3.3789766999999998E-2</v>
      </c>
      <c r="K1186" s="7">
        <v>9.7560762999999995E-2</v>
      </c>
      <c r="L1186" s="7">
        <v>0.15142054899999999</v>
      </c>
      <c r="M1186" s="7">
        <v>0.10364208799999999</v>
      </c>
      <c r="N1186" s="7">
        <v>0.102495008</v>
      </c>
      <c r="O1186" s="7">
        <v>9.4686363999999995E-2</v>
      </c>
      <c r="P1186" s="7">
        <v>5.4591206000000003E-2</v>
      </c>
    </row>
    <row r="1187" spans="1:16" x14ac:dyDescent="0.25">
      <c r="A1187" t="s">
        <v>3131</v>
      </c>
      <c r="B1187" s="7">
        <v>8.6372107000000004E-2</v>
      </c>
      <c r="C1187" s="7">
        <v>0.102734728</v>
      </c>
      <c r="D1187" s="7">
        <v>9.9801099000000004E-2</v>
      </c>
      <c r="E1187" s="7">
        <v>6.7859208000000004E-2</v>
      </c>
      <c r="F1187" s="7">
        <v>9.2383940999999997E-2</v>
      </c>
      <c r="G1187" s="7">
        <v>9.1960984999999995E-2</v>
      </c>
      <c r="H1187" s="7">
        <v>0.109594099</v>
      </c>
      <c r="I1187" s="7">
        <v>0.105276695</v>
      </c>
      <c r="J1187" s="7">
        <v>0.117264049</v>
      </c>
      <c r="K1187" s="7">
        <v>5.9593561000000003E-2</v>
      </c>
      <c r="L1187" s="7">
        <v>4.9180267999999999E-2</v>
      </c>
      <c r="M1187" s="7">
        <v>5.4269880999999999E-2</v>
      </c>
      <c r="N1187" s="7">
        <v>6.0783437000000003E-2</v>
      </c>
      <c r="O1187" s="7">
        <v>6.0460862999999997E-2</v>
      </c>
      <c r="P1187" s="7">
        <v>4.2443213E-2</v>
      </c>
    </row>
    <row r="1188" spans="1:16" x14ac:dyDescent="0.25">
      <c r="A1188" t="s">
        <v>3132</v>
      </c>
      <c r="B1188" s="7">
        <v>1.6324871000000001E-2</v>
      </c>
      <c r="C1188" s="7">
        <v>2.0495115000000001E-2</v>
      </c>
      <c r="D1188" s="7">
        <v>2.3023522000000001E-2</v>
      </c>
      <c r="E1188" s="7">
        <v>1.3674261E-2</v>
      </c>
      <c r="F1188" s="7">
        <v>2.3450103E-2</v>
      </c>
      <c r="G1188" s="7">
        <v>1.7999111000000002E-2</v>
      </c>
      <c r="H1188" s="7">
        <v>2.6031564E-2</v>
      </c>
      <c r="I1188" s="7">
        <v>2.7114508999999998E-2</v>
      </c>
      <c r="J1188" s="7">
        <v>3.1038302E-2</v>
      </c>
      <c r="K1188" s="7">
        <v>4.7597213999999999E-2</v>
      </c>
      <c r="L1188" s="7">
        <v>3.4178875999999997E-2</v>
      </c>
      <c r="M1188" s="7">
        <v>2.5743083999999999E-2</v>
      </c>
      <c r="N1188" s="7">
        <v>2.7524901000000001E-2</v>
      </c>
      <c r="O1188" s="7">
        <v>2.3656441E-2</v>
      </c>
      <c r="P1188" s="7">
        <v>1.9025647999999999E-2</v>
      </c>
    </row>
    <row r="1189" spans="1:16" x14ac:dyDescent="0.25">
      <c r="A1189" t="s">
        <v>3133</v>
      </c>
      <c r="B1189" s="7">
        <v>4.5085819999999999E-2</v>
      </c>
      <c r="C1189" s="7">
        <v>4.6466985000000002E-2</v>
      </c>
      <c r="D1189" s="7">
        <v>3.8276216000000002E-2</v>
      </c>
      <c r="E1189" s="7">
        <v>3.7064530999999998E-2</v>
      </c>
      <c r="F1189" s="7">
        <v>4.0683476000000003E-2</v>
      </c>
      <c r="G1189" s="7">
        <v>5.3378035999999997E-2</v>
      </c>
      <c r="H1189" s="7">
        <v>4.1754073000000003E-2</v>
      </c>
      <c r="I1189" s="7">
        <v>3.9958214999999998E-2</v>
      </c>
      <c r="J1189" s="7">
        <v>4.4388436000000003E-2</v>
      </c>
      <c r="K1189" s="7">
        <v>3.4025912999999998E-2</v>
      </c>
      <c r="L1189" s="7">
        <v>4.4419279999999998E-2</v>
      </c>
      <c r="M1189" s="7">
        <v>3.4568333999999999E-2</v>
      </c>
      <c r="N1189" s="7">
        <v>2.6205075000000001E-2</v>
      </c>
      <c r="O1189" s="7">
        <v>2.2038437000000001E-2</v>
      </c>
      <c r="P1189" s="7">
        <v>2.5440633000000001E-2</v>
      </c>
    </row>
    <row r="1190" spans="1:16" x14ac:dyDescent="0.25">
      <c r="A1190" t="s">
        <v>3134</v>
      </c>
      <c r="B1190" s="7">
        <v>7.4932617000000007E-2</v>
      </c>
      <c r="C1190" s="7">
        <v>8.1494042000000003E-2</v>
      </c>
      <c r="D1190" s="7">
        <v>7.6926431000000003E-2</v>
      </c>
      <c r="E1190" s="7">
        <v>4.3669987E-2</v>
      </c>
      <c r="F1190" s="7">
        <v>6.2229245000000002E-2</v>
      </c>
      <c r="G1190" s="7">
        <v>6.2046247999999998E-2</v>
      </c>
      <c r="H1190" s="7">
        <v>7.3518464000000006E-2</v>
      </c>
      <c r="I1190" s="7">
        <v>8.4112749000000001E-2</v>
      </c>
      <c r="J1190" s="7">
        <v>9.1525765999999995E-2</v>
      </c>
      <c r="K1190" s="7">
        <v>4.2436672000000002E-2</v>
      </c>
      <c r="L1190" s="7">
        <v>5.5719146999999997E-2</v>
      </c>
      <c r="M1190" s="7">
        <v>4.6502836999999998E-2</v>
      </c>
      <c r="N1190" s="7">
        <v>4.3891896E-2</v>
      </c>
      <c r="O1190" s="7">
        <v>2.5901526000000001E-2</v>
      </c>
      <c r="P1190" s="7">
        <v>3.5632229000000001E-2</v>
      </c>
    </row>
    <row r="1191" spans="1:16" x14ac:dyDescent="0.25">
      <c r="A1191" t="s">
        <v>3135</v>
      </c>
      <c r="B1191" s="7">
        <v>1.1281286999999999E-2</v>
      </c>
      <c r="C1191" s="7">
        <v>1.2182869000000001E-2</v>
      </c>
      <c r="D1191" s="7">
        <v>1.0863413000000001E-2</v>
      </c>
      <c r="E1191" s="7">
        <v>9.2080570000000004E-3</v>
      </c>
      <c r="F1191" s="7">
        <v>1.2732426E-2</v>
      </c>
      <c r="G1191" s="7">
        <v>1.3061933E-2</v>
      </c>
      <c r="H1191" s="7">
        <v>9.9263890000000007E-3</v>
      </c>
      <c r="I1191" s="7">
        <v>6.740093E-3</v>
      </c>
      <c r="J1191" s="7">
        <v>9.6053230000000007E-3</v>
      </c>
      <c r="K1191" s="7">
        <v>8.6149650000000005E-3</v>
      </c>
      <c r="L1191" s="7">
        <v>1.4654428000000001E-2</v>
      </c>
      <c r="M1191" s="7">
        <v>1.3866242000000001E-2</v>
      </c>
      <c r="N1191" s="7">
        <v>1.7519781000000002E-2</v>
      </c>
      <c r="O1191" s="7">
        <v>1.5552145E-2</v>
      </c>
      <c r="P1191" s="7">
        <v>1.1678299E-2</v>
      </c>
    </row>
    <row r="1192" spans="1:16" x14ac:dyDescent="0.25">
      <c r="A1192" t="s">
        <v>3136</v>
      </c>
      <c r="B1192" s="7">
        <v>9.9431538E-2</v>
      </c>
      <c r="C1192" s="7">
        <v>0.108106438</v>
      </c>
      <c r="D1192" s="7">
        <v>8.8351467000000003E-2</v>
      </c>
      <c r="E1192" s="7">
        <v>7.4964547000000006E-2</v>
      </c>
      <c r="F1192" s="7">
        <v>8.3668176999999996E-2</v>
      </c>
      <c r="G1192" s="7">
        <v>9.8793823000000003E-2</v>
      </c>
      <c r="H1192" s="7">
        <v>0.122259191</v>
      </c>
      <c r="I1192" s="7">
        <v>0.15012066700000001</v>
      </c>
      <c r="J1192" s="7">
        <v>0.13388836300000001</v>
      </c>
      <c r="K1192" s="7">
        <v>3.8375692000000003E-2</v>
      </c>
      <c r="L1192" s="7">
        <v>3.0460437999999999E-2</v>
      </c>
      <c r="M1192" s="7">
        <v>3.3254757000000003E-2</v>
      </c>
      <c r="N1192" s="7">
        <v>2.4633632999999999E-2</v>
      </c>
      <c r="O1192" s="7">
        <v>2.0391274000000001E-2</v>
      </c>
      <c r="P1192" s="7">
        <v>2.3386232E-2</v>
      </c>
    </row>
    <row r="1193" spans="1:16" x14ac:dyDescent="0.25">
      <c r="A1193" t="s">
        <v>3137</v>
      </c>
      <c r="B1193" s="7">
        <v>7.1385665000000001E-2</v>
      </c>
      <c r="C1193" s="7">
        <v>7.6480039E-2</v>
      </c>
      <c r="D1193" s="7">
        <v>7.7260715999999993E-2</v>
      </c>
      <c r="E1193" s="7">
        <v>6.4825357E-2</v>
      </c>
      <c r="F1193" s="7">
        <v>8.0413584999999996E-2</v>
      </c>
      <c r="G1193" s="7">
        <v>6.9212267999999993E-2</v>
      </c>
      <c r="H1193" s="7">
        <v>6.3811486000000001E-2</v>
      </c>
      <c r="I1193" s="7">
        <v>7.8118537000000002E-2</v>
      </c>
      <c r="J1193" s="7">
        <v>7.2487939000000001E-2</v>
      </c>
      <c r="K1193" s="7">
        <v>3.8554404E-2</v>
      </c>
      <c r="L1193" s="7">
        <v>7.2654467E-2</v>
      </c>
      <c r="M1193" s="7">
        <v>7.1580062E-2</v>
      </c>
      <c r="N1193" s="7">
        <v>4.0979178999999998E-2</v>
      </c>
      <c r="O1193" s="7">
        <v>4.5233189E-2</v>
      </c>
      <c r="P1193" s="7">
        <v>5.8750010999999998E-2</v>
      </c>
    </row>
    <row r="1194" spans="1:16" x14ac:dyDescent="0.25">
      <c r="A1194" t="s">
        <v>3138</v>
      </c>
      <c r="B1194" s="7">
        <v>4.4434736000000002E-2</v>
      </c>
      <c r="C1194" s="7">
        <v>4.8335664E-2</v>
      </c>
      <c r="D1194" s="7">
        <v>4.8975645999999998E-2</v>
      </c>
      <c r="E1194" s="7">
        <v>3.3516209999999998E-2</v>
      </c>
      <c r="F1194" s="7">
        <v>4.3029084000000002E-2</v>
      </c>
      <c r="G1194" s="7">
        <v>4.5087475000000002E-2</v>
      </c>
      <c r="H1194" s="7">
        <v>4.9162704000000002E-2</v>
      </c>
      <c r="I1194" s="7">
        <v>4.4961806999999999E-2</v>
      </c>
      <c r="J1194" s="7">
        <v>5.1770366999999998E-2</v>
      </c>
      <c r="K1194" s="7">
        <v>4.2189121000000003E-2</v>
      </c>
      <c r="L1194" s="7">
        <v>3.9210836999999998E-2</v>
      </c>
      <c r="M1194" s="7">
        <v>4.2898638000000003E-2</v>
      </c>
      <c r="N1194" s="7">
        <v>4.2907914999999998E-2</v>
      </c>
      <c r="O1194" s="7">
        <v>3.9036538000000003E-2</v>
      </c>
      <c r="P1194" s="7">
        <v>3.2781330999999997E-2</v>
      </c>
    </row>
    <row r="1195" spans="1:16" x14ac:dyDescent="0.25">
      <c r="A1195" t="s">
        <v>3139</v>
      </c>
      <c r="B1195" s="7">
        <v>7.3486683999999997E-2</v>
      </c>
      <c r="C1195" s="7">
        <v>6.3739299999999999E-2</v>
      </c>
      <c r="D1195" s="7">
        <v>6.0169603000000002E-2</v>
      </c>
      <c r="E1195" s="7">
        <v>5.4438054E-2</v>
      </c>
      <c r="F1195" s="7">
        <v>6.143158E-2</v>
      </c>
      <c r="G1195" s="7">
        <v>7.6988346999999999E-2</v>
      </c>
      <c r="H1195" s="7">
        <v>6.3200345000000005E-2</v>
      </c>
      <c r="I1195" s="7">
        <v>5.6245631999999997E-2</v>
      </c>
      <c r="J1195" s="7">
        <v>6.7207358999999994E-2</v>
      </c>
      <c r="K1195" s="7">
        <v>0.134480775</v>
      </c>
      <c r="L1195" s="7">
        <v>7.9076909000000001E-2</v>
      </c>
      <c r="M1195" s="7">
        <v>6.8059326000000003E-2</v>
      </c>
      <c r="N1195" s="7">
        <v>5.5598489000000001E-2</v>
      </c>
      <c r="O1195" s="7">
        <v>5.2688318999999997E-2</v>
      </c>
      <c r="P1195" s="7">
        <v>4.5621741E-2</v>
      </c>
    </row>
    <row r="1196" spans="1:16" x14ac:dyDescent="0.25">
      <c r="A1196" t="s">
        <v>3140</v>
      </c>
      <c r="B1196" s="7">
        <v>9.0471666000000006E-2</v>
      </c>
      <c r="C1196" s="7">
        <v>0.11455257100000001</v>
      </c>
      <c r="D1196" s="7">
        <v>0.11129793</v>
      </c>
      <c r="E1196" s="7">
        <v>6.9206271E-2</v>
      </c>
      <c r="F1196" s="7">
        <v>0.106391322</v>
      </c>
      <c r="G1196" s="7">
        <v>9.3952082000000006E-2</v>
      </c>
      <c r="H1196" s="7">
        <v>0.117770242</v>
      </c>
      <c r="I1196" s="7">
        <v>9.6250493000000006E-2</v>
      </c>
      <c r="J1196" s="7">
        <v>0.12998486400000001</v>
      </c>
      <c r="K1196" s="7">
        <v>4.9484855000000001E-2</v>
      </c>
      <c r="L1196" s="7">
        <v>6.7522349999999995E-2</v>
      </c>
      <c r="M1196" s="7">
        <v>6.5136799999999995E-2</v>
      </c>
      <c r="N1196" s="7">
        <v>7.6785931000000002E-2</v>
      </c>
      <c r="O1196" s="7">
        <v>6.6458908999999997E-2</v>
      </c>
      <c r="P1196" s="7">
        <v>6.0142449000000001E-2</v>
      </c>
    </row>
    <row r="1197" spans="1:16" x14ac:dyDescent="0.25">
      <c r="A1197" t="s">
        <v>3141</v>
      </c>
      <c r="B1197" s="7">
        <v>1.5872750000000001E-2</v>
      </c>
      <c r="C1197" s="7">
        <v>1.1364882999999999E-2</v>
      </c>
      <c r="D1197" s="7">
        <v>1.5057195000000001E-2</v>
      </c>
      <c r="E1197" s="7">
        <v>4.0326947000000002E-2</v>
      </c>
      <c r="F1197" s="7">
        <v>2.7134882999999999E-2</v>
      </c>
      <c r="G1197" s="7">
        <v>3.3201792000000001E-2</v>
      </c>
      <c r="H1197" s="7">
        <v>1.2969062999999999E-2</v>
      </c>
      <c r="I1197" s="7">
        <v>1.7528352000000001E-2</v>
      </c>
      <c r="J1197" s="7">
        <v>1.3618915000000001E-2</v>
      </c>
      <c r="K1197" s="7">
        <v>0.51835271100000002</v>
      </c>
      <c r="L1197" s="7">
        <v>4.9675509999999999E-2</v>
      </c>
      <c r="M1197" s="7">
        <v>2.9011449000000002E-2</v>
      </c>
      <c r="N1197" s="7">
        <v>2.4598103999999999E-2</v>
      </c>
      <c r="O1197" s="7">
        <v>2.0032950000000001E-2</v>
      </c>
      <c r="P1197" s="7">
        <v>2.0332490000000002E-2</v>
      </c>
    </row>
    <row r="1198" spans="1:16" x14ac:dyDescent="0.25">
      <c r="A1198" t="s">
        <v>3142</v>
      </c>
      <c r="B1198" s="7">
        <v>0.10782597200000001</v>
      </c>
      <c r="C1198" s="7">
        <v>0.110653896</v>
      </c>
      <c r="D1198" s="7">
        <v>0.108725243</v>
      </c>
      <c r="E1198" s="7">
        <v>8.2311615000000005E-2</v>
      </c>
      <c r="F1198" s="7">
        <v>9.3935484999999999E-2</v>
      </c>
      <c r="G1198" s="7">
        <v>0.101933683</v>
      </c>
      <c r="H1198" s="7">
        <v>8.7627741999999995E-2</v>
      </c>
      <c r="I1198" s="7">
        <v>7.3781325999999994E-2</v>
      </c>
      <c r="J1198" s="7">
        <v>9.6546567E-2</v>
      </c>
      <c r="K1198" s="7">
        <v>3.2026678000000003E-2</v>
      </c>
      <c r="L1198" s="7">
        <v>5.5180484000000002E-2</v>
      </c>
      <c r="M1198" s="7">
        <v>6.0700107000000003E-2</v>
      </c>
      <c r="N1198" s="7">
        <v>6.1165652000000001E-2</v>
      </c>
      <c r="O1198" s="7">
        <v>5.2837378999999997E-2</v>
      </c>
      <c r="P1198" s="7">
        <v>4.0766264000000003E-2</v>
      </c>
    </row>
    <row r="1199" spans="1:16" x14ac:dyDescent="0.25">
      <c r="A1199" t="s">
        <v>3143</v>
      </c>
      <c r="B1199" s="7">
        <v>1.4564407E-2</v>
      </c>
      <c r="C1199" s="7">
        <v>1.5838970000000001E-2</v>
      </c>
      <c r="D1199" s="7">
        <v>1.4320404E-2</v>
      </c>
      <c r="E1199" s="7">
        <v>1.7562397E-2</v>
      </c>
      <c r="F1199" s="7">
        <v>1.9152860000000001E-2</v>
      </c>
      <c r="G1199" s="7">
        <v>2.4283848E-2</v>
      </c>
      <c r="H1199" s="7">
        <v>1.2297545999999999E-2</v>
      </c>
      <c r="I1199" s="7">
        <v>1.1181178999999999E-2</v>
      </c>
      <c r="J1199" s="7">
        <v>1.3900332E-2</v>
      </c>
      <c r="K1199" s="7">
        <v>3.0210575E-2</v>
      </c>
      <c r="L1199" s="7">
        <v>3.7107921000000002E-2</v>
      </c>
      <c r="M1199" s="7">
        <v>2.8872134000000001E-2</v>
      </c>
      <c r="N1199" s="7">
        <v>2.9387222000000001E-2</v>
      </c>
      <c r="O1199" s="7">
        <v>2.1478823000000001E-2</v>
      </c>
      <c r="P1199" s="7">
        <v>1.8004721000000001E-2</v>
      </c>
    </row>
    <row r="1200" spans="1:16" x14ac:dyDescent="0.25">
      <c r="A1200" t="s">
        <v>3144</v>
      </c>
      <c r="B1200" s="7">
        <v>9.2197504999999999E-2</v>
      </c>
      <c r="C1200" s="7">
        <v>0.10760739699999999</v>
      </c>
      <c r="D1200" s="7">
        <v>0.111352275</v>
      </c>
      <c r="E1200" s="7">
        <v>7.3637398000000007E-2</v>
      </c>
      <c r="F1200" s="7">
        <v>0.1015013</v>
      </c>
      <c r="G1200" s="7">
        <v>8.8410376999999998E-2</v>
      </c>
      <c r="H1200" s="7">
        <v>0.114092259</v>
      </c>
      <c r="I1200" s="7">
        <v>0.12327007600000001</v>
      </c>
      <c r="J1200" s="7">
        <v>0.12833335000000001</v>
      </c>
      <c r="K1200" s="7">
        <v>4.0349678999999999E-2</v>
      </c>
      <c r="L1200" s="7">
        <v>4.8164002999999997E-2</v>
      </c>
      <c r="M1200" s="7">
        <v>5.1648129000000001E-2</v>
      </c>
      <c r="N1200" s="7">
        <v>6.1534862000000003E-2</v>
      </c>
      <c r="O1200" s="7">
        <v>5.6803487999999999E-2</v>
      </c>
      <c r="P1200" s="7">
        <v>5.0517791999999999E-2</v>
      </c>
    </row>
    <row r="1201" spans="1:16" x14ac:dyDescent="0.25">
      <c r="A1201" t="s">
        <v>3145</v>
      </c>
      <c r="B1201" s="7">
        <v>3.2064804000000002E-2</v>
      </c>
      <c r="C1201" s="7">
        <v>3.5164664999999998E-2</v>
      </c>
      <c r="D1201" s="7">
        <v>2.9893474999999999E-2</v>
      </c>
      <c r="E1201" s="7">
        <v>2.3253656000000001E-2</v>
      </c>
      <c r="F1201" s="7">
        <v>2.6908138000000002E-2</v>
      </c>
      <c r="G1201" s="7">
        <v>2.7367486E-2</v>
      </c>
      <c r="H1201" s="7">
        <v>2.9158494E-2</v>
      </c>
      <c r="I1201" s="7">
        <v>3.6838731E-2</v>
      </c>
      <c r="J1201" s="7">
        <v>3.1632368000000001E-2</v>
      </c>
      <c r="K1201" s="7">
        <v>4.7820757999999998E-2</v>
      </c>
      <c r="L1201" s="7">
        <v>3.3600173999999997E-2</v>
      </c>
      <c r="M1201" s="7">
        <v>2.8452636E-2</v>
      </c>
      <c r="N1201" s="7">
        <v>2.1615210999999999E-2</v>
      </c>
      <c r="O1201" s="7">
        <v>1.9169761E-2</v>
      </c>
      <c r="P1201" s="7">
        <v>2.2819216999999999E-2</v>
      </c>
    </row>
    <row r="1202" spans="1:16" x14ac:dyDescent="0.25">
      <c r="A1202" t="s">
        <v>3146</v>
      </c>
      <c r="B1202" s="7">
        <v>7.4876424999999996E-2</v>
      </c>
      <c r="C1202" s="7">
        <v>7.2443951000000006E-2</v>
      </c>
      <c r="D1202" s="7">
        <v>6.4272915999999999E-2</v>
      </c>
      <c r="E1202" s="7">
        <v>0.122921554</v>
      </c>
      <c r="F1202" s="7">
        <v>0.13256362199999999</v>
      </c>
      <c r="G1202" s="7">
        <v>0.14780346599999999</v>
      </c>
      <c r="H1202" s="7">
        <v>6.9354227000000004E-2</v>
      </c>
      <c r="I1202" s="7">
        <v>5.6709383000000002E-2</v>
      </c>
      <c r="J1202" s="7">
        <v>7.1848141000000004E-2</v>
      </c>
      <c r="K1202" s="7">
        <v>3.0535430999999998E-2</v>
      </c>
      <c r="L1202" s="7">
        <v>1.9822962E-2</v>
      </c>
      <c r="M1202" s="7">
        <v>2.5660223999999999E-2</v>
      </c>
      <c r="N1202" s="7">
        <v>3.5125172000000003E-2</v>
      </c>
      <c r="O1202" s="7">
        <v>3.2509202000000001E-2</v>
      </c>
      <c r="P1202" s="7">
        <v>1.9205587999999999E-2</v>
      </c>
    </row>
    <row r="1203" spans="1:16" x14ac:dyDescent="0.25">
      <c r="A1203" t="s">
        <v>3147</v>
      </c>
      <c r="B1203" s="7">
        <v>4.8034150999999997E-2</v>
      </c>
      <c r="C1203" s="7">
        <v>6.0559346999999999E-2</v>
      </c>
      <c r="D1203" s="7">
        <v>5.8943481999999998E-2</v>
      </c>
      <c r="E1203" s="7">
        <v>4.8257785999999997E-2</v>
      </c>
      <c r="F1203" s="7">
        <v>5.1870907000000001E-2</v>
      </c>
      <c r="G1203" s="7">
        <v>5.6225157999999997E-2</v>
      </c>
      <c r="H1203" s="7">
        <v>5.7379378000000002E-2</v>
      </c>
      <c r="I1203" s="7">
        <v>5.1924362000000002E-2</v>
      </c>
      <c r="J1203" s="7">
        <v>5.9432692000000002E-2</v>
      </c>
      <c r="K1203" s="7">
        <v>5.8271170999999997E-2</v>
      </c>
      <c r="L1203" s="7">
        <v>5.6771215999999999E-2</v>
      </c>
      <c r="M1203" s="7">
        <v>5.3987115000000002E-2</v>
      </c>
      <c r="N1203" s="7">
        <v>5.1963259999999997E-2</v>
      </c>
      <c r="O1203" s="7">
        <v>4.6471778999999998E-2</v>
      </c>
      <c r="P1203" s="7">
        <v>3.3827185000000003E-2</v>
      </c>
    </row>
    <row r="1204" spans="1:16" x14ac:dyDescent="0.25">
      <c r="A1204" t="s">
        <v>3148</v>
      </c>
      <c r="B1204" s="7">
        <v>2.3366297000000001E-2</v>
      </c>
      <c r="C1204" s="7">
        <v>2.896193E-2</v>
      </c>
      <c r="D1204" s="7">
        <v>2.7122169000000002E-2</v>
      </c>
      <c r="E1204" s="7">
        <v>2.2751631000000001E-2</v>
      </c>
      <c r="F1204" s="7">
        <v>2.5710772999999999E-2</v>
      </c>
      <c r="G1204" s="7">
        <v>2.8618457E-2</v>
      </c>
      <c r="H1204" s="7">
        <v>2.7210906999999999E-2</v>
      </c>
      <c r="I1204" s="7">
        <v>2.7652477000000002E-2</v>
      </c>
      <c r="J1204" s="7">
        <v>2.9078315E-2</v>
      </c>
      <c r="K1204" s="7">
        <v>3.4409887E-2</v>
      </c>
      <c r="L1204" s="7">
        <v>1.7782682000000001E-2</v>
      </c>
      <c r="M1204" s="7">
        <v>1.9733547000000001E-2</v>
      </c>
      <c r="N1204" s="7">
        <v>2.1625261E-2</v>
      </c>
      <c r="O1204" s="7">
        <v>1.9449452999999998E-2</v>
      </c>
      <c r="P1204" s="7">
        <v>1.4765354E-2</v>
      </c>
    </row>
    <row r="1205" spans="1:16" x14ac:dyDescent="0.25">
      <c r="A1205" t="s">
        <v>3149</v>
      </c>
      <c r="B1205" s="7">
        <v>0.138031034</v>
      </c>
      <c r="C1205" s="7">
        <v>0.125678501</v>
      </c>
      <c r="D1205" s="7">
        <v>0.11240603</v>
      </c>
      <c r="E1205" s="7">
        <v>9.2456131999999996E-2</v>
      </c>
      <c r="F1205" s="7">
        <v>0.109812534</v>
      </c>
      <c r="G1205" s="7">
        <v>0.123931374</v>
      </c>
      <c r="H1205" s="7">
        <v>0.10742955899999999</v>
      </c>
      <c r="I1205" s="7">
        <v>0.121244254</v>
      </c>
      <c r="J1205" s="7">
        <v>0.122394929</v>
      </c>
      <c r="K1205" s="7">
        <v>0.10944091</v>
      </c>
      <c r="L1205" s="7">
        <v>8.4588800000000006E-2</v>
      </c>
      <c r="M1205" s="7">
        <v>7.6465065999999998E-2</v>
      </c>
      <c r="N1205" s="7">
        <v>8.1589228E-2</v>
      </c>
      <c r="O1205" s="7">
        <v>7.5872116000000003E-2</v>
      </c>
      <c r="P1205" s="7">
        <v>6.8902335999999995E-2</v>
      </c>
    </row>
    <row r="1206" spans="1:16" x14ac:dyDescent="0.25">
      <c r="A1206" t="s">
        <v>3150</v>
      </c>
      <c r="B1206" s="7">
        <v>0.15044380900000001</v>
      </c>
      <c r="C1206" s="7">
        <v>0.14765103900000001</v>
      </c>
      <c r="D1206" s="7">
        <v>0.15378308800000001</v>
      </c>
      <c r="E1206" s="7">
        <v>0.1204242</v>
      </c>
      <c r="F1206" s="7">
        <v>0.14932780000000001</v>
      </c>
      <c r="G1206" s="7">
        <v>0.155542875</v>
      </c>
      <c r="H1206" s="7">
        <v>0.15675930299999999</v>
      </c>
      <c r="I1206" s="7">
        <v>0.14557954100000001</v>
      </c>
      <c r="J1206" s="7">
        <v>0.16460812699999999</v>
      </c>
      <c r="K1206" s="7">
        <v>9.7978413E-2</v>
      </c>
      <c r="L1206" s="7">
        <v>0.142490648</v>
      </c>
      <c r="M1206" s="7">
        <v>0.144638185</v>
      </c>
      <c r="N1206" s="7">
        <v>0.126976064</v>
      </c>
      <c r="O1206" s="7">
        <v>0.12751700299999999</v>
      </c>
      <c r="P1206" s="7">
        <v>0.10664391600000001</v>
      </c>
    </row>
    <row r="1207" spans="1:16" x14ac:dyDescent="0.25">
      <c r="A1207" t="s">
        <v>3151</v>
      </c>
      <c r="B1207" s="7">
        <v>8.2407129999999995E-2</v>
      </c>
      <c r="C1207" s="7">
        <v>9.0161517999999996E-2</v>
      </c>
      <c r="D1207" s="7">
        <v>8.8860062000000004E-2</v>
      </c>
      <c r="E1207" s="7">
        <v>6.4664823999999996E-2</v>
      </c>
      <c r="F1207" s="7">
        <v>9.3433869000000003E-2</v>
      </c>
      <c r="G1207" s="7">
        <v>9.1860499999999998E-2</v>
      </c>
      <c r="H1207" s="7">
        <v>0.103548049</v>
      </c>
      <c r="I1207" s="7">
        <v>8.5733901000000001E-2</v>
      </c>
      <c r="J1207" s="7">
        <v>0.101658835</v>
      </c>
      <c r="K1207" s="7">
        <v>0.10680949000000001</v>
      </c>
      <c r="L1207" s="7">
        <v>8.3089753000000002E-2</v>
      </c>
      <c r="M1207" s="7">
        <v>8.8284372E-2</v>
      </c>
      <c r="N1207" s="7">
        <v>9.7476213000000006E-2</v>
      </c>
      <c r="O1207" s="7">
        <v>8.9924380999999998E-2</v>
      </c>
      <c r="P1207" s="7">
        <v>6.7815669999999995E-2</v>
      </c>
    </row>
    <row r="1208" spans="1:16" x14ac:dyDescent="0.25">
      <c r="A1208" t="s">
        <v>3152</v>
      </c>
      <c r="B1208" s="7">
        <v>6.9087605999999996E-2</v>
      </c>
      <c r="C1208" s="7">
        <v>7.7420023000000004E-2</v>
      </c>
      <c r="D1208" s="7">
        <v>7.1295443999999999E-2</v>
      </c>
      <c r="E1208" s="7">
        <v>6.1065973000000003E-2</v>
      </c>
      <c r="F1208" s="7">
        <v>7.5782136E-2</v>
      </c>
      <c r="G1208" s="7">
        <v>7.1670339E-2</v>
      </c>
      <c r="H1208" s="7">
        <v>7.3472246000000005E-2</v>
      </c>
      <c r="I1208" s="7">
        <v>8.7551486999999997E-2</v>
      </c>
      <c r="J1208" s="7">
        <v>7.4859184999999995E-2</v>
      </c>
      <c r="K1208" s="7">
        <v>5.9707596000000002E-2</v>
      </c>
      <c r="L1208" s="7">
        <v>5.6280131999999997E-2</v>
      </c>
      <c r="M1208" s="7">
        <v>5.4014529999999998E-2</v>
      </c>
      <c r="N1208" s="7">
        <v>4.7374474999999999E-2</v>
      </c>
      <c r="O1208" s="7">
        <v>4.3660019000000001E-2</v>
      </c>
      <c r="P1208" s="7">
        <v>4.1223955E-2</v>
      </c>
    </row>
    <row r="1209" spans="1:16" x14ac:dyDescent="0.25">
      <c r="A1209" t="s">
        <v>3153</v>
      </c>
      <c r="B1209" s="7">
        <v>3.5560471000000003E-2</v>
      </c>
      <c r="C1209" s="7">
        <v>4.2564811000000001E-2</v>
      </c>
      <c r="D1209" s="7">
        <v>4.0556619000000002E-2</v>
      </c>
      <c r="E1209" s="7">
        <v>2.3987437E-2</v>
      </c>
      <c r="F1209" s="7">
        <v>3.0639555999999998E-2</v>
      </c>
      <c r="G1209" s="7">
        <v>3.1434081000000003E-2</v>
      </c>
      <c r="H1209" s="7">
        <v>4.6431455000000003E-2</v>
      </c>
      <c r="I1209" s="7">
        <v>4.1178383999999998E-2</v>
      </c>
      <c r="J1209" s="7">
        <v>4.6294163999999999E-2</v>
      </c>
      <c r="K1209" s="7">
        <v>3.0351656000000001E-2</v>
      </c>
      <c r="L1209" s="7">
        <v>2.2715933000000001E-2</v>
      </c>
      <c r="M1209" s="7">
        <v>2.4735145E-2</v>
      </c>
      <c r="N1209" s="7">
        <v>2.1935613999999999E-2</v>
      </c>
      <c r="O1209" s="7">
        <v>2.0432044E-2</v>
      </c>
      <c r="P1209" s="7">
        <v>1.8549335E-2</v>
      </c>
    </row>
    <row r="1210" spans="1:16" x14ac:dyDescent="0.25">
      <c r="A1210" t="s">
        <v>3154</v>
      </c>
      <c r="B1210" s="7">
        <v>7.0986864999999996E-2</v>
      </c>
      <c r="C1210" s="7">
        <v>7.2947444E-2</v>
      </c>
      <c r="D1210" s="7">
        <v>6.8939913000000005E-2</v>
      </c>
      <c r="E1210" s="7">
        <v>5.4244125999999997E-2</v>
      </c>
      <c r="F1210" s="7">
        <v>7.0502982000000006E-2</v>
      </c>
      <c r="G1210" s="7">
        <v>6.6459994999999994E-2</v>
      </c>
      <c r="H1210" s="7">
        <v>7.4056838999999999E-2</v>
      </c>
      <c r="I1210" s="7">
        <v>7.8651325999999994E-2</v>
      </c>
      <c r="J1210" s="7">
        <v>8.7887704999999997E-2</v>
      </c>
      <c r="K1210" s="7">
        <v>4.7545392999999998E-2</v>
      </c>
      <c r="L1210" s="7">
        <v>4.8132595E-2</v>
      </c>
      <c r="M1210" s="7">
        <v>5.1119866999999999E-2</v>
      </c>
      <c r="N1210" s="7">
        <v>5.7118848999999999E-2</v>
      </c>
      <c r="O1210" s="7">
        <v>4.9467052999999997E-2</v>
      </c>
      <c r="P1210" s="7">
        <v>4.0385192E-2</v>
      </c>
    </row>
    <row r="1211" spans="1:16" x14ac:dyDescent="0.25">
      <c r="A1211" t="s">
        <v>3155</v>
      </c>
      <c r="B1211" s="7">
        <v>6.2194432000000001E-2</v>
      </c>
      <c r="C1211" s="7">
        <v>6.8697444999999996E-2</v>
      </c>
      <c r="D1211" s="7">
        <v>6.4807048000000006E-2</v>
      </c>
      <c r="E1211" s="7">
        <v>5.1238206000000001E-2</v>
      </c>
      <c r="F1211" s="7">
        <v>6.3951278E-2</v>
      </c>
      <c r="G1211" s="7">
        <v>6.5080721999999994E-2</v>
      </c>
      <c r="H1211" s="7">
        <v>6.4351594999999998E-2</v>
      </c>
      <c r="I1211" s="7">
        <v>7.6214791000000004E-2</v>
      </c>
      <c r="J1211" s="7">
        <v>6.8191750999999995E-2</v>
      </c>
      <c r="K1211" s="7">
        <v>3.7945381E-2</v>
      </c>
      <c r="L1211" s="7">
        <v>3.8952806999999999E-2</v>
      </c>
      <c r="M1211" s="7">
        <v>3.5419287000000001E-2</v>
      </c>
      <c r="N1211" s="7">
        <v>4.2618743000000001E-2</v>
      </c>
      <c r="O1211" s="7">
        <v>4.1131065000000001E-2</v>
      </c>
      <c r="P1211" s="7">
        <v>3.7306792999999998E-2</v>
      </c>
    </row>
    <row r="1212" spans="1:16" x14ac:dyDescent="0.25">
      <c r="A1212" t="s">
        <v>3156</v>
      </c>
      <c r="B1212" s="7">
        <v>1.8310189000000001E-2</v>
      </c>
      <c r="C1212" s="7">
        <v>2.0680224000000001E-2</v>
      </c>
      <c r="D1212" s="7">
        <v>1.8781135000000001E-2</v>
      </c>
      <c r="E1212" s="7">
        <v>2.3627215E-2</v>
      </c>
      <c r="F1212" s="7">
        <v>2.3471530000000001E-2</v>
      </c>
      <c r="G1212" s="7">
        <v>2.9885564E-2</v>
      </c>
      <c r="H1212" s="7">
        <v>1.4920084E-2</v>
      </c>
      <c r="I1212" s="7">
        <v>1.8793562999999999E-2</v>
      </c>
      <c r="J1212" s="7">
        <v>1.8501283E-2</v>
      </c>
      <c r="K1212" s="7">
        <v>0.11583294500000001</v>
      </c>
      <c r="L1212" s="7">
        <v>6.7008438000000003E-2</v>
      </c>
      <c r="M1212" s="7">
        <v>4.4304472999999997E-2</v>
      </c>
      <c r="N1212" s="7">
        <v>5.1716553999999998E-2</v>
      </c>
      <c r="O1212" s="7">
        <v>3.5959844999999997E-2</v>
      </c>
      <c r="P1212" s="7">
        <v>2.5076940999999998E-2</v>
      </c>
    </row>
    <row r="1213" spans="1:16" x14ac:dyDescent="0.25">
      <c r="A1213" t="s">
        <v>3157</v>
      </c>
      <c r="B1213" s="7">
        <v>5.4569275E-2</v>
      </c>
      <c r="C1213" s="7">
        <v>6.2172263999999998E-2</v>
      </c>
      <c r="D1213" s="7">
        <v>6.2487013000000001E-2</v>
      </c>
      <c r="E1213" s="7">
        <v>5.8939226999999997E-2</v>
      </c>
      <c r="F1213" s="7">
        <v>8.2600164000000004E-2</v>
      </c>
      <c r="G1213" s="7">
        <v>7.8626462999999994E-2</v>
      </c>
      <c r="H1213" s="7">
        <v>7.1624146E-2</v>
      </c>
      <c r="I1213" s="7">
        <v>6.9794179999999997E-2</v>
      </c>
      <c r="J1213" s="7">
        <v>7.8955900999999995E-2</v>
      </c>
      <c r="K1213" s="7">
        <v>0.13488953300000001</v>
      </c>
      <c r="L1213" s="7">
        <v>5.5513632E-2</v>
      </c>
      <c r="M1213" s="7">
        <v>5.6085372000000001E-2</v>
      </c>
      <c r="N1213" s="7">
        <v>5.8516152000000002E-2</v>
      </c>
      <c r="O1213" s="7">
        <v>5.0050045000000001E-2</v>
      </c>
      <c r="P1213" s="7">
        <v>4.8666081E-2</v>
      </c>
    </row>
    <row r="1214" spans="1:16" x14ac:dyDescent="0.25">
      <c r="A1214" t="s">
        <v>3158</v>
      </c>
      <c r="B1214" s="7">
        <v>7.2765180999999998E-2</v>
      </c>
      <c r="C1214" s="7">
        <v>7.5375570000000003E-2</v>
      </c>
      <c r="D1214" s="7">
        <v>7.1580449000000004E-2</v>
      </c>
      <c r="E1214" s="7">
        <v>5.4661253999999999E-2</v>
      </c>
      <c r="F1214" s="7">
        <v>6.6913945000000002E-2</v>
      </c>
      <c r="G1214" s="7">
        <v>7.4589627000000006E-2</v>
      </c>
      <c r="H1214" s="7">
        <v>6.1115826999999998E-2</v>
      </c>
      <c r="I1214" s="7">
        <v>4.7223808999999999E-2</v>
      </c>
      <c r="J1214" s="7">
        <v>6.3063290999999994E-2</v>
      </c>
      <c r="K1214" s="7">
        <v>7.5800969999999995E-2</v>
      </c>
      <c r="L1214" s="7">
        <v>6.2065358000000001E-2</v>
      </c>
      <c r="M1214" s="7">
        <v>5.9836953999999998E-2</v>
      </c>
      <c r="N1214" s="7">
        <v>6.2634955000000006E-2</v>
      </c>
      <c r="O1214" s="7">
        <v>5.9711989E-2</v>
      </c>
      <c r="P1214" s="7">
        <v>4.7249039E-2</v>
      </c>
    </row>
    <row r="1215" spans="1:16" x14ac:dyDescent="0.25">
      <c r="A1215" t="s">
        <v>3159</v>
      </c>
      <c r="B1215" s="7">
        <v>3.7669203999999998E-2</v>
      </c>
      <c r="C1215" s="7">
        <v>3.7166251999999997E-2</v>
      </c>
      <c r="D1215" s="7">
        <v>3.4369073999999999E-2</v>
      </c>
      <c r="E1215" s="7">
        <v>3.3131078000000001E-2</v>
      </c>
      <c r="F1215" s="7">
        <v>3.7415825E-2</v>
      </c>
      <c r="G1215" s="7">
        <v>4.3292147000000003E-2</v>
      </c>
      <c r="H1215" s="7">
        <v>3.9895185999999999E-2</v>
      </c>
      <c r="I1215" s="7">
        <v>4.9818572999999998E-2</v>
      </c>
      <c r="J1215" s="7">
        <v>4.8232997999999999E-2</v>
      </c>
      <c r="K1215" s="7">
        <v>8.1278713000000002E-2</v>
      </c>
      <c r="L1215" s="7">
        <v>6.5389810000000007E-2</v>
      </c>
      <c r="M1215" s="7">
        <v>5.2351927999999999E-2</v>
      </c>
      <c r="N1215" s="7">
        <v>6.4661650000000001E-2</v>
      </c>
      <c r="O1215" s="7">
        <v>6.5140721999999998E-2</v>
      </c>
      <c r="P1215" s="7">
        <v>6.5499806999999993E-2</v>
      </c>
    </row>
    <row r="1216" spans="1:16" x14ac:dyDescent="0.25">
      <c r="A1216" t="s">
        <v>3160</v>
      </c>
      <c r="B1216" s="7">
        <v>8.4142430000000004E-2</v>
      </c>
      <c r="C1216" s="7">
        <v>8.6141112000000006E-2</v>
      </c>
      <c r="D1216" s="7">
        <v>8.1230698000000004E-2</v>
      </c>
      <c r="E1216" s="7">
        <v>6.7376789000000006E-2</v>
      </c>
      <c r="F1216" s="7">
        <v>8.2705973000000002E-2</v>
      </c>
      <c r="G1216" s="7">
        <v>8.2356491000000004E-2</v>
      </c>
      <c r="H1216" s="7">
        <v>8.1561502999999994E-2</v>
      </c>
      <c r="I1216" s="7">
        <v>0.102963558</v>
      </c>
      <c r="J1216" s="7">
        <v>8.8821592000000005E-2</v>
      </c>
      <c r="K1216" s="7">
        <v>6.3305255000000005E-2</v>
      </c>
      <c r="L1216" s="7">
        <v>5.0182920999999998E-2</v>
      </c>
      <c r="M1216" s="7">
        <v>4.8349198000000003E-2</v>
      </c>
      <c r="N1216" s="7">
        <v>4.3901081000000002E-2</v>
      </c>
      <c r="O1216" s="7">
        <v>4.4529572000000003E-2</v>
      </c>
      <c r="P1216" s="7">
        <v>4.0483446999999999E-2</v>
      </c>
    </row>
    <row r="1217" spans="1:16" x14ac:dyDescent="0.25">
      <c r="A1217" t="s">
        <v>3161</v>
      </c>
      <c r="B1217" s="7">
        <v>0.12651158200000001</v>
      </c>
      <c r="C1217" s="7">
        <v>0.14724062500000001</v>
      </c>
      <c r="D1217" s="7">
        <v>0.12739766699999999</v>
      </c>
      <c r="E1217" s="7">
        <v>0.11710356500000001</v>
      </c>
      <c r="F1217" s="7">
        <v>0.11591652299999999</v>
      </c>
      <c r="G1217" s="7">
        <v>0.151334631</v>
      </c>
      <c r="H1217" s="7">
        <v>0.13225636599999999</v>
      </c>
      <c r="I1217" s="7">
        <v>9.2914706E-2</v>
      </c>
      <c r="J1217" s="7">
        <v>0.12721885299999999</v>
      </c>
      <c r="K1217" s="7">
        <v>8.0541291000000001E-2</v>
      </c>
      <c r="L1217" s="7">
        <v>0.13220753499999999</v>
      </c>
      <c r="M1217" s="7">
        <v>0.14036559300000001</v>
      </c>
      <c r="N1217" s="7">
        <v>0.157953022</v>
      </c>
      <c r="O1217" s="7">
        <v>0.140899309</v>
      </c>
      <c r="P1217" s="7">
        <v>0.100722754</v>
      </c>
    </row>
    <row r="1218" spans="1:16" x14ac:dyDescent="0.25">
      <c r="A1218" t="s">
        <v>3162</v>
      </c>
      <c r="B1218" s="7">
        <v>2.7800583E-2</v>
      </c>
      <c r="C1218" s="7">
        <v>3.1595123000000003E-2</v>
      </c>
      <c r="D1218" s="7">
        <v>2.7731723E-2</v>
      </c>
      <c r="E1218" s="7">
        <v>2.3384656E-2</v>
      </c>
      <c r="F1218" s="7">
        <v>2.9762242000000001E-2</v>
      </c>
      <c r="G1218" s="7">
        <v>3.0969646999999999E-2</v>
      </c>
      <c r="H1218" s="7">
        <v>3.0111934999999999E-2</v>
      </c>
      <c r="I1218" s="7">
        <v>2.8776313000000001E-2</v>
      </c>
      <c r="J1218" s="7">
        <v>3.1795411000000003E-2</v>
      </c>
      <c r="K1218" s="7">
        <v>2.7930422999999999E-2</v>
      </c>
      <c r="L1218" s="7">
        <v>2.3239618E-2</v>
      </c>
      <c r="M1218" s="7">
        <v>2.0822285999999999E-2</v>
      </c>
      <c r="N1218" s="7">
        <v>1.9630525999999999E-2</v>
      </c>
      <c r="O1218" s="7">
        <v>1.8000296999999998E-2</v>
      </c>
      <c r="P1218" s="7">
        <v>1.7131667999999999E-2</v>
      </c>
    </row>
    <row r="1219" spans="1:16" x14ac:dyDescent="0.25">
      <c r="A1219" t="s">
        <v>3163</v>
      </c>
      <c r="B1219" s="7">
        <v>5.5052917999999999E-2</v>
      </c>
      <c r="C1219" s="7">
        <v>6.4254846000000004E-2</v>
      </c>
      <c r="D1219" s="7">
        <v>5.7293354999999997E-2</v>
      </c>
      <c r="E1219" s="7">
        <v>3.4021733999999998E-2</v>
      </c>
      <c r="F1219" s="7">
        <v>4.5363467999999997E-2</v>
      </c>
      <c r="G1219" s="7">
        <v>4.4553266000000001E-2</v>
      </c>
      <c r="H1219" s="7">
        <v>5.8916489000000002E-2</v>
      </c>
      <c r="I1219" s="7">
        <v>6.5493502999999995E-2</v>
      </c>
      <c r="J1219" s="7">
        <v>6.2038796E-2</v>
      </c>
      <c r="K1219" s="7">
        <v>2.0405050000000001E-2</v>
      </c>
      <c r="L1219" s="7">
        <v>1.7528228E-2</v>
      </c>
      <c r="M1219" s="7">
        <v>1.8595276000000001E-2</v>
      </c>
      <c r="N1219" s="7">
        <v>1.7456827000000001E-2</v>
      </c>
      <c r="O1219" s="7">
        <v>1.6469451999999999E-2</v>
      </c>
      <c r="P1219" s="7">
        <v>1.507091E-2</v>
      </c>
    </row>
    <row r="1220" spans="1:16" x14ac:dyDescent="0.25">
      <c r="A1220" t="s">
        <v>3164</v>
      </c>
      <c r="B1220" s="7">
        <v>4.2113741000000003E-2</v>
      </c>
      <c r="C1220" s="7">
        <v>6.6771530999999995E-2</v>
      </c>
      <c r="D1220" s="7">
        <v>4.5318176000000002E-2</v>
      </c>
      <c r="E1220" s="7">
        <v>4.5143243E-2</v>
      </c>
      <c r="F1220" s="7">
        <v>6.2683143999999996E-2</v>
      </c>
      <c r="G1220" s="7">
        <v>6.2590119E-2</v>
      </c>
      <c r="H1220" s="7">
        <v>6.9050584999999998E-2</v>
      </c>
      <c r="I1220" s="7">
        <v>7.0030862999999999E-2</v>
      </c>
      <c r="J1220" s="7">
        <v>6.7899169999999995E-2</v>
      </c>
      <c r="K1220" s="7">
        <v>9.2233043000000001E-2</v>
      </c>
      <c r="L1220" s="7">
        <v>4.5221403E-2</v>
      </c>
      <c r="M1220" s="7">
        <v>5.0395890999999998E-2</v>
      </c>
      <c r="N1220" s="7">
        <v>6.9298805000000005E-2</v>
      </c>
      <c r="O1220" s="7">
        <v>4.5438067999999998E-2</v>
      </c>
      <c r="P1220" s="7">
        <v>3.5433723E-2</v>
      </c>
    </row>
    <row r="1221" spans="1:16" x14ac:dyDescent="0.25">
      <c r="A1221" t="s">
        <v>3165</v>
      </c>
      <c r="B1221" s="7">
        <v>5.5641995E-2</v>
      </c>
      <c r="C1221" s="7">
        <v>7.9608599000000002E-2</v>
      </c>
      <c r="D1221" s="7">
        <v>6.9977962000000005E-2</v>
      </c>
      <c r="E1221" s="7">
        <v>4.9992118000000002E-2</v>
      </c>
      <c r="F1221" s="7">
        <v>6.2706155E-2</v>
      </c>
      <c r="G1221" s="7">
        <v>6.3747130999999999E-2</v>
      </c>
      <c r="H1221" s="7">
        <v>6.8486222999999999E-2</v>
      </c>
      <c r="I1221" s="7">
        <v>5.8251596000000003E-2</v>
      </c>
      <c r="J1221" s="7">
        <v>6.5283825000000004E-2</v>
      </c>
      <c r="K1221" s="7">
        <v>5.3226731999999999E-2</v>
      </c>
      <c r="L1221" s="7">
        <v>5.2703026E-2</v>
      </c>
      <c r="M1221" s="7">
        <v>5.9066069999999998E-2</v>
      </c>
      <c r="N1221" s="7">
        <v>6.5030034E-2</v>
      </c>
      <c r="O1221" s="7">
        <v>5.9562075999999999E-2</v>
      </c>
      <c r="P1221" s="7">
        <v>4.5782697999999997E-2</v>
      </c>
    </row>
    <row r="1222" spans="1:16" x14ac:dyDescent="0.25">
      <c r="A1222" t="s">
        <v>3166</v>
      </c>
      <c r="B1222" s="7">
        <v>0.10876377600000001</v>
      </c>
      <c r="C1222" s="7">
        <v>0.112699782</v>
      </c>
      <c r="D1222" s="7">
        <v>0.10177987300000001</v>
      </c>
      <c r="E1222" s="7">
        <v>7.7324242000000001E-2</v>
      </c>
      <c r="F1222" s="7">
        <v>9.7573317000000007E-2</v>
      </c>
      <c r="G1222" s="7">
        <v>0.104170051</v>
      </c>
      <c r="H1222" s="7">
        <v>0.10080378700000001</v>
      </c>
      <c r="I1222" s="7">
        <v>0.100192843</v>
      </c>
      <c r="J1222" s="7">
        <v>0.100111951</v>
      </c>
      <c r="K1222" s="7">
        <v>8.4643599999999999E-2</v>
      </c>
      <c r="L1222" s="7">
        <v>7.8888243999999996E-2</v>
      </c>
      <c r="M1222" s="7">
        <v>6.9773589999999996E-2</v>
      </c>
      <c r="N1222" s="7">
        <v>7.2384396000000004E-2</v>
      </c>
      <c r="O1222" s="7">
        <v>7.4194523999999998E-2</v>
      </c>
      <c r="P1222" s="7">
        <v>6.1999827E-2</v>
      </c>
    </row>
    <row r="1223" spans="1:16" x14ac:dyDescent="0.25">
      <c r="A1223" t="s">
        <v>3167</v>
      </c>
      <c r="B1223" s="7">
        <v>5.1173275999999997E-2</v>
      </c>
      <c r="C1223" s="7">
        <v>5.6794108000000003E-2</v>
      </c>
      <c r="D1223" s="7">
        <v>4.7639302000000001E-2</v>
      </c>
      <c r="E1223" s="7">
        <v>5.1224239999999997E-2</v>
      </c>
      <c r="F1223" s="7">
        <v>4.9324932000000002E-2</v>
      </c>
      <c r="G1223" s="7">
        <v>5.7304001E-2</v>
      </c>
      <c r="H1223" s="7">
        <v>4.6070829000000001E-2</v>
      </c>
      <c r="I1223" s="7">
        <v>4.2680799999999998E-2</v>
      </c>
      <c r="J1223" s="7">
        <v>4.8621014999999997E-2</v>
      </c>
      <c r="K1223" s="7">
        <v>5.1756671999999997E-2</v>
      </c>
      <c r="L1223" s="7">
        <v>5.9877353000000001E-2</v>
      </c>
      <c r="M1223" s="7">
        <v>5.5115665000000001E-2</v>
      </c>
      <c r="N1223" s="7">
        <v>5.3676817000000002E-2</v>
      </c>
      <c r="O1223" s="7">
        <v>4.4471245999999999E-2</v>
      </c>
      <c r="P1223" s="7">
        <v>3.6064855999999999E-2</v>
      </c>
    </row>
    <row r="1224" spans="1:16" x14ac:dyDescent="0.25">
      <c r="A1224" t="s">
        <v>3168</v>
      </c>
      <c r="B1224" s="7">
        <v>4.7371459999999997E-2</v>
      </c>
      <c r="C1224" s="7">
        <v>5.3579164999999998E-2</v>
      </c>
      <c r="D1224" s="7">
        <v>5.1190596999999997E-2</v>
      </c>
      <c r="E1224" s="7">
        <v>5.2589262999999997E-2</v>
      </c>
      <c r="F1224" s="7">
        <v>5.0542929E-2</v>
      </c>
      <c r="G1224" s="7">
        <v>6.0661848999999997E-2</v>
      </c>
      <c r="H1224" s="7">
        <v>4.2524768999999997E-2</v>
      </c>
      <c r="I1224" s="7">
        <v>3.7389315999999999E-2</v>
      </c>
      <c r="J1224" s="7">
        <v>4.3583311E-2</v>
      </c>
      <c r="K1224" s="7">
        <v>6.5936049999999996E-2</v>
      </c>
      <c r="L1224" s="7">
        <v>8.6638659000000007E-2</v>
      </c>
      <c r="M1224" s="7">
        <v>8.5660291E-2</v>
      </c>
      <c r="N1224" s="7">
        <v>8.6794151E-2</v>
      </c>
      <c r="O1224" s="7">
        <v>7.683297E-2</v>
      </c>
      <c r="P1224" s="7">
        <v>5.2918437999999998E-2</v>
      </c>
    </row>
    <row r="1225" spans="1:16" x14ac:dyDescent="0.25">
      <c r="A1225" t="s">
        <v>3169</v>
      </c>
      <c r="B1225" s="7">
        <v>8.8131865000000004E-2</v>
      </c>
      <c r="C1225" s="7">
        <v>9.5300375000000007E-2</v>
      </c>
      <c r="D1225" s="7">
        <v>9.5895641000000004E-2</v>
      </c>
      <c r="E1225" s="7">
        <v>7.1959965000000001E-2</v>
      </c>
      <c r="F1225" s="7">
        <v>9.3886837000000001E-2</v>
      </c>
      <c r="G1225" s="7">
        <v>9.2387018000000001E-2</v>
      </c>
      <c r="H1225" s="7">
        <v>9.8075346999999993E-2</v>
      </c>
      <c r="I1225" s="7">
        <v>9.7223191E-2</v>
      </c>
      <c r="J1225" s="7">
        <v>0.107909742</v>
      </c>
      <c r="K1225" s="7">
        <v>6.0618487999999998E-2</v>
      </c>
      <c r="L1225" s="7">
        <v>7.1763714000000006E-2</v>
      </c>
      <c r="M1225" s="7">
        <v>8.1985191999999998E-2</v>
      </c>
      <c r="N1225" s="7">
        <v>8.0191393E-2</v>
      </c>
      <c r="O1225" s="7">
        <v>7.9687567000000001E-2</v>
      </c>
      <c r="P1225" s="7">
        <v>6.3763544000000005E-2</v>
      </c>
    </row>
    <row r="1226" spans="1:16" x14ac:dyDescent="0.25">
      <c r="A1226" t="s">
        <v>3170</v>
      </c>
      <c r="B1226" s="7">
        <v>0.135699232</v>
      </c>
      <c r="C1226" s="7">
        <v>0.135468478</v>
      </c>
      <c r="D1226" s="7">
        <v>0.14535152100000001</v>
      </c>
      <c r="E1226" s="7">
        <v>0.10262309999999999</v>
      </c>
      <c r="F1226" s="7">
        <v>0.137711837</v>
      </c>
      <c r="G1226" s="7">
        <v>0.13369679900000001</v>
      </c>
      <c r="H1226" s="7">
        <v>0.13721082900000001</v>
      </c>
      <c r="I1226" s="7">
        <v>0.134441268</v>
      </c>
      <c r="J1226" s="7">
        <v>0.148498357</v>
      </c>
      <c r="K1226" s="7">
        <v>8.4721850000000001E-2</v>
      </c>
      <c r="L1226" s="7">
        <v>0.10123532</v>
      </c>
      <c r="M1226" s="7">
        <v>0.10840623000000001</v>
      </c>
      <c r="N1226" s="7">
        <v>0.104980741</v>
      </c>
      <c r="O1226" s="7">
        <v>0.10153063</v>
      </c>
      <c r="P1226" s="7">
        <v>8.8275147999999998E-2</v>
      </c>
    </row>
    <row r="1227" spans="1:16" x14ac:dyDescent="0.25">
      <c r="A1227" t="s">
        <v>3171</v>
      </c>
      <c r="B1227" s="7">
        <v>0.27651572800000002</v>
      </c>
      <c r="C1227" s="7">
        <v>0.34702248600000002</v>
      </c>
      <c r="D1227" s="7">
        <v>0.39293245700000001</v>
      </c>
      <c r="E1227" s="7">
        <v>0.210716872</v>
      </c>
      <c r="F1227" s="7">
        <v>0.30467032799999999</v>
      </c>
      <c r="G1227" s="7">
        <v>0.24841082</v>
      </c>
      <c r="H1227" s="7">
        <v>0.43706126899999997</v>
      </c>
      <c r="I1227" s="7">
        <v>0.36732362099999999</v>
      </c>
      <c r="J1227" s="7">
        <v>0.47696367099999998</v>
      </c>
      <c r="K1227" s="7">
        <v>0.13450511700000001</v>
      </c>
      <c r="L1227" s="7">
        <v>0.18616169900000001</v>
      </c>
      <c r="M1227" s="7">
        <v>0.222892322</v>
      </c>
      <c r="N1227" s="7">
        <v>0.23954149999999999</v>
      </c>
      <c r="O1227" s="7">
        <v>0.231886859</v>
      </c>
      <c r="P1227" s="7">
        <v>0.181011907</v>
      </c>
    </row>
    <row r="1228" spans="1:16" x14ac:dyDescent="0.25">
      <c r="A1228" t="s">
        <v>3172</v>
      </c>
      <c r="B1228" s="7">
        <v>7.5305465000000002E-2</v>
      </c>
      <c r="C1228" s="7">
        <v>6.6012256000000005E-2</v>
      </c>
      <c r="D1228" s="7">
        <v>7.3898252999999997E-2</v>
      </c>
      <c r="E1228" s="7">
        <v>4.6654998000000003E-2</v>
      </c>
      <c r="F1228" s="7">
        <v>5.7974078999999998E-2</v>
      </c>
      <c r="G1228" s="7">
        <v>5.4762703000000003E-2</v>
      </c>
      <c r="H1228" s="7">
        <v>7.2552342000000006E-2</v>
      </c>
      <c r="I1228" s="7">
        <v>8.2853180999999998E-2</v>
      </c>
      <c r="J1228" s="7">
        <v>8.0135643000000006E-2</v>
      </c>
      <c r="K1228" s="7">
        <v>3.2535467999999998E-2</v>
      </c>
      <c r="L1228" s="7">
        <v>3.7745061000000003E-2</v>
      </c>
      <c r="M1228" s="7">
        <v>3.6160326E-2</v>
      </c>
      <c r="N1228" s="7">
        <v>3.2169255000000001E-2</v>
      </c>
      <c r="O1228" s="7">
        <v>3.1632669000000002E-2</v>
      </c>
      <c r="P1228" s="7">
        <v>2.9209315999999999E-2</v>
      </c>
    </row>
    <row r="1229" spans="1:16" x14ac:dyDescent="0.25">
      <c r="A1229" t="s">
        <v>3173</v>
      </c>
      <c r="B1229" s="7">
        <v>5.6224733999999998E-2</v>
      </c>
      <c r="C1229" s="7">
        <v>6.5777223999999995E-2</v>
      </c>
      <c r="D1229" s="7">
        <v>6.5360670999999995E-2</v>
      </c>
      <c r="E1229" s="7">
        <v>5.5537834000000001E-2</v>
      </c>
      <c r="F1229" s="7">
        <v>6.9938953999999998E-2</v>
      </c>
      <c r="G1229" s="7">
        <v>6.5582398E-2</v>
      </c>
      <c r="H1229" s="7">
        <v>7.1967872000000002E-2</v>
      </c>
      <c r="I1229" s="7">
        <v>6.6126009999999999E-2</v>
      </c>
      <c r="J1229" s="7">
        <v>8.1831153000000004E-2</v>
      </c>
      <c r="K1229" s="7">
        <v>3.5386742999999998E-2</v>
      </c>
      <c r="L1229" s="7">
        <v>3.4449526000000001E-2</v>
      </c>
      <c r="M1229" s="7">
        <v>3.4802403000000003E-2</v>
      </c>
      <c r="N1229" s="7">
        <v>4.3087563000000002E-2</v>
      </c>
      <c r="O1229" s="7">
        <v>4.0022736000000003E-2</v>
      </c>
      <c r="P1229" s="7">
        <v>3.1115804E-2</v>
      </c>
    </row>
    <row r="1230" spans="1:16" x14ac:dyDescent="0.25">
      <c r="A1230" t="s">
        <v>3174</v>
      </c>
      <c r="B1230" s="7">
        <v>0.102580926</v>
      </c>
      <c r="C1230" s="7">
        <v>0.101398087</v>
      </c>
      <c r="D1230" s="7">
        <v>7.9922928000000004E-2</v>
      </c>
      <c r="E1230" s="7">
        <v>0.104494961</v>
      </c>
      <c r="F1230" s="7">
        <v>8.6633175000000007E-2</v>
      </c>
      <c r="G1230" s="7">
        <v>0.116513664</v>
      </c>
      <c r="H1230" s="7">
        <v>7.7210925E-2</v>
      </c>
      <c r="I1230" s="7">
        <v>0.117245695</v>
      </c>
      <c r="J1230" s="7">
        <v>8.7787793000000003E-2</v>
      </c>
      <c r="K1230" s="7">
        <v>0.14880594599999999</v>
      </c>
      <c r="L1230" s="7">
        <v>8.2390835999999995E-2</v>
      </c>
      <c r="M1230" s="7">
        <v>5.7416125999999998E-2</v>
      </c>
      <c r="N1230" s="7">
        <v>4.6790643E-2</v>
      </c>
      <c r="O1230" s="7">
        <v>4.2557683999999998E-2</v>
      </c>
      <c r="P1230" s="7">
        <v>4.4617397000000003E-2</v>
      </c>
    </row>
    <row r="1231" spans="1:16" x14ac:dyDescent="0.25">
      <c r="A1231" t="s">
        <v>3175</v>
      </c>
      <c r="B1231" s="7">
        <v>1.7883098E-2</v>
      </c>
      <c r="C1231" s="7">
        <v>1.830654E-2</v>
      </c>
      <c r="D1231" s="7">
        <v>1.4236953E-2</v>
      </c>
      <c r="E1231" s="7">
        <v>1.6413665000000001E-2</v>
      </c>
      <c r="F1231" s="7">
        <v>1.3826567999999999E-2</v>
      </c>
      <c r="G1231" s="7">
        <v>2.1474752E-2</v>
      </c>
      <c r="H1231" s="7">
        <v>1.9554045999999999E-2</v>
      </c>
      <c r="I1231" s="7">
        <v>1.1110846000000001E-2</v>
      </c>
      <c r="J1231" s="7">
        <v>1.7098919000000001E-2</v>
      </c>
      <c r="K1231" s="7">
        <v>1.9347844999999999E-2</v>
      </c>
      <c r="L1231" s="7">
        <v>4.7594557000000003E-2</v>
      </c>
      <c r="M1231" s="7">
        <v>3.0558621000000001E-2</v>
      </c>
      <c r="N1231" s="7">
        <v>3.1446393000000003E-2</v>
      </c>
      <c r="O1231" s="7">
        <v>2.3724874999999999E-2</v>
      </c>
      <c r="P1231" s="7">
        <v>1.7346118000000001E-2</v>
      </c>
    </row>
    <row r="1232" spans="1:16" x14ac:dyDescent="0.25">
      <c r="A1232" t="s">
        <v>3176</v>
      </c>
      <c r="B1232" s="7">
        <v>2.7636402000000001E-2</v>
      </c>
      <c r="C1232" s="7">
        <v>2.9599022999999999E-2</v>
      </c>
      <c r="D1232" s="7">
        <v>2.6087236999999999E-2</v>
      </c>
      <c r="E1232" s="7">
        <v>2.0574493999999999E-2</v>
      </c>
      <c r="F1232" s="7">
        <v>2.5122380999999999E-2</v>
      </c>
      <c r="G1232" s="7">
        <v>2.9877929000000001E-2</v>
      </c>
      <c r="H1232" s="7">
        <v>2.5355451000000001E-2</v>
      </c>
      <c r="I1232" s="7">
        <v>1.9215789E-2</v>
      </c>
      <c r="J1232" s="7">
        <v>2.5026138999999999E-2</v>
      </c>
      <c r="K1232" s="7">
        <v>2.2364991000000001E-2</v>
      </c>
      <c r="L1232" s="7">
        <v>2.5717895000000001E-2</v>
      </c>
      <c r="M1232" s="7">
        <v>2.4577910000000001E-2</v>
      </c>
      <c r="N1232" s="7">
        <v>2.5497432E-2</v>
      </c>
      <c r="O1232" s="7">
        <v>2.3955961000000001E-2</v>
      </c>
      <c r="P1232" s="7">
        <v>1.7065104000000001E-2</v>
      </c>
    </row>
    <row r="1233" spans="1:16" x14ac:dyDescent="0.25">
      <c r="A1233" t="s">
        <v>3177</v>
      </c>
      <c r="B1233" s="7">
        <v>3.3399643999999999E-2</v>
      </c>
      <c r="C1233" s="7">
        <v>4.0338415000000002E-2</v>
      </c>
      <c r="D1233" s="7">
        <v>3.5093226999999998E-2</v>
      </c>
      <c r="E1233" s="7">
        <v>3.9417545999999998E-2</v>
      </c>
      <c r="F1233" s="7">
        <v>4.4910695E-2</v>
      </c>
      <c r="G1233" s="7">
        <v>6.2515954999999998E-2</v>
      </c>
      <c r="H1233" s="7">
        <v>3.6737077E-2</v>
      </c>
      <c r="I1233" s="7">
        <v>3.7453172999999999E-2</v>
      </c>
      <c r="J1233" s="7">
        <v>4.0448022E-2</v>
      </c>
      <c r="K1233" s="7">
        <v>0.15422925700000001</v>
      </c>
      <c r="L1233" s="7">
        <v>6.8737863999999996E-2</v>
      </c>
      <c r="M1233" s="7">
        <v>3.9168204999999998E-2</v>
      </c>
      <c r="N1233" s="7">
        <v>3.1281149000000001E-2</v>
      </c>
      <c r="O1233" s="7">
        <v>2.5615375999999999E-2</v>
      </c>
      <c r="P1233" s="7">
        <v>3.3452970999999998E-2</v>
      </c>
    </row>
    <row r="1234" spans="1:16" x14ac:dyDescent="0.25">
      <c r="A1234" t="s">
        <v>3178</v>
      </c>
      <c r="B1234" s="7">
        <v>7.0596229999999996E-2</v>
      </c>
      <c r="C1234" s="7">
        <v>8.0994880000000005E-2</v>
      </c>
      <c r="D1234" s="7">
        <v>6.9508216999999997E-2</v>
      </c>
      <c r="E1234" s="7">
        <v>4.6166946E-2</v>
      </c>
      <c r="F1234" s="7">
        <v>5.7686724000000002E-2</v>
      </c>
      <c r="G1234" s="7">
        <v>6.3554738E-2</v>
      </c>
      <c r="H1234" s="7">
        <v>7.4739270999999996E-2</v>
      </c>
      <c r="I1234" s="7">
        <v>8.1417851999999999E-2</v>
      </c>
      <c r="J1234" s="7">
        <v>7.5777578999999998E-2</v>
      </c>
      <c r="K1234" s="7">
        <v>3.3940515999999997E-2</v>
      </c>
      <c r="L1234" s="7">
        <v>4.4155113000000003E-2</v>
      </c>
      <c r="M1234" s="7">
        <v>4.0217651E-2</v>
      </c>
      <c r="N1234" s="7">
        <v>3.3746852000000001E-2</v>
      </c>
      <c r="O1234" s="7">
        <v>2.9893843999999999E-2</v>
      </c>
      <c r="P1234" s="7">
        <v>3.1776223999999999E-2</v>
      </c>
    </row>
    <row r="1235" spans="1:16" x14ac:dyDescent="0.25">
      <c r="A1235" t="s">
        <v>3179</v>
      </c>
      <c r="B1235" s="7">
        <v>3.7219839999999997E-2</v>
      </c>
      <c r="C1235" s="7">
        <v>4.2517081999999998E-2</v>
      </c>
      <c r="D1235" s="7">
        <v>3.6403958E-2</v>
      </c>
      <c r="E1235" s="7">
        <v>3.5672552000000003E-2</v>
      </c>
      <c r="F1235" s="7">
        <v>4.2796125999999997E-2</v>
      </c>
      <c r="G1235" s="7">
        <v>4.7744658000000002E-2</v>
      </c>
      <c r="H1235" s="7">
        <v>5.3760640999999998E-2</v>
      </c>
      <c r="I1235" s="7">
        <v>5.4852992000000003E-2</v>
      </c>
      <c r="J1235" s="7">
        <v>5.7301315999999998E-2</v>
      </c>
      <c r="K1235" s="7">
        <v>3.5510192000000003E-2</v>
      </c>
      <c r="L1235" s="7">
        <v>3.0038279000000001E-2</v>
      </c>
      <c r="M1235" s="7">
        <v>3.1261148000000002E-2</v>
      </c>
      <c r="N1235" s="7">
        <v>3.8497077999999997E-2</v>
      </c>
      <c r="O1235" s="7">
        <v>3.2434683999999998E-2</v>
      </c>
      <c r="P1235" s="7">
        <v>2.4386245000000001E-2</v>
      </c>
    </row>
    <row r="1236" spans="1:16" x14ac:dyDescent="0.25">
      <c r="A1236" t="s">
        <v>3180</v>
      </c>
      <c r="B1236" s="7">
        <v>0.11604701100000001</v>
      </c>
      <c r="C1236" s="7">
        <v>0.10825211999999999</v>
      </c>
      <c r="D1236" s="7">
        <v>0.10817177</v>
      </c>
      <c r="E1236" s="7">
        <v>8.1412937000000005E-2</v>
      </c>
      <c r="F1236" s="7">
        <v>0.11005633300000001</v>
      </c>
      <c r="G1236" s="7">
        <v>9.3085539999999994E-2</v>
      </c>
      <c r="H1236" s="7">
        <v>0.109988022</v>
      </c>
      <c r="I1236" s="7">
        <v>0.14800282300000001</v>
      </c>
      <c r="J1236" s="7">
        <v>0.136022638</v>
      </c>
      <c r="K1236" s="7">
        <v>0.178475937</v>
      </c>
      <c r="L1236" s="7">
        <v>0.14761570399999999</v>
      </c>
      <c r="M1236" s="7">
        <v>0.131842553</v>
      </c>
      <c r="N1236" s="7">
        <v>0.13066188300000001</v>
      </c>
      <c r="O1236" s="7">
        <v>0.128191413</v>
      </c>
      <c r="P1236" s="7">
        <v>0.107372781</v>
      </c>
    </row>
    <row r="1237" spans="1:16" x14ac:dyDescent="0.25">
      <c r="A1237" t="s">
        <v>3181</v>
      </c>
      <c r="B1237" s="7">
        <v>9.7905454000000003E-2</v>
      </c>
      <c r="C1237" s="7">
        <v>0.11494257300000001</v>
      </c>
      <c r="D1237" s="7">
        <v>0.10656697</v>
      </c>
      <c r="E1237" s="7">
        <v>7.8300818999999994E-2</v>
      </c>
      <c r="F1237" s="7">
        <v>9.2921040999999996E-2</v>
      </c>
      <c r="G1237" s="7">
        <v>0.10007832899999999</v>
      </c>
      <c r="H1237" s="7">
        <v>0.103067363</v>
      </c>
      <c r="I1237" s="7">
        <v>0.103158558</v>
      </c>
      <c r="J1237" s="7">
        <v>0.108032932</v>
      </c>
      <c r="K1237" s="7">
        <v>5.3559221999999997E-2</v>
      </c>
      <c r="L1237" s="7">
        <v>7.9524808000000002E-2</v>
      </c>
      <c r="M1237" s="7">
        <v>7.7680004999999996E-2</v>
      </c>
      <c r="N1237" s="7">
        <v>7.5702452000000003E-2</v>
      </c>
      <c r="O1237" s="7">
        <v>6.6074828000000002E-2</v>
      </c>
      <c r="P1237" s="7">
        <v>5.9556158999999997E-2</v>
      </c>
    </row>
    <row r="1238" spans="1:16" x14ac:dyDescent="0.25">
      <c r="A1238" t="s">
        <v>3182</v>
      </c>
      <c r="B1238" s="7">
        <v>6.2915291999999998E-2</v>
      </c>
      <c r="C1238" s="7">
        <v>5.6323794000000003E-2</v>
      </c>
      <c r="D1238" s="7">
        <v>6.4418398000000002E-2</v>
      </c>
      <c r="E1238" s="7">
        <v>3.3945994E-2</v>
      </c>
      <c r="F1238" s="7">
        <v>4.8388501E-2</v>
      </c>
      <c r="G1238" s="7">
        <v>4.5912715E-2</v>
      </c>
      <c r="H1238" s="7">
        <v>6.5927300999999994E-2</v>
      </c>
      <c r="I1238" s="7">
        <v>5.0982501999999999E-2</v>
      </c>
      <c r="J1238" s="7">
        <v>6.1613434000000002E-2</v>
      </c>
      <c r="K1238" s="7">
        <v>2.6547472999999999E-2</v>
      </c>
      <c r="L1238" s="7">
        <v>3.7240413999999999E-2</v>
      </c>
      <c r="M1238" s="7">
        <v>4.9562953E-2</v>
      </c>
      <c r="N1238" s="7">
        <v>6.9652707999999994E-2</v>
      </c>
      <c r="O1238" s="7">
        <v>9.4783804999999999E-2</v>
      </c>
      <c r="P1238" s="7">
        <v>3.6021299999999999E-2</v>
      </c>
    </row>
    <row r="1239" spans="1:16" x14ac:dyDescent="0.25">
      <c r="A1239" t="s">
        <v>3183</v>
      </c>
      <c r="B1239" s="7">
        <v>3.1195519000000001E-2</v>
      </c>
      <c r="C1239" s="7">
        <v>3.5492215000000001E-2</v>
      </c>
      <c r="D1239" s="7">
        <v>3.570156E-2</v>
      </c>
      <c r="E1239" s="7">
        <v>2.6677461999999999E-2</v>
      </c>
      <c r="F1239" s="7">
        <v>3.6637189000000001E-2</v>
      </c>
      <c r="G1239" s="7">
        <v>3.5914621000000001E-2</v>
      </c>
      <c r="H1239" s="7">
        <v>4.0623536000000002E-2</v>
      </c>
      <c r="I1239" s="7">
        <v>3.9113621000000001E-2</v>
      </c>
      <c r="J1239" s="7">
        <v>4.5970931E-2</v>
      </c>
      <c r="K1239" s="7">
        <v>1.1238578000000001E-2</v>
      </c>
      <c r="L1239" s="7">
        <v>2.1989492999999999E-2</v>
      </c>
      <c r="M1239" s="7">
        <v>2.3744551999999999E-2</v>
      </c>
      <c r="N1239" s="7">
        <v>2.4985047E-2</v>
      </c>
      <c r="O1239" s="7">
        <v>2.2708351000000002E-2</v>
      </c>
      <c r="P1239" s="7">
        <v>2.0241105999999998E-2</v>
      </c>
    </row>
    <row r="1240" spans="1:16" x14ac:dyDescent="0.25">
      <c r="A1240" t="s">
        <v>3184</v>
      </c>
      <c r="B1240" s="7">
        <v>3.3869672000000003E-2</v>
      </c>
      <c r="C1240" s="7">
        <v>3.8347707000000002E-2</v>
      </c>
      <c r="D1240" s="7">
        <v>3.4124666999999997E-2</v>
      </c>
      <c r="E1240" s="7">
        <v>2.6904692000000001E-2</v>
      </c>
      <c r="F1240" s="7">
        <v>2.9223065999999999E-2</v>
      </c>
      <c r="G1240" s="7">
        <v>3.4511651999999997E-2</v>
      </c>
      <c r="H1240" s="7">
        <v>3.5537248E-2</v>
      </c>
      <c r="I1240" s="7">
        <v>3.3936151999999997E-2</v>
      </c>
      <c r="J1240" s="7">
        <v>3.6842687999999998E-2</v>
      </c>
      <c r="K1240" s="7">
        <v>3.1475136000000001E-2</v>
      </c>
      <c r="L1240" s="7">
        <v>2.3899869000000001E-2</v>
      </c>
      <c r="M1240" s="7">
        <v>2.5829960999999999E-2</v>
      </c>
      <c r="N1240" s="7">
        <v>2.5317124E-2</v>
      </c>
      <c r="O1240" s="7">
        <v>2.4852182E-2</v>
      </c>
      <c r="P1240" s="7">
        <v>1.9594932999999998E-2</v>
      </c>
    </row>
    <row r="1241" spans="1:16" x14ac:dyDescent="0.25">
      <c r="A1241" t="s">
        <v>3185</v>
      </c>
      <c r="B1241" s="7">
        <v>4.1311549000000003E-2</v>
      </c>
      <c r="C1241" s="7">
        <v>4.9900795999999997E-2</v>
      </c>
      <c r="D1241" s="7">
        <v>4.2160474000000003E-2</v>
      </c>
      <c r="E1241" s="7">
        <v>4.0350538999999998E-2</v>
      </c>
      <c r="F1241" s="7">
        <v>4.2222853999999997E-2</v>
      </c>
      <c r="G1241" s="7">
        <v>4.8577845000000001E-2</v>
      </c>
      <c r="H1241" s="7">
        <v>4.9614243000000002E-2</v>
      </c>
      <c r="I1241" s="7">
        <v>4.9017482000000001E-2</v>
      </c>
      <c r="J1241" s="7">
        <v>5.0626059000000001E-2</v>
      </c>
      <c r="K1241" s="7">
        <v>9.6758626E-2</v>
      </c>
      <c r="L1241" s="7">
        <v>4.3144716999999999E-2</v>
      </c>
      <c r="M1241" s="7">
        <v>4.2500783E-2</v>
      </c>
      <c r="N1241" s="7">
        <v>3.7044695000000002E-2</v>
      </c>
      <c r="O1241" s="7">
        <v>3.6009384999999998E-2</v>
      </c>
      <c r="P1241" s="7">
        <v>2.8108792E-2</v>
      </c>
    </row>
    <row r="1242" spans="1:16" x14ac:dyDescent="0.25">
      <c r="A1242" t="s">
        <v>3186</v>
      </c>
      <c r="B1242" s="7">
        <v>7.3323563999999994E-2</v>
      </c>
      <c r="C1242" s="7">
        <v>8.7919487000000004E-2</v>
      </c>
      <c r="D1242" s="7">
        <v>8.7331626999999995E-2</v>
      </c>
      <c r="E1242" s="7">
        <v>6.7661180000000001E-2</v>
      </c>
      <c r="F1242" s="7">
        <v>8.3538660000000001E-2</v>
      </c>
      <c r="G1242" s="7">
        <v>8.5131551E-2</v>
      </c>
      <c r="H1242" s="7">
        <v>8.2201424999999995E-2</v>
      </c>
      <c r="I1242" s="7">
        <v>8.9131900999999999E-2</v>
      </c>
      <c r="J1242" s="7">
        <v>0.101613074</v>
      </c>
      <c r="K1242" s="7">
        <v>0.12341060099999999</v>
      </c>
      <c r="L1242" s="7">
        <v>6.3351666000000001E-2</v>
      </c>
      <c r="M1242" s="7">
        <v>6.7398225000000006E-2</v>
      </c>
      <c r="N1242" s="7">
        <v>6.4652557999999999E-2</v>
      </c>
      <c r="O1242" s="7">
        <v>5.7424752000000003E-2</v>
      </c>
      <c r="P1242" s="7">
        <v>5.1063707999999999E-2</v>
      </c>
    </row>
    <row r="1243" spans="1:16" x14ac:dyDescent="0.25">
      <c r="A1243" t="s">
        <v>3187</v>
      </c>
      <c r="B1243" s="7">
        <v>9.1565462E-2</v>
      </c>
      <c r="C1243" s="7">
        <v>9.9126192000000002E-2</v>
      </c>
      <c r="D1243" s="7">
        <v>0.10392968299999999</v>
      </c>
      <c r="E1243" s="7">
        <v>8.0157375000000003E-2</v>
      </c>
      <c r="F1243" s="7">
        <v>0.112910628</v>
      </c>
      <c r="G1243" s="7">
        <v>0.10451087100000001</v>
      </c>
      <c r="H1243" s="7">
        <v>0.10067833800000001</v>
      </c>
      <c r="I1243" s="7">
        <v>0.103795975</v>
      </c>
      <c r="J1243" s="7">
        <v>0.100636532</v>
      </c>
      <c r="K1243" s="7">
        <v>5.7757998999999997E-2</v>
      </c>
      <c r="L1243" s="7">
        <v>6.7149035999999995E-2</v>
      </c>
      <c r="M1243" s="7">
        <v>7.0407649000000003E-2</v>
      </c>
      <c r="N1243" s="7">
        <v>9.2738626000000005E-2</v>
      </c>
      <c r="O1243" s="7">
        <v>9.5592922999999996E-2</v>
      </c>
      <c r="P1243" s="7">
        <v>7.3683878999999994E-2</v>
      </c>
    </row>
    <row r="1244" spans="1:16" x14ac:dyDescent="0.25">
      <c r="A1244" t="s">
        <v>3188</v>
      </c>
      <c r="B1244" s="7">
        <v>4.7739794000000002E-2</v>
      </c>
      <c r="C1244" s="7">
        <v>5.7634031000000002E-2</v>
      </c>
      <c r="D1244" s="7">
        <v>5.3989981999999999E-2</v>
      </c>
      <c r="E1244" s="7">
        <v>4.2254317E-2</v>
      </c>
      <c r="F1244" s="7">
        <v>5.4228972E-2</v>
      </c>
      <c r="G1244" s="7">
        <v>4.6576090000000001E-2</v>
      </c>
      <c r="H1244" s="7">
        <v>5.5683458999999998E-2</v>
      </c>
      <c r="I1244" s="7">
        <v>5.9090583000000002E-2</v>
      </c>
      <c r="J1244" s="7">
        <v>6.0531331000000001E-2</v>
      </c>
      <c r="K1244" s="7">
        <v>5.9523785000000003E-2</v>
      </c>
      <c r="L1244" s="7">
        <v>4.2523916000000002E-2</v>
      </c>
      <c r="M1244" s="7">
        <v>4.0266679E-2</v>
      </c>
      <c r="N1244" s="7">
        <v>5.2339835000000001E-2</v>
      </c>
      <c r="O1244" s="7">
        <v>4.4311252000000002E-2</v>
      </c>
      <c r="P1244" s="7">
        <v>3.100317E-2</v>
      </c>
    </row>
    <row r="1245" spans="1:16" x14ac:dyDescent="0.25">
      <c r="A1245" t="s">
        <v>3189</v>
      </c>
      <c r="B1245" s="7">
        <v>6.2461280000000001E-3</v>
      </c>
      <c r="C1245" s="7">
        <v>6.9359649999999997E-3</v>
      </c>
      <c r="D1245" s="7">
        <v>6.2045709999999999E-3</v>
      </c>
      <c r="E1245" s="7">
        <v>4.9459250000000003E-3</v>
      </c>
      <c r="F1245" s="7">
        <v>5.2528289999999997E-3</v>
      </c>
      <c r="G1245" s="7">
        <v>6.2450379999999996E-3</v>
      </c>
      <c r="H1245" s="7">
        <v>5.6828989999999999E-3</v>
      </c>
      <c r="I1245" s="7">
        <v>4.2103210000000004E-3</v>
      </c>
      <c r="J1245" s="7">
        <v>6.8533480000000004E-3</v>
      </c>
      <c r="K1245" s="7">
        <v>7.5084330000000001E-3</v>
      </c>
      <c r="L1245" s="7">
        <v>5.5465389999999996E-3</v>
      </c>
      <c r="M1245" s="7">
        <v>6.2533759999999997E-3</v>
      </c>
      <c r="N1245" s="7">
        <v>7.3520779999999997E-3</v>
      </c>
      <c r="O1245" s="7">
        <v>6.4252179999999999E-3</v>
      </c>
      <c r="P1245" s="7">
        <v>5.1531340000000002E-3</v>
      </c>
    </row>
    <row r="1246" spans="1:16" x14ac:dyDescent="0.25">
      <c r="A1246" t="s">
        <v>3190</v>
      </c>
      <c r="B1246" s="7">
        <v>3.9050661E-2</v>
      </c>
      <c r="C1246" s="7">
        <v>4.2627165000000002E-2</v>
      </c>
      <c r="D1246" s="7">
        <v>4.7589758000000003E-2</v>
      </c>
      <c r="E1246" s="7">
        <v>3.2611651999999998E-2</v>
      </c>
      <c r="F1246" s="7">
        <v>4.4648477999999998E-2</v>
      </c>
      <c r="G1246" s="7">
        <v>4.0092410000000002E-2</v>
      </c>
      <c r="H1246" s="7">
        <v>5.1189552999999999E-2</v>
      </c>
      <c r="I1246" s="7">
        <v>5.2100941999999997E-2</v>
      </c>
      <c r="J1246" s="7">
        <v>5.6173497000000003E-2</v>
      </c>
      <c r="K1246" s="7">
        <v>3.2309938000000003E-2</v>
      </c>
      <c r="L1246" s="7">
        <v>2.9339397999999999E-2</v>
      </c>
      <c r="M1246" s="7">
        <v>3.1703174000000001E-2</v>
      </c>
      <c r="N1246" s="7">
        <v>2.9406555000000001E-2</v>
      </c>
      <c r="O1246" s="7">
        <v>2.4766188000000001E-2</v>
      </c>
      <c r="P1246" s="7">
        <v>2.3465221000000001E-2</v>
      </c>
    </row>
    <row r="1247" spans="1:16" x14ac:dyDescent="0.25">
      <c r="A1247" t="s">
        <v>3191</v>
      </c>
      <c r="B1247" s="7">
        <v>4.2613180000000001E-2</v>
      </c>
      <c r="C1247" s="7">
        <v>4.6627777000000002E-2</v>
      </c>
      <c r="D1247" s="7">
        <v>3.5552766E-2</v>
      </c>
      <c r="E1247" s="7">
        <v>4.9061900999999998E-2</v>
      </c>
      <c r="F1247" s="7">
        <v>4.7592110999999999E-2</v>
      </c>
      <c r="G1247" s="7">
        <v>5.5520584999999997E-2</v>
      </c>
      <c r="H1247" s="7">
        <v>4.0890396000000002E-2</v>
      </c>
      <c r="I1247" s="7">
        <v>5.4363861999999999E-2</v>
      </c>
      <c r="J1247" s="7">
        <v>4.2720609E-2</v>
      </c>
      <c r="K1247" s="7">
        <v>4.9687496999999997E-2</v>
      </c>
      <c r="L1247" s="7">
        <v>2.7829184999999999E-2</v>
      </c>
      <c r="M1247" s="7">
        <v>2.2581291999999999E-2</v>
      </c>
      <c r="N1247" s="7">
        <v>2.2114258000000001E-2</v>
      </c>
      <c r="O1247" s="7">
        <v>1.8562816999999999E-2</v>
      </c>
      <c r="P1247" s="7">
        <v>1.8996763E-2</v>
      </c>
    </row>
    <row r="1248" spans="1:16" x14ac:dyDescent="0.25">
      <c r="A1248" t="s">
        <v>3192</v>
      </c>
      <c r="B1248" s="7">
        <v>3.9892034E-2</v>
      </c>
      <c r="C1248" s="7">
        <v>4.973209E-2</v>
      </c>
      <c r="D1248" s="7">
        <v>4.2738124000000002E-2</v>
      </c>
      <c r="E1248" s="7">
        <v>4.5101799999999997E-2</v>
      </c>
      <c r="F1248" s="7">
        <v>4.8990631999999999E-2</v>
      </c>
      <c r="G1248" s="7">
        <v>6.3110600000000003E-2</v>
      </c>
      <c r="H1248" s="7">
        <v>4.4051619E-2</v>
      </c>
      <c r="I1248" s="7">
        <v>3.3888348999999998E-2</v>
      </c>
      <c r="J1248" s="7">
        <v>4.2741638999999998E-2</v>
      </c>
      <c r="K1248" s="7">
        <v>5.2646646999999998E-2</v>
      </c>
      <c r="L1248" s="7">
        <v>5.3612107999999999E-2</v>
      </c>
      <c r="M1248" s="7">
        <v>4.8752967000000001E-2</v>
      </c>
      <c r="N1248" s="7">
        <v>5.0723549999999999E-2</v>
      </c>
      <c r="O1248" s="7">
        <v>3.8322029000000001E-2</v>
      </c>
      <c r="P1248" s="7">
        <v>3.3723519E-2</v>
      </c>
    </row>
    <row r="1249" spans="1:16" x14ac:dyDescent="0.25">
      <c r="A1249" t="s">
        <v>3193</v>
      </c>
      <c r="B1249" s="7">
        <v>6.2512508999999994E-2</v>
      </c>
      <c r="C1249" s="7">
        <v>6.8687368999999998E-2</v>
      </c>
      <c r="D1249" s="7">
        <v>6.7887260000000005E-2</v>
      </c>
      <c r="E1249" s="7">
        <v>5.3012392999999998E-2</v>
      </c>
      <c r="F1249" s="7">
        <v>7.3183662999999996E-2</v>
      </c>
      <c r="G1249" s="7">
        <v>6.9068529000000004E-2</v>
      </c>
      <c r="H1249" s="7">
        <v>7.9129429000000001E-2</v>
      </c>
      <c r="I1249" s="7">
        <v>7.1979819E-2</v>
      </c>
      <c r="J1249" s="7">
        <v>8.5031125999999999E-2</v>
      </c>
      <c r="K1249" s="7">
        <v>5.1933699999999999E-2</v>
      </c>
      <c r="L1249" s="7">
        <v>4.4122350999999997E-2</v>
      </c>
      <c r="M1249" s="7">
        <v>4.6406103999999997E-2</v>
      </c>
      <c r="N1249" s="7">
        <v>5.2724774000000002E-2</v>
      </c>
      <c r="O1249" s="7">
        <v>4.7128911000000002E-2</v>
      </c>
      <c r="P1249" s="7">
        <v>3.7996467999999999E-2</v>
      </c>
    </row>
    <row r="1250" spans="1:16" x14ac:dyDescent="0.25">
      <c r="A1250" t="s">
        <v>3194</v>
      </c>
      <c r="B1250" s="7">
        <v>4.0336866999999998E-2</v>
      </c>
      <c r="C1250" s="7">
        <v>5.1788872E-2</v>
      </c>
      <c r="D1250" s="7">
        <v>5.2383458000000001E-2</v>
      </c>
      <c r="E1250" s="7">
        <v>3.8453229999999998E-2</v>
      </c>
      <c r="F1250" s="7">
        <v>4.8427804999999997E-2</v>
      </c>
      <c r="G1250" s="7">
        <v>5.1813072000000002E-2</v>
      </c>
      <c r="H1250" s="7">
        <v>5.0002089E-2</v>
      </c>
      <c r="I1250" s="7">
        <v>4.6446833E-2</v>
      </c>
      <c r="J1250" s="7">
        <v>5.0310966999999998E-2</v>
      </c>
      <c r="K1250" s="7">
        <v>4.7350934999999997E-2</v>
      </c>
      <c r="L1250" s="7">
        <v>4.5662133000000001E-2</v>
      </c>
      <c r="M1250" s="7">
        <v>4.7138676999999997E-2</v>
      </c>
      <c r="N1250" s="7">
        <v>5.2771593999999998E-2</v>
      </c>
      <c r="O1250" s="7">
        <v>4.3215647000000003E-2</v>
      </c>
      <c r="P1250" s="7">
        <v>3.4217499999999998E-2</v>
      </c>
    </row>
    <row r="1251" spans="1:16" x14ac:dyDescent="0.25">
      <c r="A1251" t="s">
        <v>3195</v>
      </c>
      <c r="B1251" s="7">
        <v>0.15175217999999999</v>
      </c>
      <c r="C1251" s="7">
        <v>0.13625822700000001</v>
      </c>
      <c r="D1251" s="7">
        <v>0.124737978</v>
      </c>
      <c r="E1251" s="7">
        <v>0.112955396</v>
      </c>
      <c r="F1251" s="7">
        <v>0.14188200400000001</v>
      </c>
      <c r="G1251" s="7">
        <v>0.14302563900000001</v>
      </c>
      <c r="H1251" s="7">
        <v>0.12371636499999999</v>
      </c>
      <c r="I1251" s="7">
        <v>0.13637513300000001</v>
      </c>
      <c r="J1251" s="7">
        <v>0.155347135</v>
      </c>
      <c r="K1251" s="7">
        <v>9.2189061000000003E-2</v>
      </c>
      <c r="L1251" s="7">
        <v>0.143972721</v>
      </c>
      <c r="M1251" s="7">
        <v>0.102509898</v>
      </c>
      <c r="N1251" s="7">
        <v>0.10598505799999999</v>
      </c>
      <c r="O1251" s="7">
        <v>9.8133154E-2</v>
      </c>
      <c r="P1251" s="7">
        <v>9.0796025000000002E-2</v>
      </c>
    </row>
    <row r="1252" spans="1:16" x14ac:dyDescent="0.25">
      <c r="A1252" t="s">
        <v>3196</v>
      </c>
      <c r="B1252" s="7">
        <v>0.14256374199999999</v>
      </c>
      <c r="C1252" s="7">
        <v>0.151335724</v>
      </c>
      <c r="D1252" s="7">
        <v>0.149631124</v>
      </c>
      <c r="E1252" s="7">
        <v>0.120646356</v>
      </c>
      <c r="F1252" s="7">
        <v>0.163909148</v>
      </c>
      <c r="G1252" s="7">
        <v>0.166490254</v>
      </c>
      <c r="H1252" s="7">
        <v>0.14143423899999999</v>
      </c>
      <c r="I1252" s="7">
        <v>0.144121315</v>
      </c>
      <c r="J1252" s="7">
        <v>0.16514917800000001</v>
      </c>
      <c r="K1252" s="7">
        <v>0.176548555</v>
      </c>
      <c r="L1252" s="7">
        <v>0.120741216</v>
      </c>
      <c r="M1252" s="7">
        <v>0.115104234</v>
      </c>
      <c r="N1252" s="7">
        <v>0.11317561399999999</v>
      </c>
      <c r="O1252" s="7">
        <v>8.9450752999999994E-2</v>
      </c>
      <c r="P1252" s="7">
        <v>9.7208474000000003E-2</v>
      </c>
    </row>
    <row r="1253" spans="1:16" x14ac:dyDescent="0.25">
      <c r="A1253" t="s">
        <v>3197</v>
      </c>
      <c r="B1253" s="7">
        <v>3.9080442999999999E-2</v>
      </c>
      <c r="C1253" s="7">
        <v>4.7718280000000002E-2</v>
      </c>
      <c r="D1253" s="7">
        <v>3.3970773000000003E-2</v>
      </c>
      <c r="E1253" s="7">
        <v>4.1774423999999998E-2</v>
      </c>
      <c r="F1253" s="7">
        <v>4.4421380000000003E-2</v>
      </c>
      <c r="G1253" s="7">
        <v>6.1051887999999999E-2</v>
      </c>
      <c r="H1253" s="7">
        <v>4.1058229000000002E-2</v>
      </c>
      <c r="I1253" s="7">
        <v>4.2355994000000001E-2</v>
      </c>
      <c r="J1253" s="7">
        <v>4.6870626999999998E-2</v>
      </c>
      <c r="K1253" s="7">
        <v>4.4383183E-2</v>
      </c>
      <c r="L1253" s="7">
        <v>5.4830428E-2</v>
      </c>
      <c r="M1253" s="7">
        <v>4.3838712000000002E-2</v>
      </c>
      <c r="N1253" s="7">
        <v>4.2284984999999997E-2</v>
      </c>
      <c r="O1253" s="7">
        <v>3.0690948999999999E-2</v>
      </c>
      <c r="P1253" s="7">
        <v>2.8951087E-2</v>
      </c>
    </row>
    <row r="1254" spans="1:16" x14ac:dyDescent="0.25">
      <c r="A1254" t="s">
        <v>3198</v>
      </c>
      <c r="B1254" s="7">
        <v>5.4644724999999998E-2</v>
      </c>
      <c r="C1254" s="7">
        <v>6.535966E-2</v>
      </c>
      <c r="D1254" s="7">
        <v>6.1006651000000002E-2</v>
      </c>
      <c r="E1254" s="7">
        <v>5.2654289999999999E-2</v>
      </c>
      <c r="F1254" s="7">
        <v>6.0020824E-2</v>
      </c>
      <c r="G1254" s="7">
        <v>6.5478201999999999E-2</v>
      </c>
      <c r="H1254" s="7">
        <v>6.7948031000000006E-2</v>
      </c>
      <c r="I1254" s="7">
        <v>7.5081486000000003E-2</v>
      </c>
      <c r="J1254" s="7">
        <v>7.3026066000000001E-2</v>
      </c>
      <c r="K1254" s="7">
        <v>5.5811393000000001E-2</v>
      </c>
      <c r="L1254" s="7">
        <v>3.8428652000000001E-2</v>
      </c>
      <c r="M1254" s="7">
        <v>3.4338419000000002E-2</v>
      </c>
      <c r="N1254" s="7">
        <v>3.0691398000000002E-2</v>
      </c>
      <c r="O1254" s="7">
        <v>3.0169153000000001E-2</v>
      </c>
      <c r="P1254" s="7">
        <v>2.9334822E-2</v>
      </c>
    </row>
    <row r="1255" spans="1:16" x14ac:dyDescent="0.25">
      <c r="A1255" t="s">
        <v>3199</v>
      </c>
      <c r="B1255" s="7">
        <v>2.3329415999999999E-2</v>
      </c>
      <c r="C1255" s="7">
        <v>2.5460454E-2</v>
      </c>
      <c r="D1255" s="7">
        <v>2.1767320999999999E-2</v>
      </c>
      <c r="E1255" s="7">
        <v>2.2163254E-2</v>
      </c>
      <c r="F1255" s="7">
        <v>2.507026E-2</v>
      </c>
      <c r="G1255" s="7">
        <v>2.6159142999999999E-2</v>
      </c>
      <c r="H1255" s="7">
        <v>2.2508746E-2</v>
      </c>
      <c r="I1255" s="7">
        <v>2.5052433999999998E-2</v>
      </c>
      <c r="J1255" s="7">
        <v>2.4206538999999999E-2</v>
      </c>
      <c r="K1255" s="7">
        <v>2.0076411999999998E-2</v>
      </c>
      <c r="L1255" s="7">
        <v>2.0984663000000001E-2</v>
      </c>
      <c r="M1255" s="7">
        <v>1.7622275999999999E-2</v>
      </c>
      <c r="N1255" s="7">
        <v>1.5602954E-2</v>
      </c>
      <c r="O1255" s="7">
        <v>1.4713578999999999E-2</v>
      </c>
      <c r="P1255" s="7">
        <v>1.4550821E-2</v>
      </c>
    </row>
    <row r="1256" spans="1:16" x14ac:dyDescent="0.25">
      <c r="A1256" t="s">
        <v>3200</v>
      </c>
      <c r="B1256" s="7">
        <v>6.1433095E-2</v>
      </c>
      <c r="C1256" s="7">
        <v>6.8759777999999994E-2</v>
      </c>
      <c r="D1256" s="7">
        <v>6.3259362E-2</v>
      </c>
      <c r="E1256" s="7">
        <v>5.0306367999999997E-2</v>
      </c>
      <c r="F1256" s="7">
        <v>5.6689226000000002E-2</v>
      </c>
      <c r="G1256" s="7">
        <v>5.5003537999999998E-2</v>
      </c>
      <c r="H1256" s="7">
        <v>6.0995383E-2</v>
      </c>
      <c r="I1256" s="7">
        <v>5.7972580000000003E-2</v>
      </c>
      <c r="J1256" s="7">
        <v>7.0583598999999997E-2</v>
      </c>
      <c r="K1256" s="7">
        <v>3.0417263E-2</v>
      </c>
      <c r="L1256" s="7">
        <v>5.4296898000000003E-2</v>
      </c>
      <c r="M1256" s="7">
        <v>5.7903950000000003E-2</v>
      </c>
      <c r="N1256" s="7">
        <v>2.5731509999999999E-2</v>
      </c>
      <c r="O1256" s="7">
        <v>2.2668020000000001E-2</v>
      </c>
      <c r="P1256" s="7">
        <v>4.4118628E-2</v>
      </c>
    </row>
    <row r="1257" spans="1:16" x14ac:dyDescent="0.25">
      <c r="A1257" t="s">
        <v>3201</v>
      </c>
      <c r="B1257" s="7">
        <v>1.9358037000000002E-2</v>
      </c>
      <c r="C1257" s="7">
        <v>2.4092902999999999E-2</v>
      </c>
      <c r="D1257" s="7">
        <v>2.0698604999999998E-2</v>
      </c>
      <c r="E1257" s="7">
        <v>2.1812419E-2</v>
      </c>
      <c r="F1257" s="7">
        <v>2.5654882E-2</v>
      </c>
      <c r="G1257" s="7">
        <v>3.2693201999999998E-2</v>
      </c>
      <c r="H1257" s="7">
        <v>1.9068582000000001E-2</v>
      </c>
      <c r="I1257" s="7">
        <v>1.5303636000000001E-2</v>
      </c>
      <c r="J1257" s="7">
        <v>1.9234332E-2</v>
      </c>
      <c r="K1257" s="7">
        <v>0.10293627800000001</v>
      </c>
      <c r="L1257" s="7">
        <v>4.6870781E-2</v>
      </c>
      <c r="M1257" s="7">
        <v>4.2138649E-2</v>
      </c>
      <c r="N1257" s="7">
        <v>6.9198495999999998E-2</v>
      </c>
      <c r="O1257" s="7">
        <v>4.4162260000000002E-2</v>
      </c>
      <c r="P1257" s="7">
        <v>2.8809313E-2</v>
      </c>
    </row>
    <row r="1258" spans="1:16" x14ac:dyDescent="0.25">
      <c r="A1258" t="s">
        <v>3202</v>
      </c>
      <c r="B1258" s="7">
        <v>7.1614243999999994E-2</v>
      </c>
      <c r="C1258" s="7">
        <v>8.8309764999999998E-2</v>
      </c>
      <c r="D1258" s="7">
        <v>7.7672980000000003E-2</v>
      </c>
      <c r="E1258" s="7">
        <v>6.6742547999999999E-2</v>
      </c>
      <c r="F1258" s="7">
        <v>7.6689517999999998E-2</v>
      </c>
      <c r="G1258" s="7">
        <v>8.0635555999999997E-2</v>
      </c>
      <c r="H1258" s="7">
        <v>8.8489028999999997E-2</v>
      </c>
      <c r="I1258" s="7">
        <v>9.5609972000000001E-2</v>
      </c>
      <c r="J1258" s="7">
        <v>9.8146149000000002E-2</v>
      </c>
      <c r="K1258" s="7">
        <v>3.2437115000000002E-2</v>
      </c>
      <c r="L1258" s="7">
        <v>6.2568944000000001E-2</v>
      </c>
      <c r="M1258" s="7">
        <v>5.5396661999999999E-2</v>
      </c>
      <c r="N1258" s="7">
        <v>7.7586119999999995E-2</v>
      </c>
      <c r="O1258" s="7">
        <v>6.8671108999999994E-2</v>
      </c>
      <c r="P1258" s="7">
        <v>7.3586998000000001E-2</v>
      </c>
    </row>
    <row r="1259" spans="1:16" x14ac:dyDescent="0.25">
      <c r="A1259" t="s">
        <v>3203</v>
      </c>
      <c r="B1259" s="7">
        <v>2.7516809E-2</v>
      </c>
      <c r="C1259" s="7">
        <v>3.1113841E-2</v>
      </c>
      <c r="D1259" s="7">
        <v>2.9822636999999999E-2</v>
      </c>
      <c r="E1259" s="7">
        <v>2.4914037E-2</v>
      </c>
      <c r="F1259" s="7">
        <v>2.9287086E-2</v>
      </c>
      <c r="G1259" s="7">
        <v>3.1552910000000003E-2</v>
      </c>
      <c r="H1259" s="7">
        <v>2.8139800999999999E-2</v>
      </c>
      <c r="I1259" s="7">
        <v>2.6664533000000001E-2</v>
      </c>
      <c r="J1259" s="7">
        <v>3.0001772999999999E-2</v>
      </c>
      <c r="K1259" s="7">
        <v>2.4100168000000002E-2</v>
      </c>
      <c r="L1259" s="7">
        <v>3.0636551000000001E-2</v>
      </c>
      <c r="M1259" s="7">
        <v>2.7105851E-2</v>
      </c>
      <c r="N1259" s="7">
        <v>3.0585688999999999E-2</v>
      </c>
      <c r="O1259" s="7">
        <v>2.5052248999999999E-2</v>
      </c>
      <c r="P1259" s="7">
        <v>2.0228705999999999E-2</v>
      </c>
    </row>
    <row r="1260" spans="1:16" x14ac:dyDescent="0.25">
      <c r="A1260" t="s">
        <v>3204</v>
      </c>
      <c r="B1260" s="7">
        <v>6.3204824000000007E-2</v>
      </c>
      <c r="C1260" s="7">
        <v>6.6871958999999995E-2</v>
      </c>
      <c r="D1260" s="7">
        <v>5.3344901E-2</v>
      </c>
      <c r="E1260" s="7">
        <v>4.3642751E-2</v>
      </c>
      <c r="F1260" s="7">
        <v>5.0692429999999997E-2</v>
      </c>
      <c r="G1260" s="7">
        <v>6.4908640000000004E-2</v>
      </c>
      <c r="H1260" s="7">
        <v>6.6317325999999996E-2</v>
      </c>
      <c r="I1260" s="7">
        <v>5.0890843999999998E-2</v>
      </c>
      <c r="J1260" s="7">
        <v>6.2964889999999996E-2</v>
      </c>
      <c r="K1260" s="7">
        <v>3.5604703000000001E-2</v>
      </c>
      <c r="L1260" s="7">
        <v>5.5623546000000003E-2</v>
      </c>
      <c r="M1260" s="7">
        <v>5.0047639999999997E-2</v>
      </c>
      <c r="N1260" s="7">
        <v>5.3088187000000002E-2</v>
      </c>
      <c r="O1260" s="7">
        <v>5.0191238999999999E-2</v>
      </c>
      <c r="P1260" s="7">
        <v>3.8843972999999997E-2</v>
      </c>
    </row>
    <row r="1261" spans="1:16" x14ac:dyDescent="0.25">
      <c r="A1261" t="s">
        <v>3205</v>
      </c>
      <c r="B1261" s="7">
        <v>4.0594642E-2</v>
      </c>
      <c r="C1261" s="7">
        <v>4.2219513E-2</v>
      </c>
      <c r="D1261" s="7">
        <v>4.1124014E-2</v>
      </c>
      <c r="E1261" s="7">
        <v>2.7340099E-2</v>
      </c>
      <c r="F1261" s="7">
        <v>3.5517009000000002E-2</v>
      </c>
      <c r="G1261" s="7">
        <v>3.4362503000000003E-2</v>
      </c>
      <c r="H1261" s="7">
        <v>4.4320982000000002E-2</v>
      </c>
      <c r="I1261" s="7">
        <v>3.8204837999999998E-2</v>
      </c>
      <c r="J1261" s="7">
        <v>5.1663924999999999E-2</v>
      </c>
      <c r="K1261" s="7">
        <v>1.9077526000000001E-2</v>
      </c>
      <c r="L1261" s="7">
        <v>2.9198561000000001E-2</v>
      </c>
      <c r="M1261" s="7">
        <v>3.0687356999999998E-2</v>
      </c>
      <c r="N1261" s="7">
        <v>2.6231020000000001E-2</v>
      </c>
      <c r="O1261" s="7">
        <v>2.2787675E-2</v>
      </c>
      <c r="P1261" s="7">
        <v>2.3756000999999999E-2</v>
      </c>
    </row>
    <row r="1262" spans="1:16" x14ac:dyDescent="0.25">
      <c r="A1262" t="s">
        <v>3206</v>
      </c>
      <c r="B1262" s="7">
        <v>4.113899E-2</v>
      </c>
      <c r="C1262" s="7">
        <v>4.3343845999999998E-2</v>
      </c>
      <c r="D1262" s="7">
        <v>3.9693257000000003E-2</v>
      </c>
      <c r="E1262" s="7">
        <v>2.6948742000000001E-2</v>
      </c>
      <c r="F1262" s="7">
        <v>3.0793122999999999E-2</v>
      </c>
      <c r="G1262" s="7">
        <v>3.7169036000000003E-2</v>
      </c>
      <c r="H1262" s="7">
        <v>3.3598127999999998E-2</v>
      </c>
      <c r="I1262" s="7">
        <v>3.2568619E-2</v>
      </c>
      <c r="J1262" s="7">
        <v>3.9903174999999999E-2</v>
      </c>
      <c r="K1262" s="7">
        <v>2.4193159999999998E-2</v>
      </c>
      <c r="L1262" s="7">
        <v>3.5792326999999999E-2</v>
      </c>
      <c r="M1262" s="7">
        <v>3.3103395000000001E-2</v>
      </c>
      <c r="N1262" s="7">
        <v>2.6829285000000001E-2</v>
      </c>
      <c r="O1262" s="7">
        <v>2.4670305999999999E-2</v>
      </c>
      <c r="P1262" s="7">
        <v>2.2976567E-2</v>
      </c>
    </row>
    <row r="1263" spans="1:16" x14ac:dyDescent="0.25">
      <c r="A1263" t="s">
        <v>3207</v>
      </c>
      <c r="B1263" s="7">
        <v>4.9367585999999998E-2</v>
      </c>
      <c r="C1263" s="7">
        <v>5.9362541999999997E-2</v>
      </c>
      <c r="D1263" s="7">
        <v>6.3496672000000004E-2</v>
      </c>
      <c r="E1263" s="7">
        <v>3.3229126999999997E-2</v>
      </c>
      <c r="F1263" s="7">
        <v>4.7794947999999997E-2</v>
      </c>
      <c r="G1263" s="7">
        <v>4.5675279999999999E-2</v>
      </c>
      <c r="H1263" s="7">
        <v>6.9022756000000005E-2</v>
      </c>
      <c r="I1263" s="7">
        <v>5.7475614000000001E-2</v>
      </c>
      <c r="J1263" s="7">
        <v>6.6870080999999998E-2</v>
      </c>
      <c r="K1263" s="7">
        <v>0.17643244499999999</v>
      </c>
      <c r="L1263" s="7">
        <v>6.0109828999999997E-2</v>
      </c>
      <c r="M1263" s="7">
        <v>4.9166031999999998E-2</v>
      </c>
      <c r="N1263" s="7">
        <v>4.9504175999999997E-2</v>
      </c>
      <c r="O1263" s="7">
        <v>4.5186575E-2</v>
      </c>
      <c r="P1263" s="7">
        <v>3.1188443E-2</v>
      </c>
    </row>
    <row r="1264" spans="1:16" x14ac:dyDescent="0.25">
      <c r="A1264" t="s">
        <v>3208</v>
      </c>
      <c r="B1264" s="7">
        <v>1.232369E-2</v>
      </c>
      <c r="C1264" s="7">
        <v>1.449456E-2</v>
      </c>
      <c r="D1264" s="7">
        <v>1.3860272999999999E-2</v>
      </c>
      <c r="E1264" s="7">
        <v>1.0706738E-2</v>
      </c>
      <c r="F1264" s="7">
        <v>1.3993399E-2</v>
      </c>
      <c r="G1264" s="7">
        <v>1.5841066000000001E-2</v>
      </c>
      <c r="H1264" s="7">
        <v>1.1837089E-2</v>
      </c>
      <c r="I1264" s="7">
        <v>1.1034924E-2</v>
      </c>
      <c r="J1264" s="7">
        <v>1.4385134000000001E-2</v>
      </c>
      <c r="K1264" s="7">
        <v>1.2946284000000001E-2</v>
      </c>
      <c r="L1264" s="7">
        <v>1.4985821E-2</v>
      </c>
      <c r="M1264" s="7">
        <v>1.3535871E-2</v>
      </c>
      <c r="N1264" s="7">
        <v>1.5826986000000001E-2</v>
      </c>
      <c r="O1264" s="7">
        <v>1.2954884999999999E-2</v>
      </c>
      <c r="P1264" s="7">
        <v>1.000612E-2</v>
      </c>
    </row>
    <row r="1265" spans="1:16" x14ac:dyDescent="0.25">
      <c r="A1265" t="s">
        <v>3209</v>
      </c>
      <c r="B1265" s="7">
        <v>5.7932234999999999E-2</v>
      </c>
      <c r="C1265" s="7">
        <v>7.1768344999999997E-2</v>
      </c>
      <c r="D1265" s="7">
        <v>6.9129754000000002E-2</v>
      </c>
      <c r="E1265" s="7">
        <v>4.6029035000000003E-2</v>
      </c>
      <c r="F1265" s="7">
        <v>6.3564842999999996E-2</v>
      </c>
      <c r="G1265" s="7">
        <v>5.8729238000000003E-2</v>
      </c>
      <c r="H1265" s="7">
        <v>7.4345118000000002E-2</v>
      </c>
      <c r="I1265" s="7">
        <v>7.3184260000000001E-2</v>
      </c>
      <c r="J1265" s="7">
        <v>7.7109926999999995E-2</v>
      </c>
      <c r="K1265" s="7">
        <v>3.3476163000000003E-2</v>
      </c>
      <c r="L1265" s="7">
        <v>4.0405305000000002E-2</v>
      </c>
      <c r="M1265" s="7">
        <v>4.4910063E-2</v>
      </c>
      <c r="N1265" s="7">
        <v>4.6645174999999997E-2</v>
      </c>
      <c r="O1265" s="7">
        <v>4.1230765000000003E-2</v>
      </c>
      <c r="P1265" s="7">
        <v>3.6828644000000001E-2</v>
      </c>
    </row>
    <row r="1266" spans="1:16" x14ac:dyDescent="0.25">
      <c r="A1266" t="s">
        <v>3210</v>
      </c>
      <c r="B1266" s="7">
        <v>1.1682408E-2</v>
      </c>
      <c r="C1266" s="7">
        <v>1.3425286E-2</v>
      </c>
      <c r="D1266" s="7">
        <v>1.0902323E-2</v>
      </c>
      <c r="E1266" s="7">
        <v>1.1052251000000001E-2</v>
      </c>
      <c r="F1266" s="7">
        <v>1.1884123999999999E-2</v>
      </c>
      <c r="G1266" s="7">
        <v>1.5915662000000001E-2</v>
      </c>
      <c r="H1266" s="7">
        <v>1.0284032E-2</v>
      </c>
      <c r="I1266" s="7">
        <v>1.025242E-2</v>
      </c>
      <c r="J1266" s="7">
        <v>1.0961116999999999E-2</v>
      </c>
      <c r="K1266" s="7">
        <v>3.2459238000000001E-2</v>
      </c>
      <c r="L1266" s="7">
        <v>1.4083824999999999E-2</v>
      </c>
      <c r="M1266" s="7">
        <v>1.1196322999999999E-2</v>
      </c>
      <c r="N1266" s="7">
        <v>1.3000098E-2</v>
      </c>
      <c r="O1266" s="7">
        <v>1.0426842E-2</v>
      </c>
      <c r="P1266" s="7">
        <v>7.2309169999999999E-3</v>
      </c>
    </row>
    <row r="1267" spans="1:16" x14ac:dyDescent="0.25">
      <c r="A1267" t="s">
        <v>3211</v>
      </c>
      <c r="B1267" s="7">
        <v>7.9690327000000005E-2</v>
      </c>
      <c r="C1267" s="7">
        <v>9.2667824999999995E-2</v>
      </c>
      <c r="D1267" s="7">
        <v>9.2291793999999996E-2</v>
      </c>
      <c r="E1267" s="7">
        <v>6.8061494E-2</v>
      </c>
      <c r="F1267" s="7">
        <v>9.1588755999999993E-2</v>
      </c>
      <c r="G1267" s="7">
        <v>8.9548136E-2</v>
      </c>
      <c r="H1267" s="7">
        <v>8.7577035999999997E-2</v>
      </c>
      <c r="I1267" s="7">
        <v>9.3510421999999996E-2</v>
      </c>
      <c r="J1267" s="7">
        <v>9.2868729999999997E-2</v>
      </c>
      <c r="K1267" s="7">
        <v>2.4328557000000001E-2</v>
      </c>
      <c r="L1267" s="7">
        <v>3.6083239000000003E-2</v>
      </c>
      <c r="M1267" s="7">
        <v>3.9691362000000001E-2</v>
      </c>
      <c r="N1267" s="7">
        <v>4.3680557000000002E-2</v>
      </c>
      <c r="O1267" s="7">
        <v>3.6784900000000002E-2</v>
      </c>
      <c r="P1267" s="7">
        <v>3.5019402999999998E-2</v>
      </c>
    </row>
    <row r="1268" spans="1:16" x14ac:dyDescent="0.25">
      <c r="A1268" t="s">
        <v>3212</v>
      </c>
      <c r="B1268" s="7">
        <v>8.4801969000000005E-2</v>
      </c>
      <c r="C1268" s="7">
        <v>9.1027419999999998E-2</v>
      </c>
      <c r="D1268" s="7">
        <v>7.3048558999999999E-2</v>
      </c>
      <c r="E1268" s="7">
        <v>6.9082114999999999E-2</v>
      </c>
      <c r="F1268" s="7">
        <v>7.3671678000000004E-2</v>
      </c>
      <c r="G1268" s="7">
        <v>8.9533642999999996E-2</v>
      </c>
      <c r="H1268" s="7">
        <v>8.0978479000000006E-2</v>
      </c>
      <c r="I1268" s="7">
        <v>7.5826859999999996E-2</v>
      </c>
      <c r="J1268" s="7">
        <v>8.7133591999999996E-2</v>
      </c>
      <c r="K1268" s="7">
        <v>6.5487668999999998E-2</v>
      </c>
      <c r="L1268" s="7">
        <v>9.1259536000000002E-2</v>
      </c>
      <c r="M1268" s="7">
        <v>7.7257363999999995E-2</v>
      </c>
      <c r="N1268" s="7">
        <v>7.4297990999999994E-2</v>
      </c>
      <c r="O1268" s="7">
        <v>6.5392197999999999E-2</v>
      </c>
      <c r="P1268" s="7">
        <v>5.5764196000000002E-2</v>
      </c>
    </row>
    <row r="1269" spans="1:16" x14ac:dyDescent="0.25">
      <c r="A1269" t="s">
        <v>3213</v>
      </c>
      <c r="B1269" s="7">
        <v>1.0034650000000001E-2</v>
      </c>
      <c r="C1269" s="7">
        <v>1.2029342E-2</v>
      </c>
      <c r="D1269" s="7">
        <v>1.1278549000000001E-2</v>
      </c>
      <c r="E1269" s="7">
        <v>7.9268159999999997E-3</v>
      </c>
      <c r="F1269" s="7">
        <v>1.0123128E-2</v>
      </c>
      <c r="G1269" s="7">
        <v>9.7577540000000004E-3</v>
      </c>
      <c r="H1269" s="7">
        <v>1.0041606E-2</v>
      </c>
      <c r="I1269" s="7">
        <v>1.1644325000000001E-2</v>
      </c>
      <c r="J1269" s="7">
        <v>1.2918562E-2</v>
      </c>
      <c r="K1269" s="7">
        <v>1.0146726999999999E-2</v>
      </c>
      <c r="L1269" s="7">
        <v>8.6828610000000001E-3</v>
      </c>
      <c r="M1269" s="7">
        <v>9.815252E-3</v>
      </c>
      <c r="N1269" s="7">
        <v>9.1326940000000002E-3</v>
      </c>
      <c r="O1269" s="7">
        <v>8.1025149999999994E-3</v>
      </c>
      <c r="P1269" s="7">
        <v>7.1865230000000002E-3</v>
      </c>
    </row>
    <row r="1270" spans="1:16" x14ac:dyDescent="0.25">
      <c r="A1270" t="s">
        <v>3214</v>
      </c>
      <c r="B1270" s="7">
        <v>0.13553067699999999</v>
      </c>
      <c r="C1270" s="7">
        <v>0.16571828999999999</v>
      </c>
      <c r="D1270" s="7">
        <v>0.165457151</v>
      </c>
      <c r="E1270" s="7">
        <v>0.116840902</v>
      </c>
      <c r="F1270" s="7">
        <v>0.134044371</v>
      </c>
      <c r="G1270" s="7">
        <v>0.13131374100000001</v>
      </c>
      <c r="H1270" s="7">
        <v>0.160636112</v>
      </c>
      <c r="I1270" s="7">
        <v>0.148752565</v>
      </c>
      <c r="J1270" s="7">
        <v>0.16951682200000001</v>
      </c>
      <c r="K1270" s="7">
        <v>0.113566758</v>
      </c>
      <c r="L1270" s="7">
        <v>0.13587339600000001</v>
      </c>
      <c r="M1270" s="7">
        <v>0.13423411800000001</v>
      </c>
      <c r="N1270" s="7">
        <v>0.145627379</v>
      </c>
      <c r="O1270" s="7">
        <v>0.128383319</v>
      </c>
      <c r="P1270" s="7">
        <v>0.10729276</v>
      </c>
    </row>
    <row r="1271" spans="1:16" x14ac:dyDescent="0.25">
      <c r="A1271" t="s">
        <v>3215</v>
      </c>
      <c r="B1271" s="7">
        <v>9.3489851999999998E-2</v>
      </c>
      <c r="C1271" s="7">
        <v>9.3517223999999996E-2</v>
      </c>
      <c r="D1271" s="7">
        <v>9.1595908000000004E-2</v>
      </c>
      <c r="E1271" s="7">
        <v>6.8684020999999998E-2</v>
      </c>
      <c r="F1271" s="7">
        <v>8.4629451999999994E-2</v>
      </c>
      <c r="G1271" s="7">
        <v>9.2235585999999994E-2</v>
      </c>
      <c r="H1271" s="7">
        <v>9.3595411000000003E-2</v>
      </c>
      <c r="I1271" s="7">
        <v>9.4406040999999996E-2</v>
      </c>
      <c r="J1271" s="7">
        <v>0.110959113</v>
      </c>
      <c r="K1271" s="7">
        <v>6.3665583999999997E-2</v>
      </c>
      <c r="L1271" s="7">
        <v>0.10589441600000001</v>
      </c>
      <c r="M1271" s="7">
        <v>9.5505353000000001E-2</v>
      </c>
      <c r="N1271" s="7">
        <v>0.121120635</v>
      </c>
      <c r="O1271" s="7">
        <v>0.106826675</v>
      </c>
      <c r="P1271" s="7">
        <v>7.8540784000000002E-2</v>
      </c>
    </row>
    <row r="1272" spans="1:16" x14ac:dyDescent="0.25">
      <c r="A1272" t="s">
        <v>3216</v>
      </c>
      <c r="B1272" s="7">
        <v>5.3685715000000002E-2</v>
      </c>
      <c r="C1272" s="7">
        <v>5.2864803000000002E-2</v>
      </c>
      <c r="D1272" s="7">
        <v>4.1945689000000001E-2</v>
      </c>
      <c r="E1272" s="7">
        <v>3.4532856000000001E-2</v>
      </c>
      <c r="F1272" s="7">
        <v>4.0691794000000003E-2</v>
      </c>
      <c r="G1272" s="7">
        <v>5.2753469999999997E-2</v>
      </c>
      <c r="H1272" s="7">
        <v>4.854199E-2</v>
      </c>
      <c r="I1272" s="7">
        <v>3.9913878999999999E-2</v>
      </c>
      <c r="J1272" s="7">
        <v>4.2399099000000003E-2</v>
      </c>
      <c r="K1272" s="7">
        <v>4.2304799999999997E-2</v>
      </c>
      <c r="L1272" s="7">
        <v>5.308409E-2</v>
      </c>
      <c r="M1272" s="7">
        <v>4.5140933000000001E-2</v>
      </c>
      <c r="N1272" s="7">
        <v>4.7038855999999997E-2</v>
      </c>
      <c r="O1272" s="7">
        <v>4.0191736999999998E-2</v>
      </c>
      <c r="P1272" s="7">
        <v>3.6362393999999999E-2</v>
      </c>
    </row>
    <row r="1273" spans="1:16" x14ac:dyDescent="0.25">
      <c r="A1273" t="s">
        <v>3217</v>
      </c>
      <c r="B1273" s="7">
        <v>7.8403870000000001E-2</v>
      </c>
      <c r="C1273" s="7">
        <v>7.6240071000000006E-2</v>
      </c>
      <c r="D1273" s="7">
        <v>7.8467379000000004E-2</v>
      </c>
      <c r="E1273" s="7">
        <v>5.3974592000000002E-2</v>
      </c>
      <c r="F1273" s="7">
        <v>7.0948729000000002E-2</v>
      </c>
      <c r="G1273" s="7">
        <v>7.1743955999999998E-2</v>
      </c>
      <c r="H1273" s="7">
        <v>7.7170392000000004E-2</v>
      </c>
      <c r="I1273" s="7">
        <v>8.2315137999999996E-2</v>
      </c>
      <c r="J1273" s="7">
        <v>8.3340944E-2</v>
      </c>
      <c r="K1273" s="7">
        <v>9.9900805999999995E-2</v>
      </c>
      <c r="L1273" s="7">
        <v>7.0066186000000003E-2</v>
      </c>
      <c r="M1273" s="7">
        <v>6.8729878999999994E-2</v>
      </c>
      <c r="N1273" s="7">
        <v>5.6548333999999999E-2</v>
      </c>
      <c r="O1273" s="7">
        <v>5.5490603999999999E-2</v>
      </c>
      <c r="P1273" s="7">
        <v>5.1785557000000003E-2</v>
      </c>
    </row>
    <row r="1274" spans="1:16" x14ac:dyDescent="0.25">
      <c r="A1274" t="s">
        <v>3218</v>
      </c>
      <c r="B1274" s="7">
        <v>7.8119158999999994E-2</v>
      </c>
      <c r="C1274" s="7">
        <v>7.6007469999999994E-2</v>
      </c>
      <c r="D1274" s="7">
        <v>8.2816045000000005E-2</v>
      </c>
      <c r="E1274" s="7">
        <v>6.4932938999999995E-2</v>
      </c>
      <c r="F1274" s="7">
        <v>7.4550398000000004E-2</v>
      </c>
      <c r="G1274" s="7">
        <v>7.6137261999999997E-2</v>
      </c>
      <c r="H1274" s="7">
        <v>7.9368662000000006E-2</v>
      </c>
      <c r="I1274" s="7">
        <v>8.5765100999999996E-2</v>
      </c>
      <c r="J1274" s="7">
        <v>8.2071544999999996E-2</v>
      </c>
      <c r="K1274" s="7">
        <v>7.5477015999999994E-2</v>
      </c>
      <c r="L1274" s="7">
        <v>6.9134867000000003E-2</v>
      </c>
      <c r="M1274" s="7">
        <v>6.7105595000000004E-2</v>
      </c>
      <c r="N1274" s="7">
        <v>6.4745496999999999E-2</v>
      </c>
      <c r="O1274" s="7">
        <v>5.9742653E-2</v>
      </c>
      <c r="P1274" s="7">
        <v>5.1377296000000003E-2</v>
      </c>
    </row>
    <row r="1275" spans="1:16" x14ac:dyDescent="0.25">
      <c r="A1275" t="s">
        <v>3219</v>
      </c>
      <c r="B1275" s="7">
        <v>3.3678263E-2</v>
      </c>
      <c r="C1275" s="7">
        <v>3.6491194999999997E-2</v>
      </c>
      <c r="D1275" s="7">
        <v>3.7956960999999997E-2</v>
      </c>
      <c r="E1275" s="7">
        <v>2.5465320999999999E-2</v>
      </c>
      <c r="F1275" s="7">
        <v>3.2863646000000003E-2</v>
      </c>
      <c r="G1275" s="7">
        <v>3.2676888000000001E-2</v>
      </c>
      <c r="H1275" s="7">
        <v>3.7596655E-2</v>
      </c>
      <c r="I1275" s="7">
        <v>3.2977995000000003E-2</v>
      </c>
      <c r="J1275" s="7">
        <v>4.1070036999999997E-2</v>
      </c>
      <c r="K1275" s="7">
        <v>2.0461429E-2</v>
      </c>
      <c r="L1275" s="7">
        <v>2.4799905000000001E-2</v>
      </c>
      <c r="M1275" s="7">
        <v>2.5431464000000001E-2</v>
      </c>
      <c r="N1275" s="7">
        <v>2.9163293E-2</v>
      </c>
      <c r="O1275" s="7">
        <v>2.5071212999999998E-2</v>
      </c>
      <c r="P1275" s="7">
        <v>2.0217486999999999E-2</v>
      </c>
    </row>
    <row r="1276" spans="1:16" x14ac:dyDescent="0.25">
      <c r="A1276" t="s">
        <v>3220</v>
      </c>
      <c r="B1276" s="7">
        <v>7.9618311999999997E-2</v>
      </c>
      <c r="C1276" s="7">
        <v>8.0128741000000003E-2</v>
      </c>
      <c r="D1276" s="7">
        <v>7.4272511999999999E-2</v>
      </c>
      <c r="E1276" s="7">
        <v>8.1002646999999997E-2</v>
      </c>
      <c r="F1276" s="7">
        <v>0.100524245</v>
      </c>
      <c r="G1276" s="7">
        <v>0.103791895</v>
      </c>
      <c r="H1276" s="7">
        <v>7.6622192000000006E-2</v>
      </c>
      <c r="I1276" s="7">
        <v>0.115568003</v>
      </c>
      <c r="J1276" s="7">
        <v>8.3826547000000001E-2</v>
      </c>
      <c r="K1276" s="7">
        <v>4.6202525000000001E-2</v>
      </c>
      <c r="L1276" s="7">
        <v>4.2240267999999997E-2</v>
      </c>
      <c r="M1276" s="7">
        <v>3.6495141000000002E-2</v>
      </c>
      <c r="N1276" s="7">
        <v>3.2660574999999997E-2</v>
      </c>
      <c r="O1276" s="7">
        <v>2.7546207999999999E-2</v>
      </c>
      <c r="P1276" s="7">
        <v>3.2352128000000001E-2</v>
      </c>
    </row>
    <row r="1277" spans="1:16" x14ac:dyDescent="0.25">
      <c r="A1277" t="s">
        <v>3221</v>
      </c>
      <c r="B1277" s="7">
        <v>0.16615654799999999</v>
      </c>
      <c r="C1277" s="7">
        <v>0.20939511799999999</v>
      </c>
      <c r="D1277" s="7">
        <v>0.20480942099999999</v>
      </c>
      <c r="E1277" s="7">
        <v>0.13290321399999999</v>
      </c>
      <c r="F1277" s="7">
        <v>0.17745301399999999</v>
      </c>
      <c r="G1277" s="7">
        <v>0.162187045</v>
      </c>
      <c r="H1277" s="7">
        <v>0.247820071</v>
      </c>
      <c r="I1277" s="7">
        <v>0.216617912</v>
      </c>
      <c r="J1277" s="7">
        <v>0.28144574700000002</v>
      </c>
      <c r="K1277" s="7">
        <v>0.209155438</v>
      </c>
      <c r="L1277" s="7">
        <v>0.144691715</v>
      </c>
      <c r="M1277" s="7">
        <v>0.14607394500000001</v>
      </c>
      <c r="N1277" s="7">
        <v>0.17707664400000001</v>
      </c>
      <c r="O1277" s="7">
        <v>0.147478787</v>
      </c>
      <c r="P1277" s="7">
        <v>0.124829228</v>
      </c>
    </row>
    <row r="1278" spans="1:16" x14ac:dyDescent="0.25">
      <c r="A1278" t="s">
        <v>3222</v>
      </c>
      <c r="B1278" s="7">
        <v>3.0219648000000002E-2</v>
      </c>
      <c r="C1278" s="7">
        <v>3.4431410000000003E-2</v>
      </c>
      <c r="D1278" s="7">
        <v>3.4381486000000003E-2</v>
      </c>
      <c r="E1278" s="7">
        <v>2.6072097999999998E-2</v>
      </c>
      <c r="F1278" s="7">
        <v>3.5864225999999999E-2</v>
      </c>
      <c r="G1278" s="7">
        <v>3.1157812E-2</v>
      </c>
      <c r="H1278" s="7">
        <v>4.3226368000000001E-2</v>
      </c>
      <c r="I1278" s="7">
        <v>3.7914464000000002E-2</v>
      </c>
      <c r="J1278" s="7">
        <v>4.3409207999999998E-2</v>
      </c>
      <c r="K1278" s="7">
        <v>1.9547172000000002E-2</v>
      </c>
      <c r="L1278" s="7">
        <v>2.3600237E-2</v>
      </c>
      <c r="M1278" s="7">
        <v>2.410611E-2</v>
      </c>
      <c r="N1278" s="7">
        <v>1.8452132999999999E-2</v>
      </c>
      <c r="O1278" s="7">
        <v>1.8077777999999999E-2</v>
      </c>
      <c r="P1278" s="7">
        <v>1.7806577000000001E-2</v>
      </c>
    </row>
    <row r="1279" spans="1:16" x14ac:dyDescent="0.25">
      <c r="A1279" t="s">
        <v>3223</v>
      </c>
      <c r="B1279" s="7">
        <v>5.5359432E-2</v>
      </c>
      <c r="C1279" s="7">
        <v>7.0555346000000005E-2</v>
      </c>
      <c r="D1279" s="7">
        <v>6.5876612000000001E-2</v>
      </c>
      <c r="E1279" s="7">
        <v>5.3375911999999998E-2</v>
      </c>
      <c r="F1279" s="7">
        <v>6.3737866000000004E-2</v>
      </c>
      <c r="G1279" s="7">
        <v>6.4849760000000006E-2</v>
      </c>
      <c r="H1279" s="7">
        <v>7.2483959000000001E-2</v>
      </c>
      <c r="I1279" s="7">
        <v>5.9550539E-2</v>
      </c>
      <c r="J1279" s="7">
        <v>6.3778673999999994E-2</v>
      </c>
      <c r="K1279" s="7">
        <v>0.10885544599999999</v>
      </c>
      <c r="L1279" s="7">
        <v>6.8264956000000002E-2</v>
      </c>
      <c r="M1279" s="7">
        <v>6.2035623999999998E-2</v>
      </c>
      <c r="N1279" s="7">
        <v>6.2684256999999993E-2</v>
      </c>
      <c r="O1279" s="7">
        <v>5.1540880999999997E-2</v>
      </c>
      <c r="P1279" s="7">
        <v>3.9398974000000003E-2</v>
      </c>
    </row>
    <row r="1280" spans="1:16" x14ac:dyDescent="0.25">
      <c r="A1280" t="s">
        <v>3224</v>
      </c>
      <c r="B1280" s="7">
        <v>3.8726061999999999E-2</v>
      </c>
      <c r="C1280" s="7">
        <v>4.3332565000000003E-2</v>
      </c>
      <c r="D1280" s="7">
        <v>3.5822165000000003E-2</v>
      </c>
      <c r="E1280" s="7">
        <v>2.8389562E-2</v>
      </c>
      <c r="F1280" s="7">
        <v>3.0214009E-2</v>
      </c>
      <c r="G1280" s="7">
        <v>3.7306892000000001E-2</v>
      </c>
      <c r="H1280" s="7">
        <v>4.0974539999999997E-2</v>
      </c>
      <c r="I1280" s="7">
        <v>2.2434809E-2</v>
      </c>
      <c r="J1280" s="7">
        <v>3.5337513000000001E-2</v>
      </c>
      <c r="K1280" s="7">
        <v>3.4003032000000002E-2</v>
      </c>
      <c r="L1280" s="7">
        <v>5.3116615999999998E-2</v>
      </c>
      <c r="M1280" s="7">
        <v>4.5486381999999999E-2</v>
      </c>
      <c r="N1280" s="7">
        <v>4.8961402000000001E-2</v>
      </c>
      <c r="O1280" s="7">
        <v>4.2122522000000003E-2</v>
      </c>
      <c r="P1280" s="7">
        <v>2.8078820000000001E-2</v>
      </c>
    </row>
    <row r="1281" spans="1:16" x14ac:dyDescent="0.25">
      <c r="A1281" t="s">
        <v>3225</v>
      </c>
      <c r="B1281" s="7">
        <v>2.44757E-2</v>
      </c>
      <c r="C1281" s="7">
        <v>2.5547859999999999E-2</v>
      </c>
      <c r="D1281" s="7">
        <v>2.0177077000000002E-2</v>
      </c>
      <c r="E1281" s="7">
        <v>2.6008975E-2</v>
      </c>
      <c r="F1281" s="7">
        <v>2.0934973999999999E-2</v>
      </c>
      <c r="G1281" s="7">
        <v>3.7189485000000001E-2</v>
      </c>
      <c r="H1281" s="7">
        <v>1.6264753999999999E-2</v>
      </c>
      <c r="I1281" s="7">
        <v>1.525106E-2</v>
      </c>
      <c r="J1281" s="7">
        <v>1.8351493999999999E-2</v>
      </c>
      <c r="K1281" s="7">
        <v>0.179622109</v>
      </c>
      <c r="L1281" s="7">
        <v>5.3196567E-2</v>
      </c>
      <c r="M1281" s="7">
        <v>3.8621933999999997E-2</v>
      </c>
      <c r="N1281" s="7">
        <v>4.3235753000000002E-2</v>
      </c>
      <c r="O1281" s="7">
        <v>3.2793693999999998E-2</v>
      </c>
      <c r="P1281" s="7">
        <v>2.2458176E-2</v>
      </c>
    </row>
    <row r="1282" spans="1:16" x14ac:dyDescent="0.25">
      <c r="A1282" t="s">
        <v>3226</v>
      </c>
      <c r="B1282" s="7">
        <v>7.2612180999999998E-2</v>
      </c>
      <c r="C1282" s="7">
        <v>7.8144750999999998E-2</v>
      </c>
      <c r="D1282" s="7">
        <v>7.5819657999999998E-2</v>
      </c>
      <c r="E1282" s="7">
        <v>5.4072178999999998E-2</v>
      </c>
      <c r="F1282" s="7">
        <v>7.0967731000000006E-2</v>
      </c>
      <c r="G1282" s="7">
        <v>6.7561854000000005E-2</v>
      </c>
      <c r="H1282" s="7">
        <v>7.6789389999999999E-2</v>
      </c>
      <c r="I1282" s="7">
        <v>6.9822642000000004E-2</v>
      </c>
      <c r="J1282" s="7">
        <v>8.4024287000000003E-2</v>
      </c>
      <c r="K1282" s="7">
        <v>3.5603553000000003E-2</v>
      </c>
      <c r="L1282" s="7">
        <v>4.7992711E-2</v>
      </c>
      <c r="M1282" s="7">
        <v>4.9557456E-2</v>
      </c>
      <c r="N1282" s="7">
        <v>5.3486467000000003E-2</v>
      </c>
      <c r="O1282" s="7">
        <v>5.0756616999999997E-2</v>
      </c>
      <c r="P1282" s="7">
        <v>3.6061858000000002E-2</v>
      </c>
    </row>
    <row r="1283" spans="1:16" x14ac:dyDescent="0.25">
      <c r="A1283" t="s">
        <v>3227</v>
      </c>
      <c r="B1283" s="7">
        <v>4.4454434000000001E-2</v>
      </c>
      <c r="C1283" s="7">
        <v>5.2299896999999998E-2</v>
      </c>
      <c r="D1283" s="7">
        <v>4.7984250999999999E-2</v>
      </c>
      <c r="E1283" s="7">
        <v>4.1600858999999997E-2</v>
      </c>
      <c r="F1283" s="7">
        <v>5.5238694999999997E-2</v>
      </c>
      <c r="G1283" s="7">
        <v>5.6106510999999998E-2</v>
      </c>
      <c r="H1283" s="7">
        <v>5.0933236E-2</v>
      </c>
      <c r="I1283" s="7">
        <v>4.9182482999999999E-2</v>
      </c>
      <c r="J1283" s="7">
        <v>5.469015E-2</v>
      </c>
      <c r="K1283" s="7">
        <v>7.8164790999999997E-2</v>
      </c>
      <c r="L1283" s="7">
        <v>5.1056078999999997E-2</v>
      </c>
      <c r="M1283" s="7">
        <v>5.2131837E-2</v>
      </c>
      <c r="N1283" s="7">
        <v>5.6360988000000001E-2</v>
      </c>
      <c r="O1283" s="7">
        <v>5.1934765000000001E-2</v>
      </c>
      <c r="P1283" s="7">
        <v>4.3187077999999997E-2</v>
      </c>
    </row>
    <row r="1284" spans="1:16" x14ac:dyDescent="0.25">
      <c r="A1284" t="s">
        <v>3228</v>
      </c>
      <c r="B1284" s="7">
        <v>1.1940147E-2</v>
      </c>
      <c r="C1284" s="7">
        <v>1.2900198E-2</v>
      </c>
      <c r="D1284" s="7">
        <v>1.1166249E-2</v>
      </c>
      <c r="E1284" s="7">
        <v>7.8922239999999998E-3</v>
      </c>
      <c r="F1284" s="7">
        <v>9.4057140000000008E-3</v>
      </c>
      <c r="G1284" s="7">
        <v>1.0970314E-2</v>
      </c>
      <c r="H1284" s="7">
        <v>1.2085956E-2</v>
      </c>
      <c r="I1284" s="7">
        <v>1.045198E-2</v>
      </c>
      <c r="J1284" s="7">
        <v>1.2454583E-2</v>
      </c>
      <c r="K1284" s="7">
        <v>2.1602475999999999E-2</v>
      </c>
      <c r="L1284" s="7">
        <v>1.2933507E-2</v>
      </c>
      <c r="M1284" s="7">
        <v>1.1678292E-2</v>
      </c>
      <c r="N1284" s="7">
        <v>1.2471182000000001E-2</v>
      </c>
      <c r="O1284" s="7">
        <v>1.0843739999999999E-2</v>
      </c>
      <c r="P1284" s="7">
        <v>8.6192909999999994E-3</v>
      </c>
    </row>
    <row r="1285" spans="1:16" x14ac:dyDescent="0.25">
      <c r="A1285" t="s">
        <v>3229</v>
      </c>
      <c r="B1285" s="7">
        <v>7.9647116000000004E-2</v>
      </c>
      <c r="C1285" s="7">
        <v>8.6862251000000001E-2</v>
      </c>
      <c r="D1285" s="7">
        <v>8.2844291E-2</v>
      </c>
      <c r="E1285" s="7">
        <v>4.0879796000000003E-2</v>
      </c>
      <c r="F1285" s="7">
        <v>4.8552980000000003E-2</v>
      </c>
      <c r="G1285" s="7">
        <v>5.1721326999999997E-2</v>
      </c>
      <c r="H1285" s="7">
        <v>8.0091090000000004E-2</v>
      </c>
      <c r="I1285" s="7">
        <v>7.9551229000000001E-2</v>
      </c>
      <c r="J1285" s="7">
        <v>8.619346E-2</v>
      </c>
      <c r="K1285" s="7">
        <v>4.7993477999999999E-2</v>
      </c>
      <c r="L1285" s="7">
        <v>4.3350021000000002E-2</v>
      </c>
      <c r="M1285" s="7">
        <v>4.1440568999999997E-2</v>
      </c>
      <c r="N1285" s="7">
        <v>3.1964247000000001E-2</v>
      </c>
      <c r="O1285" s="7">
        <v>3.1456476999999997E-2</v>
      </c>
      <c r="P1285" s="7">
        <v>2.9997789E-2</v>
      </c>
    </row>
    <row r="1286" spans="1:16" x14ac:dyDescent="0.25">
      <c r="A1286" t="s">
        <v>3230</v>
      </c>
      <c r="B1286" s="7">
        <v>5.6493014000000001E-2</v>
      </c>
      <c r="C1286" s="7">
        <v>6.7963593000000003E-2</v>
      </c>
      <c r="D1286" s="7">
        <v>5.5074886000000003E-2</v>
      </c>
      <c r="E1286" s="7">
        <v>4.7783793999999997E-2</v>
      </c>
      <c r="F1286" s="7">
        <v>5.7751011999999997E-2</v>
      </c>
      <c r="G1286" s="7">
        <v>7.3772494999999993E-2</v>
      </c>
      <c r="H1286" s="7">
        <v>5.3153289999999999E-2</v>
      </c>
      <c r="I1286" s="7">
        <v>5.0387646000000001E-2</v>
      </c>
      <c r="J1286" s="7">
        <v>5.9490701999999999E-2</v>
      </c>
      <c r="K1286" s="7">
        <v>9.0696106999999998E-2</v>
      </c>
      <c r="L1286" s="7">
        <v>7.7646721000000002E-2</v>
      </c>
      <c r="M1286" s="7">
        <v>7.0211917999999998E-2</v>
      </c>
      <c r="N1286" s="7">
        <v>8.0610009999999996E-2</v>
      </c>
      <c r="O1286" s="7">
        <v>6.4982673000000005E-2</v>
      </c>
      <c r="P1286" s="7">
        <v>4.9587644E-2</v>
      </c>
    </row>
    <row r="1287" spans="1:16" x14ac:dyDescent="0.25">
      <c r="A1287" t="s">
        <v>3231</v>
      </c>
      <c r="B1287" s="7">
        <v>4.8085652E-2</v>
      </c>
      <c r="C1287" s="7">
        <v>5.1683976E-2</v>
      </c>
      <c r="D1287" s="7">
        <v>4.5453946000000002E-2</v>
      </c>
      <c r="E1287" s="7">
        <v>4.2389067000000002E-2</v>
      </c>
      <c r="F1287" s="7">
        <v>4.8108151000000002E-2</v>
      </c>
      <c r="G1287" s="7">
        <v>5.6167715E-2</v>
      </c>
      <c r="H1287" s="7">
        <v>4.3718860999999998E-2</v>
      </c>
      <c r="I1287" s="7">
        <v>3.8904938E-2</v>
      </c>
      <c r="J1287" s="7">
        <v>4.4456386000000001E-2</v>
      </c>
      <c r="K1287" s="7">
        <v>3.3625667999999997E-2</v>
      </c>
      <c r="L1287" s="7">
        <v>4.9239676000000003E-2</v>
      </c>
      <c r="M1287" s="7">
        <v>4.3821680000000002E-2</v>
      </c>
      <c r="N1287" s="7">
        <v>3.8754801999999998E-2</v>
      </c>
      <c r="O1287" s="7">
        <v>3.7277181E-2</v>
      </c>
      <c r="P1287" s="7">
        <v>3.1620945999999997E-2</v>
      </c>
    </row>
    <row r="1288" spans="1:16" x14ac:dyDescent="0.25">
      <c r="A1288" t="s">
        <v>3232</v>
      </c>
      <c r="B1288" s="7">
        <v>3.5352557999999999E-2</v>
      </c>
      <c r="C1288" s="7">
        <v>4.036406E-2</v>
      </c>
      <c r="D1288" s="7">
        <v>4.4557871999999998E-2</v>
      </c>
      <c r="E1288" s="7">
        <v>1.8777453999999999E-2</v>
      </c>
      <c r="F1288" s="7">
        <v>2.6971806000000001E-2</v>
      </c>
      <c r="G1288" s="7">
        <v>2.4299764000000001E-2</v>
      </c>
      <c r="H1288" s="7">
        <v>4.6745409000000002E-2</v>
      </c>
      <c r="I1288" s="7">
        <v>3.5318992E-2</v>
      </c>
      <c r="J1288" s="7">
        <v>5.0427922999999999E-2</v>
      </c>
      <c r="K1288" s="7">
        <v>1.3983119E-2</v>
      </c>
      <c r="L1288" s="7">
        <v>1.9174712E-2</v>
      </c>
      <c r="M1288" s="7">
        <v>2.3613935999999999E-2</v>
      </c>
      <c r="N1288" s="7">
        <v>1.3213012999999999E-2</v>
      </c>
      <c r="O1288" s="7">
        <v>1.1467959999999999E-2</v>
      </c>
      <c r="P1288" s="7">
        <v>1.6475659E-2</v>
      </c>
    </row>
    <row r="1289" spans="1:16" x14ac:dyDescent="0.25">
      <c r="A1289" t="s">
        <v>3233</v>
      </c>
      <c r="B1289" s="7">
        <v>3.0845101999999999E-2</v>
      </c>
      <c r="C1289" s="7">
        <v>4.4951044000000002E-2</v>
      </c>
      <c r="D1289" s="7">
        <v>3.4240360999999997E-2</v>
      </c>
      <c r="E1289" s="7">
        <v>2.0351597999999999E-2</v>
      </c>
      <c r="F1289" s="7">
        <v>1.9244177000000001E-2</v>
      </c>
      <c r="G1289" s="7">
        <v>3.0018731999999999E-2</v>
      </c>
      <c r="H1289" s="7">
        <v>6.4366613000000003E-2</v>
      </c>
      <c r="I1289" s="7">
        <v>7.6608089000000004E-2</v>
      </c>
      <c r="J1289" s="7">
        <v>7.2803846000000005E-2</v>
      </c>
      <c r="K1289" s="7">
        <v>1.6722398999999999E-2</v>
      </c>
      <c r="L1289" s="7">
        <v>1.8743125999999999E-2</v>
      </c>
      <c r="M1289" s="7">
        <v>1.8253398000000001E-2</v>
      </c>
      <c r="N1289" s="7">
        <v>1.4202126000000001E-2</v>
      </c>
      <c r="O1289" s="7">
        <v>1.012832E-2</v>
      </c>
      <c r="P1289" s="7">
        <v>8.5017229999999992E-3</v>
      </c>
    </row>
    <row r="1290" spans="1:16" x14ac:dyDescent="0.25">
      <c r="A1290" t="s">
        <v>3234</v>
      </c>
      <c r="B1290" s="7">
        <v>3.2070850999999997E-2</v>
      </c>
      <c r="C1290" s="7">
        <v>3.2724125999999999E-2</v>
      </c>
      <c r="D1290" s="7">
        <v>3.0362428E-2</v>
      </c>
      <c r="E1290" s="7">
        <v>1.9889627E-2</v>
      </c>
      <c r="F1290" s="7">
        <v>2.2328912999999999E-2</v>
      </c>
      <c r="G1290" s="7">
        <v>2.7245605999999999E-2</v>
      </c>
      <c r="H1290" s="7">
        <v>2.9751382E-2</v>
      </c>
      <c r="I1290" s="7">
        <v>2.6022923E-2</v>
      </c>
      <c r="J1290" s="7">
        <v>3.6684585999999998E-2</v>
      </c>
      <c r="K1290" s="7">
        <v>1.5255271000000001E-2</v>
      </c>
      <c r="L1290" s="7">
        <v>2.6791907E-2</v>
      </c>
      <c r="M1290" s="7">
        <v>2.4596197E-2</v>
      </c>
      <c r="N1290" s="7">
        <v>2.5286273000000001E-2</v>
      </c>
      <c r="O1290" s="7">
        <v>2.0690060999999999E-2</v>
      </c>
      <c r="P1290" s="7">
        <v>1.4670393E-2</v>
      </c>
    </row>
    <row r="1291" spans="1:16" x14ac:dyDescent="0.25">
      <c r="A1291" t="s">
        <v>3235</v>
      </c>
      <c r="B1291" s="7">
        <v>7.4922894000000004E-2</v>
      </c>
      <c r="C1291" s="7">
        <v>7.7672550000000007E-2</v>
      </c>
      <c r="D1291" s="7">
        <v>7.0609280999999996E-2</v>
      </c>
      <c r="E1291" s="7">
        <v>6.7465268999999994E-2</v>
      </c>
      <c r="F1291" s="7">
        <v>8.1581859000000007E-2</v>
      </c>
      <c r="G1291" s="7">
        <v>9.8221717E-2</v>
      </c>
      <c r="H1291" s="7">
        <v>7.5960704000000004E-2</v>
      </c>
      <c r="I1291" s="7">
        <v>4.3896960999999998E-2</v>
      </c>
      <c r="J1291" s="7">
        <v>7.4395798999999999E-2</v>
      </c>
      <c r="K1291" s="7">
        <v>0.141181954</v>
      </c>
      <c r="L1291" s="7">
        <v>0.110956863</v>
      </c>
      <c r="M1291" s="7">
        <v>0.105169637</v>
      </c>
      <c r="N1291" s="7">
        <v>0.12428062300000001</v>
      </c>
      <c r="O1291" s="7">
        <v>0.107193381</v>
      </c>
      <c r="P1291" s="7">
        <v>7.5455382000000001E-2</v>
      </c>
    </row>
    <row r="1292" spans="1:16" x14ac:dyDescent="0.25">
      <c r="A1292" t="s">
        <v>3236</v>
      </c>
      <c r="B1292" s="7">
        <v>1.3086497000000001E-2</v>
      </c>
      <c r="C1292" s="7">
        <v>1.5150757000000001E-2</v>
      </c>
      <c r="D1292" s="7">
        <v>9.9014299999999993E-3</v>
      </c>
      <c r="E1292" s="7">
        <v>1.7941456000000001E-2</v>
      </c>
      <c r="F1292" s="7">
        <v>1.0015377000000001E-2</v>
      </c>
      <c r="G1292" s="7">
        <v>2.4453605999999999E-2</v>
      </c>
      <c r="H1292" s="7">
        <v>9.8674950000000004E-3</v>
      </c>
      <c r="I1292" s="7">
        <v>6.5032789999999998E-3</v>
      </c>
      <c r="J1292" s="7">
        <v>8.4733929999999992E-3</v>
      </c>
      <c r="K1292" s="7">
        <v>3.8690691999999999E-2</v>
      </c>
      <c r="L1292" s="7">
        <v>3.5891490999999998E-2</v>
      </c>
      <c r="M1292" s="7">
        <v>1.9574878E-2</v>
      </c>
      <c r="N1292" s="7">
        <v>2.1717182000000002E-2</v>
      </c>
      <c r="O1292" s="7">
        <v>1.7396091999999998E-2</v>
      </c>
      <c r="P1292" s="7">
        <v>1.2102442E-2</v>
      </c>
    </row>
    <row r="1293" spans="1:16" x14ac:dyDescent="0.25">
      <c r="A1293" t="s">
        <v>3237</v>
      </c>
      <c r="B1293" s="7">
        <v>2.1670635000000001E-2</v>
      </c>
      <c r="C1293" s="7">
        <v>2.6010454999999998E-2</v>
      </c>
      <c r="D1293" s="7">
        <v>2.5838416999999999E-2</v>
      </c>
      <c r="E1293" s="7">
        <v>1.9937010000000002E-2</v>
      </c>
      <c r="F1293" s="7">
        <v>2.1285799000000001E-2</v>
      </c>
      <c r="G1293" s="7">
        <v>2.272973E-2</v>
      </c>
      <c r="H1293" s="7">
        <v>2.4759237999999999E-2</v>
      </c>
      <c r="I1293" s="7">
        <v>2.0610059999999999E-2</v>
      </c>
      <c r="J1293" s="7">
        <v>2.3162006999999998E-2</v>
      </c>
      <c r="K1293" s="7">
        <v>1.3058972E-2</v>
      </c>
      <c r="L1293" s="7">
        <v>2.9603332999999999E-2</v>
      </c>
      <c r="M1293" s="7">
        <v>2.828282E-2</v>
      </c>
      <c r="N1293" s="7">
        <v>3.4109274000000002E-2</v>
      </c>
      <c r="O1293" s="7">
        <v>2.5388277000000001E-2</v>
      </c>
      <c r="P1293" s="7">
        <v>1.9341165E-2</v>
      </c>
    </row>
    <row r="1294" spans="1:16" x14ac:dyDescent="0.25">
      <c r="A1294" t="s">
        <v>3238</v>
      </c>
      <c r="B1294" s="7">
        <v>2.7002458999999999E-2</v>
      </c>
      <c r="C1294" s="7">
        <v>2.8871622E-2</v>
      </c>
      <c r="D1294" s="7">
        <v>2.9579587000000001E-2</v>
      </c>
      <c r="E1294" s="7">
        <v>2.4330693E-2</v>
      </c>
      <c r="F1294" s="7">
        <v>3.1119127E-2</v>
      </c>
      <c r="G1294" s="7">
        <v>3.0555217999999999E-2</v>
      </c>
      <c r="H1294" s="7">
        <v>3.0069223999999999E-2</v>
      </c>
      <c r="I1294" s="7">
        <v>3.3367346999999999E-2</v>
      </c>
      <c r="J1294" s="7">
        <v>3.1986832999999999E-2</v>
      </c>
      <c r="K1294" s="7">
        <v>3.8422250999999998E-2</v>
      </c>
      <c r="L1294" s="7">
        <v>2.4731399000000001E-2</v>
      </c>
      <c r="M1294" s="7">
        <v>2.2344702000000001E-2</v>
      </c>
      <c r="N1294" s="7">
        <v>2.0358639000000001E-2</v>
      </c>
      <c r="O1294" s="7">
        <v>1.7044710000000001E-2</v>
      </c>
      <c r="P1294" s="7">
        <v>1.4460367999999999E-2</v>
      </c>
    </row>
    <row r="1295" spans="1:16" x14ac:dyDescent="0.25">
      <c r="A1295" t="s">
        <v>3239</v>
      </c>
      <c r="B1295" s="7">
        <v>8.8789736999999994E-2</v>
      </c>
      <c r="C1295" s="7">
        <v>9.5171189000000003E-2</v>
      </c>
      <c r="D1295" s="7">
        <v>7.7459653000000003E-2</v>
      </c>
      <c r="E1295" s="7">
        <v>7.8667198999999993E-2</v>
      </c>
      <c r="F1295" s="7">
        <v>8.0069082999999999E-2</v>
      </c>
      <c r="G1295" s="7">
        <v>0.100708538</v>
      </c>
      <c r="H1295" s="7">
        <v>7.5059431999999995E-2</v>
      </c>
      <c r="I1295" s="7">
        <v>6.4189263999999996E-2</v>
      </c>
      <c r="J1295" s="7">
        <v>8.3830313000000004E-2</v>
      </c>
      <c r="K1295" s="7">
        <v>6.3606825000000006E-2</v>
      </c>
      <c r="L1295" s="7">
        <v>9.2637217999999993E-2</v>
      </c>
      <c r="M1295" s="7">
        <v>9.0049591999999998E-2</v>
      </c>
      <c r="N1295" s="7">
        <v>8.8389520999999999E-2</v>
      </c>
      <c r="O1295" s="7">
        <v>8.2938232000000001E-2</v>
      </c>
      <c r="P1295" s="7">
        <v>6.6492429000000006E-2</v>
      </c>
    </row>
    <row r="1296" spans="1:16" x14ac:dyDescent="0.25">
      <c r="A1296" t="s">
        <v>3240</v>
      </c>
      <c r="B1296" s="7">
        <v>4.3075865999999997E-2</v>
      </c>
      <c r="C1296" s="7">
        <v>5.8098724999999997E-2</v>
      </c>
      <c r="D1296" s="7">
        <v>4.4979770000000002E-2</v>
      </c>
      <c r="E1296" s="7">
        <v>2.4050440999999999E-2</v>
      </c>
      <c r="F1296" s="7">
        <v>2.7088972999999999E-2</v>
      </c>
      <c r="G1296" s="7">
        <v>3.4718066999999998E-2</v>
      </c>
      <c r="H1296" s="7">
        <v>6.0487361000000003E-2</v>
      </c>
      <c r="I1296" s="7">
        <v>5.3411638999999997E-2</v>
      </c>
      <c r="J1296" s="7">
        <v>6.1709160999999998E-2</v>
      </c>
      <c r="K1296" s="7">
        <v>3.4430057E-2</v>
      </c>
      <c r="L1296" s="7">
        <v>3.7777703000000003E-2</v>
      </c>
      <c r="M1296" s="7">
        <v>3.5303619000000001E-2</v>
      </c>
      <c r="N1296" s="7">
        <v>1.7882461999999998E-2</v>
      </c>
      <c r="O1296" s="7">
        <v>1.4552081999999999E-2</v>
      </c>
      <c r="P1296" s="7">
        <v>2.0101315000000002E-2</v>
      </c>
    </row>
    <row r="1297" spans="1:16" x14ac:dyDescent="0.25">
      <c r="A1297" t="s">
        <v>3241</v>
      </c>
      <c r="B1297" s="7">
        <v>3.048141E-2</v>
      </c>
      <c r="C1297" s="7">
        <v>3.4595464999999999E-2</v>
      </c>
      <c r="D1297" s="7">
        <v>3.1449672999999997E-2</v>
      </c>
      <c r="E1297" s="7">
        <v>2.5000176999999998E-2</v>
      </c>
      <c r="F1297" s="7">
        <v>3.0257455999999999E-2</v>
      </c>
      <c r="G1297" s="7">
        <v>3.1106036E-2</v>
      </c>
      <c r="H1297" s="7">
        <v>3.1935270000000002E-2</v>
      </c>
      <c r="I1297" s="7">
        <v>3.0200530999999999E-2</v>
      </c>
      <c r="J1297" s="7">
        <v>3.4191188999999997E-2</v>
      </c>
      <c r="K1297" s="7">
        <v>2.5712796999999999E-2</v>
      </c>
      <c r="L1297" s="7">
        <v>2.5896619999999999E-2</v>
      </c>
      <c r="M1297" s="7">
        <v>2.7269702999999999E-2</v>
      </c>
      <c r="N1297" s="7">
        <v>2.9999035E-2</v>
      </c>
      <c r="O1297" s="7">
        <v>2.6746325000000001E-2</v>
      </c>
      <c r="P1297" s="7">
        <v>2.2431105999999999E-2</v>
      </c>
    </row>
    <row r="1298" spans="1:16" x14ac:dyDescent="0.25">
      <c r="A1298" t="s">
        <v>3242</v>
      </c>
      <c r="B1298" s="7">
        <v>6.4660259999999997E-3</v>
      </c>
      <c r="C1298" s="7">
        <v>7.6748340000000002E-3</v>
      </c>
      <c r="D1298" s="7">
        <v>8.0998029999999992E-3</v>
      </c>
      <c r="E1298" s="7">
        <v>6.7044299999999999E-3</v>
      </c>
      <c r="F1298" s="7">
        <v>7.1098569999999998E-3</v>
      </c>
      <c r="G1298" s="7">
        <v>7.4296290000000001E-3</v>
      </c>
      <c r="H1298" s="7">
        <v>8.3761540000000002E-3</v>
      </c>
      <c r="I1298" s="7">
        <v>8.2243049999999995E-3</v>
      </c>
      <c r="J1298" s="7">
        <v>8.7620340000000001E-3</v>
      </c>
      <c r="K1298" s="7">
        <v>3.7144739000000003E-2</v>
      </c>
      <c r="L1298" s="7">
        <v>5.3975559999999999E-2</v>
      </c>
      <c r="M1298" s="7">
        <v>4.3128218000000003E-2</v>
      </c>
      <c r="N1298" s="7">
        <v>4.0232721999999999E-2</v>
      </c>
      <c r="O1298" s="7">
        <v>2.9586516E-2</v>
      </c>
      <c r="P1298" s="7">
        <v>2.4601973999999999E-2</v>
      </c>
    </row>
    <row r="1299" spans="1:16" x14ac:dyDescent="0.25">
      <c r="A1299" t="s">
        <v>3243</v>
      </c>
      <c r="B1299" s="7">
        <v>5.5904454999999999E-2</v>
      </c>
      <c r="C1299" s="7">
        <v>6.0940347999999998E-2</v>
      </c>
      <c r="D1299" s="7">
        <v>6.1052611999999999E-2</v>
      </c>
      <c r="E1299" s="7">
        <v>4.2975966999999997E-2</v>
      </c>
      <c r="F1299" s="7">
        <v>6.1037067E-2</v>
      </c>
      <c r="G1299" s="7">
        <v>5.8774759000000003E-2</v>
      </c>
      <c r="H1299" s="7">
        <v>7.5085042000000005E-2</v>
      </c>
      <c r="I1299" s="7">
        <v>6.9326517000000004E-2</v>
      </c>
      <c r="J1299" s="7">
        <v>8.1342688999999996E-2</v>
      </c>
      <c r="K1299" s="7">
        <v>9.3509296000000006E-2</v>
      </c>
      <c r="L1299" s="7">
        <v>3.9915941000000003E-2</v>
      </c>
      <c r="M1299" s="7">
        <v>3.6252263999999999E-2</v>
      </c>
      <c r="N1299" s="7">
        <v>3.9419633000000003E-2</v>
      </c>
      <c r="O1299" s="7">
        <v>3.4873411999999999E-2</v>
      </c>
      <c r="P1299" s="7">
        <v>3.0186661E-2</v>
      </c>
    </row>
    <row r="1300" spans="1:16" x14ac:dyDescent="0.25">
      <c r="A1300" t="s">
        <v>3244</v>
      </c>
      <c r="B1300" s="7">
        <v>1.7685168000000001E-2</v>
      </c>
      <c r="C1300" s="7">
        <v>1.9856063E-2</v>
      </c>
      <c r="D1300" s="7">
        <v>2.0291038000000001E-2</v>
      </c>
      <c r="E1300" s="7">
        <v>1.5540040999999999E-2</v>
      </c>
      <c r="F1300" s="7">
        <v>1.9565776999999999E-2</v>
      </c>
      <c r="G1300" s="7">
        <v>1.8326424000000001E-2</v>
      </c>
      <c r="H1300" s="7">
        <v>1.8381138000000002E-2</v>
      </c>
      <c r="I1300" s="7">
        <v>1.8796448E-2</v>
      </c>
      <c r="J1300" s="7">
        <v>2.1355220000000001E-2</v>
      </c>
      <c r="K1300" s="7">
        <v>2.1329754999999999E-2</v>
      </c>
      <c r="L1300" s="7">
        <v>1.4216695999999999E-2</v>
      </c>
      <c r="M1300" s="7">
        <v>1.3518746999999999E-2</v>
      </c>
      <c r="N1300" s="7">
        <v>1.2256145E-2</v>
      </c>
      <c r="O1300" s="7">
        <v>1.1319826E-2</v>
      </c>
      <c r="P1300" s="7">
        <v>1.1230082000000001E-2</v>
      </c>
    </row>
    <row r="1301" spans="1:16" x14ac:dyDescent="0.25">
      <c r="A1301" t="s">
        <v>3245</v>
      </c>
      <c r="B1301" s="7">
        <v>2.9880134999999999E-2</v>
      </c>
      <c r="C1301" s="7">
        <v>3.1382963E-2</v>
      </c>
      <c r="D1301" s="7">
        <v>3.1260267000000001E-2</v>
      </c>
      <c r="E1301" s="7">
        <v>3.3105282999999999E-2</v>
      </c>
      <c r="F1301" s="7">
        <v>3.2318694000000002E-2</v>
      </c>
      <c r="G1301" s="7">
        <v>3.8643776999999997E-2</v>
      </c>
      <c r="H1301" s="7">
        <v>3.0412910000000001E-2</v>
      </c>
      <c r="I1301" s="7">
        <v>3.4232563000000001E-2</v>
      </c>
      <c r="J1301" s="7">
        <v>2.8566608E-2</v>
      </c>
      <c r="K1301" s="7">
        <v>2.7984330000000002E-2</v>
      </c>
      <c r="L1301" s="7">
        <v>3.4574216999999997E-2</v>
      </c>
      <c r="M1301" s="7">
        <v>2.9750175E-2</v>
      </c>
      <c r="N1301" s="7">
        <v>3.0559204E-2</v>
      </c>
      <c r="O1301" s="7">
        <v>2.325636E-2</v>
      </c>
      <c r="P1301" s="7">
        <v>1.7687387999999998E-2</v>
      </c>
    </row>
    <row r="1302" spans="1:16" x14ac:dyDescent="0.25">
      <c r="A1302" t="s">
        <v>3246</v>
      </c>
      <c r="B1302" s="7">
        <v>4.0740915000000003E-2</v>
      </c>
      <c r="C1302" s="7">
        <v>4.2912914000000003E-2</v>
      </c>
      <c r="D1302" s="7">
        <v>3.9021159999999999E-2</v>
      </c>
      <c r="E1302" s="7">
        <v>3.5940922E-2</v>
      </c>
      <c r="F1302" s="7">
        <v>4.1575726E-2</v>
      </c>
      <c r="G1302" s="7">
        <v>5.1470670000000003E-2</v>
      </c>
      <c r="H1302" s="7">
        <v>3.9008109999999999E-2</v>
      </c>
      <c r="I1302" s="7">
        <v>3.1568908999999999E-2</v>
      </c>
      <c r="J1302" s="7">
        <v>4.0805029E-2</v>
      </c>
      <c r="K1302" s="7">
        <v>4.4435615999999997E-2</v>
      </c>
      <c r="L1302" s="7">
        <v>7.0682144000000002E-2</v>
      </c>
      <c r="M1302" s="7">
        <v>5.5957378000000002E-2</v>
      </c>
      <c r="N1302" s="7">
        <v>6.5347611E-2</v>
      </c>
      <c r="O1302" s="7">
        <v>5.7889128999999998E-2</v>
      </c>
      <c r="P1302" s="7">
        <v>3.2826425999999999E-2</v>
      </c>
    </row>
    <row r="1303" spans="1:16" x14ac:dyDescent="0.25">
      <c r="A1303" t="s">
        <v>3247</v>
      </c>
      <c r="B1303" s="7">
        <v>0.111244658</v>
      </c>
      <c r="C1303" s="7">
        <v>0.11321322</v>
      </c>
      <c r="D1303" s="7">
        <v>0.118169388</v>
      </c>
      <c r="E1303" s="7">
        <v>7.3350506999999995E-2</v>
      </c>
      <c r="F1303" s="7">
        <v>9.6685546999999997E-2</v>
      </c>
      <c r="G1303" s="7">
        <v>8.2524507999999996E-2</v>
      </c>
      <c r="H1303" s="7">
        <v>0.11915543300000001</v>
      </c>
      <c r="I1303" s="7">
        <v>0.121663203</v>
      </c>
      <c r="J1303" s="7">
        <v>0.13936639200000001</v>
      </c>
      <c r="K1303" s="7">
        <v>6.8504884000000002E-2</v>
      </c>
      <c r="L1303" s="7">
        <v>7.1445676E-2</v>
      </c>
      <c r="M1303" s="7">
        <v>7.2274103000000006E-2</v>
      </c>
      <c r="N1303" s="7">
        <v>6.0611946999999999E-2</v>
      </c>
      <c r="O1303" s="7">
        <v>5.7895088999999997E-2</v>
      </c>
      <c r="P1303" s="7">
        <v>4.8895066000000001E-2</v>
      </c>
    </row>
    <row r="1304" spans="1:16" x14ac:dyDescent="0.25">
      <c r="A1304" t="s">
        <v>3248</v>
      </c>
      <c r="B1304" s="7">
        <v>4.5969003000000001E-2</v>
      </c>
      <c r="C1304" s="7">
        <v>5.0568259999999997E-2</v>
      </c>
      <c r="D1304" s="7">
        <v>4.8955909999999998E-2</v>
      </c>
      <c r="E1304" s="7">
        <v>3.7282179999999998E-2</v>
      </c>
      <c r="F1304" s="7">
        <v>4.5989072999999998E-2</v>
      </c>
      <c r="G1304" s="7">
        <v>4.8260690000000002E-2</v>
      </c>
      <c r="H1304" s="7">
        <v>5.0525041E-2</v>
      </c>
      <c r="I1304" s="7">
        <v>4.6240892999999998E-2</v>
      </c>
      <c r="J1304" s="7">
        <v>6.0255627999999999E-2</v>
      </c>
      <c r="K1304" s="7">
        <v>3.3068439999999998E-2</v>
      </c>
      <c r="L1304" s="7">
        <v>3.9879272E-2</v>
      </c>
      <c r="M1304" s="7">
        <v>4.4802066000000001E-2</v>
      </c>
      <c r="N1304" s="7">
        <v>3.7776437000000003E-2</v>
      </c>
      <c r="O1304" s="7">
        <v>3.8448764000000003E-2</v>
      </c>
      <c r="P1304" s="7">
        <v>3.2606179999999998E-2</v>
      </c>
    </row>
    <row r="1305" spans="1:16" x14ac:dyDescent="0.25">
      <c r="A1305" t="s">
        <v>3249</v>
      </c>
      <c r="B1305" s="7">
        <v>5.4384083999999999E-2</v>
      </c>
      <c r="C1305" s="7">
        <v>6.1426749000000003E-2</v>
      </c>
      <c r="D1305" s="7">
        <v>6.2992354E-2</v>
      </c>
      <c r="E1305" s="7">
        <v>5.8589979E-2</v>
      </c>
      <c r="F1305" s="7">
        <v>8.0451850000000005E-2</v>
      </c>
      <c r="G1305" s="7">
        <v>6.2225555000000002E-2</v>
      </c>
      <c r="H1305" s="7">
        <v>5.9188985999999999E-2</v>
      </c>
      <c r="I1305" s="7">
        <v>7.2819157999999995E-2</v>
      </c>
      <c r="J1305" s="7">
        <v>6.2785018999999997E-2</v>
      </c>
      <c r="K1305" s="7">
        <v>4.3616325999999997E-2</v>
      </c>
      <c r="L1305" s="7">
        <v>2.9323182E-2</v>
      </c>
      <c r="M1305" s="7">
        <v>2.9452188000000001E-2</v>
      </c>
      <c r="N1305" s="7">
        <v>3.2482427000000001E-2</v>
      </c>
      <c r="O1305" s="7">
        <v>3.3600812000000001E-2</v>
      </c>
      <c r="P1305" s="7">
        <v>3.3633941000000001E-2</v>
      </c>
    </row>
    <row r="1306" spans="1:16" x14ac:dyDescent="0.25">
      <c r="A1306" t="s">
        <v>3250</v>
      </c>
      <c r="B1306" s="7">
        <v>4.4404872999999997E-2</v>
      </c>
      <c r="C1306" s="7">
        <v>4.3627658E-2</v>
      </c>
      <c r="D1306" s="7">
        <v>4.1264232999999997E-2</v>
      </c>
      <c r="E1306" s="7">
        <v>2.9681254000000001E-2</v>
      </c>
      <c r="F1306" s="7">
        <v>3.6487740999999997E-2</v>
      </c>
      <c r="G1306" s="7">
        <v>4.2175418999999999E-2</v>
      </c>
      <c r="H1306" s="7">
        <v>4.1414079999999999E-2</v>
      </c>
      <c r="I1306" s="7">
        <v>3.7826678000000002E-2</v>
      </c>
      <c r="J1306" s="7">
        <v>4.6736835999999997E-2</v>
      </c>
      <c r="K1306" s="7">
        <v>1.7098938000000001E-2</v>
      </c>
      <c r="L1306" s="7">
        <v>3.4300768000000002E-2</v>
      </c>
      <c r="M1306" s="7">
        <v>3.1502754000000001E-2</v>
      </c>
      <c r="N1306" s="7">
        <v>3.5471003000000001E-2</v>
      </c>
      <c r="O1306" s="7">
        <v>3.1177505000000001E-2</v>
      </c>
      <c r="P1306" s="7">
        <v>2.3864415E-2</v>
      </c>
    </row>
    <row r="1307" spans="1:16" x14ac:dyDescent="0.25">
      <c r="A1307" t="s">
        <v>3251</v>
      </c>
      <c r="B1307" s="7">
        <v>0.116430222</v>
      </c>
      <c r="C1307" s="7">
        <v>0.137950081</v>
      </c>
      <c r="D1307" s="7">
        <v>0.12673753700000001</v>
      </c>
      <c r="E1307" s="7">
        <v>7.4287695000000001E-2</v>
      </c>
      <c r="F1307" s="7">
        <v>9.3677202000000001E-2</v>
      </c>
      <c r="G1307" s="7">
        <v>9.3978704999999996E-2</v>
      </c>
      <c r="H1307" s="7">
        <v>0.14039357999999999</v>
      </c>
      <c r="I1307" s="7">
        <v>0.13894753200000001</v>
      </c>
      <c r="J1307" s="7">
        <v>0.14328776400000001</v>
      </c>
      <c r="K1307" s="7">
        <v>6.0315366000000002E-2</v>
      </c>
      <c r="L1307" s="7">
        <v>6.1234446999999997E-2</v>
      </c>
      <c r="M1307" s="7">
        <v>6.0421546999999999E-2</v>
      </c>
      <c r="N1307" s="7">
        <v>7.0447857000000003E-2</v>
      </c>
      <c r="O1307" s="7">
        <v>6.2211076999999997E-2</v>
      </c>
      <c r="P1307" s="7">
        <v>5.216838E-2</v>
      </c>
    </row>
    <row r="1308" spans="1:16" x14ac:dyDescent="0.25">
      <c r="A1308" t="s">
        <v>3252</v>
      </c>
      <c r="B1308" s="7">
        <v>8.1138949999999994E-3</v>
      </c>
      <c r="C1308" s="7">
        <v>8.463758E-3</v>
      </c>
      <c r="D1308" s="7">
        <v>5.9903400000000002E-3</v>
      </c>
      <c r="E1308" s="7">
        <v>7.1695719999999999E-3</v>
      </c>
      <c r="F1308" s="7">
        <v>5.5678129999999996E-3</v>
      </c>
      <c r="G1308" s="7">
        <v>1.0620582999999999E-2</v>
      </c>
      <c r="H1308" s="7">
        <v>8.1723420000000008E-3</v>
      </c>
      <c r="I1308" s="7">
        <v>3.248506E-3</v>
      </c>
      <c r="J1308" s="7">
        <v>5.7236029999999999E-3</v>
      </c>
      <c r="K1308" s="7">
        <v>2.0422880000000001E-2</v>
      </c>
      <c r="L1308" s="7">
        <v>3.1789636000000003E-2</v>
      </c>
      <c r="M1308" s="7">
        <v>2.4432140000000001E-2</v>
      </c>
      <c r="N1308" s="7">
        <v>2.4641878999999998E-2</v>
      </c>
      <c r="O1308" s="7">
        <v>1.4385217E-2</v>
      </c>
      <c r="P1308" s="7">
        <v>8.0998189999999994E-3</v>
      </c>
    </row>
    <row r="1309" spans="1:16" x14ac:dyDescent="0.25">
      <c r="A1309" t="s">
        <v>3253</v>
      </c>
      <c r="B1309" s="7">
        <v>7.7460583999999999E-2</v>
      </c>
      <c r="C1309" s="7">
        <v>8.0989733999999994E-2</v>
      </c>
      <c r="D1309" s="7">
        <v>6.2242792999999998E-2</v>
      </c>
      <c r="E1309" s="7">
        <v>6.6081265E-2</v>
      </c>
      <c r="F1309" s="7">
        <v>8.3023299999999994E-2</v>
      </c>
      <c r="G1309" s="7">
        <v>0.10330737800000001</v>
      </c>
      <c r="H1309" s="7">
        <v>7.4707913000000001E-2</v>
      </c>
      <c r="I1309" s="7">
        <v>6.5047117000000002E-2</v>
      </c>
      <c r="J1309" s="7">
        <v>8.9033597000000006E-2</v>
      </c>
      <c r="K1309" s="7">
        <v>4.1734116000000002E-2</v>
      </c>
      <c r="L1309" s="7">
        <v>5.9083985999999998E-2</v>
      </c>
      <c r="M1309" s="7">
        <v>5.9287268999999997E-2</v>
      </c>
      <c r="N1309" s="7">
        <v>5.4353127000000001E-2</v>
      </c>
      <c r="O1309" s="7">
        <v>5.0711131999999999E-2</v>
      </c>
      <c r="P1309" s="7">
        <v>4.9902469999999997E-2</v>
      </c>
    </row>
    <row r="1310" spans="1:16" x14ac:dyDescent="0.25">
      <c r="A1310" t="s">
        <v>3254</v>
      </c>
      <c r="B1310" s="7">
        <v>2.1289507999999999E-2</v>
      </c>
      <c r="C1310" s="7">
        <v>2.2008089000000002E-2</v>
      </c>
      <c r="D1310" s="7">
        <v>1.9937050000000001E-2</v>
      </c>
      <c r="E1310" s="7">
        <v>2.4010251999999999E-2</v>
      </c>
      <c r="F1310" s="7">
        <v>2.3501261999999998E-2</v>
      </c>
      <c r="G1310" s="7">
        <v>2.9938263E-2</v>
      </c>
      <c r="H1310" s="7">
        <v>2.0588934999999999E-2</v>
      </c>
      <c r="I1310" s="7">
        <v>2.3706097999999998E-2</v>
      </c>
      <c r="J1310" s="7">
        <v>2.2304035999999999E-2</v>
      </c>
      <c r="K1310" s="7">
        <v>9.5885580999999998E-2</v>
      </c>
      <c r="L1310" s="7">
        <v>7.0560091000000005E-2</v>
      </c>
      <c r="M1310" s="7">
        <v>5.0996629000000002E-2</v>
      </c>
      <c r="N1310" s="7">
        <v>8.1377080000000004E-2</v>
      </c>
      <c r="O1310" s="7">
        <v>5.7015825999999999E-2</v>
      </c>
      <c r="P1310" s="7">
        <v>3.3855493E-2</v>
      </c>
    </row>
    <row r="1311" spans="1:16" x14ac:dyDescent="0.25">
      <c r="A1311" t="s">
        <v>3255</v>
      </c>
      <c r="B1311" s="7">
        <v>3.6327335000000002E-2</v>
      </c>
      <c r="C1311" s="7">
        <v>3.6392240999999999E-2</v>
      </c>
      <c r="D1311" s="7">
        <v>2.8117631000000001E-2</v>
      </c>
      <c r="E1311" s="7">
        <v>4.2466311999999999E-2</v>
      </c>
      <c r="F1311" s="7">
        <v>3.6326909999999997E-2</v>
      </c>
      <c r="G1311" s="7">
        <v>4.4888089999999999E-2</v>
      </c>
      <c r="H1311" s="7">
        <v>2.4910418E-2</v>
      </c>
      <c r="I1311" s="7">
        <v>3.8804076E-2</v>
      </c>
      <c r="J1311" s="7">
        <v>2.9288986999999999E-2</v>
      </c>
      <c r="K1311" s="7">
        <v>0.107617663</v>
      </c>
      <c r="L1311" s="7">
        <v>3.2069318999999999E-2</v>
      </c>
      <c r="M1311" s="7">
        <v>1.7441354999999999E-2</v>
      </c>
      <c r="N1311" s="7">
        <v>1.7067802E-2</v>
      </c>
      <c r="O1311" s="7">
        <v>1.2952895000000001E-2</v>
      </c>
      <c r="P1311" s="7">
        <v>1.1833303E-2</v>
      </c>
    </row>
    <row r="1312" spans="1:16" x14ac:dyDescent="0.25">
      <c r="A1312" t="s">
        <v>3256</v>
      </c>
      <c r="B1312" s="7">
        <v>1.5853339000000001E-2</v>
      </c>
      <c r="C1312" s="7">
        <v>1.6492561999999999E-2</v>
      </c>
      <c r="D1312" s="7">
        <v>1.4775259000000001E-2</v>
      </c>
      <c r="E1312" s="7">
        <v>1.1695942000000001E-2</v>
      </c>
      <c r="F1312" s="7">
        <v>1.3496436000000001E-2</v>
      </c>
      <c r="G1312" s="7">
        <v>1.4716803000000001E-2</v>
      </c>
      <c r="H1312" s="7">
        <v>1.6006697E-2</v>
      </c>
      <c r="I1312" s="7">
        <v>1.4014571E-2</v>
      </c>
      <c r="J1312" s="7">
        <v>1.7720105999999999E-2</v>
      </c>
      <c r="K1312" s="7">
        <v>7.1557310000000002E-3</v>
      </c>
      <c r="L1312" s="7">
        <v>1.2610757E-2</v>
      </c>
      <c r="M1312" s="7">
        <v>1.0794822000000001E-2</v>
      </c>
      <c r="N1312" s="7">
        <v>1.0792424E-2</v>
      </c>
      <c r="O1312" s="7">
        <v>9.4458749999999994E-3</v>
      </c>
      <c r="P1312" s="7">
        <v>8.1528620000000003E-3</v>
      </c>
    </row>
    <row r="1313" spans="1:16" x14ac:dyDescent="0.25">
      <c r="A1313" t="s">
        <v>3257</v>
      </c>
      <c r="B1313" s="7">
        <v>1.6566582999999999E-2</v>
      </c>
      <c r="C1313" s="7">
        <v>1.7974543999999999E-2</v>
      </c>
      <c r="D1313" s="7">
        <v>1.7728310000000001E-2</v>
      </c>
      <c r="E1313" s="7">
        <v>1.4204144E-2</v>
      </c>
      <c r="F1313" s="7">
        <v>1.6333995E-2</v>
      </c>
      <c r="G1313" s="7">
        <v>1.7593438999999999E-2</v>
      </c>
      <c r="H1313" s="7">
        <v>1.6040967E-2</v>
      </c>
      <c r="I1313" s="7">
        <v>1.5462787E-2</v>
      </c>
      <c r="J1313" s="7">
        <v>1.8531460999999999E-2</v>
      </c>
      <c r="K1313" s="7">
        <v>1.0923665000000001E-2</v>
      </c>
      <c r="L1313" s="7">
        <v>1.6386540000000002E-2</v>
      </c>
      <c r="M1313" s="7">
        <v>1.6513465000000001E-2</v>
      </c>
      <c r="N1313" s="7">
        <v>1.6205857000000001E-2</v>
      </c>
      <c r="O1313" s="7">
        <v>1.5676169E-2</v>
      </c>
      <c r="P1313" s="7">
        <v>1.2316542E-2</v>
      </c>
    </row>
    <row r="1314" spans="1:16" x14ac:dyDescent="0.25">
      <c r="A1314" t="s">
        <v>3258</v>
      </c>
      <c r="B1314" s="7">
        <v>4.6965945000000002E-2</v>
      </c>
      <c r="C1314" s="7">
        <v>5.3305759000000001E-2</v>
      </c>
      <c r="D1314" s="7">
        <v>4.0378909999999997E-2</v>
      </c>
      <c r="E1314" s="7">
        <v>4.9673521999999998E-2</v>
      </c>
      <c r="F1314" s="7">
        <v>4.0671701999999997E-2</v>
      </c>
      <c r="G1314" s="7">
        <v>6.3176518000000001E-2</v>
      </c>
      <c r="H1314" s="7">
        <v>4.6000133999999998E-2</v>
      </c>
      <c r="I1314" s="7">
        <v>5.5782304999999997E-2</v>
      </c>
      <c r="J1314" s="7">
        <v>5.3176424999999999E-2</v>
      </c>
      <c r="K1314" s="7">
        <v>5.7509267000000003E-2</v>
      </c>
      <c r="L1314" s="7">
        <v>6.7782331000000001E-2</v>
      </c>
      <c r="M1314" s="7">
        <v>5.5985920000000002E-2</v>
      </c>
      <c r="N1314" s="7">
        <v>4.8464831999999999E-2</v>
      </c>
      <c r="O1314" s="7">
        <v>3.4633496999999999E-2</v>
      </c>
      <c r="P1314" s="7">
        <v>3.2364775999999998E-2</v>
      </c>
    </row>
    <row r="1315" spans="1:16" x14ac:dyDescent="0.25">
      <c r="A1315" t="s">
        <v>3259</v>
      </c>
      <c r="B1315" s="7">
        <v>0.26613799199999999</v>
      </c>
      <c r="C1315" s="7">
        <v>0.26773115600000003</v>
      </c>
      <c r="D1315" s="7">
        <v>0.212887671</v>
      </c>
      <c r="E1315" s="7">
        <v>0.14759587900000001</v>
      </c>
      <c r="F1315" s="7">
        <v>0.12682979799999999</v>
      </c>
      <c r="G1315" s="7">
        <v>0.178771071</v>
      </c>
      <c r="H1315" s="7">
        <v>0.21597628199999999</v>
      </c>
      <c r="I1315" s="7">
        <v>0.16080962800000001</v>
      </c>
      <c r="J1315" s="7">
        <v>0.25271370700000001</v>
      </c>
      <c r="K1315" s="7">
        <v>0.11722563</v>
      </c>
      <c r="L1315" s="7">
        <v>0.107829598</v>
      </c>
      <c r="M1315" s="7">
        <v>9.6192154000000002E-2</v>
      </c>
      <c r="N1315" s="7">
        <v>0.110371447</v>
      </c>
      <c r="O1315" s="7">
        <v>6.6094706000000003E-2</v>
      </c>
      <c r="P1315" s="7">
        <v>6.7229648000000003E-2</v>
      </c>
    </row>
    <row r="1316" spans="1:16" x14ac:dyDescent="0.25">
      <c r="A1316" t="s">
        <v>3260</v>
      </c>
      <c r="B1316" s="7">
        <v>6.1464425000000003E-2</v>
      </c>
      <c r="C1316" s="7">
        <v>6.8980466000000004E-2</v>
      </c>
      <c r="D1316" s="7">
        <v>6.2339024E-2</v>
      </c>
      <c r="E1316" s="7">
        <v>4.2318646000000001E-2</v>
      </c>
      <c r="F1316" s="7">
        <v>4.7871069000000002E-2</v>
      </c>
      <c r="G1316" s="7">
        <v>5.4299663999999997E-2</v>
      </c>
      <c r="H1316" s="7">
        <v>5.6124137999999997E-2</v>
      </c>
      <c r="I1316" s="7">
        <v>4.7151918000000001E-2</v>
      </c>
      <c r="J1316" s="7">
        <v>5.8846115999999997E-2</v>
      </c>
      <c r="K1316" s="7">
        <v>4.8817244000000003E-2</v>
      </c>
      <c r="L1316" s="7">
        <v>4.9580658E-2</v>
      </c>
      <c r="M1316" s="7">
        <v>5.0267451999999997E-2</v>
      </c>
      <c r="N1316" s="7">
        <v>4.6045537999999997E-2</v>
      </c>
      <c r="O1316" s="7">
        <v>4.2424859000000002E-2</v>
      </c>
      <c r="P1316" s="7">
        <v>3.4325381000000002E-2</v>
      </c>
    </row>
    <row r="1317" spans="1:16" x14ac:dyDescent="0.25">
      <c r="A1317" t="s">
        <v>3261</v>
      </c>
      <c r="B1317" s="7">
        <v>3.1353639000000003E-2</v>
      </c>
      <c r="C1317" s="7">
        <v>3.6309906000000003E-2</v>
      </c>
      <c r="D1317" s="7">
        <v>3.3926340999999999E-2</v>
      </c>
      <c r="E1317" s="7">
        <v>2.9251131999999999E-2</v>
      </c>
      <c r="F1317" s="7">
        <v>4.0660726000000001E-2</v>
      </c>
      <c r="G1317" s="7">
        <v>3.8805527999999999E-2</v>
      </c>
      <c r="H1317" s="7">
        <v>3.2557474000000003E-2</v>
      </c>
      <c r="I1317" s="7">
        <v>3.8261038999999997E-2</v>
      </c>
      <c r="J1317" s="7">
        <v>3.6018551000000003E-2</v>
      </c>
      <c r="K1317" s="7">
        <v>4.2015050999999998E-2</v>
      </c>
      <c r="L1317" s="7">
        <v>2.7198185999999999E-2</v>
      </c>
      <c r="M1317" s="7">
        <v>2.5294926999999998E-2</v>
      </c>
      <c r="N1317" s="7">
        <v>2.6523287E-2</v>
      </c>
      <c r="O1317" s="7">
        <v>2.1222425999999999E-2</v>
      </c>
      <c r="P1317" s="7">
        <v>2.1754250999999999E-2</v>
      </c>
    </row>
    <row r="1318" spans="1:16" x14ac:dyDescent="0.25">
      <c r="A1318" t="s">
        <v>3262</v>
      </c>
      <c r="B1318" s="7">
        <v>6.4164211999999998E-2</v>
      </c>
      <c r="C1318" s="7">
        <v>6.2014555999999998E-2</v>
      </c>
      <c r="D1318" s="7">
        <v>4.3469180000000003E-2</v>
      </c>
      <c r="E1318" s="7">
        <v>5.0204730000000003E-2</v>
      </c>
      <c r="F1318" s="7">
        <v>4.4008518000000003E-2</v>
      </c>
      <c r="G1318" s="7">
        <v>5.0966517000000003E-2</v>
      </c>
      <c r="H1318" s="7">
        <v>6.1025270999999999E-2</v>
      </c>
      <c r="I1318" s="7">
        <v>4.4164795E-2</v>
      </c>
      <c r="J1318" s="7">
        <v>5.1863997000000002E-2</v>
      </c>
      <c r="K1318" s="7">
        <v>3.7280510000000003E-2</v>
      </c>
      <c r="L1318" s="7">
        <v>6.7138473000000004E-2</v>
      </c>
      <c r="M1318" s="7">
        <v>5.7575365000000003E-2</v>
      </c>
      <c r="N1318" s="7">
        <v>4.6420363999999999E-2</v>
      </c>
      <c r="O1318" s="7">
        <v>3.8972720000000002E-2</v>
      </c>
      <c r="P1318" s="7">
        <v>3.5293458E-2</v>
      </c>
    </row>
    <row r="1319" spans="1:16" x14ac:dyDescent="0.25">
      <c r="A1319" t="s">
        <v>3263</v>
      </c>
      <c r="B1319" s="7">
        <v>7.9917379999999996E-2</v>
      </c>
      <c r="C1319" s="7">
        <v>9.7168826E-2</v>
      </c>
      <c r="D1319" s="7">
        <v>9.1350350999999996E-2</v>
      </c>
      <c r="E1319" s="7">
        <v>5.6844687999999997E-2</v>
      </c>
      <c r="F1319" s="7">
        <v>7.5463743999999999E-2</v>
      </c>
      <c r="G1319" s="7">
        <v>6.9820699999999999E-2</v>
      </c>
      <c r="H1319" s="7">
        <v>0.1103676</v>
      </c>
      <c r="I1319" s="7">
        <v>0.113189319</v>
      </c>
      <c r="J1319" s="7">
        <v>0.11426879199999999</v>
      </c>
      <c r="K1319" s="7">
        <v>6.9148633000000001E-2</v>
      </c>
      <c r="L1319" s="7">
        <v>3.9035489999999999E-2</v>
      </c>
      <c r="M1319" s="7">
        <v>4.2622123999999997E-2</v>
      </c>
      <c r="N1319" s="7">
        <v>4.8278399E-2</v>
      </c>
      <c r="O1319" s="7">
        <v>4.5861618999999999E-2</v>
      </c>
      <c r="P1319" s="7">
        <v>3.9882650999999998E-2</v>
      </c>
    </row>
    <row r="1320" spans="1:16" x14ac:dyDescent="0.25">
      <c r="A1320" t="s">
        <v>3264</v>
      </c>
      <c r="B1320" s="7">
        <v>4.0808500999999997E-2</v>
      </c>
      <c r="C1320" s="7">
        <v>4.3935353000000003E-2</v>
      </c>
      <c r="D1320" s="7">
        <v>3.9867814000000001E-2</v>
      </c>
      <c r="E1320" s="7">
        <v>3.1588427000000002E-2</v>
      </c>
      <c r="F1320" s="7">
        <v>3.9070056999999998E-2</v>
      </c>
      <c r="G1320" s="7">
        <v>4.4413071999999998E-2</v>
      </c>
      <c r="H1320" s="7">
        <v>4.1175608000000002E-2</v>
      </c>
      <c r="I1320" s="7">
        <v>2.9132559999999998E-2</v>
      </c>
      <c r="J1320" s="7">
        <v>4.3061016000000001E-2</v>
      </c>
      <c r="K1320" s="7">
        <v>7.1971982000000004E-2</v>
      </c>
      <c r="L1320" s="7">
        <v>5.3793530999999999E-2</v>
      </c>
      <c r="M1320" s="7">
        <v>4.4502527E-2</v>
      </c>
      <c r="N1320" s="7">
        <v>4.9573775E-2</v>
      </c>
      <c r="O1320" s="7">
        <v>4.3273954000000003E-2</v>
      </c>
      <c r="P1320" s="7">
        <v>3.1880677000000003E-2</v>
      </c>
    </row>
    <row r="1321" spans="1:16" x14ac:dyDescent="0.25">
      <c r="A1321" t="s">
        <v>3265</v>
      </c>
      <c r="B1321" s="7">
        <v>3.6373678999999999E-2</v>
      </c>
      <c r="C1321" s="7">
        <v>3.8599623E-2</v>
      </c>
      <c r="D1321" s="7">
        <v>3.8156091000000003E-2</v>
      </c>
      <c r="E1321" s="7">
        <v>2.9182314000000001E-2</v>
      </c>
      <c r="F1321" s="7">
        <v>3.5468092999999999E-2</v>
      </c>
      <c r="G1321" s="7">
        <v>3.9159080999999998E-2</v>
      </c>
      <c r="H1321" s="7">
        <v>3.7528126000000002E-2</v>
      </c>
      <c r="I1321" s="7">
        <v>3.3072520000000001E-2</v>
      </c>
      <c r="J1321" s="7">
        <v>3.9008664999999998E-2</v>
      </c>
      <c r="K1321" s="7">
        <v>5.4397331E-2</v>
      </c>
      <c r="L1321" s="7">
        <v>4.7487294999999999E-2</v>
      </c>
      <c r="M1321" s="7">
        <v>3.9178036999999999E-2</v>
      </c>
      <c r="N1321" s="7">
        <v>4.0893842999999999E-2</v>
      </c>
      <c r="O1321" s="7">
        <v>3.0576162E-2</v>
      </c>
      <c r="P1321" s="7">
        <v>3.0409440999999999E-2</v>
      </c>
    </row>
    <row r="1322" spans="1:16" x14ac:dyDescent="0.25">
      <c r="A1322" t="s">
        <v>3266</v>
      </c>
      <c r="B1322" s="7">
        <v>0.112254164</v>
      </c>
      <c r="C1322" s="7">
        <v>0.13013358</v>
      </c>
      <c r="D1322" s="7">
        <v>0.12786858600000001</v>
      </c>
      <c r="E1322" s="7">
        <v>7.0196455000000005E-2</v>
      </c>
      <c r="F1322" s="7">
        <v>8.8696796999999994E-2</v>
      </c>
      <c r="G1322" s="7">
        <v>8.8657994000000004E-2</v>
      </c>
      <c r="H1322" s="7">
        <v>0.14502795299999999</v>
      </c>
      <c r="I1322" s="7">
        <v>0.142054123</v>
      </c>
      <c r="J1322" s="7">
        <v>0.13567089099999999</v>
      </c>
      <c r="K1322" s="7">
        <v>6.0732577000000003E-2</v>
      </c>
      <c r="L1322" s="7">
        <v>7.6227125000000007E-2</v>
      </c>
      <c r="M1322" s="7">
        <v>7.4753887000000005E-2</v>
      </c>
      <c r="N1322" s="7">
        <v>7.2277599999999997E-2</v>
      </c>
      <c r="O1322" s="7">
        <v>6.7905496999999995E-2</v>
      </c>
      <c r="P1322" s="7">
        <v>5.8026296999999998E-2</v>
      </c>
    </row>
    <row r="1323" spans="1:16" x14ac:dyDescent="0.25">
      <c r="A1323" t="s">
        <v>3267</v>
      </c>
      <c r="B1323" s="7">
        <v>2.2428021999999999E-2</v>
      </c>
      <c r="C1323" s="7">
        <v>2.2887401000000002E-2</v>
      </c>
      <c r="D1323" s="7">
        <v>2.0571799000000002E-2</v>
      </c>
      <c r="E1323" s="7">
        <v>1.6178345E-2</v>
      </c>
      <c r="F1323" s="7">
        <v>2.0961713E-2</v>
      </c>
      <c r="G1323" s="7">
        <v>2.2034053000000001E-2</v>
      </c>
      <c r="H1323" s="7">
        <v>2.2194332000000001E-2</v>
      </c>
      <c r="I1323" s="7">
        <v>2.2494729000000002E-2</v>
      </c>
      <c r="J1323" s="7">
        <v>2.400188E-2</v>
      </c>
      <c r="K1323" s="7">
        <v>1.4184433E-2</v>
      </c>
      <c r="L1323" s="7">
        <v>1.5807399E-2</v>
      </c>
      <c r="M1323" s="7">
        <v>1.4795559999999999E-2</v>
      </c>
      <c r="N1323" s="7">
        <v>1.5508806999999999E-2</v>
      </c>
      <c r="O1323" s="7">
        <v>1.4516436000000001E-2</v>
      </c>
      <c r="P1323" s="7">
        <v>1.2678925000000001E-2</v>
      </c>
    </row>
    <row r="1324" spans="1:16" x14ac:dyDescent="0.25">
      <c r="A1324" t="s">
        <v>3268</v>
      </c>
      <c r="B1324" s="7">
        <v>8.3930618999999998E-2</v>
      </c>
      <c r="C1324" s="7">
        <v>9.9403748E-2</v>
      </c>
      <c r="D1324" s="7">
        <v>9.1300775000000001E-2</v>
      </c>
      <c r="E1324" s="7">
        <v>5.2239754999999999E-2</v>
      </c>
      <c r="F1324" s="7">
        <v>6.7743240999999996E-2</v>
      </c>
      <c r="G1324" s="7">
        <v>6.7491527999999995E-2</v>
      </c>
      <c r="H1324" s="7">
        <v>8.8390257999999999E-2</v>
      </c>
      <c r="I1324" s="7">
        <v>8.3384475E-2</v>
      </c>
      <c r="J1324" s="7">
        <v>9.4034827000000001E-2</v>
      </c>
      <c r="K1324" s="7">
        <v>2.1216539999999999E-2</v>
      </c>
      <c r="L1324" s="7">
        <v>4.2224451000000003E-2</v>
      </c>
      <c r="M1324" s="7">
        <v>4.0175690999999999E-2</v>
      </c>
      <c r="N1324" s="7">
        <v>5.0356036E-2</v>
      </c>
      <c r="O1324" s="7">
        <v>3.9646230999999997E-2</v>
      </c>
      <c r="P1324" s="7">
        <v>3.4577827999999998E-2</v>
      </c>
    </row>
    <row r="1325" spans="1:16" x14ac:dyDescent="0.25">
      <c r="A1325" t="s">
        <v>3269</v>
      </c>
      <c r="B1325" s="7">
        <v>4.4279880000000001E-2</v>
      </c>
      <c r="C1325" s="7">
        <v>3.9244463E-2</v>
      </c>
      <c r="D1325" s="7">
        <v>3.5637188E-2</v>
      </c>
      <c r="E1325" s="7">
        <v>3.1028601999999999E-2</v>
      </c>
      <c r="F1325" s="7">
        <v>3.66649E-2</v>
      </c>
      <c r="G1325" s="7">
        <v>3.9814765000000002E-2</v>
      </c>
      <c r="H1325" s="7">
        <v>4.2727315000000002E-2</v>
      </c>
      <c r="I1325" s="7">
        <v>3.7701843999999998E-2</v>
      </c>
      <c r="J1325" s="7">
        <v>5.1958116999999998E-2</v>
      </c>
      <c r="K1325" s="7">
        <v>3.2924112999999998E-2</v>
      </c>
      <c r="L1325" s="7">
        <v>4.6210831000000001E-2</v>
      </c>
      <c r="M1325" s="7">
        <v>4.1828151000000001E-2</v>
      </c>
      <c r="N1325" s="7">
        <v>3.8831940000000002E-2</v>
      </c>
      <c r="O1325" s="7">
        <v>2.8363624E-2</v>
      </c>
      <c r="P1325" s="7">
        <v>2.5418937999999999E-2</v>
      </c>
    </row>
    <row r="1326" spans="1:16" x14ac:dyDescent="0.25">
      <c r="A1326" t="s">
        <v>3270</v>
      </c>
      <c r="B1326" s="7">
        <v>3.5181685999999997E-2</v>
      </c>
      <c r="C1326" s="7">
        <v>4.6780135E-2</v>
      </c>
      <c r="D1326" s="7">
        <v>3.9212210999999997E-2</v>
      </c>
      <c r="E1326" s="7">
        <v>3.0587797999999999E-2</v>
      </c>
      <c r="F1326" s="7">
        <v>3.7542793999999997E-2</v>
      </c>
      <c r="G1326" s="7">
        <v>3.7740259999999998E-2</v>
      </c>
      <c r="H1326" s="7">
        <v>5.2928139999999999E-2</v>
      </c>
      <c r="I1326" s="7">
        <v>5.3243950999999998E-2</v>
      </c>
      <c r="J1326" s="7">
        <v>5.4516376999999998E-2</v>
      </c>
      <c r="K1326" s="7">
        <v>3.0513696999999999E-2</v>
      </c>
      <c r="L1326" s="7">
        <v>2.9344139000000002E-2</v>
      </c>
      <c r="M1326" s="7">
        <v>3.2124613000000003E-2</v>
      </c>
      <c r="N1326" s="7">
        <v>3.739162E-2</v>
      </c>
      <c r="O1326" s="7">
        <v>3.2303092999999998E-2</v>
      </c>
      <c r="P1326" s="7">
        <v>2.9110703000000002E-2</v>
      </c>
    </row>
    <row r="1327" spans="1:16" x14ac:dyDescent="0.25">
      <c r="A1327" t="s">
        <v>3271</v>
      </c>
      <c r="B1327" s="7">
        <v>4.4277127999999999E-2</v>
      </c>
      <c r="C1327" s="7">
        <v>5.0862009999999999E-2</v>
      </c>
      <c r="D1327" s="7">
        <v>4.4608236000000002E-2</v>
      </c>
      <c r="E1327" s="7">
        <v>3.5068425E-2</v>
      </c>
      <c r="F1327" s="7">
        <v>4.2323520000000003E-2</v>
      </c>
      <c r="G1327" s="7">
        <v>4.6642085999999999E-2</v>
      </c>
      <c r="H1327" s="7">
        <v>4.6749158999999998E-2</v>
      </c>
      <c r="I1327" s="7">
        <v>3.9281450000000002E-2</v>
      </c>
      <c r="J1327" s="7">
        <v>4.6062962999999998E-2</v>
      </c>
      <c r="K1327" s="7">
        <v>5.9935527000000002E-2</v>
      </c>
      <c r="L1327" s="7">
        <v>5.6410815000000003E-2</v>
      </c>
      <c r="M1327" s="7">
        <v>5.1927795999999998E-2</v>
      </c>
      <c r="N1327" s="7">
        <v>4.2554698000000002E-2</v>
      </c>
      <c r="O1327" s="7">
        <v>3.8311497E-2</v>
      </c>
      <c r="P1327" s="7">
        <v>3.6942329000000003E-2</v>
      </c>
    </row>
    <row r="1328" spans="1:16" x14ac:dyDescent="0.25">
      <c r="A1328" t="s">
        <v>3272</v>
      </c>
      <c r="B1328" s="7">
        <v>4.3621281999999997E-2</v>
      </c>
      <c r="C1328" s="7">
        <v>5.6127524999999998E-2</v>
      </c>
      <c r="D1328" s="7">
        <v>5.4786446000000003E-2</v>
      </c>
      <c r="E1328" s="7">
        <v>7.5303183999999995E-2</v>
      </c>
      <c r="F1328" s="7">
        <v>9.6156499000000006E-2</v>
      </c>
      <c r="G1328" s="7">
        <v>9.2994881000000001E-2</v>
      </c>
      <c r="H1328" s="7">
        <v>5.4491526999999998E-2</v>
      </c>
      <c r="I1328" s="7">
        <v>5.2874312999999999E-2</v>
      </c>
      <c r="J1328" s="7">
        <v>4.7289046000000001E-2</v>
      </c>
      <c r="K1328" s="7">
        <v>4.5519813999999999E-2</v>
      </c>
      <c r="L1328" s="7">
        <v>3.6617044000000001E-2</v>
      </c>
      <c r="M1328" s="7">
        <v>3.9927550999999999E-2</v>
      </c>
      <c r="N1328" s="7">
        <v>4.0430224000000001E-2</v>
      </c>
      <c r="O1328" s="7">
        <v>3.8283946999999999E-2</v>
      </c>
      <c r="P1328" s="7">
        <v>3.3681613999999999E-2</v>
      </c>
    </row>
    <row r="1329" spans="1:16" x14ac:dyDescent="0.25">
      <c r="A1329" t="s">
        <v>3273</v>
      </c>
      <c r="B1329" s="7">
        <v>4.1905487999999998E-2</v>
      </c>
      <c r="C1329" s="7">
        <v>4.4297185000000003E-2</v>
      </c>
      <c r="D1329" s="7">
        <v>4.4786904000000002E-2</v>
      </c>
      <c r="E1329" s="7">
        <v>3.8414029000000002E-2</v>
      </c>
      <c r="F1329" s="7">
        <v>5.1596187000000002E-2</v>
      </c>
      <c r="G1329" s="7">
        <v>4.9383710999999997E-2</v>
      </c>
      <c r="H1329" s="7">
        <v>4.5195651000000003E-2</v>
      </c>
      <c r="I1329" s="7">
        <v>4.5234205E-2</v>
      </c>
      <c r="J1329" s="7">
        <v>5.1353774999999997E-2</v>
      </c>
      <c r="K1329" s="7">
        <v>2.8409079E-2</v>
      </c>
      <c r="L1329" s="7">
        <v>3.6677544999999999E-2</v>
      </c>
      <c r="M1329" s="7">
        <v>3.8116202000000002E-2</v>
      </c>
      <c r="N1329" s="7">
        <v>4.2057782000000002E-2</v>
      </c>
      <c r="O1329" s="7">
        <v>4.0692338000000002E-2</v>
      </c>
      <c r="P1329" s="7">
        <v>2.9951288999999999E-2</v>
      </c>
    </row>
    <row r="1330" spans="1:16" x14ac:dyDescent="0.25">
      <c r="A1330" t="s">
        <v>3274</v>
      </c>
      <c r="B1330" s="7">
        <v>0.10417467499999999</v>
      </c>
      <c r="C1330" s="7">
        <v>0.14119807400000001</v>
      </c>
      <c r="D1330" s="7">
        <v>9.7422423999999994E-2</v>
      </c>
      <c r="E1330" s="7">
        <v>7.2991690999999997E-2</v>
      </c>
      <c r="F1330" s="7">
        <v>9.661923E-2</v>
      </c>
      <c r="G1330" s="7">
        <v>0.110819422</v>
      </c>
      <c r="H1330" s="7">
        <v>0.14295922999999999</v>
      </c>
      <c r="I1330" s="7">
        <v>0.108335762</v>
      </c>
      <c r="J1330" s="7">
        <v>0.15042644299999999</v>
      </c>
      <c r="K1330" s="7">
        <v>4.5480153000000002E-2</v>
      </c>
      <c r="L1330" s="7">
        <v>5.9656547999999997E-2</v>
      </c>
      <c r="M1330" s="7">
        <v>7.9692119000000006E-2</v>
      </c>
      <c r="N1330" s="7">
        <v>0.11002971</v>
      </c>
      <c r="O1330" s="7">
        <v>8.1853479000000007E-2</v>
      </c>
      <c r="P1330" s="7">
        <v>5.7708572E-2</v>
      </c>
    </row>
    <row r="1331" spans="1:16" x14ac:dyDescent="0.25">
      <c r="A1331" t="s">
        <v>3275</v>
      </c>
      <c r="B1331" s="7">
        <v>2.7943237999999999E-2</v>
      </c>
      <c r="C1331" s="7">
        <v>2.7908821E-2</v>
      </c>
      <c r="D1331" s="7">
        <v>3.1810299E-2</v>
      </c>
      <c r="E1331" s="7">
        <v>1.8775842000000001E-2</v>
      </c>
      <c r="F1331" s="7">
        <v>2.3389176000000001E-2</v>
      </c>
      <c r="G1331" s="7">
        <v>2.0018472999999998E-2</v>
      </c>
      <c r="H1331" s="7">
        <v>2.9488062999999998E-2</v>
      </c>
      <c r="I1331" s="7">
        <v>3.3719167000000001E-2</v>
      </c>
      <c r="J1331" s="7">
        <v>3.1994518E-2</v>
      </c>
      <c r="K1331" s="7">
        <v>2.5903418000000001E-2</v>
      </c>
      <c r="L1331" s="7">
        <v>2.1499603999999999E-2</v>
      </c>
      <c r="M1331" s="7">
        <v>2.1097076999999999E-2</v>
      </c>
      <c r="N1331" s="7">
        <v>1.9019780999999999E-2</v>
      </c>
      <c r="O1331" s="7">
        <v>1.7659225000000001E-2</v>
      </c>
      <c r="P1331" s="7">
        <v>1.849174E-2</v>
      </c>
    </row>
    <row r="1332" spans="1:16" x14ac:dyDescent="0.25">
      <c r="A1332" t="s">
        <v>3276</v>
      </c>
      <c r="B1332" s="7">
        <v>2.2439726E-2</v>
      </c>
      <c r="C1332" s="7">
        <v>2.2050433000000001E-2</v>
      </c>
      <c r="D1332" s="7">
        <v>2.2515538000000002E-2</v>
      </c>
      <c r="E1332" s="7">
        <v>1.6858483E-2</v>
      </c>
      <c r="F1332" s="7">
        <v>2.2813837E-2</v>
      </c>
      <c r="G1332" s="7">
        <v>1.9701063000000001E-2</v>
      </c>
      <c r="H1332" s="7">
        <v>2.4483866E-2</v>
      </c>
      <c r="I1332" s="7">
        <v>2.7000119999999999E-2</v>
      </c>
      <c r="J1332" s="7">
        <v>2.7457927E-2</v>
      </c>
      <c r="K1332" s="7">
        <v>1.7008024E-2</v>
      </c>
      <c r="L1332" s="7">
        <v>1.4702487E-2</v>
      </c>
      <c r="M1332" s="7">
        <v>1.4791277E-2</v>
      </c>
      <c r="N1332" s="7">
        <v>2.1509697000000001E-2</v>
      </c>
      <c r="O1332" s="7">
        <v>1.5000616E-2</v>
      </c>
      <c r="P1332" s="7">
        <v>1.1756763999999999E-2</v>
      </c>
    </row>
    <row r="1333" spans="1:16" x14ac:dyDescent="0.25">
      <c r="A1333" t="s">
        <v>3277</v>
      </c>
      <c r="B1333" s="7">
        <v>6.6883504999999996E-2</v>
      </c>
      <c r="C1333" s="7">
        <v>7.0892971999999999E-2</v>
      </c>
      <c r="D1333" s="7">
        <v>6.9873083000000002E-2</v>
      </c>
      <c r="E1333" s="7">
        <v>3.8285238999999999E-2</v>
      </c>
      <c r="F1333" s="7">
        <v>4.4849667000000003E-2</v>
      </c>
      <c r="G1333" s="7">
        <v>4.8515312999999997E-2</v>
      </c>
      <c r="H1333" s="7">
        <v>6.7181957E-2</v>
      </c>
      <c r="I1333" s="7">
        <v>6.4157575999999994E-2</v>
      </c>
      <c r="J1333" s="7">
        <v>6.8043373000000004E-2</v>
      </c>
      <c r="K1333" s="7">
        <v>3.4214870000000001E-2</v>
      </c>
      <c r="L1333" s="7">
        <v>3.6013229000000001E-2</v>
      </c>
      <c r="M1333" s="7">
        <v>3.4536643999999998E-2</v>
      </c>
      <c r="N1333" s="7">
        <v>3.2275735999999999E-2</v>
      </c>
      <c r="O1333" s="7">
        <v>3.0956925999999999E-2</v>
      </c>
      <c r="P1333" s="7">
        <v>2.4953888E-2</v>
      </c>
    </row>
    <row r="1334" spans="1:16" x14ac:dyDescent="0.25">
      <c r="A1334" t="s">
        <v>3278</v>
      </c>
      <c r="B1334" s="7">
        <v>9.2136119999999995E-3</v>
      </c>
      <c r="C1334" s="7">
        <v>9.8204190000000004E-3</v>
      </c>
      <c r="D1334" s="7">
        <v>8.9670059999999996E-3</v>
      </c>
      <c r="E1334" s="7">
        <v>1.0168142E-2</v>
      </c>
      <c r="F1334" s="7">
        <v>9.9941509999999997E-3</v>
      </c>
      <c r="G1334" s="7">
        <v>1.2565661000000001E-2</v>
      </c>
      <c r="H1334" s="7">
        <v>9.5332860000000002E-3</v>
      </c>
      <c r="I1334" s="7">
        <v>7.03668E-3</v>
      </c>
      <c r="J1334" s="7">
        <v>9.8591249999999998E-3</v>
      </c>
      <c r="K1334" s="7">
        <v>1.7849039000000001E-2</v>
      </c>
      <c r="L1334" s="7">
        <v>2.3168464E-2</v>
      </c>
      <c r="M1334" s="7">
        <v>2.1419066E-2</v>
      </c>
      <c r="N1334" s="7">
        <v>2.0801931999999999E-2</v>
      </c>
      <c r="O1334" s="7">
        <v>1.51935E-2</v>
      </c>
      <c r="P1334" s="7">
        <v>9.8051619999999992E-3</v>
      </c>
    </row>
    <row r="1335" spans="1:16" x14ac:dyDescent="0.25">
      <c r="A1335" t="s">
        <v>3279</v>
      </c>
      <c r="B1335" s="7">
        <v>4.5278433999999999E-2</v>
      </c>
      <c r="C1335" s="7">
        <v>5.1244523E-2</v>
      </c>
      <c r="D1335" s="7">
        <v>5.1543475999999998E-2</v>
      </c>
      <c r="E1335" s="7">
        <v>3.4989539E-2</v>
      </c>
      <c r="F1335" s="7">
        <v>4.5363015E-2</v>
      </c>
      <c r="G1335" s="7">
        <v>4.7803026999999998E-2</v>
      </c>
      <c r="H1335" s="7">
        <v>5.3905440999999998E-2</v>
      </c>
      <c r="I1335" s="7">
        <v>5.1353685000000003E-2</v>
      </c>
      <c r="J1335" s="7">
        <v>5.5804353000000001E-2</v>
      </c>
      <c r="K1335" s="7">
        <v>4.0088367E-2</v>
      </c>
      <c r="L1335" s="7">
        <v>4.0636117999999999E-2</v>
      </c>
      <c r="M1335" s="7">
        <v>4.0696774999999998E-2</v>
      </c>
      <c r="N1335" s="7">
        <v>4.2445778000000003E-2</v>
      </c>
      <c r="O1335" s="7">
        <v>3.6861144999999998E-2</v>
      </c>
      <c r="P1335" s="7">
        <v>2.9873548999999999E-2</v>
      </c>
    </row>
    <row r="1336" spans="1:16" x14ac:dyDescent="0.25">
      <c r="A1336" t="s">
        <v>3280</v>
      </c>
      <c r="B1336" s="7">
        <v>6.9404831E-2</v>
      </c>
      <c r="C1336" s="7">
        <v>6.9595371000000003E-2</v>
      </c>
      <c r="D1336" s="7">
        <v>6.4596065999999994E-2</v>
      </c>
      <c r="E1336" s="7">
        <v>4.5261357000000002E-2</v>
      </c>
      <c r="F1336" s="7">
        <v>6.8230569000000005E-2</v>
      </c>
      <c r="G1336" s="7">
        <v>5.9466263999999998E-2</v>
      </c>
      <c r="H1336" s="7">
        <v>7.9823242000000003E-2</v>
      </c>
      <c r="I1336" s="7">
        <v>8.4652713000000004E-2</v>
      </c>
      <c r="J1336" s="7">
        <v>9.0721168000000005E-2</v>
      </c>
      <c r="K1336" s="7">
        <v>1.8038640000000002E-2</v>
      </c>
      <c r="L1336" s="7">
        <v>2.3296338E-2</v>
      </c>
      <c r="M1336" s="7">
        <v>2.0313165000000001E-2</v>
      </c>
      <c r="N1336" s="7">
        <v>2.0480898000000001E-2</v>
      </c>
      <c r="O1336" s="7">
        <v>1.6851412E-2</v>
      </c>
      <c r="P1336" s="7">
        <v>1.5536398E-2</v>
      </c>
    </row>
    <row r="1337" spans="1:16" x14ac:dyDescent="0.25">
      <c r="A1337" t="s">
        <v>3281</v>
      </c>
      <c r="B1337" s="7">
        <v>3.6274321999999998E-2</v>
      </c>
      <c r="C1337" s="7">
        <v>4.2692423E-2</v>
      </c>
      <c r="D1337" s="7">
        <v>4.0023798999999999E-2</v>
      </c>
      <c r="E1337" s="7">
        <v>2.9029874000000001E-2</v>
      </c>
      <c r="F1337" s="7">
        <v>3.2711081000000003E-2</v>
      </c>
      <c r="G1337" s="7">
        <v>3.8873296000000002E-2</v>
      </c>
      <c r="H1337" s="7">
        <v>3.8593018E-2</v>
      </c>
      <c r="I1337" s="7">
        <v>4.2423932999999997E-2</v>
      </c>
      <c r="J1337" s="7">
        <v>4.2513315000000003E-2</v>
      </c>
      <c r="K1337" s="7">
        <v>3.6037611999999997E-2</v>
      </c>
      <c r="L1337" s="7">
        <v>2.850747E-2</v>
      </c>
      <c r="M1337" s="7">
        <v>2.8626259000000001E-2</v>
      </c>
      <c r="N1337" s="7">
        <v>3.2561047000000003E-2</v>
      </c>
      <c r="O1337" s="7">
        <v>3.0812829E-2</v>
      </c>
      <c r="P1337" s="7">
        <v>2.2401520000000001E-2</v>
      </c>
    </row>
    <row r="1338" spans="1:16" x14ac:dyDescent="0.25">
      <c r="A1338" t="s">
        <v>3282</v>
      </c>
      <c r="B1338" s="7">
        <v>1.3562319E-2</v>
      </c>
      <c r="C1338" s="7">
        <v>1.3636076E-2</v>
      </c>
      <c r="D1338" s="7">
        <v>1.2815679999999999E-2</v>
      </c>
      <c r="E1338" s="7">
        <v>1.1712223000000001E-2</v>
      </c>
      <c r="F1338" s="7">
        <v>1.5075926E-2</v>
      </c>
      <c r="G1338" s="7">
        <v>1.6281430999999999E-2</v>
      </c>
      <c r="H1338" s="7">
        <v>1.4752215000000001E-2</v>
      </c>
      <c r="I1338" s="7">
        <v>1.2600304E-2</v>
      </c>
      <c r="J1338" s="7">
        <v>1.6121211999999999E-2</v>
      </c>
      <c r="K1338" s="7">
        <v>9.6677529999999994E-3</v>
      </c>
      <c r="L1338" s="7">
        <v>1.3425057000000001E-2</v>
      </c>
      <c r="M1338" s="7">
        <v>1.3568452999999999E-2</v>
      </c>
      <c r="N1338" s="7">
        <v>1.4084113000000001E-2</v>
      </c>
      <c r="O1338" s="7">
        <v>1.2706298E-2</v>
      </c>
      <c r="P1338" s="7">
        <v>9.3500590000000008E-3</v>
      </c>
    </row>
    <row r="1339" spans="1:16" x14ac:dyDescent="0.25">
      <c r="A1339" t="s">
        <v>3283</v>
      </c>
      <c r="B1339" s="7">
        <v>4.4180173000000003E-2</v>
      </c>
      <c r="C1339" s="7">
        <v>4.5137798999999999E-2</v>
      </c>
      <c r="D1339" s="7">
        <v>3.6584078999999999E-2</v>
      </c>
      <c r="E1339" s="7">
        <v>3.7045079000000002E-2</v>
      </c>
      <c r="F1339" s="7">
        <v>3.7890001999999999E-2</v>
      </c>
      <c r="G1339" s="7">
        <v>4.6158159999999997E-2</v>
      </c>
      <c r="H1339" s="7">
        <v>3.5897103E-2</v>
      </c>
      <c r="I1339" s="7">
        <v>4.0160399999999999E-2</v>
      </c>
      <c r="J1339" s="7">
        <v>3.5352877999999997E-2</v>
      </c>
      <c r="K1339" s="7">
        <v>0.14911163599999999</v>
      </c>
      <c r="L1339" s="7">
        <v>8.2270262999999996E-2</v>
      </c>
      <c r="M1339" s="7">
        <v>6.4541770999999998E-2</v>
      </c>
      <c r="N1339" s="7">
        <v>6.8689361000000004E-2</v>
      </c>
      <c r="O1339" s="7">
        <v>6.0637190000000001E-2</v>
      </c>
      <c r="P1339" s="7">
        <v>4.2111097E-2</v>
      </c>
    </row>
    <row r="1340" spans="1:16" x14ac:dyDescent="0.25">
      <c r="A1340" t="s">
        <v>3284</v>
      </c>
      <c r="B1340" s="7">
        <v>5.253501E-2</v>
      </c>
      <c r="C1340" s="7">
        <v>5.6144659999999999E-2</v>
      </c>
      <c r="D1340" s="7">
        <v>5.9503486000000001E-2</v>
      </c>
      <c r="E1340" s="7">
        <v>4.9116063000000001E-2</v>
      </c>
      <c r="F1340" s="7">
        <v>6.7901859999999994E-2</v>
      </c>
      <c r="G1340" s="7">
        <v>6.0320012999999999E-2</v>
      </c>
      <c r="H1340" s="7">
        <v>5.6084044E-2</v>
      </c>
      <c r="I1340" s="7">
        <v>5.2734033E-2</v>
      </c>
      <c r="J1340" s="7">
        <v>6.8811500999999997E-2</v>
      </c>
      <c r="K1340" s="7">
        <v>4.2761730999999997E-2</v>
      </c>
      <c r="L1340" s="7">
        <v>6.2249850000000002E-2</v>
      </c>
      <c r="M1340" s="7">
        <v>6.8530098999999997E-2</v>
      </c>
      <c r="N1340" s="7">
        <v>6.6864358999999998E-2</v>
      </c>
      <c r="O1340" s="7">
        <v>6.2099888999999998E-2</v>
      </c>
      <c r="P1340" s="7">
        <v>5.2006364999999999E-2</v>
      </c>
    </row>
    <row r="1341" spans="1:16" x14ac:dyDescent="0.25">
      <c r="A1341" t="s">
        <v>3285</v>
      </c>
      <c r="B1341" s="7">
        <v>0.16495364600000001</v>
      </c>
      <c r="C1341" s="7">
        <v>0.17911016599999999</v>
      </c>
      <c r="D1341" s="7">
        <v>0.183032423</v>
      </c>
      <c r="E1341" s="7">
        <v>0.128992939</v>
      </c>
      <c r="F1341" s="7">
        <v>0.179554252</v>
      </c>
      <c r="G1341" s="7">
        <v>0.16652766299999999</v>
      </c>
      <c r="H1341" s="7">
        <v>0.187235974</v>
      </c>
      <c r="I1341" s="7">
        <v>0.20458534</v>
      </c>
      <c r="J1341" s="7">
        <v>0.20688172299999999</v>
      </c>
      <c r="K1341" s="7">
        <v>9.2027607999999997E-2</v>
      </c>
      <c r="L1341" s="7">
        <v>0.10153651399999999</v>
      </c>
      <c r="M1341" s="7">
        <v>0.11722243</v>
      </c>
      <c r="N1341" s="7">
        <v>0.12014127300000001</v>
      </c>
      <c r="O1341" s="7">
        <v>0.115101616</v>
      </c>
      <c r="P1341" s="7">
        <v>9.6296220000000002E-2</v>
      </c>
    </row>
    <row r="1342" spans="1:16" x14ac:dyDescent="0.25">
      <c r="A1342" t="s">
        <v>3286</v>
      </c>
      <c r="B1342" s="7">
        <v>5.7606032000000001E-2</v>
      </c>
      <c r="C1342" s="7">
        <v>7.1580948000000005E-2</v>
      </c>
      <c r="D1342" s="7">
        <v>7.2572832000000004E-2</v>
      </c>
      <c r="E1342" s="7">
        <v>4.8282874000000003E-2</v>
      </c>
      <c r="F1342" s="7">
        <v>6.2043277000000001E-2</v>
      </c>
      <c r="G1342" s="7">
        <v>6.2033713999999997E-2</v>
      </c>
      <c r="H1342" s="7">
        <v>7.2959072999999999E-2</v>
      </c>
      <c r="I1342" s="7">
        <v>7.1844877000000001E-2</v>
      </c>
      <c r="J1342" s="7">
        <v>7.8294145999999995E-2</v>
      </c>
      <c r="K1342" s="7">
        <v>3.5264517000000002E-2</v>
      </c>
      <c r="L1342" s="7">
        <v>4.2902297999999998E-2</v>
      </c>
      <c r="M1342" s="7">
        <v>4.2978289000000003E-2</v>
      </c>
      <c r="N1342" s="7">
        <v>4.5145393999999998E-2</v>
      </c>
      <c r="O1342" s="7">
        <v>3.7703485000000002E-2</v>
      </c>
      <c r="P1342" s="7">
        <v>3.4980419999999998E-2</v>
      </c>
    </row>
    <row r="1343" spans="1:16" x14ac:dyDescent="0.25">
      <c r="A1343" t="s">
        <v>3287</v>
      </c>
      <c r="B1343" s="7">
        <v>3.0318963000000001E-2</v>
      </c>
      <c r="C1343" s="7">
        <v>3.2513574000000003E-2</v>
      </c>
      <c r="D1343" s="7">
        <v>2.7793927999999999E-2</v>
      </c>
      <c r="E1343" s="7">
        <v>2.5292764999999998E-2</v>
      </c>
      <c r="F1343" s="7">
        <v>2.7946828E-2</v>
      </c>
      <c r="G1343" s="7">
        <v>3.3705171999999999E-2</v>
      </c>
      <c r="H1343" s="7">
        <v>2.8515490000000001E-2</v>
      </c>
      <c r="I1343" s="7">
        <v>2.4919164000000001E-2</v>
      </c>
      <c r="J1343" s="7">
        <v>2.9570050000000001E-2</v>
      </c>
      <c r="K1343" s="7">
        <v>5.6851542999999997E-2</v>
      </c>
      <c r="L1343" s="7">
        <v>4.7089891000000002E-2</v>
      </c>
      <c r="M1343" s="7">
        <v>4.5715867E-2</v>
      </c>
      <c r="N1343" s="7">
        <v>4.6110386000000003E-2</v>
      </c>
      <c r="O1343" s="7">
        <v>3.3819371000000001E-2</v>
      </c>
      <c r="P1343" s="7">
        <v>3.0011260000000001E-2</v>
      </c>
    </row>
    <row r="1344" spans="1:16" x14ac:dyDescent="0.25">
      <c r="A1344" t="s">
        <v>3288</v>
      </c>
      <c r="B1344" s="7">
        <v>4.7148273999999997E-2</v>
      </c>
      <c r="C1344" s="7">
        <v>5.8315526999999999E-2</v>
      </c>
      <c r="D1344" s="7">
        <v>4.4483346E-2</v>
      </c>
      <c r="E1344" s="7">
        <v>3.9808152999999999E-2</v>
      </c>
      <c r="F1344" s="7">
        <v>3.9717396000000002E-2</v>
      </c>
      <c r="G1344" s="7">
        <v>4.6729805999999999E-2</v>
      </c>
      <c r="H1344" s="7">
        <v>4.9093130999999998E-2</v>
      </c>
      <c r="I1344" s="7">
        <v>3.5624358000000002E-2</v>
      </c>
      <c r="J1344" s="7">
        <v>5.2653222999999999E-2</v>
      </c>
      <c r="K1344" s="7">
        <v>3.3303147999999998E-2</v>
      </c>
      <c r="L1344" s="7">
        <v>5.9460897999999998E-2</v>
      </c>
      <c r="M1344" s="7">
        <v>5.1701061E-2</v>
      </c>
      <c r="N1344" s="7">
        <v>6.6494927999999995E-2</v>
      </c>
      <c r="O1344" s="7">
        <v>4.5042441000000003E-2</v>
      </c>
      <c r="P1344" s="7">
        <v>3.1638993999999997E-2</v>
      </c>
    </row>
    <row r="1345" spans="1:16" x14ac:dyDescent="0.25">
      <c r="A1345" t="s">
        <v>3289</v>
      </c>
      <c r="B1345" s="7">
        <v>0.102443177</v>
      </c>
      <c r="C1345" s="7">
        <v>0.11417289899999999</v>
      </c>
      <c r="D1345" s="7">
        <v>0.106188617</v>
      </c>
      <c r="E1345" s="7">
        <v>0.12712312200000001</v>
      </c>
      <c r="F1345" s="7">
        <v>0.12975160899999999</v>
      </c>
      <c r="G1345" s="7">
        <v>0.15937369500000001</v>
      </c>
      <c r="H1345" s="7">
        <v>0.124928426</v>
      </c>
      <c r="I1345" s="7">
        <v>0.12601094900000001</v>
      </c>
      <c r="J1345" s="7">
        <v>0.144013789</v>
      </c>
      <c r="K1345" s="7">
        <v>3.0495479999999998E-2</v>
      </c>
      <c r="L1345" s="7">
        <v>3.3046669000000001E-2</v>
      </c>
      <c r="M1345" s="7">
        <v>4.3941585999999998E-2</v>
      </c>
      <c r="N1345" s="7">
        <v>4.8465439999999999E-2</v>
      </c>
      <c r="O1345" s="7">
        <v>4.6414484999999998E-2</v>
      </c>
      <c r="P1345" s="7">
        <v>3.4660027000000003E-2</v>
      </c>
    </row>
    <row r="1346" spans="1:16" x14ac:dyDescent="0.25">
      <c r="A1346" t="s">
        <v>3290</v>
      </c>
      <c r="B1346" s="7">
        <v>0.114263658</v>
      </c>
      <c r="C1346" s="7">
        <v>0.14733328000000001</v>
      </c>
      <c r="D1346" s="7">
        <v>0.13402737300000001</v>
      </c>
      <c r="E1346" s="7">
        <v>7.3320496999999998E-2</v>
      </c>
      <c r="F1346" s="7">
        <v>8.5110293000000004E-2</v>
      </c>
      <c r="G1346" s="7">
        <v>0.106191932</v>
      </c>
      <c r="H1346" s="7">
        <v>0.119312602</v>
      </c>
      <c r="I1346" s="7">
        <v>8.8117652000000005E-2</v>
      </c>
      <c r="J1346" s="7">
        <v>0.119944042</v>
      </c>
      <c r="K1346" s="7">
        <v>0.141855592</v>
      </c>
      <c r="L1346" s="7">
        <v>8.8090456999999997E-2</v>
      </c>
      <c r="M1346" s="7">
        <v>8.9853598000000007E-2</v>
      </c>
      <c r="N1346" s="7">
        <v>0.105057309</v>
      </c>
      <c r="O1346" s="7">
        <v>9.2701585000000003E-2</v>
      </c>
      <c r="P1346" s="7">
        <v>6.5541882999999995E-2</v>
      </c>
    </row>
    <row r="1347" spans="1:16" x14ac:dyDescent="0.25">
      <c r="A1347" t="s">
        <v>3291</v>
      </c>
      <c r="B1347" s="7">
        <v>6.1662042E-2</v>
      </c>
      <c r="C1347" s="7">
        <v>6.1857790000000003E-2</v>
      </c>
      <c r="D1347" s="7">
        <v>6.4431917000000005E-2</v>
      </c>
      <c r="E1347" s="7">
        <v>3.6254506999999998E-2</v>
      </c>
      <c r="F1347" s="7">
        <v>5.2311785999999999E-2</v>
      </c>
      <c r="G1347" s="7">
        <v>4.6614567000000003E-2</v>
      </c>
      <c r="H1347" s="7">
        <v>4.6872896999999997E-2</v>
      </c>
      <c r="I1347" s="7">
        <v>4.3002614000000002E-2</v>
      </c>
      <c r="J1347" s="7">
        <v>4.5283437000000003E-2</v>
      </c>
      <c r="K1347" s="7">
        <v>5.4151209999999998E-2</v>
      </c>
      <c r="L1347" s="7">
        <v>4.9853433000000003E-2</v>
      </c>
      <c r="M1347" s="7">
        <v>4.2065105999999998E-2</v>
      </c>
      <c r="N1347" s="7">
        <v>4.167034E-2</v>
      </c>
      <c r="O1347" s="7">
        <v>3.3987299999999998E-2</v>
      </c>
      <c r="P1347" s="7">
        <v>3.5071004000000003E-2</v>
      </c>
    </row>
    <row r="1348" spans="1:16" x14ac:dyDescent="0.25">
      <c r="A1348" t="s">
        <v>3292</v>
      </c>
      <c r="B1348" s="7">
        <v>5.4169222000000003E-2</v>
      </c>
      <c r="C1348" s="7">
        <v>5.9579926999999998E-2</v>
      </c>
      <c r="D1348" s="7">
        <v>4.9141854999999998E-2</v>
      </c>
      <c r="E1348" s="7">
        <v>4.306401E-2</v>
      </c>
      <c r="F1348" s="7">
        <v>5.3975214000000001E-2</v>
      </c>
      <c r="G1348" s="7">
        <v>5.8504855000000001E-2</v>
      </c>
      <c r="H1348" s="7">
        <v>5.2390910999999998E-2</v>
      </c>
      <c r="I1348" s="7">
        <v>5.5627067000000002E-2</v>
      </c>
      <c r="J1348" s="7">
        <v>5.890977E-2</v>
      </c>
      <c r="K1348" s="7">
        <v>2.6683558999999999E-2</v>
      </c>
      <c r="L1348" s="7">
        <v>4.1296886999999997E-2</v>
      </c>
      <c r="M1348" s="7">
        <v>3.7826710999999999E-2</v>
      </c>
      <c r="N1348" s="7">
        <v>3.9874547000000003E-2</v>
      </c>
      <c r="O1348" s="7">
        <v>3.4719991999999998E-2</v>
      </c>
      <c r="P1348" s="7">
        <v>3.3640851999999999E-2</v>
      </c>
    </row>
    <row r="1349" spans="1:16" x14ac:dyDescent="0.25">
      <c r="A1349" t="s">
        <v>3293</v>
      </c>
      <c r="B1349" s="7">
        <v>0.18969559599999999</v>
      </c>
      <c r="C1349" s="7">
        <v>0.223174282</v>
      </c>
      <c r="D1349" s="7">
        <v>0.22807833899999999</v>
      </c>
      <c r="E1349" s="7">
        <v>0.13556823800000001</v>
      </c>
      <c r="F1349" s="7">
        <v>0.18254226000000001</v>
      </c>
      <c r="G1349" s="7">
        <v>0.16567388699999999</v>
      </c>
      <c r="H1349" s="7">
        <v>0.22716050700000001</v>
      </c>
      <c r="I1349" s="7">
        <v>0.24188760400000001</v>
      </c>
      <c r="J1349" s="7">
        <v>0.24949084199999999</v>
      </c>
      <c r="K1349" s="7">
        <v>9.4087031000000002E-2</v>
      </c>
      <c r="L1349" s="7">
        <v>9.8611474000000005E-2</v>
      </c>
      <c r="M1349" s="7">
        <v>9.4724337000000006E-2</v>
      </c>
      <c r="N1349" s="7">
        <v>9.5719994000000003E-2</v>
      </c>
      <c r="O1349" s="7">
        <v>8.5298304000000005E-2</v>
      </c>
      <c r="P1349" s="7">
        <v>8.7935159999999998E-2</v>
      </c>
    </row>
    <row r="1350" spans="1:16" x14ac:dyDescent="0.25">
      <c r="A1350" t="s">
        <v>3294</v>
      </c>
      <c r="B1350" s="7">
        <v>6.3993546999999998E-2</v>
      </c>
      <c r="C1350" s="7">
        <v>7.4565483000000002E-2</v>
      </c>
      <c r="D1350" s="7">
        <v>7.3638266999999993E-2</v>
      </c>
      <c r="E1350" s="7">
        <v>4.6678526999999997E-2</v>
      </c>
      <c r="F1350" s="7">
        <v>5.4219195999999997E-2</v>
      </c>
      <c r="G1350" s="7">
        <v>5.6183528000000003E-2</v>
      </c>
      <c r="H1350" s="7">
        <v>7.1755076000000001E-2</v>
      </c>
      <c r="I1350" s="7">
        <v>7.0919819999999995E-2</v>
      </c>
      <c r="J1350" s="7">
        <v>7.0323984000000006E-2</v>
      </c>
      <c r="K1350" s="7">
        <v>3.1264238999999999E-2</v>
      </c>
      <c r="L1350" s="7">
        <v>3.9566617999999998E-2</v>
      </c>
      <c r="M1350" s="7">
        <v>4.1911533000000001E-2</v>
      </c>
      <c r="N1350" s="7">
        <v>4.0677005000000002E-2</v>
      </c>
      <c r="O1350" s="7">
        <v>3.8112706000000003E-2</v>
      </c>
      <c r="P1350" s="7">
        <v>3.1388820999999997E-2</v>
      </c>
    </row>
    <row r="1351" spans="1:16" x14ac:dyDescent="0.25">
      <c r="A1351" t="s">
        <v>3295</v>
      </c>
      <c r="B1351" s="7">
        <v>9.3792708000000002E-2</v>
      </c>
      <c r="C1351" s="7">
        <v>0.117488837</v>
      </c>
      <c r="D1351" s="7">
        <v>0.10877033999999999</v>
      </c>
      <c r="E1351" s="7">
        <v>6.0535459E-2</v>
      </c>
      <c r="F1351" s="7">
        <v>8.2582969000000006E-2</v>
      </c>
      <c r="G1351" s="7">
        <v>8.5847441999999996E-2</v>
      </c>
      <c r="H1351" s="7">
        <v>0.12166487099999999</v>
      </c>
      <c r="I1351" s="7">
        <v>0.115254174</v>
      </c>
      <c r="J1351" s="7">
        <v>0.12719283100000001</v>
      </c>
      <c r="K1351" s="7">
        <v>5.2052237000000001E-2</v>
      </c>
      <c r="L1351" s="7">
        <v>5.5987245999999997E-2</v>
      </c>
      <c r="M1351" s="7">
        <v>5.6633872000000002E-2</v>
      </c>
      <c r="N1351" s="7">
        <v>5.9468267999999998E-2</v>
      </c>
      <c r="O1351" s="7">
        <v>5.1491651999999999E-2</v>
      </c>
      <c r="P1351" s="7">
        <v>4.6003518E-2</v>
      </c>
    </row>
    <row r="1352" spans="1:16" x14ac:dyDescent="0.25">
      <c r="A1352" t="s">
        <v>3296</v>
      </c>
      <c r="B1352" s="7">
        <v>2.3876481000000001E-2</v>
      </c>
      <c r="C1352" s="7">
        <v>2.6829146000000002E-2</v>
      </c>
      <c r="D1352" s="7">
        <v>2.2726482999999999E-2</v>
      </c>
      <c r="E1352" s="7">
        <v>1.790663E-2</v>
      </c>
      <c r="F1352" s="7">
        <v>2.2850087000000002E-2</v>
      </c>
      <c r="G1352" s="7">
        <v>2.5192451000000001E-2</v>
      </c>
      <c r="H1352" s="7">
        <v>3.1857269000000001E-2</v>
      </c>
      <c r="I1352" s="7">
        <v>2.4493843000000001E-2</v>
      </c>
      <c r="J1352" s="7">
        <v>3.0601111E-2</v>
      </c>
      <c r="K1352" s="7">
        <v>3.1932815000000003E-2</v>
      </c>
      <c r="L1352" s="7">
        <v>2.0503404999999999E-2</v>
      </c>
      <c r="M1352" s="7">
        <v>1.8696073000000001E-2</v>
      </c>
      <c r="N1352" s="7">
        <v>1.7150278000000001E-2</v>
      </c>
      <c r="O1352" s="7">
        <v>1.5524526E-2</v>
      </c>
      <c r="P1352" s="7">
        <v>1.3378409000000001E-2</v>
      </c>
    </row>
    <row r="1353" spans="1:16" x14ac:dyDescent="0.25">
      <c r="A1353" t="s">
        <v>3297</v>
      </c>
      <c r="B1353" s="7">
        <v>4.0881188999999998E-2</v>
      </c>
      <c r="C1353" s="7">
        <v>4.5279090000000001E-2</v>
      </c>
      <c r="D1353" s="7">
        <v>4.0655301999999997E-2</v>
      </c>
      <c r="E1353" s="7">
        <v>3.2893949999999998E-2</v>
      </c>
      <c r="F1353" s="7">
        <v>3.4831321999999998E-2</v>
      </c>
      <c r="G1353" s="7">
        <v>4.0387620999999999E-2</v>
      </c>
      <c r="H1353" s="7">
        <v>3.7882534000000002E-2</v>
      </c>
      <c r="I1353" s="7">
        <v>2.9999804000000001E-2</v>
      </c>
      <c r="J1353" s="7">
        <v>3.7055164000000002E-2</v>
      </c>
      <c r="K1353" s="7">
        <v>2.9835935000000001E-2</v>
      </c>
      <c r="L1353" s="7">
        <v>4.6641426E-2</v>
      </c>
      <c r="M1353" s="7">
        <v>4.3795256999999997E-2</v>
      </c>
      <c r="N1353" s="7">
        <v>3.8868122999999997E-2</v>
      </c>
      <c r="O1353" s="7">
        <v>4.0722685000000002E-2</v>
      </c>
      <c r="P1353" s="7">
        <v>3.0622653999999999E-2</v>
      </c>
    </row>
    <row r="1354" spans="1:16" x14ac:dyDescent="0.25">
      <c r="A1354" t="s">
        <v>3298</v>
      </c>
      <c r="B1354" s="7">
        <v>0.109919055</v>
      </c>
      <c r="C1354" s="7">
        <v>9.3651420999999999E-2</v>
      </c>
      <c r="D1354" s="7">
        <v>9.0774998999999995E-2</v>
      </c>
      <c r="E1354" s="7">
        <v>7.3078166E-2</v>
      </c>
      <c r="F1354" s="7">
        <v>9.4070892000000003E-2</v>
      </c>
      <c r="G1354" s="7">
        <v>9.7489303999999999E-2</v>
      </c>
      <c r="H1354" s="7">
        <v>9.8348831999999997E-2</v>
      </c>
      <c r="I1354" s="7">
        <v>0.10583603599999999</v>
      </c>
      <c r="J1354" s="7">
        <v>0.131391123</v>
      </c>
      <c r="K1354" s="7">
        <v>7.7948021000000006E-2</v>
      </c>
      <c r="L1354" s="7">
        <v>5.8148771000000002E-2</v>
      </c>
      <c r="M1354" s="7">
        <v>6.1073687000000002E-2</v>
      </c>
      <c r="N1354" s="7">
        <v>6.3380580000000006E-2</v>
      </c>
      <c r="O1354" s="7">
        <v>5.6245420999999997E-2</v>
      </c>
      <c r="P1354" s="7">
        <v>4.9892935999999999E-2</v>
      </c>
    </row>
    <row r="1355" spans="1:16" x14ac:dyDescent="0.25">
      <c r="A1355" t="s">
        <v>3299</v>
      </c>
      <c r="B1355" s="7">
        <v>3.6557194000000001E-2</v>
      </c>
      <c r="C1355" s="7">
        <v>3.7224041999999999E-2</v>
      </c>
      <c r="D1355" s="7">
        <v>3.1540472999999999E-2</v>
      </c>
      <c r="E1355" s="7">
        <v>2.7827033000000001E-2</v>
      </c>
      <c r="F1355" s="7">
        <v>3.39425E-2</v>
      </c>
      <c r="G1355" s="7">
        <v>3.9994331000000001E-2</v>
      </c>
      <c r="H1355" s="7">
        <v>3.3889710000000003E-2</v>
      </c>
      <c r="I1355" s="7">
        <v>3.7224793999999999E-2</v>
      </c>
      <c r="J1355" s="7">
        <v>3.8118371999999998E-2</v>
      </c>
      <c r="K1355" s="7">
        <v>3.3109412999999997E-2</v>
      </c>
      <c r="L1355" s="7">
        <v>3.5035912000000002E-2</v>
      </c>
      <c r="M1355" s="7">
        <v>3.0961738999999999E-2</v>
      </c>
      <c r="N1355" s="7">
        <v>3.6109060999999998E-2</v>
      </c>
      <c r="O1355" s="7">
        <v>3.2132844000000001E-2</v>
      </c>
      <c r="P1355" s="7">
        <v>2.2768441E-2</v>
      </c>
    </row>
    <row r="1356" spans="1:16" x14ac:dyDescent="0.25">
      <c r="A1356" t="s">
        <v>3300</v>
      </c>
      <c r="B1356" s="7">
        <v>2.7059375E-2</v>
      </c>
      <c r="C1356" s="7">
        <v>3.4945951000000003E-2</v>
      </c>
      <c r="D1356" s="7">
        <v>3.0347577000000001E-2</v>
      </c>
      <c r="E1356" s="7">
        <v>2.3882879999999999E-2</v>
      </c>
      <c r="F1356" s="7">
        <v>2.8549676999999999E-2</v>
      </c>
      <c r="G1356" s="7">
        <v>2.9359372000000002E-2</v>
      </c>
      <c r="H1356" s="7">
        <v>3.8971681000000001E-2</v>
      </c>
      <c r="I1356" s="7">
        <v>3.7808188999999999E-2</v>
      </c>
      <c r="J1356" s="7">
        <v>4.1066915000000002E-2</v>
      </c>
      <c r="K1356" s="7">
        <v>1.7815757000000002E-2</v>
      </c>
      <c r="L1356" s="7">
        <v>1.8401442E-2</v>
      </c>
      <c r="M1356" s="7">
        <v>2.0787521999999999E-2</v>
      </c>
      <c r="N1356" s="7">
        <v>2.1556118999999999E-2</v>
      </c>
      <c r="O1356" s="7">
        <v>2.0913023999999999E-2</v>
      </c>
      <c r="P1356" s="7">
        <v>1.5762695E-2</v>
      </c>
    </row>
    <row r="1357" spans="1:16" x14ac:dyDescent="0.25">
      <c r="A1357" t="s">
        <v>3301</v>
      </c>
      <c r="B1357" s="7">
        <v>0.11173361699999999</v>
      </c>
      <c r="C1357" s="7">
        <v>0.117293221</v>
      </c>
      <c r="D1357" s="7">
        <v>0.108635022</v>
      </c>
      <c r="E1357" s="7">
        <v>8.9060028999999999E-2</v>
      </c>
      <c r="F1357" s="7">
        <v>0.10145535</v>
      </c>
      <c r="G1357" s="7">
        <v>0.11640601</v>
      </c>
      <c r="H1357" s="7">
        <v>0.114820513</v>
      </c>
      <c r="I1357" s="7">
        <v>0.11393869199999999</v>
      </c>
      <c r="J1357" s="7">
        <v>0.124745921</v>
      </c>
      <c r="K1357" s="7">
        <v>9.3480531000000006E-2</v>
      </c>
      <c r="L1357" s="7">
        <v>9.2470475999999996E-2</v>
      </c>
      <c r="M1357" s="7">
        <v>8.4023262000000001E-2</v>
      </c>
      <c r="N1357" s="7">
        <v>8.0499349999999997E-2</v>
      </c>
      <c r="O1357" s="7">
        <v>7.7589553000000006E-2</v>
      </c>
      <c r="P1357" s="7">
        <v>6.1990937000000003E-2</v>
      </c>
    </row>
    <row r="1358" spans="1:16" x14ac:dyDescent="0.25">
      <c r="A1358" t="s">
        <v>3302</v>
      </c>
      <c r="B1358" s="7">
        <v>7.7714285999999994E-2</v>
      </c>
      <c r="C1358" s="7">
        <v>9.6054241999999998E-2</v>
      </c>
      <c r="D1358" s="7">
        <v>9.5244920999999996E-2</v>
      </c>
      <c r="E1358" s="7">
        <v>5.5317287999999999E-2</v>
      </c>
      <c r="F1358" s="7">
        <v>8.1511394000000001E-2</v>
      </c>
      <c r="G1358" s="7">
        <v>6.9944471999999994E-2</v>
      </c>
      <c r="H1358" s="7">
        <v>8.5307560000000004E-2</v>
      </c>
      <c r="I1358" s="7">
        <v>9.3174295000000004E-2</v>
      </c>
      <c r="J1358" s="7">
        <v>8.8690452000000003E-2</v>
      </c>
      <c r="K1358" s="7">
        <v>4.8548193000000003E-2</v>
      </c>
      <c r="L1358" s="7">
        <v>3.7430138000000002E-2</v>
      </c>
      <c r="M1358" s="7">
        <v>3.7944839000000001E-2</v>
      </c>
      <c r="N1358" s="7">
        <v>4.6826024000000001E-2</v>
      </c>
      <c r="O1358" s="7">
        <v>4.6242594999999997E-2</v>
      </c>
      <c r="P1358" s="7">
        <v>3.2245746999999998E-2</v>
      </c>
    </row>
    <row r="1359" spans="1:16" x14ac:dyDescent="0.25">
      <c r="A1359" t="s">
        <v>3303</v>
      </c>
      <c r="B1359" s="7">
        <v>4.2482758000000002E-2</v>
      </c>
      <c r="C1359" s="7">
        <v>5.5638333999999998E-2</v>
      </c>
      <c r="D1359" s="7">
        <v>5.4266714000000001E-2</v>
      </c>
      <c r="E1359" s="7">
        <v>3.3428658E-2</v>
      </c>
      <c r="F1359" s="7">
        <v>4.4116751000000003E-2</v>
      </c>
      <c r="G1359" s="7">
        <v>4.3736671999999997E-2</v>
      </c>
      <c r="H1359" s="7">
        <v>5.9157000000000001E-2</v>
      </c>
      <c r="I1359" s="7">
        <v>5.6678502999999998E-2</v>
      </c>
      <c r="J1359" s="7">
        <v>5.7884592999999998E-2</v>
      </c>
      <c r="K1359" s="7">
        <v>5.5812438999999998E-2</v>
      </c>
      <c r="L1359" s="7">
        <v>3.4183354999999999E-2</v>
      </c>
      <c r="M1359" s="7">
        <v>3.2395104000000001E-2</v>
      </c>
      <c r="N1359" s="7">
        <v>3.9658427000000003E-2</v>
      </c>
      <c r="O1359" s="7">
        <v>3.2097061000000003E-2</v>
      </c>
      <c r="P1359" s="7">
        <v>2.4559513000000002E-2</v>
      </c>
    </row>
    <row r="1360" spans="1:16" x14ac:dyDescent="0.25">
      <c r="A1360" t="s">
        <v>3304</v>
      </c>
      <c r="B1360" s="7">
        <v>0.114573671</v>
      </c>
      <c r="C1360" s="7">
        <v>0.134593624</v>
      </c>
      <c r="D1360" s="7">
        <v>0.13396997699999999</v>
      </c>
      <c r="E1360" s="7">
        <v>8.7833648E-2</v>
      </c>
      <c r="F1360" s="7">
        <v>0.10720236800000001</v>
      </c>
      <c r="G1360" s="7">
        <v>0.109706209</v>
      </c>
      <c r="H1360" s="7">
        <v>0.124584678</v>
      </c>
      <c r="I1360" s="7">
        <v>0.121519511</v>
      </c>
      <c r="J1360" s="7">
        <v>0.14505849000000001</v>
      </c>
      <c r="K1360" s="7">
        <v>7.2056677999999999E-2</v>
      </c>
      <c r="L1360" s="7">
        <v>6.9115521999999999E-2</v>
      </c>
      <c r="M1360" s="7">
        <v>6.9477737999999997E-2</v>
      </c>
      <c r="N1360" s="7">
        <v>7.4169733000000002E-2</v>
      </c>
      <c r="O1360" s="7">
        <v>6.9864862999999999E-2</v>
      </c>
      <c r="P1360" s="7">
        <v>6.0649834E-2</v>
      </c>
    </row>
    <row r="1361" spans="1:16" x14ac:dyDescent="0.25">
      <c r="A1361" t="s">
        <v>3305</v>
      </c>
      <c r="B1361" s="7">
        <v>4.8113623000000001E-2</v>
      </c>
      <c r="C1361" s="7">
        <v>5.8391145999999998E-2</v>
      </c>
      <c r="D1361" s="7">
        <v>4.4768550999999997E-2</v>
      </c>
      <c r="E1361" s="7">
        <v>3.7397685999999999E-2</v>
      </c>
      <c r="F1361" s="7">
        <v>4.1574364000000003E-2</v>
      </c>
      <c r="G1361" s="7">
        <v>5.4175467999999997E-2</v>
      </c>
      <c r="H1361" s="7">
        <v>4.3148957000000002E-2</v>
      </c>
      <c r="I1361" s="7">
        <v>3.5291812999999998E-2</v>
      </c>
      <c r="J1361" s="7">
        <v>4.0921269000000003E-2</v>
      </c>
      <c r="K1361" s="7">
        <v>0.12941329800000001</v>
      </c>
      <c r="L1361" s="7">
        <v>9.3145847000000004E-2</v>
      </c>
      <c r="M1361" s="7">
        <v>7.3678289999999994E-2</v>
      </c>
      <c r="N1361" s="7">
        <v>0.10052082599999999</v>
      </c>
      <c r="O1361" s="7">
        <v>7.5776018000000001E-2</v>
      </c>
      <c r="P1361" s="7">
        <v>4.6966357E-2</v>
      </c>
    </row>
    <row r="1362" spans="1:16" x14ac:dyDescent="0.25">
      <c r="A1362" t="s">
        <v>3306</v>
      </c>
      <c r="B1362" s="7">
        <v>8.8272057000000001E-2</v>
      </c>
      <c r="C1362" s="7">
        <v>0.105860437</v>
      </c>
      <c r="D1362" s="7">
        <v>0.123696115</v>
      </c>
      <c r="E1362" s="7">
        <v>7.5690014E-2</v>
      </c>
      <c r="F1362" s="7">
        <v>0.113464104</v>
      </c>
      <c r="G1362" s="7">
        <v>9.4440761999999998E-2</v>
      </c>
      <c r="H1362" s="7">
        <v>0.11569156999999999</v>
      </c>
      <c r="I1362" s="7">
        <v>0.106901659</v>
      </c>
      <c r="J1362" s="7">
        <v>0.117004098</v>
      </c>
      <c r="K1362" s="7">
        <v>3.952468E-2</v>
      </c>
      <c r="L1362" s="7">
        <v>6.3819170999999994E-2</v>
      </c>
      <c r="M1362" s="7">
        <v>5.2160892E-2</v>
      </c>
      <c r="N1362" s="7">
        <v>7.560124E-2</v>
      </c>
      <c r="O1362" s="7">
        <v>4.7157010999999999E-2</v>
      </c>
      <c r="P1362" s="7">
        <v>5.2421242999999999E-2</v>
      </c>
    </row>
    <row r="1363" spans="1:16" x14ac:dyDescent="0.25">
      <c r="A1363" t="s">
        <v>3307</v>
      </c>
      <c r="B1363" s="7">
        <v>3.9377437000000001E-2</v>
      </c>
      <c r="C1363" s="7">
        <v>4.8469462999999997E-2</v>
      </c>
      <c r="D1363" s="7">
        <v>4.5868987E-2</v>
      </c>
      <c r="E1363" s="7">
        <v>3.0972706999999999E-2</v>
      </c>
      <c r="F1363" s="7">
        <v>3.5891269000000003E-2</v>
      </c>
      <c r="G1363" s="7">
        <v>3.8169369000000002E-2</v>
      </c>
      <c r="H1363" s="7">
        <v>4.8408180000000002E-2</v>
      </c>
      <c r="I1363" s="7">
        <v>5.1464963000000002E-2</v>
      </c>
      <c r="J1363" s="7">
        <v>5.0612501999999997E-2</v>
      </c>
      <c r="K1363" s="7">
        <v>1.6004483999999999E-2</v>
      </c>
      <c r="L1363" s="7">
        <v>2.0881739E-2</v>
      </c>
      <c r="M1363" s="7">
        <v>2.1996324000000001E-2</v>
      </c>
      <c r="N1363" s="7">
        <v>2.0778102999999999E-2</v>
      </c>
      <c r="O1363" s="7">
        <v>1.9532933999999998E-2</v>
      </c>
      <c r="P1363" s="7">
        <v>1.8217616999999998E-2</v>
      </c>
    </row>
    <row r="1364" spans="1:16" x14ac:dyDescent="0.25">
      <c r="A1364" t="s">
        <v>3308</v>
      </c>
      <c r="B1364" s="7">
        <v>4.8815074E-2</v>
      </c>
      <c r="C1364" s="7">
        <v>5.1423440000000001E-2</v>
      </c>
      <c r="D1364" s="7">
        <v>4.8677035E-2</v>
      </c>
      <c r="E1364" s="7">
        <v>3.7439022000000002E-2</v>
      </c>
      <c r="F1364" s="7">
        <v>4.9582243999999998E-2</v>
      </c>
      <c r="G1364" s="7">
        <v>4.3568999999999997E-2</v>
      </c>
      <c r="H1364" s="7">
        <v>5.3057541E-2</v>
      </c>
      <c r="I1364" s="7">
        <v>4.5718604000000003E-2</v>
      </c>
      <c r="J1364" s="7">
        <v>5.6106037999999997E-2</v>
      </c>
      <c r="K1364" s="7">
        <v>3.4625822000000001E-2</v>
      </c>
      <c r="L1364" s="7">
        <v>4.4514718000000002E-2</v>
      </c>
      <c r="M1364" s="7">
        <v>3.8786331E-2</v>
      </c>
      <c r="N1364" s="7">
        <v>3.7725687000000001E-2</v>
      </c>
      <c r="O1364" s="7">
        <v>3.0670617000000001E-2</v>
      </c>
      <c r="P1364" s="7">
        <v>3.1553221999999999E-2</v>
      </c>
    </row>
    <row r="1365" spans="1:16" x14ac:dyDescent="0.25">
      <c r="A1365" t="s">
        <v>3309</v>
      </c>
      <c r="B1365" s="7">
        <v>8.1251520999999993E-2</v>
      </c>
      <c r="C1365" s="7">
        <v>8.5638847000000004E-2</v>
      </c>
      <c r="D1365" s="7">
        <v>7.9541935999999994E-2</v>
      </c>
      <c r="E1365" s="7">
        <v>5.1822381000000001E-2</v>
      </c>
      <c r="F1365" s="7">
        <v>7.0130020000000001E-2</v>
      </c>
      <c r="G1365" s="7">
        <v>6.7175315999999999E-2</v>
      </c>
      <c r="H1365" s="7">
        <v>5.1127707000000001E-2</v>
      </c>
      <c r="I1365" s="7">
        <v>5.4248624000000002E-2</v>
      </c>
      <c r="J1365" s="7">
        <v>5.4716781999999999E-2</v>
      </c>
      <c r="K1365" s="7">
        <v>0.144109985</v>
      </c>
      <c r="L1365" s="7">
        <v>0.11097813300000001</v>
      </c>
      <c r="M1365" s="7">
        <v>0.104938454</v>
      </c>
      <c r="N1365" s="7">
        <v>0.117696938</v>
      </c>
      <c r="O1365" s="7">
        <v>0.10248191800000001</v>
      </c>
      <c r="P1365" s="7">
        <v>8.1532275000000001E-2</v>
      </c>
    </row>
    <row r="1366" spans="1:16" x14ac:dyDescent="0.25">
      <c r="A1366" t="s">
        <v>3310</v>
      </c>
      <c r="B1366" s="7">
        <v>3.3537852E-2</v>
      </c>
      <c r="C1366" s="7">
        <v>3.8556582999999998E-2</v>
      </c>
      <c r="D1366" s="7">
        <v>3.7530344E-2</v>
      </c>
      <c r="E1366" s="7">
        <v>2.4674249999999998E-2</v>
      </c>
      <c r="F1366" s="7">
        <v>2.8475336E-2</v>
      </c>
      <c r="G1366" s="7">
        <v>3.4147812999999999E-2</v>
      </c>
      <c r="H1366" s="7">
        <v>3.7961625999999998E-2</v>
      </c>
      <c r="I1366" s="7">
        <v>3.4743088999999998E-2</v>
      </c>
      <c r="J1366" s="7">
        <v>3.8793379000000003E-2</v>
      </c>
      <c r="K1366" s="7">
        <v>3.1896717999999998E-2</v>
      </c>
      <c r="L1366" s="7">
        <v>4.9018596999999997E-2</v>
      </c>
      <c r="M1366" s="7">
        <v>4.6633296999999997E-2</v>
      </c>
      <c r="N1366" s="7">
        <v>4.6869953999999998E-2</v>
      </c>
      <c r="O1366" s="7">
        <v>4.1081061000000002E-2</v>
      </c>
      <c r="P1366" s="7">
        <v>2.9259718000000001E-2</v>
      </c>
    </row>
    <row r="1367" spans="1:16" x14ac:dyDescent="0.25">
      <c r="A1367" t="s">
        <v>3311</v>
      </c>
      <c r="B1367" s="7">
        <v>2.9664783E-2</v>
      </c>
      <c r="C1367" s="7">
        <v>3.6534316999999997E-2</v>
      </c>
      <c r="D1367" s="7">
        <v>2.9452982999999999E-2</v>
      </c>
      <c r="E1367" s="7">
        <v>2.5550601999999999E-2</v>
      </c>
      <c r="F1367" s="7">
        <v>2.8897231999999998E-2</v>
      </c>
      <c r="G1367" s="7">
        <v>3.6257148000000003E-2</v>
      </c>
      <c r="H1367" s="7">
        <v>3.230599E-2</v>
      </c>
      <c r="I1367" s="7">
        <v>2.822475E-2</v>
      </c>
      <c r="J1367" s="7">
        <v>3.2314985999999997E-2</v>
      </c>
      <c r="K1367" s="7">
        <v>6.8335085000000004E-2</v>
      </c>
      <c r="L1367" s="7">
        <v>4.8148672000000003E-2</v>
      </c>
      <c r="M1367" s="7">
        <v>4.4220771999999998E-2</v>
      </c>
      <c r="N1367" s="7">
        <v>5.3908493000000002E-2</v>
      </c>
      <c r="O1367" s="7">
        <v>4.2970899E-2</v>
      </c>
      <c r="P1367" s="7">
        <v>3.3956960000000001E-2</v>
      </c>
    </row>
    <row r="1368" spans="1:16" x14ac:dyDescent="0.25">
      <c r="A1368" t="s">
        <v>3312</v>
      </c>
      <c r="B1368" s="7">
        <v>9.7865306999999999E-2</v>
      </c>
      <c r="C1368" s="7">
        <v>0.10477882299999999</v>
      </c>
      <c r="D1368" s="7">
        <v>9.4942712999999998E-2</v>
      </c>
      <c r="E1368" s="7">
        <v>7.9947228999999995E-2</v>
      </c>
      <c r="F1368" s="7">
        <v>9.9862385999999997E-2</v>
      </c>
      <c r="G1368" s="7">
        <v>0.107782637</v>
      </c>
      <c r="H1368" s="7">
        <v>9.5856869999999997E-2</v>
      </c>
      <c r="I1368" s="7">
        <v>9.6432774999999998E-2</v>
      </c>
      <c r="J1368" s="7">
        <v>0.104171715</v>
      </c>
      <c r="K1368" s="7">
        <v>0.10189722399999999</v>
      </c>
      <c r="L1368" s="7">
        <v>0.10545246699999999</v>
      </c>
      <c r="M1368" s="7">
        <v>0.102386327</v>
      </c>
      <c r="N1368" s="7">
        <v>9.9352223000000003E-2</v>
      </c>
      <c r="O1368" s="7">
        <v>9.2608786999999998E-2</v>
      </c>
      <c r="P1368" s="7">
        <v>7.8163550999999998E-2</v>
      </c>
    </row>
    <row r="1369" spans="1:16" x14ac:dyDescent="0.25">
      <c r="A1369" t="s">
        <v>3313</v>
      </c>
      <c r="B1369" s="7">
        <v>1.4835035E-2</v>
      </c>
      <c r="C1369" s="7">
        <v>1.3872519999999999E-2</v>
      </c>
      <c r="D1369" s="7">
        <v>9.4517490000000006E-3</v>
      </c>
      <c r="E1369" s="7">
        <v>1.5738557E-2</v>
      </c>
      <c r="F1369" s="7">
        <v>1.1130833999999999E-2</v>
      </c>
      <c r="G1369" s="7">
        <v>1.8506589E-2</v>
      </c>
      <c r="H1369" s="7">
        <v>8.6782749999999992E-3</v>
      </c>
      <c r="I1369" s="7">
        <v>1.5820569999999999E-2</v>
      </c>
      <c r="J1369" s="7">
        <v>9.8571130000000007E-3</v>
      </c>
      <c r="K1369" s="7">
        <v>4.3089583000000001E-2</v>
      </c>
      <c r="L1369" s="7">
        <v>1.0608912E-2</v>
      </c>
      <c r="M1369" s="7">
        <v>5.4081110000000002E-3</v>
      </c>
      <c r="N1369" s="7">
        <v>3.200718E-3</v>
      </c>
      <c r="O1369" s="7">
        <v>2.9468929999999999E-3</v>
      </c>
      <c r="P1369" s="7">
        <v>4.7383549999999997E-3</v>
      </c>
    </row>
    <row r="1370" spans="1:16" x14ac:dyDescent="0.25">
      <c r="A1370" t="s">
        <v>3314</v>
      </c>
      <c r="B1370" s="7">
        <v>5.5564273999999997E-2</v>
      </c>
      <c r="C1370" s="7">
        <v>6.2825966999999996E-2</v>
      </c>
      <c r="D1370" s="7">
        <v>5.9318210000000003E-2</v>
      </c>
      <c r="E1370" s="7">
        <v>4.2030142E-2</v>
      </c>
      <c r="F1370" s="7">
        <v>5.3440583E-2</v>
      </c>
      <c r="G1370" s="7">
        <v>5.8048755E-2</v>
      </c>
      <c r="H1370" s="7">
        <v>6.4477126999999995E-2</v>
      </c>
      <c r="I1370" s="7">
        <v>6.8289166999999998E-2</v>
      </c>
      <c r="J1370" s="7">
        <v>6.4643172999999998E-2</v>
      </c>
      <c r="K1370" s="7">
        <v>3.1962044000000002E-2</v>
      </c>
      <c r="L1370" s="7">
        <v>3.2947029000000003E-2</v>
      </c>
      <c r="M1370" s="7">
        <v>3.1584202999999998E-2</v>
      </c>
      <c r="N1370" s="7">
        <v>3.0619588E-2</v>
      </c>
      <c r="O1370" s="7">
        <v>2.4255307E-2</v>
      </c>
      <c r="P1370" s="7">
        <v>2.8028241999999998E-2</v>
      </c>
    </row>
    <row r="1371" spans="1:16" x14ac:dyDescent="0.25">
      <c r="A1371" t="s">
        <v>3315</v>
      </c>
      <c r="B1371" s="7">
        <v>1.5623229000000001E-2</v>
      </c>
      <c r="C1371" s="7">
        <v>1.7396146000000001E-2</v>
      </c>
      <c r="D1371" s="7">
        <v>2.2680413999999999E-2</v>
      </c>
      <c r="E1371" s="7">
        <v>4.9422174999999999E-2</v>
      </c>
      <c r="F1371" s="7">
        <v>0.21620236400000001</v>
      </c>
      <c r="G1371" s="7">
        <v>6.0686051999999997E-2</v>
      </c>
      <c r="H1371" s="7">
        <v>2.4340232999999999E-2</v>
      </c>
      <c r="I1371" s="7">
        <v>7.7548474000000006E-2</v>
      </c>
      <c r="J1371" s="7">
        <v>3.1002075E-2</v>
      </c>
      <c r="K1371" s="7">
        <v>2.5151692999999999E-2</v>
      </c>
      <c r="L1371" s="7">
        <v>4.2620892E-2</v>
      </c>
      <c r="M1371" s="7">
        <v>3.7488724000000001E-2</v>
      </c>
      <c r="N1371" s="7">
        <v>3.9042476999999999E-2</v>
      </c>
      <c r="O1371" s="7">
        <v>7.9565177000000001E-2</v>
      </c>
      <c r="P1371" s="7">
        <v>7.0129558999999994E-2</v>
      </c>
    </row>
    <row r="1372" spans="1:16" x14ac:dyDescent="0.25">
      <c r="A1372" t="s">
        <v>3316</v>
      </c>
      <c r="B1372" s="7">
        <v>6.7543728999999997E-2</v>
      </c>
      <c r="C1372" s="7">
        <v>8.0952966000000001E-2</v>
      </c>
      <c r="D1372" s="7">
        <v>7.2128638999999994E-2</v>
      </c>
      <c r="E1372" s="7">
        <v>6.6689185999999998E-2</v>
      </c>
      <c r="F1372" s="7">
        <v>7.6189279999999998E-2</v>
      </c>
      <c r="G1372" s="7">
        <v>8.6265623999999999E-2</v>
      </c>
      <c r="H1372" s="7">
        <v>8.0861057E-2</v>
      </c>
      <c r="I1372" s="7">
        <v>6.7109028000000001E-2</v>
      </c>
      <c r="J1372" s="7">
        <v>7.9868784999999998E-2</v>
      </c>
      <c r="K1372" s="7">
        <v>9.0791901999999994E-2</v>
      </c>
      <c r="L1372" s="7">
        <v>7.8941765999999997E-2</v>
      </c>
      <c r="M1372" s="7">
        <v>7.0892679E-2</v>
      </c>
      <c r="N1372" s="7">
        <v>7.1020865000000002E-2</v>
      </c>
      <c r="O1372" s="7">
        <v>6.3783839999999994E-2</v>
      </c>
      <c r="P1372" s="7">
        <v>4.7464783000000003E-2</v>
      </c>
    </row>
    <row r="1373" spans="1:16" x14ac:dyDescent="0.25">
      <c r="A1373" t="s">
        <v>3317</v>
      </c>
      <c r="B1373" s="7">
        <v>3.5384658999999999E-2</v>
      </c>
      <c r="C1373" s="7">
        <v>3.2850117999999998E-2</v>
      </c>
      <c r="D1373" s="7">
        <v>3.2031052999999997E-2</v>
      </c>
      <c r="E1373" s="7">
        <v>3.5406478999999998E-2</v>
      </c>
      <c r="F1373" s="7">
        <v>3.4965510999999998E-2</v>
      </c>
      <c r="G1373" s="7">
        <v>4.0812711000000002E-2</v>
      </c>
      <c r="H1373" s="7">
        <v>3.423035E-2</v>
      </c>
      <c r="I1373" s="7">
        <v>4.2017094999999997E-2</v>
      </c>
      <c r="J1373" s="7">
        <v>4.0171833999999997E-2</v>
      </c>
      <c r="K1373" s="7">
        <v>4.9012193000000003E-2</v>
      </c>
      <c r="L1373" s="7">
        <v>2.8521988000000002E-2</v>
      </c>
      <c r="M1373" s="7">
        <v>2.3242908999999999E-2</v>
      </c>
      <c r="N1373" s="7">
        <v>2.4993306E-2</v>
      </c>
      <c r="O1373" s="7">
        <v>2.4150314999999999E-2</v>
      </c>
      <c r="P1373" s="7">
        <v>1.8916998000000001E-2</v>
      </c>
    </row>
    <row r="1374" spans="1:16" x14ac:dyDescent="0.25">
      <c r="A1374" t="s">
        <v>3318</v>
      </c>
      <c r="B1374" s="7">
        <v>4.2288429000000002E-2</v>
      </c>
      <c r="C1374" s="7">
        <v>5.2703544999999997E-2</v>
      </c>
      <c r="D1374" s="7">
        <v>5.5102758000000002E-2</v>
      </c>
      <c r="E1374" s="7">
        <v>4.7884805000000003E-2</v>
      </c>
      <c r="F1374" s="7">
        <v>0.12855224200000001</v>
      </c>
      <c r="G1374" s="7">
        <v>5.7005634999999999E-2</v>
      </c>
      <c r="H1374" s="7">
        <v>6.6204804000000006E-2</v>
      </c>
      <c r="I1374" s="7">
        <v>6.8879160999999994E-2</v>
      </c>
      <c r="J1374" s="7">
        <v>6.5162679000000001E-2</v>
      </c>
      <c r="K1374" s="7">
        <v>2.2440835999999999E-2</v>
      </c>
      <c r="L1374" s="7">
        <v>2.6054851E-2</v>
      </c>
      <c r="M1374" s="7">
        <v>2.6198590000000001E-2</v>
      </c>
      <c r="N1374" s="7">
        <v>3.5396618999999997E-2</v>
      </c>
      <c r="O1374" s="7">
        <v>3.3063433000000003E-2</v>
      </c>
      <c r="P1374" s="7">
        <v>2.6969415E-2</v>
      </c>
    </row>
    <row r="1375" spans="1:16" x14ac:dyDescent="0.25">
      <c r="A1375" t="s">
        <v>3319</v>
      </c>
      <c r="B1375" s="7">
        <v>0.103992457</v>
      </c>
      <c r="C1375" s="7">
        <v>0.13372579600000001</v>
      </c>
      <c r="D1375" s="7">
        <v>0.113676371</v>
      </c>
      <c r="E1375" s="7">
        <v>8.8011274E-2</v>
      </c>
      <c r="F1375" s="7">
        <v>0.11697096899999999</v>
      </c>
      <c r="G1375" s="7">
        <v>0.13258934999999999</v>
      </c>
      <c r="H1375" s="7">
        <v>0.120617828</v>
      </c>
      <c r="I1375" s="7">
        <v>9.0675795000000003E-2</v>
      </c>
      <c r="J1375" s="7">
        <v>0.13205548</v>
      </c>
      <c r="K1375" s="7">
        <v>0.107461643</v>
      </c>
      <c r="L1375" s="7">
        <v>8.6455366000000006E-2</v>
      </c>
      <c r="M1375" s="7">
        <v>9.1608107999999994E-2</v>
      </c>
      <c r="N1375" s="7">
        <v>0.10001723799999999</v>
      </c>
      <c r="O1375" s="7">
        <v>8.6992127000000002E-2</v>
      </c>
      <c r="P1375" s="7">
        <v>7.0351419999999998E-2</v>
      </c>
    </row>
    <row r="1376" spans="1:16" x14ac:dyDescent="0.25">
      <c r="A1376" t="s">
        <v>3320</v>
      </c>
      <c r="B1376" s="7">
        <v>2.1793408E-2</v>
      </c>
      <c r="C1376" s="7">
        <v>2.6056434999999999E-2</v>
      </c>
      <c r="D1376" s="7">
        <v>2.1381107E-2</v>
      </c>
      <c r="E1376" s="7">
        <v>1.8263438E-2</v>
      </c>
      <c r="F1376" s="7">
        <v>2.0871882000000001E-2</v>
      </c>
      <c r="G1376" s="7">
        <v>2.6603367999999999E-2</v>
      </c>
      <c r="H1376" s="7">
        <v>2.3358533000000001E-2</v>
      </c>
      <c r="I1376" s="7">
        <v>1.984406E-2</v>
      </c>
      <c r="J1376" s="7">
        <v>2.3443539999999999E-2</v>
      </c>
      <c r="K1376" s="7">
        <v>3.4749031999999999E-2</v>
      </c>
      <c r="L1376" s="7">
        <v>2.5939650000000002E-2</v>
      </c>
      <c r="M1376" s="7">
        <v>2.5281921999999998E-2</v>
      </c>
      <c r="N1376" s="7">
        <v>2.9245106E-2</v>
      </c>
      <c r="O1376" s="7">
        <v>2.2877779000000001E-2</v>
      </c>
      <c r="P1376" s="7">
        <v>1.5774146999999999E-2</v>
      </c>
    </row>
    <row r="1377" spans="1:16" x14ac:dyDescent="0.25">
      <c r="A1377" t="s">
        <v>3321</v>
      </c>
      <c r="B1377" s="7">
        <v>9.1011524999999996E-2</v>
      </c>
      <c r="C1377" s="7">
        <v>7.8708623000000005E-2</v>
      </c>
      <c r="D1377" s="7">
        <v>5.7881183000000003E-2</v>
      </c>
      <c r="E1377" s="7">
        <v>7.3708779000000002E-2</v>
      </c>
      <c r="F1377" s="7">
        <v>5.4843844000000003E-2</v>
      </c>
      <c r="G1377" s="7">
        <v>9.1903230000000002E-2</v>
      </c>
      <c r="H1377" s="7">
        <v>5.5154175999999999E-2</v>
      </c>
      <c r="I1377" s="7">
        <v>5.7703262999999998E-2</v>
      </c>
      <c r="J1377" s="7">
        <v>5.8874004000000001E-2</v>
      </c>
      <c r="K1377" s="7">
        <v>0.12639407799999999</v>
      </c>
      <c r="L1377" s="7">
        <v>8.4409018000000002E-2</v>
      </c>
      <c r="M1377" s="7">
        <v>4.3802820999999999E-2</v>
      </c>
      <c r="N1377" s="7">
        <v>4.5963377999999999E-2</v>
      </c>
      <c r="O1377" s="7">
        <v>2.8167590999999999E-2</v>
      </c>
      <c r="P1377" s="7">
        <v>3.3127258E-2</v>
      </c>
    </row>
    <row r="1378" spans="1:16" x14ac:dyDescent="0.25">
      <c r="A1378" t="s">
        <v>3322</v>
      </c>
      <c r="B1378" s="7">
        <v>7.7584123000000005E-2</v>
      </c>
      <c r="C1378" s="7">
        <v>9.1545827999999996E-2</v>
      </c>
      <c r="D1378" s="7">
        <v>8.7178988999999998E-2</v>
      </c>
      <c r="E1378" s="7">
        <v>5.633059E-2</v>
      </c>
      <c r="F1378" s="7">
        <v>6.1820695000000002E-2</v>
      </c>
      <c r="G1378" s="7">
        <v>6.9888149999999996E-2</v>
      </c>
      <c r="H1378" s="7">
        <v>8.0901378999999995E-2</v>
      </c>
      <c r="I1378" s="7">
        <v>8.9644171999999994E-2</v>
      </c>
      <c r="J1378" s="7">
        <v>8.9372101999999995E-2</v>
      </c>
      <c r="K1378" s="7">
        <v>3.9200787000000001E-2</v>
      </c>
      <c r="L1378" s="7">
        <v>4.3095280999999999E-2</v>
      </c>
      <c r="M1378" s="7">
        <v>4.1913084000000003E-2</v>
      </c>
      <c r="N1378" s="7">
        <v>3.7458442000000002E-2</v>
      </c>
      <c r="O1378" s="7">
        <v>3.1703433000000003E-2</v>
      </c>
      <c r="P1378" s="7">
        <v>2.9996023E-2</v>
      </c>
    </row>
    <row r="1379" spans="1:16" x14ac:dyDescent="0.25">
      <c r="A1379" t="s">
        <v>3323</v>
      </c>
      <c r="B1379" s="7">
        <v>7.5515379999999993E-2</v>
      </c>
      <c r="C1379" s="7">
        <v>8.7494055000000001E-2</v>
      </c>
      <c r="D1379" s="7">
        <v>7.9531188000000003E-2</v>
      </c>
      <c r="E1379" s="7">
        <v>5.9476478999999999E-2</v>
      </c>
      <c r="F1379" s="7">
        <v>7.1576943000000004E-2</v>
      </c>
      <c r="G1379" s="7">
        <v>7.6472863000000002E-2</v>
      </c>
      <c r="H1379" s="7">
        <v>8.1512597000000006E-2</v>
      </c>
      <c r="I1379" s="7">
        <v>8.4973150999999997E-2</v>
      </c>
      <c r="J1379" s="7">
        <v>8.4751323000000003E-2</v>
      </c>
      <c r="K1379" s="7">
        <v>5.0843087000000002E-2</v>
      </c>
      <c r="L1379" s="7">
        <v>5.1872449000000001E-2</v>
      </c>
      <c r="M1379" s="7">
        <v>5.1308237E-2</v>
      </c>
      <c r="N1379" s="7">
        <v>4.7459661E-2</v>
      </c>
      <c r="O1379" s="7">
        <v>3.9900039999999998E-2</v>
      </c>
      <c r="P1379" s="7">
        <v>3.9137181E-2</v>
      </c>
    </row>
    <row r="1380" spans="1:16" x14ac:dyDescent="0.25">
      <c r="A1380" t="s">
        <v>3324</v>
      </c>
      <c r="B1380" s="7">
        <v>6.4987864000000006E-2</v>
      </c>
      <c r="C1380" s="7">
        <v>6.8404902000000004E-2</v>
      </c>
      <c r="D1380" s="7">
        <v>6.6172328000000002E-2</v>
      </c>
      <c r="E1380" s="7">
        <v>5.6553878000000002E-2</v>
      </c>
      <c r="F1380" s="7">
        <v>6.2951225E-2</v>
      </c>
      <c r="G1380" s="7">
        <v>7.3867577000000004E-2</v>
      </c>
      <c r="H1380" s="7">
        <v>6.5723207000000006E-2</v>
      </c>
      <c r="I1380" s="7">
        <v>6.1728855999999999E-2</v>
      </c>
      <c r="J1380" s="7">
        <v>6.7070871000000004E-2</v>
      </c>
      <c r="K1380" s="7">
        <v>5.9782283999999998E-2</v>
      </c>
      <c r="L1380" s="7">
        <v>5.3398380000000002E-2</v>
      </c>
      <c r="M1380" s="7">
        <v>5.0325252000000001E-2</v>
      </c>
      <c r="N1380" s="7">
        <v>6.0657449000000002E-2</v>
      </c>
      <c r="O1380" s="7">
        <v>5.5121427000000001E-2</v>
      </c>
      <c r="P1380" s="7">
        <v>4.1661838999999999E-2</v>
      </c>
    </row>
    <row r="1381" spans="1:16" x14ac:dyDescent="0.25">
      <c r="A1381" t="s">
        <v>3325</v>
      </c>
      <c r="B1381" s="7">
        <v>9.1317765999999995E-2</v>
      </c>
      <c r="C1381" s="7">
        <v>9.8866259999999997E-2</v>
      </c>
      <c r="D1381" s="7">
        <v>9.3672051000000006E-2</v>
      </c>
      <c r="E1381" s="7">
        <v>7.1063722999999995E-2</v>
      </c>
      <c r="F1381" s="7">
        <v>8.8853205000000005E-2</v>
      </c>
      <c r="G1381" s="7">
        <v>9.0534972000000005E-2</v>
      </c>
      <c r="H1381" s="7">
        <v>9.2637814999999998E-2</v>
      </c>
      <c r="I1381" s="7">
        <v>0.10520987699999999</v>
      </c>
      <c r="J1381" s="7">
        <v>0.10598252399999999</v>
      </c>
      <c r="K1381" s="7">
        <v>4.3773447E-2</v>
      </c>
      <c r="L1381" s="7">
        <v>6.1467174999999999E-2</v>
      </c>
      <c r="M1381" s="7">
        <v>6.1835189999999998E-2</v>
      </c>
      <c r="N1381" s="7">
        <v>5.9982892000000003E-2</v>
      </c>
      <c r="O1381" s="7">
        <v>5.4094607000000003E-2</v>
      </c>
      <c r="P1381" s="7">
        <v>4.9284465E-2</v>
      </c>
    </row>
    <row r="1382" spans="1:16" x14ac:dyDescent="0.25">
      <c r="A1382" t="s">
        <v>3326</v>
      </c>
      <c r="B1382" s="7">
        <v>5.8470691999999998E-2</v>
      </c>
      <c r="C1382" s="7">
        <v>6.6010722999999993E-2</v>
      </c>
      <c r="D1382" s="7">
        <v>6.1860239999999997E-2</v>
      </c>
      <c r="E1382" s="7">
        <v>5.1211345999999998E-2</v>
      </c>
      <c r="F1382" s="7">
        <v>6.1775324999999999E-2</v>
      </c>
      <c r="G1382" s="7">
        <v>6.4320087999999997E-2</v>
      </c>
      <c r="H1382" s="7">
        <v>6.6547134999999993E-2</v>
      </c>
      <c r="I1382" s="7">
        <v>5.6573525999999999E-2</v>
      </c>
      <c r="J1382" s="7">
        <v>6.3382796000000005E-2</v>
      </c>
      <c r="K1382" s="7">
        <v>4.7723928999999998E-2</v>
      </c>
      <c r="L1382" s="7">
        <v>6.2671482000000001E-2</v>
      </c>
      <c r="M1382" s="7">
        <v>6.2186581999999997E-2</v>
      </c>
      <c r="N1382" s="7">
        <v>6.3531688000000003E-2</v>
      </c>
      <c r="O1382" s="7">
        <v>6.2231995999999998E-2</v>
      </c>
      <c r="P1382" s="7">
        <v>4.6181372999999998E-2</v>
      </c>
    </row>
    <row r="1383" spans="1:16" x14ac:dyDescent="0.25">
      <c r="A1383" t="s">
        <v>3327</v>
      </c>
      <c r="B1383" s="7">
        <v>1.9289725000000001E-2</v>
      </c>
      <c r="C1383" s="7">
        <v>2.1357006000000001E-2</v>
      </c>
      <c r="D1383" s="7">
        <v>1.8213808000000001E-2</v>
      </c>
      <c r="E1383" s="7">
        <v>1.5751384E-2</v>
      </c>
      <c r="F1383" s="7">
        <v>1.6811046999999999E-2</v>
      </c>
      <c r="G1383" s="7">
        <v>1.7770171000000001E-2</v>
      </c>
      <c r="H1383" s="7">
        <v>1.9584623999999998E-2</v>
      </c>
      <c r="I1383" s="7">
        <v>1.9124698999999998E-2</v>
      </c>
      <c r="J1383" s="7">
        <v>2.2574388000000001E-2</v>
      </c>
      <c r="K1383" s="7">
        <v>9.4544869999999993E-3</v>
      </c>
      <c r="L1383" s="7">
        <v>1.5317707999999999E-2</v>
      </c>
      <c r="M1383" s="7">
        <v>1.2267360999999999E-2</v>
      </c>
      <c r="N1383" s="7">
        <v>1.1648301999999999E-2</v>
      </c>
      <c r="O1383" s="7">
        <v>9.6965149999999993E-3</v>
      </c>
      <c r="P1383" s="7">
        <v>8.3377169999999997E-3</v>
      </c>
    </row>
    <row r="1384" spans="1:16" x14ac:dyDescent="0.25">
      <c r="A1384" t="s">
        <v>3328</v>
      </c>
      <c r="B1384" s="7">
        <v>3.8122679E-2</v>
      </c>
      <c r="C1384" s="7">
        <v>4.3046450999999999E-2</v>
      </c>
      <c r="D1384" s="7">
        <v>3.8943581999999997E-2</v>
      </c>
      <c r="E1384" s="7">
        <v>2.6261095000000002E-2</v>
      </c>
      <c r="F1384" s="7">
        <v>3.3346061000000003E-2</v>
      </c>
      <c r="G1384" s="7">
        <v>2.8854128E-2</v>
      </c>
      <c r="H1384" s="7">
        <v>3.7022435999999999E-2</v>
      </c>
      <c r="I1384" s="7">
        <v>3.9854547999999997E-2</v>
      </c>
      <c r="J1384" s="7">
        <v>4.4696883999999999E-2</v>
      </c>
      <c r="K1384" s="7">
        <v>2.6065917000000001E-2</v>
      </c>
      <c r="L1384" s="7">
        <v>2.1394056000000002E-2</v>
      </c>
      <c r="M1384" s="7">
        <v>2.0258877000000002E-2</v>
      </c>
      <c r="N1384" s="7">
        <v>1.5818801E-2</v>
      </c>
      <c r="O1384" s="7">
        <v>1.6043707000000001E-2</v>
      </c>
      <c r="P1384" s="7">
        <v>1.7940709999999999E-2</v>
      </c>
    </row>
    <row r="1385" spans="1:16" x14ac:dyDescent="0.25">
      <c r="A1385" t="s">
        <v>3329</v>
      </c>
      <c r="B1385" s="7">
        <v>1.9607474E-2</v>
      </c>
      <c r="C1385" s="7">
        <v>1.8176517E-2</v>
      </c>
      <c r="D1385" s="7">
        <v>1.8147529999999999E-2</v>
      </c>
      <c r="E1385" s="7">
        <v>1.2557436999999999E-2</v>
      </c>
      <c r="F1385" s="7">
        <v>1.5319977E-2</v>
      </c>
      <c r="G1385" s="7">
        <v>2.0573210000000001E-2</v>
      </c>
      <c r="H1385" s="7">
        <v>2.0637748000000001E-2</v>
      </c>
      <c r="I1385" s="7">
        <v>1.5253549999999999E-2</v>
      </c>
      <c r="J1385" s="7">
        <v>1.9302636000000001E-2</v>
      </c>
      <c r="K1385" s="7">
        <v>2.0934542E-2</v>
      </c>
      <c r="L1385" s="7">
        <v>4.0133664999999999E-2</v>
      </c>
      <c r="M1385" s="7">
        <v>3.1986365000000003E-2</v>
      </c>
      <c r="N1385" s="7">
        <v>3.1160453000000001E-2</v>
      </c>
      <c r="O1385" s="7">
        <v>2.4631686999999999E-2</v>
      </c>
      <c r="P1385" s="7">
        <v>1.7045633000000001E-2</v>
      </c>
    </row>
    <row r="1386" spans="1:16" x14ac:dyDescent="0.25">
      <c r="A1386" t="s">
        <v>3330</v>
      </c>
      <c r="B1386" s="7">
        <v>0.23595933199999999</v>
      </c>
      <c r="C1386" s="7">
        <v>0.29579670400000002</v>
      </c>
      <c r="D1386" s="7">
        <v>0.27044243699999998</v>
      </c>
      <c r="E1386" s="7">
        <v>0.162777803</v>
      </c>
      <c r="F1386" s="7">
        <v>0.220546719</v>
      </c>
      <c r="G1386" s="7">
        <v>0.21136007200000001</v>
      </c>
      <c r="H1386" s="7">
        <v>0.28389582499999999</v>
      </c>
      <c r="I1386" s="7">
        <v>0.22245198899999999</v>
      </c>
      <c r="J1386" s="7">
        <v>0.29848512999999999</v>
      </c>
      <c r="K1386" s="7">
        <v>0.11147742300000001</v>
      </c>
      <c r="L1386" s="7">
        <v>0.17202479000000001</v>
      </c>
      <c r="M1386" s="7">
        <v>0.195590022</v>
      </c>
      <c r="N1386" s="7">
        <v>0.228853903</v>
      </c>
      <c r="O1386" s="7">
        <v>0.207236645</v>
      </c>
      <c r="P1386" s="7">
        <v>0.17757379100000001</v>
      </c>
    </row>
    <row r="1387" spans="1:16" x14ac:dyDescent="0.25">
      <c r="A1387" t="s">
        <v>3331</v>
      </c>
      <c r="B1387" s="7">
        <v>0.17225375900000001</v>
      </c>
      <c r="C1387" s="7">
        <v>0.19722752299999999</v>
      </c>
      <c r="D1387" s="7">
        <v>0.21070138699999999</v>
      </c>
      <c r="E1387" s="7">
        <v>0.132737044</v>
      </c>
      <c r="F1387" s="7">
        <v>0.17905421699999999</v>
      </c>
      <c r="G1387" s="7">
        <v>0.16038675499999999</v>
      </c>
      <c r="H1387" s="7">
        <v>0.16846165799999999</v>
      </c>
      <c r="I1387" s="7">
        <v>0.17422578799999999</v>
      </c>
      <c r="J1387" s="7">
        <v>0.201038776</v>
      </c>
      <c r="K1387" s="7">
        <v>6.0540109000000002E-2</v>
      </c>
      <c r="L1387" s="7">
        <v>0.11276598</v>
      </c>
      <c r="M1387" s="7">
        <v>0.118949209</v>
      </c>
      <c r="N1387" s="7">
        <v>0.12922071299999999</v>
      </c>
      <c r="O1387" s="7">
        <v>0.11784665</v>
      </c>
      <c r="P1387" s="7">
        <v>0.100880232</v>
      </c>
    </row>
    <row r="1388" spans="1:16" x14ac:dyDescent="0.25">
      <c r="A1388" t="s">
        <v>3332</v>
      </c>
      <c r="B1388" s="7">
        <v>9.6958892000000005E-2</v>
      </c>
      <c r="C1388" s="7">
        <v>0.11991149399999999</v>
      </c>
      <c r="D1388" s="7">
        <v>0.110163737</v>
      </c>
      <c r="E1388" s="7">
        <v>5.818541E-2</v>
      </c>
      <c r="F1388" s="7">
        <v>6.9661886000000006E-2</v>
      </c>
      <c r="G1388" s="7">
        <v>7.9396638000000005E-2</v>
      </c>
      <c r="H1388" s="7">
        <v>0.103170184</v>
      </c>
      <c r="I1388" s="7">
        <v>8.9505247999999996E-2</v>
      </c>
      <c r="J1388" s="7">
        <v>0.105378677</v>
      </c>
      <c r="K1388" s="7">
        <v>5.2269476000000002E-2</v>
      </c>
      <c r="L1388" s="7">
        <v>6.5223153000000006E-2</v>
      </c>
      <c r="M1388" s="7">
        <v>6.6474386999999996E-2</v>
      </c>
      <c r="N1388" s="7">
        <v>6.2087452000000001E-2</v>
      </c>
      <c r="O1388" s="7">
        <v>5.8771437000000003E-2</v>
      </c>
      <c r="P1388" s="7">
        <v>4.8425271999999998E-2</v>
      </c>
    </row>
    <row r="1389" spans="1:16" x14ac:dyDescent="0.25">
      <c r="A1389" t="s">
        <v>3333</v>
      </c>
      <c r="B1389" s="7">
        <v>2.3976963E-2</v>
      </c>
      <c r="C1389" s="7">
        <v>3.085763E-2</v>
      </c>
      <c r="D1389" s="7">
        <v>2.8367146999999999E-2</v>
      </c>
      <c r="E1389" s="7">
        <v>2.2316099999999998E-2</v>
      </c>
      <c r="F1389" s="7">
        <v>2.6998655E-2</v>
      </c>
      <c r="G1389" s="7">
        <v>2.9981229000000002E-2</v>
      </c>
      <c r="H1389" s="7">
        <v>3.1317870999999997E-2</v>
      </c>
      <c r="I1389" s="7">
        <v>2.9404120999999998E-2</v>
      </c>
      <c r="J1389" s="7">
        <v>3.4864329999999999E-2</v>
      </c>
      <c r="K1389" s="7">
        <v>1.3112422E-2</v>
      </c>
      <c r="L1389" s="7">
        <v>1.7757529000000001E-2</v>
      </c>
      <c r="M1389" s="7">
        <v>1.6509494999999999E-2</v>
      </c>
      <c r="N1389" s="7">
        <v>2.0208998999999998E-2</v>
      </c>
      <c r="O1389" s="7">
        <v>1.4971903999999999E-2</v>
      </c>
      <c r="P1389" s="7">
        <v>1.4006638E-2</v>
      </c>
    </row>
    <row r="1390" spans="1:16" x14ac:dyDescent="0.25">
      <c r="A1390" t="s">
        <v>3334</v>
      </c>
      <c r="B1390" s="7">
        <v>1.8521823999999999E-2</v>
      </c>
      <c r="C1390" s="7">
        <v>2.2340210999999999E-2</v>
      </c>
      <c r="D1390" s="7">
        <v>1.7916458E-2</v>
      </c>
      <c r="E1390" s="7">
        <v>1.1738316E-2</v>
      </c>
      <c r="F1390" s="7">
        <v>1.0603080000000001E-2</v>
      </c>
      <c r="G1390" s="7">
        <v>1.5001031E-2</v>
      </c>
      <c r="H1390" s="7">
        <v>1.5645289E-2</v>
      </c>
      <c r="I1390" s="7">
        <v>1.0526588999999999E-2</v>
      </c>
      <c r="J1390" s="7">
        <v>1.5707114000000001E-2</v>
      </c>
      <c r="K1390" s="7">
        <v>1.8621520999999999E-2</v>
      </c>
      <c r="L1390" s="7">
        <v>3.2745367999999997E-2</v>
      </c>
      <c r="M1390" s="7">
        <v>2.3535592000000001E-2</v>
      </c>
      <c r="N1390" s="7">
        <v>2.1127732999999999E-2</v>
      </c>
      <c r="O1390" s="7">
        <v>1.4349771000000001E-2</v>
      </c>
      <c r="P1390" s="7">
        <v>9.8668290000000006E-3</v>
      </c>
    </row>
    <row r="1391" spans="1:16" x14ac:dyDescent="0.25">
      <c r="A1391" t="s">
        <v>3335</v>
      </c>
      <c r="B1391" s="7">
        <v>7.1967280999999994E-2</v>
      </c>
      <c r="C1391" s="7">
        <v>7.3570755000000002E-2</v>
      </c>
      <c r="D1391" s="7">
        <v>6.8093646999999993E-2</v>
      </c>
      <c r="E1391" s="7">
        <v>4.4798158999999997E-2</v>
      </c>
      <c r="F1391" s="7">
        <v>5.1367489000000002E-2</v>
      </c>
      <c r="G1391" s="7">
        <v>5.7514554000000002E-2</v>
      </c>
      <c r="H1391" s="7">
        <v>8.9805393999999997E-2</v>
      </c>
      <c r="I1391" s="7">
        <v>0.101159661</v>
      </c>
      <c r="J1391" s="7">
        <v>9.7836418999999994E-2</v>
      </c>
      <c r="K1391" s="7">
        <v>5.8867669999999997E-2</v>
      </c>
      <c r="L1391" s="7">
        <v>6.7730864000000002E-2</v>
      </c>
      <c r="M1391" s="7">
        <v>6.1447489000000001E-2</v>
      </c>
      <c r="N1391" s="7">
        <v>4.7569734000000002E-2</v>
      </c>
      <c r="O1391" s="7">
        <v>4.5684492E-2</v>
      </c>
      <c r="P1391" s="7">
        <v>4.5073608000000001E-2</v>
      </c>
    </row>
    <row r="1392" spans="1:16" x14ac:dyDescent="0.25">
      <c r="A1392" t="s">
        <v>3336</v>
      </c>
      <c r="B1392" s="7">
        <v>1.1735878E-2</v>
      </c>
      <c r="C1392" s="7">
        <v>1.4543304999999999E-2</v>
      </c>
      <c r="D1392" s="7">
        <v>1.1290262000000001E-2</v>
      </c>
      <c r="E1392" s="7">
        <v>1.1267416000000001E-2</v>
      </c>
      <c r="F1392" s="7">
        <v>1.2004865999999999E-2</v>
      </c>
      <c r="G1392" s="7">
        <v>1.6648054999999998E-2</v>
      </c>
      <c r="H1392" s="7">
        <v>1.3082659E-2</v>
      </c>
      <c r="I1392" s="7">
        <v>9.4189600000000005E-3</v>
      </c>
      <c r="J1392" s="7">
        <v>1.2206242000000001E-2</v>
      </c>
      <c r="K1392" s="7">
        <v>1.4070322E-2</v>
      </c>
      <c r="L1392" s="7">
        <v>2.1358259000000001E-2</v>
      </c>
      <c r="M1392" s="7">
        <v>1.8458726000000002E-2</v>
      </c>
      <c r="N1392" s="7">
        <v>1.5189647000000001E-2</v>
      </c>
      <c r="O1392" s="7">
        <v>1.1035619999999999E-2</v>
      </c>
      <c r="P1392" s="7">
        <v>1.0294836999999999E-2</v>
      </c>
    </row>
    <row r="1393" spans="1:16" x14ac:dyDescent="0.25">
      <c r="A1393" t="s">
        <v>3337</v>
      </c>
      <c r="B1393" s="7">
        <v>3.0535100999999999E-2</v>
      </c>
      <c r="C1393" s="7">
        <v>3.5546273000000003E-2</v>
      </c>
      <c r="D1393" s="7">
        <v>3.1214413E-2</v>
      </c>
      <c r="E1393" s="7">
        <v>2.4914577E-2</v>
      </c>
      <c r="F1393" s="7">
        <v>3.0060694999999998E-2</v>
      </c>
      <c r="G1393" s="7">
        <v>3.6062296000000001E-2</v>
      </c>
      <c r="H1393" s="7">
        <v>3.4627444E-2</v>
      </c>
      <c r="I1393" s="7">
        <v>3.0802024000000001E-2</v>
      </c>
      <c r="J1393" s="7">
        <v>3.713288E-2</v>
      </c>
      <c r="K1393" s="7">
        <v>3.3452764000000003E-2</v>
      </c>
      <c r="L1393" s="7">
        <v>2.8996260999999999E-2</v>
      </c>
      <c r="M1393" s="7">
        <v>2.8107587E-2</v>
      </c>
      <c r="N1393" s="7">
        <v>2.8241547999999998E-2</v>
      </c>
      <c r="O1393" s="7">
        <v>2.3711281000000001E-2</v>
      </c>
      <c r="P1393" s="7">
        <v>2.1350264000000001E-2</v>
      </c>
    </row>
    <row r="1394" spans="1:16" x14ac:dyDescent="0.25">
      <c r="A1394" t="s">
        <v>3338</v>
      </c>
      <c r="B1394" s="7">
        <v>1.9615708999999999E-2</v>
      </c>
      <c r="C1394" s="7">
        <v>2.4538323000000001E-2</v>
      </c>
      <c r="D1394" s="7">
        <v>2.7369579000000002E-2</v>
      </c>
      <c r="E1394" s="7">
        <v>2.0294883999999999E-2</v>
      </c>
      <c r="F1394" s="7">
        <v>2.5159524999999999E-2</v>
      </c>
      <c r="G1394" s="7">
        <v>2.2729645999999999E-2</v>
      </c>
      <c r="H1394" s="7">
        <v>3.0563703000000001E-2</v>
      </c>
      <c r="I1394" s="7">
        <v>2.1051022999999999E-2</v>
      </c>
      <c r="J1394" s="7">
        <v>2.9657172999999998E-2</v>
      </c>
      <c r="K1394" s="7">
        <v>4.6192534E-2</v>
      </c>
      <c r="L1394" s="7">
        <v>2.675924E-2</v>
      </c>
      <c r="M1394" s="7">
        <v>3.0134660000000001E-2</v>
      </c>
      <c r="N1394" s="7">
        <v>3.6170661999999999E-2</v>
      </c>
      <c r="O1394" s="7">
        <v>3.2416106E-2</v>
      </c>
      <c r="P1394" s="7">
        <v>1.9669474999999999E-2</v>
      </c>
    </row>
    <row r="1395" spans="1:16" x14ac:dyDescent="0.25">
      <c r="A1395" t="s">
        <v>3339</v>
      </c>
      <c r="B1395" s="7">
        <v>1.2259224000000001E-2</v>
      </c>
      <c r="C1395" s="7">
        <v>1.5524359E-2</v>
      </c>
      <c r="D1395" s="7">
        <v>1.4623308E-2</v>
      </c>
      <c r="E1395" s="7">
        <v>4.6384479999999999E-3</v>
      </c>
      <c r="F1395" s="7">
        <v>6.8061149999999997E-3</v>
      </c>
      <c r="G1395" s="7">
        <v>5.8299889999999998E-3</v>
      </c>
      <c r="H1395" s="7">
        <v>1.4611582999999999E-2</v>
      </c>
      <c r="I1395" s="7">
        <v>1.4504794999999999E-2</v>
      </c>
      <c r="J1395" s="7">
        <v>1.5275756999999999E-2</v>
      </c>
      <c r="K1395" s="7">
        <v>7.0314519999999997E-3</v>
      </c>
      <c r="L1395" s="7">
        <v>7.1133239999999999E-3</v>
      </c>
      <c r="M1395" s="7">
        <v>8.7264100000000004E-3</v>
      </c>
      <c r="N1395" s="7">
        <v>6.4538340000000003E-3</v>
      </c>
      <c r="O1395" s="7">
        <v>6.6220200000000002E-3</v>
      </c>
      <c r="P1395" s="7">
        <v>4.8842729999999997E-3</v>
      </c>
    </row>
    <row r="1396" spans="1:16" x14ac:dyDescent="0.25">
      <c r="A1396" t="s">
        <v>3340</v>
      </c>
      <c r="B1396" s="7">
        <v>6.9323413E-2</v>
      </c>
      <c r="C1396" s="7">
        <v>6.2486745000000003E-2</v>
      </c>
      <c r="D1396" s="7">
        <v>6.8653433E-2</v>
      </c>
      <c r="E1396" s="7">
        <v>3.8404748000000002E-2</v>
      </c>
      <c r="F1396" s="7">
        <v>5.6538632999999998E-2</v>
      </c>
      <c r="G1396" s="7">
        <v>5.2603474999999997E-2</v>
      </c>
      <c r="H1396" s="7">
        <v>6.9879079999999996E-2</v>
      </c>
      <c r="I1396" s="7">
        <v>7.3216526000000004E-2</v>
      </c>
      <c r="J1396" s="7">
        <v>8.5918024999999995E-2</v>
      </c>
      <c r="K1396" s="7">
        <v>3.1128234000000001E-2</v>
      </c>
      <c r="L1396" s="7">
        <v>4.2565475999999998E-2</v>
      </c>
      <c r="M1396" s="7">
        <v>4.2901623E-2</v>
      </c>
      <c r="N1396" s="7">
        <v>4.6535031999999997E-2</v>
      </c>
      <c r="O1396" s="7">
        <v>4.5395142999999999E-2</v>
      </c>
      <c r="P1396" s="7">
        <v>3.6879335999999999E-2</v>
      </c>
    </row>
    <row r="1397" spans="1:16" x14ac:dyDescent="0.25">
      <c r="A1397" t="s">
        <v>3341</v>
      </c>
      <c r="B1397" s="7">
        <v>0.105250711</v>
      </c>
      <c r="C1397" s="7">
        <v>0.112354922</v>
      </c>
      <c r="D1397" s="7">
        <v>0.119302109</v>
      </c>
      <c r="E1397" s="7">
        <v>0.124828543</v>
      </c>
      <c r="F1397" s="7">
        <v>0.15796515799999999</v>
      </c>
      <c r="G1397" s="7">
        <v>0.16155154199999999</v>
      </c>
      <c r="H1397" s="7">
        <v>0.10983776200000001</v>
      </c>
      <c r="I1397" s="7">
        <v>9.7846667999999998E-2</v>
      </c>
      <c r="J1397" s="7">
        <v>0.121002969</v>
      </c>
      <c r="K1397" s="7">
        <v>5.1378129000000002E-2</v>
      </c>
      <c r="L1397" s="7">
        <v>7.2500822000000006E-2</v>
      </c>
      <c r="M1397" s="7">
        <v>7.2036131000000003E-2</v>
      </c>
      <c r="N1397" s="7">
        <v>8.6852961000000006E-2</v>
      </c>
      <c r="O1397" s="7">
        <v>7.1017520000000001E-2</v>
      </c>
      <c r="P1397" s="7">
        <v>5.9909061999999999E-2</v>
      </c>
    </row>
    <row r="1398" spans="1:16" x14ac:dyDescent="0.25">
      <c r="A1398" t="s">
        <v>3342</v>
      </c>
      <c r="B1398" s="7">
        <v>4.2169037999999999E-2</v>
      </c>
      <c r="C1398" s="7">
        <v>5.1680427000000001E-2</v>
      </c>
      <c r="D1398" s="7">
        <v>5.6683728000000003E-2</v>
      </c>
      <c r="E1398" s="7">
        <v>4.4044270000000003E-2</v>
      </c>
      <c r="F1398" s="7">
        <v>4.6383399999999998E-2</v>
      </c>
      <c r="G1398" s="7">
        <v>5.3618724E-2</v>
      </c>
      <c r="H1398" s="7">
        <v>5.1714101999999998E-2</v>
      </c>
      <c r="I1398" s="7">
        <v>5.1604645999999997E-2</v>
      </c>
      <c r="J1398" s="7">
        <v>5.6070835999999999E-2</v>
      </c>
      <c r="K1398" s="7">
        <v>6.9497644999999997E-2</v>
      </c>
      <c r="L1398" s="7">
        <v>6.9223886999999998E-2</v>
      </c>
      <c r="M1398" s="7">
        <v>6.8700333000000002E-2</v>
      </c>
      <c r="N1398" s="7">
        <v>7.1939521000000006E-2</v>
      </c>
      <c r="O1398" s="7">
        <v>6.1319763999999999E-2</v>
      </c>
      <c r="P1398" s="7">
        <v>4.2683611000000003E-2</v>
      </c>
    </row>
    <row r="1399" spans="1:16" x14ac:dyDescent="0.25">
      <c r="A1399" t="s">
        <v>3343</v>
      </c>
      <c r="B1399" s="7">
        <v>9.6147550999999998E-2</v>
      </c>
      <c r="C1399" s="7">
        <v>0.111439596</v>
      </c>
      <c r="D1399" s="7">
        <v>8.8259989999999997E-2</v>
      </c>
      <c r="E1399" s="7">
        <v>8.0988329999999997E-2</v>
      </c>
      <c r="F1399" s="7">
        <v>8.5472733999999995E-2</v>
      </c>
      <c r="G1399" s="7">
        <v>0.10427969600000001</v>
      </c>
      <c r="H1399" s="7">
        <v>9.8295961000000001E-2</v>
      </c>
      <c r="I1399" s="7">
        <v>8.9159090999999996E-2</v>
      </c>
      <c r="J1399" s="7">
        <v>9.7278499000000004E-2</v>
      </c>
      <c r="K1399" s="7">
        <v>0.180645745</v>
      </c>
      <c r="L1399" s="7">
        <v>7.1938416000000005E-2</v>
      </c>
      <c r="M1399" s="7">
        <v>5.9929661000000002E-2</v>
      </c>
      <c r="N1399" s="7">
        <v>5.3539096000000001E-2</v>
      </c>
      <c r="O1399" s="7">
        <v>4.2420376000000003E-2</v>
      </c>
      <c r="P1399" s="7">
        <v>4.4303235000000003E-2</v>
      </c>
    </row>
    <row r="1400" spans="1:16" x14ac:dyDescent="0.25">
      <c r="A1400" t="s">
        <v>3344</v>
      </c>
      <c r="B1400" s="7">
        <v>4.6350125999999998E-2</v>
      </c>
      <c r="C1400" s="7">
        <v>5.2181061000000001E-2</v>
      </c>
      <c r="D1400" s="7">
        <v>4.2448197999999999E-2</v>
      </c>
      <c r="E1400" s="7">
        <v>4.7097211999999999E-2</v>
      </c>
      <c r="F1400" s="7">
        <v>5.6517736999999998E-2</v>
      </c>
      <c r="G1400" s="7">
        <v>5.5985899999999998E-2</v>
      </c>
      <c r="H1400" s="7">
        <v>4.4195180000000001E-2</v>
      </c>
      <c r="I1400" s="7">
        <v>4.8772366999999997E-2</v>
      </c>
      <c r="J1400" s="7">
        <v>4.4577483000000001E-2</v>
      </c>
      <c r="K1400" s="7">
        <v>8.8471734999999996E-2</v>
      </c>
      <c r="L1400" s="7">
        <v>3.6854347000000003E-2</v>
      </c>
      <c r="M1400" s="7">
        <v>3.0474667E-2</v>
      </c>
      <c r="N1400" s="7">
        <v>2.3888184E-2</v>
      </c>
      <c r="O1400" s="7">
        <v>1.9712846999999999E-2</v>
      </c>
      <c r="P1400" s="7">
        <v>2.8406720999999999E-2</v>
      </c>
    </row>
    <row r="1401" spans="1:16" x14ac:dyDescent="0.25">
      <c r="A1401" t="s">
        <v>3345</v>
      </c>
      <c r="B1401" s="7">
        <v>2.8504995000000002E-2</v>
      </c>
      <c r="C1401" s="7">
        <v>3.3177400000000003E-2</v>
      </c>
      <c r="D1401" s="7">
        <v>3.1856998999999997E-2</v>
      </c>
      <c r="E1401" s="7">
        <v>1.9116281999999998E-2</v>
      </c>
      <c r="F1401" s="7">
        <v>2.3951502E-2</v>
      </c>
      <c r="G1401" s="7">
        <v>2.4494458E-2</v>
      </c>
      <c r="H1401" s="7">
        <v>3.3417783E-2</v>
      </c>
      <c r="I1401" s="7">
        <v>3.1767682999999998E-2</v>
      </c>
      <c r="J1401" s="7">
        <v>3.2811114000000002E-2</v>
      </c>
      <c r="K1401" s="7">
        <v>3.7990514000000003E-2</v>
      </c>
      <c r="L1401" s="7">
        <v>2.9388654E-2</v>
      </c>
      <c r="M1401" s="7">
        <v>3.4174122000000001E-2</v>
      </c>
      <c r="N1401" s="7">
        <v>3.6411737999999999E-2</v>
      </c>
      <c r="O1401" s="7">
        <v>3.3689755000000002E-2</v>
      </c>
      <c r="P1401" s="7">
        <v>2.6640701999999999E-2</v>
      </c>
    </row>
    <row r="1402" spans="1:16" x14ac:dyDescent="0.25">
      <c r="A1402" t="s">
        <v>3346</v>
      </c>
      <c r="B1402" s="7">
        <v>0.123301903</v>
      </c>
      <c r="C1402" s="7">
        <v>0.13424572400000001</v>
      </c>
      <c r="D1402" s="7">
        <v>0.11959921599999999</v>
      </c>
      <c r="E1402" s="7">
        <v>8.9069564000000004E-2</v>
      </c>
      <c r="F1402" s="7">
        <v>0.115320773</v>
      </c>
      <c r="G1402" s="7">
        <v>0.119963713</v>
      </c>
      <c r="H1402" s="7">
        <v>0.11807614499999999</v>
      </c>
      <c r="I1402" s="7">
        <v>0.12999682000000001</v>
      </c>
      <c r="J1402" s="7">
        <v>0.14141511000000001</v>
      </c>
      <c r="K1402" s="7">
        <v>6.3038513000000004E-2</v>
      </c>
      <c r="L1402" s="7">
        <v>9.5044442000000007E-2</v>
      </c>
      <c r="M1402" s="7">
        <v>9.8866703E-2</v>
      </c>
      <c r="N1402" s="7">
        <v>9.2046200999999994E-2</v>
      </c>
      <c r="O1402" s="7">
        <v>8.9738955999999995E-2</v>
      </c>
      <c r="P1402" s="7">
        <v>8.2874877999999999E-2</v>
      </c>
    </row>
    <row r="1403" spans="1:16" x14ac:dyDescent="0.25">
      <c r="A1403" t="s">
        <v>3347</v>
      </c>
      <c r="B1403" s="7">
        <v>2.5834871999999998E-2</v>
      </c>
      <c r="C1403" s="7">
        <v>2.8667798000000001E-2</v>
      </c>
      <c r="D1403" s="7">
        <v>2.4392797000000001E-2</v>
      </c>
      <c r="E1403" s="7">
        <v>2.5918393000000001E-2</v>
      </c>
      <c r="F1403" s="7">
        <v>2.9061935000000001E-2</v>
      </c>
      <c r="G1403" s="7">
        <v>3.2211423000000003E-2</v>
      </c>
      <c r="H1403" s="7">
        <v>3.3519400999999997E-2</v>
      </c>
      <c r="I1403" s="7">
        <v>1.7575147999999999E-2</v>
      </c>
      <c r="J1403" s="7">
        <v>2.3332523000000001E-2</v>
      </c>
      <c r="K1403" s="7">
        <v>3.3982353999999999E-2</v>
      </c>
      <c r="L1403" s="7">
        <v>3.5450506999999999E-2</v>
      </c>
      <c r="M1403" s="7">
        <v>3.2321550999999997E-2</v>
      </c>
      <c r="N1403" s="7">
        <v>4.3964054000000002E-2</v>
      </c>
      <c r="O1403" s="7">
        <v>3.2457904000000003E-2</v>
      </c>
      <c r="P1403" s="7">
        <v>2.2580167000000002E-2</v>
      </c>
    </row>
    <row r="1404" spans="1:16" x14ac:dyDescent="0.25">
      <c r="A1404" t="s">
        <v>3348</v>
      </c>
      <c r="B1404" s="7">
        <v>3.5656754999999998E-2</v>
      </c>
      <c r="C1404" s="7">
        <v>4.5813950999999999E-2</v>
      </c>
      <c r="D1404" s="7">
        <v>4.1559956000000002E-2</v>
      </c>
      <c r="E1404" s="7">
        <v>3.1477713999999997E-2</v>
      </c>
      <c r="F1404" s="7">
        <v>3.9475683999999997E-2</v>
      </c>
      <c r="G1404" s="7">
        <v>3.8239585999999999E-2</v>
      </c>
      <c r="H1404" s="7">
        <v>4.4871574999999997E-2</v>
      </c>
      <c r="I1404" s="7">
        <v>4.3197287000000001E-2</v>
      </c>
      <c r="J1404" s="7">
        <v>5.0967486999999999E-2</v>
      </c>
      <c r="K1404" s="7">
        <v>3.0979584000000001E-2</v>
      </c>
      <c r="L1404" s="7">
        <v>3.8602690000000002E-2</v>
      </c>
      <c r="M1404" s="7">
        <v>3.9496915E-2</v>
      </c>
      <c r="N1404" s="7">
        <v>3.9460683000000003E-2</v>
      </c>
      <c r="O1404" s="7">
        <v>3.7886708999999998E-2</v>
      </c>
      <c r="P1404" s="7">
        <v>3.1093486E-2</v>
      </c>
    </row>
    <row r="1405" spans="1:16" x14ac:dyDescent="0.25">
      <c r="A1405" t="s">
        <v>3349</v>
      </c>
      <c r="B1405" s="7">
        <v>3.7779199999999999E-2</v>
      </c>
      <c r="C1405" s="7">
        <v>4.1643687999999998E-2</v>
      </c>
      <c r="D1405" s="7">
        <v>3.9805620999999999E-2</v>
      </c>
      <c r="E1405" s="7">
        <v>2.3721293000000001E-2</v>
      </c>
      <c r="F1405" s="7">
        <v>2.3810855999999998E-2</v>
      </c>
      <c r="G1405" s="7">
        <v>2.8556377000000001E-2</v>
      </c>
      <c r="H1405" s="7">
        <v>3.3118292000000001E-2</v>
      </c>
      <c r="I1405" s="7">
        <v>2.5616745999999999E-2</v>
      </c>
      <c r="J1405" s="7">
        <v>3.2556924000000001E-2</v>
      </c>
      <c r="K1405" s="7">
        <v>1.4388355E-2</v>
      </c>
      <c r="L1405" s="7">
        <v>2.6868636000000001E-2</v>
      </c>
      <c r="M1405" s="7">
        <v>2.2662348999999998E-2</v>
      </c>
      <c r="N1405" s="7">
        <v>2.1401982999999999E-2</v>
      </c>
      <c r="O1405" s="7">
        <v>1.8004876999999999E-2</v>
      </c>
      <c r="P1405" s="7">
        <v>1.8664584000000001E-2</v>
      </c>
    </row>
    <row r="1406" spans="1:16" x14ac:dyDescent="0.25">
      <c r="A1406" t="s">
        <v>3350</v>
      </c>
      <c r="B1406" s="7">
        <v>2.5688043000000001E-2</v>
      </c>
      <c r="C1406" s="7">
        <v>3.0061622999999999E-2</v>
      </c>
      <c r="D1406" s="7">
        <v>2.9627344E-2</v>
      </c>
      <c r="E1406" s="7">
        <v>2.8948076999999999E-2</v>
      </c>
      <c r="F1406" s="7">
        <v>3.6978642999999999E-2</v>
      </c>
      <c r="G1406" s="7">
        <v>3.8245464E-2</v>
      </c>
      <c r="H1406" s="7">
        <v>2.6405298000000001E-2</v>
      </c>
      <c r="I1406" s="7">
        <v>2.5361521000000001E-2</v>
      </c>
      <c r="J1406" s="7">
        <v>3.2234712999999998E-2</v>
      </c>
      <c r="K1406" s="7">
        <v>7.6434183000000003E-2</v>
      </c>
      <c r="L1406" s="7">
        <v>4.5950769000000002E-2</v>
      </c>
      <c r="M1406" s="7">
        <v>4.8496512999999998E-2</v>
      </c>
      <c r="N1406" s="7">
        <v>5.9654489999999998E-2</v>
      </c>
      <c r="O1406" s="7">
        <v>4.8720477999999998E-2</v>
      </c>
      <c r="P1406" s="7">
        <v>3.6687641999999999E-2</v>
      </c>
    </row>
    <row r="1407" spans="1:16" x14ac:dyDescent="0.25">
      <c r="A1407" t="s">
        <v>3351</v>
      </c>
      <c r="B1407" s="7">
        <v>5.0075446000000003E-2</v>
      </c>
      <c r="C1407" s="7">
        <v>5.4036676999999998E-2</v>
      </c>
      <c r="D1407" s="7">
        <v>4.4677436000000001E-2</v>
      </c>
      <c r="E1407" s="7">
        <v>4.3563359000000003E-2</v>
      </c>
      <c r="F1407" s="7">
        <v>4.1344862000000003E-2</v>
      </c>
      <c r="G1407" s="7">
        <v>6.0120282999999997E-2</v>
      </c>
      <c r="H1407" s="7">
        <v>4.3671557999999999E-2</v>
      </c>
      <c r="I1407" s="7">
        <v>2.7479153999999999E-2</v>
      </c>
      <c r="J1407" s="7">
        <v>4.0809096000000003E-2</v>
      </c>
      <c r="K1407" s="7">
        <v>3.5891426999999997E-2</v>
      </c>
      <c r="L1407" s="7">
        <v>8.0791915000000006E-2</v>
      </c>
      <c r="M1407" s="7">
        <v>7.1563461999999994E-2</v>
      </c>
      <c r="N1407" s="7">
        <v>7.4038207999999994E-2</v>
      </c>
      <c r="O1407" s="7">
        <v>5.2509711000000001E-2</v>
      </c>
      <c r="P1407" s="7">
        <v>3.1337275999999997E-2</v>
      </c>
    </row>
    <row r="1408" spans="1:16" x14ac:dyDescent="0.25">
      <c r="A1408" t="s">
        <v>3352</v>
      </c>
      <c r="B1408" s="7">
        <v>4.2443574999999997E-2</v>
      </c>
      <c r="C1408" s="7">
        <v>4.7782049E-2</v>
      </c>
      <c r="D1408" s="7">
        <v>4.4868090999999999E-2</v>
      </c>
      <c r="E1408" s="7">
        <v>3.6469039000000002E-2</v>
      </c>
      <c r="F1408" s="7">
        <v>4.0410653999999997E-2</v>
      </c>
      <c r="G1408" s="7">
        <v>4.4656640999999997E-2</v>
      </c>
      <c r="H1408" s="7">
        <v>4.3351735000000002E-2</v>
      </c>
      <c r="I1408" s="7">
        <v>3.7048712999999997E-2</v>
      </c>
      <c r="J1408" s="7">
        <v>4.8088417000000001E-2</v>
      </c>
      <c r="K1408" s="7">
        <v>2.4251933999999999E-2</v>
      </c>
      <c r="L1408" s="7">
        <v>4.5648686000000001E-2</v>
      </c>
      <c r="M1408" s="7">
        <v>4.6327388999999997E-2</v>
      </c>
      <c r="N1408" s="7">
        <v>3.4981347000000003E-2</v>
      </c>
      <c r="O1408" s="7">
        <v>3.2512794999999997E-2</v>
      </c>
      <c r="P1408" s="7">
        <v>3.3125538000000003E-2</v>
      </c>
    </row>
    <row r="1409" spans="1:16" x14ac:dyDescent="0.25">
      <c r="A1409" t="s">
        <v>3353</v>
      </c>
      <c r="B1409" s="7">
        <v>1.2917797E-2</v>
      </c>
      <c r="C1409" s="7">
        <v>1.5903799E-2</v>
      </c>
      <c r="D1409" s="7">
        <v>1.4929044000000001E-2</v>
      </c>
      <c r="E1409" s="7">
        <v>1.3312922E-2</v>
      </c>
      <c r="F1409" s="7">
        <v>1.3746288000000001E-2</v>
      </c>
      <c r="G1409" s="7">
        <v>1.7052623999999999E-2</v>
      </c>
      <c r="H1409" s="7">
        <v>1.4454432999999999E-2</v>
      </c>
      <c r="I1409" s="7">
        <v>1.2346902E-2</v>
      </c>
      <c r="J1409" s="7">
        <v>1.8968612999999999E-2</v>
      </c>
      <c r="K1409" s="7">
        <v>9.3468979999999993E-3</v>
      </c>
      <c r="L1409" s="7">
        <v>1.4377757E-2</v>
      </c>
      <c r="M1409" s="7">
        <v>1.4874007999999999E-2</v>
      </c>
      <c r="N1409" s="7">
        <v>2.1958104999999999E-2</v>
      </c>
      <c r="O1409" s="7">
        <v>1.3155862000000001E-2</v>
      </c>
      <c r="P1409" s="7">
        <v>8.465864E-3</v>
      </c>
    </row>
    <row r="1410" spans="1:16" x14ac:dyDescent="0.25">
      <c r="A1410" t="s">
        <v>3354</v>
      </c>
      <c r="B1410" s="7">
        <v>3.4305138999999998E-2</v>
      </c>
      <c r="C1410" s="7">
        <v>3.8759776000000003E-2</v>
      </c>
      <c r="D1410" s="7">
        <v>3.6947883000000001E-2</v>
      </c>
      <c r="E1410" s="7">
        <v>2.6306833000000002E-2</v>
      </c>
      <c r="F1410" s="7">
        <v>3.1231227E-2</v>
      </c>
      <c r="G1410" s="7">
        <v>3.6554540000000003E-2</v>
      </c>
      <c r="H1410" s="7">
        <v>4.4288156000000002E-2</v>
      </c>
      <c r="I1410" s="7">
        <v>4.1485791000000001E-2</v>
      </c>
      <c r="J1410" s="7">
        <v>4.5355317999999999E-2</v>
      </c>
      <c r="K1410" s="7">
        <v>4.9814081000000003E-2</v>
      </c>
      <c r="L1410" s="7">
        <v>2.0370134000000002E-2</v>
      </c>
      <c r="M1410" s="7">
        <v>1.9387070999999999E-2</v>
      </c>
      <c r="N1410" s="7">
        <v>1.9705297E-2</v>
      </c>
      <c r="O1410" s="7">
        <v>1.8369527E-2</v>
      </c>
      <c r="P1410" s="7">
        <v>1.5396287E-2</v>
      </c>
    </row>
    <row r="1411" spans="1:16" x14ac:dyDescent="0.25">
      <c r="A1411" t="s">
        <v>3355</v>
      </c>
      <c r="B1411" s="7">
        <v>7.6622694000000005E-2</v>
      </c>
      <c r="C1411" s="7">
        <v>8.3323935000000002E-2</v>
      </c>
      <c r="D1411" s="7">
        <v>7.5207970999999998E-2</v>
      </c>
      <c r="E1411" s="7">
        <v>8.5982324999999998E-2</v>
      </c>
      <c r="F1411" s="7">
        <v>8.5971104000000007E-2</v>
      </c>
      <c r="G1411" s="7">
        <v>9.3711436999999995E-2</v>
      </c>
      <c r="H1411" s="7">
        <v>8.3378876000000005E-2</v>
      </c>
      <c r="I1411" s="7">
        <v>0.11932474699999999</v>
      </c>
      <c r="J1411" s="7">
        <v>9.3429709999999999E-2</v>
      </c>
      <c r="K1411" s="7">
        <v>7.1760991999999996E-2</v>
      </c>
      <c r="L1411" s="7">
        <v>4.4751344999999998E-2</v>
      </c>
      <c r="M1411" s="7">
        <v>3.4352095999999999E-2</v>
      </c>
      <c r="N1411" s="7">
        <v>2.5941246000000001E-2</v>
      </c>
      <c r="O1411" s="7">
        <v>2.2125575000000001E-2</v>
      </c>
      <c r="P1411" s="7">
        <v>2.9171343999999998E-2</v>
      </c>
    </row>
    <row r="1412" spans="1:16" x14ac:dyDescent="0.25">
      <c r="A1412" t="s">
        <v>3356</v>
      </c>
      <c r="B1412" s="7">
        <v>4.6455684999999997E-2</v>
      </c>
      <c r="C1412" s="7">
        <v>4.5880741000000003E-2</v>
      </c>
      <c r="D1412" s="7">
        <v>4.5555336000000002E-2</v>
      </c>
      <c r="E1412" s="7">
        <v>3.5518125999999997E-2</v>
      </c>
      <c r="F1412" s="7">
        <v>4.5037265E-2</v>
      </c>
      <c r="G1412" s="7">
        <v>4.5563159999999998E-2</v>
      </c>
      <c r="H1412" s="7">
        <v>4.8453704E-2</v>
      </c>
      <c r="I1412" s="7">
        <v>5.0199398999999999E-2</v>
      </c>
      <c r="J1412" s="7">
        <v>5.6380965999999998E-2</v>
      </c>
      <c r="K1412" s="7">
        <v>2.2241532000000001E-2</v>
      </c>
      <c r="L1412" s="7">
        <v>3.6833293000000003E-2</v>
      </c>
      <c r="M1412" s="7">
        <v>3.7311885000000003E-2</v>
      </c>
      <c r="N1412" s="7">
        <v>3.8786650999999998E-2</v>
      </c>
      <c r="O1412" s="7">
        <v>3.7494151000000003E-2</v>
      </c>
      <c r="P1412" s="7">
        <v>2.9982378000000001E-2</v>
      </c>
    </row>
    <row r="1413" spans="1:16" x14ac:dyDescent="0.25">
      <c r="A1413" t="s">
        <v>3357</v>
      </c>
      <c r="B1413" s="7">
        <v>5.0811492E-2</v>
      </c>
      <c r="C1413" s="7">
        <v>6.0106379000000001E-2</v>
      </c>
      <c r="D1413" s="7">
        <v>5.1643765000000001E-2</v>
      </c>
      <c r="E1413" s="7">
        <v>3.6807469000000002E-2</v>
      </c>
      <c r="F1413" s="7">
        <v>4.5308755999999999E-2</v>
      </c>
      <c r="G1413" s="7">
        <v>5.3436554999999997E-2</v>
      </c>
      <c r="H1413" s="7">
        <v>5.8306498999999998E-2</v>
      </c>
      <c r="I1413" s="7">
        <v>4.5700606999999997E-2</v>
      </c>
      <c r="J1413" s="7">
        <v>6.1381268000000003E-2</v>
      </c>
      <c r="K1413" s="7">
        <v>3.4591487999999997E-2</v>
      </c>
      <c r="L1413" s="7">
        <v>3.6225068999999999E-2</v>
      </c>
      <c r="M1413" s="7">
        <v>3.7361154000000001E-2</v>
      </c>
      <c r="N1413" s="7">
        <v>4.3871942999999997E-2</v>
      </c>
      <c r="O1413" s="7">
        <v>3.1935193000000001E-2</v>
      </c>
      <c r="P1413" s="7">
        <v>2.8840167999999999E-2</v>
      </c>
    </row>
    <row r="1414" spans="1:16" x14ac:dyDescent="0.25">
      <c r="A1414" t="s">
        <v>3358</v>
      </c>
      <c r="B1414" s="7">
        <v>9.0675430000000008E-3</v>
      </c>
      <c r="C1414" s="7">
        <v>8.9462410000000006E-3</v>
      </c>
      <c r="D1414" s="7">
        <v>7.5530379999999998E-3</v>
      </c>
      <c r="E1414" s="7">
        <v>9.3044530000000007E-3</v>
      </c>
      <c r="F1414" s="7">
        <v>8.1384439999999999E-3</v>
      </c>
      <c r="G1414" s="7">
        <v>1.3854925000000001E-2</v>
      </c>
      <c r="H1414" s="7">
        <v>8.0506320000000003E-3</v>
      </c>
      <c r="I1414" s="7">
        <v>6.944057E-3</v>
      </c>
      <c r="J1414" s="7">
        <v>8.0516470000000003E-3</v>
      </c>
      <c r="K1414" s="7">
        <v>4.0218796000000001E-2</v>
      </c>
      <c r="L1414" s="7">
        <v>3.4957676E-2</v>
      </c>
      <c r="M1414" s="7">
        <v>2.6877257000000002E-2</v>
      </c>
      <c r="N1414" s="7">
        <v>2.6238898E-2</v>
      </c>
      <c r="O1414" s="7">
        <v>1.6862096E-2</v>
      </c>
      <c r="P1414" s="7">
        <v>1.068535E-2</v>
      </c>
    </row>
    <row r="1415" spans="1:16" x14ac:dyDescent="0.25">
      <c r="A1415" t="s">
        <v>3359</v>
      </c>
      <c r="B1415" s="7">
        <v>5.5630495000000002E-2</v>
      </c>
      <c r="C1415" s="7">
        <v>5.6485522000000003E-2</v>
      </c>
      <c r="D1415" s="7">
        <v>9.5399828000000006E-2</v>
      </c>
      <c r="E1415" s="7">
        <v>6.4269024999999994E-2</v>
      </c>
      <c r="F1415" s="7">
        <v>5.3376409E-2</v>
      </c>
      <c r="G1415" s="7">
        <v>5.4146470000000002E-2</v>
      </c>
      <c r="H1415" s="7">
        <v>6.0822809999999998E-2</v>
      </c>
      <c r="I1415" s="7">
        <v>9.0705715000000006E-2</v>
      </c>
      <c r="J1415" s="7">
        <v>6.3231812999999998E-2</v>
      </c>
      <c r="K1415" s="7">
        <v>7.4534530000000002E-2</v>
      </c>
      <c r="L1415" s="7">
        <v>4.8129026999999998E-2</v>
      </c>
      <c r="M1415" s="7">
        <v>4.8904759999999999E-2</v>
      </c>
      <c r="N1415" s="7">
        <v>6.0867681999999999E-2</v>
      </c>
      <c r="O1415" s="7">
        <v>4.5832550999999999E-2</v>
      </c>
      <c r="P1415" s="7">
        <v>3.7320728999999997E-2</v>
      </c>
    </row>
    <row r="1416" spans="1:16" x14ac:dyDescent="0.25">
      <c r="A1416" t="s">
        <v>3360</v>
      </c>
      <c r="B1416" s="7">
        <v>5.1154369999999998E-2</v>
      </c>
      <c r="C1416" s="7">
        <v>5.9624934999999997E-2</v>
      </c>
      <c r="D1416" s="7">
        <v>4.7588746000000001E-2</v>
      </c>
      <c r="E1416" s="7">
        <v>5.4658987999999999E-2</v>
      </c>
      <c r="F1416" s="7">
        <v>7.7613084999999998E-2</v>
      </c>
      <c r="G1416" s="7">
        <v>7.5901128999999998E-2</v>
      </c>
      <c r="H1416" s="7">
        <v>5.6724015000000003E-2</v>
      </c>
      <c r="I1416" s="7">
        <v>4.7322282E-2</v>
      </c>
      <c r="J1416" s="7">
        <v>5.7871302999999999E-2</v>
      </c>
      <c r="K1416" s="7">
        <v>0.14050491400000001</v>
      </c>
      <c r="L1416" s="7">
        <v>7.0832390999999995E-2</v>
      </c>
      <c r="M1416" s="7">
        <v>6.1500671999999999E-2</v>
      </c>
      <c r="N1416" s="7">
        <v>7.1572205999999999E-2</v>
      </c>
      <c r="O1416" s="7">
        <v>5.3441015000000001E-2</v>
      </c>
      <c r="P1416" s="7">
        <v>4.9576056E-2</v>
      </c>
    </row>
    <row r="1417" spans="1:16" x14ac:dyDescent="0.25">
      <c r="A1417" t="s">
        <v>3361</v>
      </c>
      <c r="B1417" s="7">
        <v>4.4642651999999998E-2</v>
      </c>
      <c r="C1417" s="7">
        <v>5.2704705999999997E-2</v>
      </c>
      <c r="D1417" s="7">
        <v>4.8388894000000002E-2</v>
      </c>
      <c r="E1417" s="7">
        <v>3.1106518E-2</v>
      </c>
      <c r="F1417" s="7">
        <v>3.6077936999999997E-2</v>
      </c>
      <c r="G1417" s="7">
        <v>4.3004138999999997E-2</v>
      </c>
      <c r="H1417" s="7">
        <v>4.2040492999999998E-2</v>
      </c>
      <c r="I1417" s="7">
        <v>3.6770085000000001E-2</v>
      </c>
      <c r="J1417" s="7">
        <v>4.1195052000000003E-2</v>
      </c>
      <c r="K1417" s="7">
        <v>5.3012430999999999E-2</v>
      </c>
      <c r="L1417" s="7">
        <v>3.8002339000000003E-2</v>
      </c>
      <c r="M1417" s="7">
        <v>3.1723003999999999E-2</v>
      </c>
      <c r="N1417" s="7">
        <v>3.5449888999999998E-2</v>
      </c>
      <c r="O1417" s="7">
        <v>3.2653599999999998E-2</v>
      </c>
      <c r="P1417" s="7">
        <v>2.2395294999999999E-2</v>
      </c>
    </row>
    <row r="1418" spans="1:16" x14ac:dyDescent="0.25">
      <c r="A1418" t="s">
        <v>3362</v>
      </c>
      <c r="B1418" s="7">
        <v>4.3841641000000001E-2</v>
      </c>
      <c r="C1418" s="7">
        <v>4.3181381999999997E-2</v>
      </c>
      <c r="D1418" s="7">
        <v>4.4557981000000003E-2</v>
      </c>
      <c r="E1418" s="7">
        <v>2.8793197E-2</v>
      </c>
      <c r="F1418" s="7">
        <v>4.9724628E-2</v>
      </c>
      <c r="G1418" s="7">
        <v>3.9141017E-2</v>
      </c>
      <c r="H1418" s="7">
        <v>4.7286487000000002E-2</v>
      </c>
      <c r="I1418" s="7">
        <v>4.4374215000000002E-2</v>
      </c>
      <c r="J1418" s="7">
        <v>4.9292112999999999E-2</v>
      </c>
      <c r="K1418" s="7">
        <v>6.5483921E-2</v>
      </c>
      <c r="L1418" s="7">
        <v>2.9272281000000001E-2</v>
      </c>
      <c r="M1418" s="7">
        <v>2.6042945000000001E-2</v>
      </c>
      <c r="N1418" s="7">
        <v>2.9970930999999999E-2</v>
      </c>
      <c r="O1418" s="7">
        <v>2.9904338999999999E-2</v>
      </c>
      <c r="P1418" s="7">
        <v>1.9525259999999999E-2</v>
      </c>
    </row>
    <row r="1419" spans="1:16" x14ac:dyDescent="0.25">
      <c r="A1419" t="s">
        <v>3363</v>
      </c>
      <c r="B1419" s="7">
        <v>6.4123179000000002E-2</v>
      </c>
      <c r="C1419" s="7">
        <v>5.4973033999999997E-2</v>
      </c>
      <c r="D1419" s="7">
        <v>5.8888043000000001E-2</v>
      </c>
      <c r="E1419" s="7">
        <v>3.9850547E-2</v>
      </c>
      <c r="F1419" s="7">
        <v>4.9897471999999998E-2</v>
      </c>
      <c r="G1419" s="7">
        <v>4.8921704000000003E-2</v>
      </c>
      <c r="H1419" s="7">
        <v>7.3375078999999996E-2</v>
      </c>
      <c r="I1419" s="7">
        <v>7.7976938999999995E-2</v>
      </c>
      <c r="J1419" s="7">
        <v>8.0142536E-2</v>
      </c>
      <c r="K1419" s="7">
        <v>2.9062556E-2</v>
      </c>
      <c r="L1419" s="7">
        <v>2.4509046999999999E-2</v>
      </c>
      <c r="M1419" s="7">
        <v>2.327063E-2</v>
      </c>
      <c r="N1419" s="7">
        <v>2.43518E-2</v>
      </c>
      <c r="O1419" s="7">
        <v>2.0998065999999999E-2</v>
      </c>
      <c r="P1419" s="7">
        <v>1.8943864000000001E-2</v>
      </c>
    </row>
    <row r="1420" spans="1:16" x14ac:dyDescent="0.25">
      <c r="A1420" t="s">
        <v>3364</v>
      </c>
      <c r="B1420" s="7">
        <v>2.2013888999999998E-2</v>
      </c>
      <c r="C1420" s="7">
        <v>2.5274959999999999E-2</v>
      </c>
      <c r="D1420" s="7">
        <v>2.3112832E-2</v>
      </c>
      <c r="E1420" s="7">
        <v>1.7251101000000001E-2</v>
      </c>
      <c r="F1420" s="7">
        <v>2.1425644000000001E-2</v>
      </c>
      <c r="G1420" s="7">
        <v>2.4225081999999998E-2</v>
      </c>
      <c r="H1420" s="7">
        <v>2.5136275999999999E-2</v>
      </c>
      <c r="I1420" s="7">
        <v>2.2457134E-2</v>
      </c>
      <c r="J1420" s="7">
        <v>2.4696651E-2</v>
      </c>
      <c r="K1420" s="7">
        <v>4.4010015E-2</v>
      </c>
      <c r="L1420" s="7">
        <v>3.6777298E-2</v>
      </c>
      <c r="M1420" s="7">
        <v>2.3265826999999999E-2</v>
      </c>
      <c r="N1420" s="7">
        <v>2.3024632E-2</v>
      </c>
      <c r="O1420" s="7">
        <v>1.9887199000000001E-2</v>
      </c>
      <c r="P1420" s="7">
        <v>1.248003E-2</v>
      </c>
    </row>
    <row r="1421" spans="1:16" x14ac:dyDescent="0.25">
      <c r="A1421" t="s">
        <v>3365</v>
      </c>
      <c r="B1421" s="7">
        <v>4.7813588999999997E-2</v>
      </c>
      <c r="C1421" s="7">
        <v>6.1370750000000002E-2</v>
      </c>
      <c r="D1421" s="7">
        <v>5.0664494999999997E-2</v>
      </c>
      <c r="E1421" s="7">
        <v>4.1935964999999999E-2</v>
      </c>
      <c r="F1421" s="7">
        <v>3.9708479999999997E-2</v>
      </c>
      <c r="G1421" s="7">
        <v>5.5321765000000002E-2</v>
      </c>
      <c r="H1421" s="7">
        <v>5.4881685999999999E-2</v>
      </c>
      <c r="I1421" s="7">
        <v>4.6406533999999999E-2</v>
      </c>
      <c r="J1421" s="7">
        <v>5.4912732999999998E-2</v>
      </c>
      <c r="K1421" s="7">
        <v>3.2423187999999999E-2</v>
      </c>
      <c r="L1421" s="7">
        <v>4.1956180000000003E-2</v>
      </c>
      <c r="M1421" s="7">
        <v>4.2364955000000003E-2</v>
      </c>
      <c r="N1421" s="7">
        <v>4.2692071999999998E-2</v>
      </c>
      <c r="O1421" s="7">
        <v>3.7682096999999998E-2</v>
      </c>
      <c r="P1421" s="7">
        <v>2.6166562000000001E-2</v>
      </c>
    </row>
    <row r="1422" spans="1:16" x14ac:dyDescent="0.25">
      <c r="A1422" t="s">
        <v>3366</v>
      </c>
      <c r="B1422" s="7">
        <v>4.4021737999999998E-2</v>
      </c>
      <c r="C1422" s="7">
        <v>5.1658224000000003E-2</v>
      </c>
      <c r="D1422" s="7">
        <v>4.1231034E-2</v>
      </c>
      <c r="E1422" s="7">
        <v>4.2957665999999999E-2</v>
      </c>
      <c r="F1422" s="7">
        <v>4.7283770000000003E-2</v>
      </c>
      <c r="G1422" s="7">
        <v>6.1075399000000002E-2</v>
      </c>
      <c r="H1422" s="7">
        <v>4.9187250000000002E-2</v>
      </c>
      <c r="I1422" s="7">
        <v>3.0300535999999999E-2</v>
      </c>
      <c r="J1422" s="7">
        <v>4.5093337999999997E-2</v>
      </c>
      <c r="K1422" s="7">
        <v>8.6930790999999993E-2</v>
      </c>
      <c r="L1422" s="7">
        <v>6.0564976999999999E-2</v>
      </c>
      <c r="M1422" s="7">
        <v>5.8435515E-2</v>
      </c>
      <c r="N1422" s="7">
        <v>6.3872170000000006E-2</v>
      </c>
      <c r="O1422" s="7">
        <v>5.1948793E-2</v>
      </c>
      <c r="P1422" s="7">
        <v>4.1460451000000002E-2</v>
      </c>
    </row>
    <row r="1423" spans="1:16" x14ac:dyDescent="0.25">
      <c r="A1423" t="s">
        <v>3367</v>
      </c>
      <c r="B1423" s="7">
        <v>3.2699682000000001E-2</v>
      </c>
      <c r="C1423" s="7">
        <v>3.4167878999999998E-2</v>
      </c>
      <c r="D1423" s="7">
        <v>3.0424316999999999E-2</v>
      </c>
      <c r="E1423" s="7">
        <v>2.5838887000000001E-2</v>
      </c>
      <c r="F1423" s="7">
        <v>2.9342175000000002E-2</v>
      </c>
      <c r="G1423" s="7">
        <v>2.8424033000000001E-2</v>
      </c>
      <c r="H1423" s="7">
        <v>3.2468642999999998E-2</v>
      </c>
      <c r="I1423" s="7">
        <v>5.6276503999999998E-2</v>
      </c>
      <c r="J1423" s="7">
        <v>3.7506398000000003E-2</v>
      </c>
      <c r="K1423" s="7">
        <v>2.2546249000000001E-2</v>
      </c>
      <c r="L1423" s="7">
        <v>1.5104381E-2</v>
      </c>
      <c r="M1423" s="7">
        <v>1.1666693000000001E-2</v>
      </c>
      <c r="N1423" s="7">
        <v>1.0595287E-2</v>
      </c>
      <c r="O1423" s="7">
        <v>9.0136790000000001E-3</v>
      </c>
      <c r="P1423" s="7">
        <v>1.1183708000000001E-2</v>
      </c>
    </row>
    <row r="1424" spans="1:16" x14ac:dyDescent="0.25">
      <c r="A1424" t="s">
        <v>3368</v>
      </c>
      <c r="B1424" s="7">
        <v>0.150480805</v>
      </c>
      <c r="C1424" s="7">
        <v>0.17868434499999999</v>
      </c>
      <c r="D1424" s="7">
        <v>0.17383184199999999</v>
      </c>
      <c r="E1424" s="7">
        <v>0.14202948600000001</v>
      </c>
      <c r="F1424" s="7">
        <v>0.19413370399999999</v>
      </c>
      <c r="G1424" s="7">
        <v>0.18446437199999999</v>
      </c>
      <c r="H1424" s="7">
        <v>0.177596539</v>
      </c>
      <c r="I1424" s="7">
        <v>0.16791118099999999</v>
      </c>
      <c r="J1424" s="7">
        <v>0.17795169</v>
      </c>
      <c r="K1424" s="7">
        <v>8.4251415999999996E-2</v>
      </c>
      <c r="L1424" s="7">
        <v>0.13564826699999999</v>
      </c>
      <c r="M1424" s="7">
        <v>0.14590136200000001</v>
      </c>
      <c r="N1424" s="7">
        <v>0.154872809</v>
      </c>
      <c r="O1424" s="7">
        <v>0.145864349</v>
      </c>
      <c r="P1424" s="7">
        <v>0.121257403</v>
      </c>
    </row>
    <row r="1425" spans="1:16" x14ac:dyDescent="0.25">
      <c r="A1425" t="s">
        <v>3369</v>
      </c>
      <c r="B1425" s="7">
        <v>7.1637277999999999E-2</v>
      </c>
      <c r="C1425" s="7">
        <v>8.2198306999999998E-2</v>
      </c>
      <c r="D1425" s="7">
        <v>7.0827625000000005E-2</v>
      </c>
      <c r="E1425" s="7">
        <v>5.8245933999999999E-2</v>
      </c>
      <c r="F1425" s="7">
        <v>7.0870806999999994E-2</v>
      </c>
      <c r="G1425" s="7">
        <v>7.7215638000000003E-2</v>
      </c>
      <c r="H1425" s="7">
        <v>8.6183774000000005E-2</v>
      </c>
      <c r="I1425" s="7">
        <v>9.1476580000000002E-2</v>
      </c>
      <c r="J1425" s="7">
        <v>8.6092032999999998E-2</v>
      </c>
      <c r="K1425" s="7">
        <v>6.4084319000000001E-2</v>
      </c>
      <c r="L1425" s="7">
        <v>4.8073972999999999E-2</v>
      </c>
      <c r="M1425" s="7">
        <v>5.0721777000000003E-2</v>
      </c>
      <c r="N1425" s="7">
        <v>4.7504801999999999E-2</v>
      </c>
      <c r="O1425" s="7">
        <v>4.4800278999999998E-2</v>
      </c>
      <c r="P1425" s="7">
        <v>4.1584599999999999E-2</v>
      </c>
    </row>
    <row r="1426" spans="1:16" x14ac:dyDescent="0.25">
      <c r="A1426" t="s">
        <v>3370</v>
      </c>
      <c r="B1426" s="7">
        <v>3.1450185999999998E-2</v>
      </c>
      <c r="C1426" s="7">
        <v>3.9023227000000001E-2</v>
      </c>
      <c r="D1426" s="7">
        <v>2.4609658E-2</v>
      </c>
      <c r="E1426" s="7">
        <v>3.1753362E-2</v>
      </c>
      <c r="F1426" s="7">
        <v>2.9646993E-2</v>
      </c>
      <c r="G1426" s="7">
        <v>5.3474315000000001E-2</v>
      </c>
      <c r="H1426" s="7">
        <v>3.2543448000000003E-2</v>
      </c>
      <c r="I1426" s="7">
        <v>2.0219741999999999E-2</v>
      </c>
      <c r="J1426" s="7">
        <v>2.9742040000000001E-2</v>
      </c>
      <c r="K1426" s="7">
        <v>0.21628908699999999</v>
      </c>
      <c r="L1426" s="7">
        <v>0.13780102399999999</v>
      </c>
      <c r="M1426" s="7">
        <v>5.8336476999999998E-2</v>
      </c>
      <c r="N1426" s="7">
        <v>5.4748094999999997E-2</v>
      </c>
      <c r="O1426" s="7">
        <v>3.2249905000000002E-2</v>
      </c>
      <c r="P1426" s="7">
        <v>3.0872680999999999E-2</v>
      </c>
    </row>
    <row r="1427" spans="1:16" x14ac:dyDescent="0.25">
      <c r="A1427" t="s">
        <v>3371</v>
      </c>
      <c r="B1427" s="7">
        <v>4.0808098000000001E-2</v>
      </c>
      <c r="C1427" s="7">
        <v>3.7288254999999999E-2</v>
      </c>
      <c r="D1427" s="7">
        <v>3.8969492000000001E-2</v>
      </c>
      <c r="E1427" s="7">
        <v>2.7690131E-2</v>
      </c>
      <c r="F1427" s="7">
        <v>3.8484156999999998E-2</v>
      </c>
      <c r="G1427" s="7">
        <v>3.7567603999999997E-2</v>
      </c>
      <c r="H1427" s="7">
        <v>4.0226313999999999E-2</v>
      </c>
      <c r="I1427" s="7">
        <v>4.1544150000000002E-2</v>
      </c>
      <c r="J1427" s="7">
        <v>4.8775179000000002E-2</v>
      </c>
      <c r="K1427" s="7">
        <v>1.5698832999999999E-2</v>
      </c>
      <c r="L1427" s="7">
        <v>2.4824866000000001E-2</v>
      </c>
      <c r="M1427" s="7">
        <v>2.6143163000000001E-2</v>
      </c>
      <c r="N1427" s="7">
        <v>2.8246489E-2</v>
      </c>
      <c r="O1427" s="7">
        <v>2.7498926999999999E-2</v>
      </c>
      <c r="P1427" s="7">
        <v>2.2815683E-2</v>
      </c>
    </row>
    <row r="1428" spans="1:16" x14ac:dyDescent="0.25">
      <c r="A1428" t="s">
        <v>3372</v>
      </c>
      <c r="B1428" s="7">
        <v>9.3848156000000002E-2</v>
      </c>
      <c r="C1428" s="7">
        <v>9.8212786999999996E-2</v>
      </c>
      <c r="D1428" s="7">
        <v>0.10309388</v>
      </c>
      <c r="E1428" s="7">
        <v>6.9539163000000001E-2</v>
      </c>
      <c r="F1428" s="7">
        <v>9.5983184999999999E-2</v>
      </c>
      <c r="G1428" s="7">
        <v>8.5764195000000001E-2</v>
      </c>
      <c r="H1428" s="7">
        <v>0.110687998</v>
      </c>
      <c r="I1428" s="7">
        <v>0.11094111600000001</v>
      </c>
      <c r="J1428" s="7">
        <v>0.112713009</v>
      </c>
      <c r="K1428" s="7">
        <v>5.8177945000000002E-2</v>
      </c>
      <c r="L1428" s="7">
        <v>5.3285262999999999E-2</v>
      </c>
      <c r="M1428" s="7">
        <v>5.5079108000000002E-2</v>
      </c>
      <c r="N1428" s="7">
        <v>5.5785104000000002E-2</v>
      </c>
      <c r="O1428" s="7">
        <v>5.6937450000000001E-2</v>
      </c>
      <c r="P1428" s="7">
        <v>4.8344023E-2</v>
      </c>
    </row>
    <row r="1429" spans="1:16" x14ac:dyDescent="0.25">
      <c r="A1429" t="s">
        <v>3373</v>
      </c>
      <c r="B1429" s="7">
        <v>9.9020408000000004E-2</v>
      </c>
      <c r="C1429" s="7">
        <v>0.124479489</v>
      </c>
      <c r="D1429" s="7">
        <v>0.125186083</v>
      </c>
      <c r="E1429" s="7">
        <v>8.0234841000000001E-2</v>
      </c>
      <c r="F1429" s="7">
        <v>0.103039331</v>
      </c>
      <c r="G1429" s="7">
        <v>0.105578406</v>
      </c>
      <c r="H1429" s="7">
        <v>0.13657641300000001</v>
      </c>
      <c r="I1429" s="7">
        <v>0.12536594300000001</v>
      </c>
      <c r="J1429" s="7">
        <v>0.15272812099999999</v>
      </c>
      <c r="K1429" s="7">
        <v>8.1193319999999999E-2</v>
      </c>
      <c r="L1429" s="7">
        <v>7.8586504000000001E-2</v>
      </c>
      <c r="M1429" s="7">
        <v>9.1309737000000002E-2</v>
      </c>
      <c r="N1429" s="7">
        <v>9.8985985999999998E-2</v>
      </c>
      <c r="O1429" s="7">
        <v>9.8458229999999994E-2</v>
      </c>
      <c r="P1429" s="7">
        <v>8.1139579000000003E-2</v>
      </c>
    </row>
    <row r="1430" spans="1:16" x14ac:dyDescent="0.25">
      <c r="A1430" t="s">
        <v>3374</v>
      </c>
      <c r="B1430" s="7">
        <v>9.6068915000000005E-2</v>
      </c>
      <c r="C1430" s="7">
        <v>0.10510309700000001</v>
      </c>
      <c r="D1430" s="7">
        <v>0.109850776</v>
      </c>
      <c r="E1430" s="7">
        <v>9.7813129999999998E-2</v>
      </c>
      <c r="F1430" s="7">
        <v>0.12203752499999999</v>
      </c>
      <c r="G1430" s="7">
        <v>0.12613133500000001</v>
      </c>
      <c r="H1430" s="7">
        <v>9.1022692000000002E-2</v>
      </c>
      <c r="I1430" s="7">
        <v>9.6058618999999998E-2</v>
      </c>
      <c r="J1430" s="7">
        <v>0.101084124</v>
      </c>
      <c r="K1430" s="7">
        <v>0.15073297899999999</v>
      </c>
      <c r="L1430" s="7">
        <v>0.152854253</v>
      </c>
      <c r="M1430" s="7">
        <v>0.13404068499999999</v>
      </c>
      <c r="N1430" s="7">
        <v>0.15226837800000001</v>
      </c>
      <c r="O1430" s="7">
        <v>0.141383288</v>
      </c>
      <c r="P1430" s="7">
        <v>8.8594112000000003E-2</v>
      </c>
    </row>
    <row r="1431" spans="1:16" x14ac:dyDescent="0.25">
      <c r="A1431" t="s">
        <v>3375</v>
      </c>
      <c r="B1431" s="7">
        <v>1.0496584999999999E-2</v>
      </c>
      <c r="C1431" s="7">
        <v>1.5582168E-2</v>
      </c>
      <c r="D1431" s="7">
        <v>1.2496685E-2</v>
      </c>
      <c r="E1431" s="7">
        <v>1.1372055000000001E-2</v>
      </c>
      <c r="F1431" s="7">
        <v>1.4231433999999999E-2</v>
      </c>
      <c r="G1431" s="7">
        <v>1.8120318999999999E-2</v>
      </c>
      <c r="H1431" s="7">
        <v>1.5334776E-2</v>
      </c>
      <c r="I1431" s="7">
        <v>9.6210919999999995E-3</v>
      </c>
      <c r="J1431" s="7">
        <v>1.2909524E-2</v>
      </c>
      <c r="K1431" s="7">
        <v>1.5028125999999999E-2</v>
      </c>
      <c r="L1431" s="7">
        <v>3.3681118000000003E-2</v>
      </c>
      <c r="M1431" s="7">
        <v>2.9389130999999999E-2</v>
      </c>
      <c r="N1431" s="7">
        <v>2.9215231000000001E-2</v>
      </c>
      <c r="O1431" s="7">
        <v>2.4463184999999998E-2</v>
      </c>
      <c r="P1431" s="7">
        <v>1.7109184E-2</v>
      </c>
    </row>
    <row r="1432" spans="1:16" x14ac:dyDescent="0.25">
      <c r="A1432" t="s">
        <v>3376</v>
      </c>
      <c r="B1432" s="7">
        <v>0.18497313100000001</v>
      </c>
      <c r="C1432" s="7">
        <v>0.20234574899999999</v>
      </c>
      <c r="D1432" s="7">
        <v>0.20719401700000001</v>
      </c>
      <c r="E1432" s="7">
        <v>0.16016248</v>
      </c>
      <c r="F1432" s="7">
        <v>0.20420756200000001</v>
      </c>
      <c r="G1432" s="7">
        <v>0.184444095</v>
      </c>
      <c r="H1432" s="7">
        <v>0.21324021500000001</v>
      </c>
      <c r="I1432" s="7">
        <v>0.22290842999999999</v>
      </c>
      <c r="J1432" s="7">
        <v>0.220664685</v>
      </c>
      <c r="K1432" s="7">
        <v>0.137309023</v>
      </c>
      <c r="L1432" s="7">
        <v>0.128551151</v>
      </c>
      <c r="M1432" s="7">
        <v>0.117980187</v>
      </c>
      <c r="N1432" s="7">
        <v>0.12828097599999999</v>
      </c>
      <c r="O1432" s="7">
        <v>0.107886127</v>
      </c>
      <c r="P1432" s="7">
        <v>9.8312155999999998E-2</v>
      </c>
    </row>
    <row r="1433" spans="1:16" x14ac:dyDescent="0.25">
      <c r="A1433" t="s">
        <v>3377</v>
      </c>
      <c r="B1433" s="7">
        <v>1.7675231E-2</v>
      </c>
      <c r="C1433" s="7">
        <v>1.8964009E-2</v>
      </c>
      <c r="D1433" s="7">
        <v>1.7036505E-2</v>
      </c>
      <c r="E1433" s="7">
        <v>1.6233279999999999E-2</v>
      </c>
      <c r="F1433" s="7">
        <v>1.6295034E-2</v>
      </c>
      <c r="G1433" s="7">
        <v>2.1238908000000001E-2</v>
      </c>
      <c r="H1433" s="7">
        <v>1.5843381E-2</v>
      </c>
      <c r="I1433" s="7">
        <v>1.3727269E-2</v>
      </c>
      <c r="J1433" s="7">
        <v>1.7038380999999998E-2</v>
      </c>
      <c r="K1433" s="7">
        <v>1.7243940999999999E-2</v>
      </c>
      <c r="L1433" s="7">
        <v>2.8164252000000001E-2</v>
      </c>
      <c r="M1433" s="7">
        <v>2.8922456999999999E-2</v>
      </c>
      <c r="N1433" s="7">
        <v>3.2741212999999998E-2</v>
      </c>
      <c r="O1433" s="7">
        <v>2.7045098E-2</v>
      </c>
      <c r="P1433" s="7">
        <v>1.9722023000000002E-2</v>
      </c>
    </row>
    <row r="1434" spans="1:16" x14ac:dyDescent="0.25">
      <c r="A1434" t="s">
        <v>3378</v>
      </c>
      <c r="B1434" s="7">
        <v>6.4886997000000002E-2</v>
      </c>
      <c r="C1434" s="7">
        <v>7.7399924999999994E-2</v>
      </c>
      <c r="D1434" s="7">
        <v>6.1250869999999999E-2</v>
      </c>
      <c r="E1434" s="7">
        <v>6.8261155000000004E-2</v>
      </c>
      <c r="F1434" s="7">
        <v>7.9144166000000002E-2</v>
      </c>
      <c r="G1434" s="7">
        <v>9.3647213000000007E-2</v>
      </c>
      <c r="H1434" s="7">
        <v>7.1116197000000006E-2</v>
      </c>
      <c r="I1434" s="7">
        <v>4.8477338000000002E-2</v>
      </c>
      <c r="J1434" s="7">
        <v>7.4808843E-2</v>
      </c>
      <c r="K1434" s="7">
        <v>0.10948134</v>
      </c>
      <c r="L1434" s="7">
        <v>9.7627730999999995E-2</v>
      </c>
      <c r="M1434" s="7">
        <v>7.3350735E-2</v>
      </c>
      <c r="N1434" s="7">
        <v>6.8719485999999996E-2</v>
      </c>
      <c r="O1434" s="7">
        <v>6.1225261000000003E-2</v>
      </c>
      <c r="P1434" s="7">
        <v>5.7283690999999998E-2</v>
      </c>
    </row>
    <row r="1435" spans="1:16" x14ac:dyDescent="0.25">
      <c r="A1435" t="s">
        <v>3379</v>
      </c>
      <c r="B1435" s="7">
        <v>3.2339895E-2</v>
      </c>
      <c r="C1435" s="7">
        <v>3.5475159999999999E-2</v>
      </c>
      <c r="D1435" s="7">
        <v>3.0300318E-2</v>
      </c>
      <c r="E1435" s="7">
        <v>3.3838343E-2</v>
      </c>
      <c r="F1435" s="7">
        <v>3.7019969E-2</v>
      </c>
      <c r="G1435" s="7">
        <v>4.7155983999999998E-2</v>
      </c>
      <c r="H1435" s="7">
        <v>3.3334672000000003E-2</v>
      </c>
      <c r="I1435" s="7">
        <v>2.5562048E-2</v>
      </c>
      <c r="J1435" s="7">
        <v>3.3334686000000002E-2</v>
      </c>
      <c r="K1435" s="7">
        <v>8.2240260999999995E-2</v>
      </c>
      <c r="L1435" s="7">
        <v>4.4078251999999998E-2</v>
      </c>
      <c r="M1435" s="7">
        <v>3.7939893000000002E-2</v>
      </c>
      <c r="N1435" s="7">
        <v>3.5188349000000001E-2</v>
      </c>
      <c r="O1435" s="7">
        <v>2.4924556E-2</v>
      </c>
      <c r="P1435" s="7">
        <v>2.5122701000000001E-2</v>
      </c>
    </row>
    <row r="1436" spans="1:16" x14ac:dyDescent="0.25">
      <c r="A1436" t="s">
        <v>3380</v>
      </c>
      <c r="B1436" s="7">
        <v>3.9099085999999998E-2</v>
      </c>
      <c r="C1436" s="7">
        <v>4.5790993000000002E-2</v>
      </c>
      <c r="D1436" s="7">
        <v>4.4754184000000002E-2</v>
      </c>
      <c r="E1436" s="7">
        <v>3.3865543999999997E-2</v>
      </c>
      <c r="F1436" s="7">
        <v>4.7237460000000002E-2</v>
      </c>
      <c r="G1436" s="7">
        <v>4.3530631E-2</v>
      </c>
      <c r="H1436" s="7">
        <v>4.0854863999999998E-2</v>
      </c>
      <c r="I1436" s="7">
        <v>3.8639409E-2</v>
      </c>
      <c r="J1436" s="7">
        <v>4.5697765000000001E-2</v>
      </c>
      <c r="K1436" s="7">
        <v>2.7352076999999999E-2</v>
      </c>
      <c r="L1436" s="7">
        <v>4.8205248999999999E-2</v>
      </c>
      <c r="M1436" s="7">
        <v>5.0171795999999998E-2</v>
      </c>
      <c r="N1436" s="7">
        <v>5.4927023999999998E-2</v>
      </c>
      <c r="O1436" s="7">
        <v>4.7127268999999999E-2</v>
      </c>
      <c r="P1436" s="7">
        <v>4.1854276000000003E-2</v>
      </c>
    </row>
    <row r="1437" spans="1:16" x14ac:dyDescent="0.25">
      <c r="A1437" t="s">
        <v>3381</v>
      </c>
      <c r="B1437" s="7">
        <v>3.8379654999999999E-2</v>
      </c>
      <c r="C1437" s="7">
        <v>4.3437846000000002E-2</v>
      </c>
      <c r="D1437" s="7">
        <v>4.5924338000000002E-2</v>
      </c>
      <c r="E1437" s="7">
        <v>3.1274521999999999E-2</v>
      </c>
      <c r="F1437" s="7">
        <v>4.4256937000000003E-2</v>
      </c>
      <c r="G1437" s="7">
        <v>4.0711933999999998E-2</v>
      </c>
      <c r="H1437" s="7">
        <v>4.6123259999999999E-2</v>
      </c>
      <c r="I1437" s="7">
        <v>4.0065828999999997E-2</v>
      </c>
      <c r="J1437" s="7">
        <v>4.9349389E-2</v>
      </c>
      <c r="K1437" s="7">
        <v>2.0986983000000001E-2</v>
      </c>
      <c r="L1437" s="7">
        <v>3.3659198000000001E-2</v>
      </c>
      <c r="M1437" s="7">
        <v>3.984559E-2</v>
      </c>
      <c r="N1437" s="7">
        <v>3.5101787000000002E-2</v>
      </c>
      <c r="O1437" s="7">
        <v>3.1638289E-2</v>
      </c>
      <c r="P1437" s="7">
        <v>3.0066032999999999E-2</v>
      </c>
    </row>
    <row r="1438" spans="1:16" x14ac:dyDescent="0.25">
      <c r="A1438" t="s">
        <v>3382</v>
      </c>
      <c r="B1438" s="7">
        <v>6.9463606999999997E-2</v>
      </c>
      <c r="C1438" s="7">
        <v>8.0928106E-2</v>
      </c>
      <c r="D1438" s="7">
        <v>7.0217761000000004E-2</v>
      </c>
      <c r="E1438" s="7">
        <v>5.8312915999999999E-2</v>
      </c>
      <c r="F1438" s="7">
        <v>6.3958573000000005E-2</v>
      </c>
      <c r="G1438" s="7">
        <v>7.3264928000000007E-2</v>
      </c>
      <c r="H1438" s="7">
        <v>8.2450504999999993E-2</v>
      </c>
      <c r="I1438" s="7">
        <v>8.7684882000000006E-2</v>
      </c>
      <c r="J1438" s="7">
        <v>8.411834E-2</v>
      </c>
      <c r="K1438" s="7">
        <v>7.3136381E-2</v>
      </c>
      <c r="L1438" s="7">
        <v>6.0525672000000003E-2</v>
      </c>
      <c r="M1438" s="7">
        <v>5.1716795000000003E-2</v>
      </c>
      <c r="N1438" s="7">
        <v>5.4401524999999999E-2</v>
      </c>
      <c r="O1438" s="7">
        <v>4.2191087000000002E-2</v>
      </c>
      <c r="P1438" s="7">
        <v>3.6485671999999997E-2</v>
      </c>
    </row>
    <row r="1439" spans="1:16" x14ac:dyDescent="0.25">
      <c r="A1439" t="s">
        <v>3383</v>
      </c>
      <c r="B1439" s="7">
        <v>3.0852207999999999E-2</v>
      </c>
      <c r="C1439" s="7">
        <v>3.4166571999999999E-2</v>
      </c>
      <c r="D1439" s="7">
        <v>3.0172555E-2</v>
      </c>
      <c r="E1439" s="7">
        <v>3.9532291999999997E-2</v>
      </c>
      <c r="F1439" s="7">
        <v>5.5850745E-2</v>
      </c>
      <c r="G1439" s="7">
        <v>4.6991283000000002E-2</v>
      </c>
      <c r="H1439" s="7">
        <v>3.8398622E-2</v>
      </c>
      <c r="I1439" s="7">
        <v>7.4046478999999998E-2</v>
      </c>
      <c r="J1439" s="7">
        <v>3.937471E-2</v>
      </c>
      <c r="K1439" s="7">
        <v>8.1020620000000002E-3</v>
      </c>
      <c r="L1439" s="7">
        <v>1.3298166E-2</v>
      </c>
      <c r="M1439" s="7">
        <v>7.9115990000000001E-3</v>
      </c>
      <c r="N1439" s="7">
        <v>3.9288228000000001E-2</v>
      </c>
      <c r="O1439" s="7">
        <v>2.3605867999999999E-2</v>
      </c>
      <c r="P1439" s="7">
        <v>3.3262462E-2</v>
      </c>
    </row>
    <row r="1440" spans="1:16" x14ac:dyDescent="0.25">
      <c r="A1440" t="s">
        <v>3384</v>
      </c>
      <c r="B1440" s="7">
        <v>7.6556801999999993E-2</v>
      </c>
      <c r="C1440" s="7">
        <v>8.6382237000000001E-2</v>
      </c>
      <c r="D1440" s="7">
        <v>9.5393808999999996E-2</v>
      </c>
      <c r="E1440" s="7">
        <v>5.6613609000000002E-2</v>
      </c>
      <c r="F1440" s="7">
        <v>7.6586823999999998E-2</v>
      </c>
      <c r="G1440" s="7">
        <v>6.5393953000000005E-2</v>
      </c>
      <c r="H1440" s="7">
        <v>0.107149808</v>
      </c>
      <c r="I1440" s="7">
        <v>0.110738267</v>
      </c>
      <c r="J1440" s="7">
        <v>0.10910550500000001</v>
      </c>
      <c r="K1440" s="7">
        <v>2.9169078000000001E-2</v>
      </c>
      <c r="L1440" s="7">
        <v>4.2519396000000001E-2</v>
      </c>
      <c r="M1440" s="7">
        <v>4.9139937000000002E-2</v>
      </c>
      <c r="N1440" s="7">
        <v>5.5557603999999997E-2</v>
      </c>
      <c r="O1440" s="7">
        <v>5.5843590999999998E-2</v>
      </c>
      <c r="P1440" s="7">
        <v>4.6317220999999999E-2</v>
      </c>
    </row>
    <row r="1441" spans="1:16" x14ac:dyDescent="0.25">
      <c r="A1441" t="s">
        <v>3385</v>
      </c>
      <c r="B1441" s="7">
        <v>1.2607392E-2</v>
      </c>
      <c r="C1441" s="7">
        <v>1.3969367E-2</v>
      </c>
      <c r="D1441" s="7">
        <v>1.4581656E-2</v>
      </c>
      <c r="E1441" s="7">
        <v>1.0061476999999999E-2</v>
      </c>
      <c r="F1441" s="7">
        <v>1.2853154E-2</v>
      </c>
      <c r="G1441" s="7">
        <v>1.3119520000000001E-2</v>
      </c>
      <c r="H1441" s="7">
        <v>1.6439167000000001E-2</v>
      </c>
      <c r="I1441" s="7">
        <v>1.4735699E-2</v>
      </c>
      <c r="J1441" s="7">
        <v>1.7953113999999999E-2</v>
      </c>
      <c r="K1441" s="7">
        <v>8.8927720000000002E-3</v>
      </c>
      <c r="L1441" s="7">
        <v>1.3076496E-2</v>
      </c>
      <c r="M1441" s="7">
        <v>1.1836058E-2</v>
      </c>
      <c r="N1441" s="7">
        <v>1.2430017999999999E-2</v>
      </c>
      <c r="O1441" s="7">
        <v>1.0411493000000001E-2</v>
      </c>
      <c r="P1441" s="7">
        <v>8.6724300000000001E-3</v>
      </c>
    </row>
    <row r="1442" spans="1:16" x14ac:dyDescent="0.25">
      <c r="A1442" t="s">
        <v>3386</v>
      </c>
      <c r="B1442" s="7">
        <v>1.9514554999999999E-2</v>
      </c>
      <c r="C1442" s="7">
        <v>2.3800067000000001E-2</v>
      </c>
      <c r="D1442" s="7">
        <v>2.218036E-2</v>
      </c>
      <c r="E1442" s="7">
        <v>1.9112606000000001E-2</v>
      </c>
      <c r="F1442" s="7">
        <v>2.4664564999999999E-2</v>
      </c>
      <c r="G1442" s="7">
        <v>2.3953146000000002E-2</v>
      </c>
      <c r="H1442" s="7">
        <v>2.3391004999999999E-2</v>
      </c>
      <c r="I1442" s="7">
        <v>1.9944144E-2</v>
      </c>
      <c r="J1442" s="7">
        <v>2.6131087000000001E-2</v>
      </c>
      <c r="K1442" s="7">
        <v>2.8206419E-2</v>
      </c>
      <c r="L1442" s="7">
        <v>2.7909162000000001E-2</v>
      </c>
      <c r="M1442" s="7">
        <v>2.4609951000000001E-2</v>
      </c>
      <c r="N1442" s="7">
        <v>3.0080663000000001E-2</v>
      </c>
      <c r="O1442" s="7">
        <v>2.6196530999999999E-2</v>
      </c>
      <c r="P1442" s="7">
        <v>2.0536005E-2</v>
      </c>
    </row>
    <row r="1443" spans="1:16" x14ac:dyDescent="0.25">
      <c r="A1443" t="s">
        <v>3387</v>
      </c>
      <c r="B1443" s="7">
        <v>0.14705928800000001</v>
      </c>
      <c r="C1443" s="7">
        <v>0.16719816600000001</v>
      </c>
      <c r="D1443" s="7">
        <v>0.14829493199999999</v>
      </c>
      <c r="E1443" s="7">
        <v>0.108557976</v>
      </c>
      <c r="F1443" s="7">
        <v>0.118600994</v>
      </c>
      <c r="G1443" s="7">
        <v>0.145169621</v>
      </c>
      <c r="H1443" s="7">
        <v>0.157936779</v>
      </c>
      <c r="I1443" s="7">
        <v>0.14870143399999999</v>
      </c>
      <c r="J1443" s="7">
        <v>0.15711027999999999</v>
      </c>
      <c r="K1443" s="7">
        <v>9.3436474000000005E-2</v>
      </c>
      <c r="L1443" s="7">
        <v>0.103516304</v>
      </c>
      <c r="M1443" s="7">
        <v>9.9076379000000006E-2</v>
      </c>
      <c r="N1443" s="7">
        <v>0.11127411800000001</v>
      </c>
      <c r="O1443" s="7">
        <v>9.2269406999999998E-2</v>
      </c>
      <c r="P1443" s="7">
        <v>7.2468530000000003E-2</v>
      </c>
    </row>
    <row r="1444" spans="1:16" x14ac:dyDescent="0.25">
      <c r="A1444" t="s">
        <v>3388</v>
      </c>
      <c r="B1444" s="7">
        <v>4.8783430000000003E-3</v>
      </c>
      <c r="C1444" s="7">
        <v>1.1253548E-2</v>
      </c>
      <c r="D1444" s="7">
        <v>1.1650455000000001E-2</v>
      </c>
      <c r="E1444" s="7">
        <v>8.0110489999999993E-3</v>
      </c>
      <c r="F1444" s="7">
        <v>1.0048039E-2</v>
      </c>
      <c r="G1444" s="7">
        <v>1.0487108E-2</v>
      </c>
      <c r="H1444" s="7">
        <v>1.0683203E-2</v>
      </c>
      <c r="I1444" s="7">
        <v>4.8756520000000003E-3</v>
      </c>
      <c r="J1444" s="7">
        <v>9.0850449999999999E-3</v>
      </c>
      <c r="K1444" s="7">
        <v>6.2503109999999997E-3</v>
      </c>
      <c r="L1444" s="7">
        <v>9.5343589999999992E-3</v>
      </c>
      <c r="M1444" s="7">
        <v>5.1236249999999997E-3</v>
      </c>
      <c r="N1444" s="7">
        <v>7.7085699999999997E-3</v>
      </c>
      <c r="O1444" s="7">
        <v>3.0717499999999998E-3</v>
      </c>
      <c r="P1444" s="7">
        <v>3.0997220000000001E-3</v>
      </c>
    </row>
    <row r="1445" spans="1:16" x14ac:dyDescent="0.25">
      <c r="A1445" t="s">
        <v>3389</v>
      </c>
      <c r="B1445" s="7">
        <v>2.1368156999999999E-2</v>
      </c>
      <c r="C1445" s="7">
        <v>2.3905646999999999E-2</v>
      </c>
      <c r="D1445" s="7">
        <v>2.5638415000000001E-2</v>
      </c>
      <c r="E1445" s="7">
        <v>1.6468159E-2</v>
      </c>
      <c r="F1445" s="7">
        <v>2.1906571E-2</v>
      </c>
      <c r="G1445" s="7">
        <v>2.0886538E-2</v>
      </c>
      <c r="H1445" s="7">
        <v>2.9766747999999999E-2</v>
      </c>
      <c r="I1445" s="7">
        <v>2.6606194999999999E-2</v>
      </c>
      <c r="J1445" s="7">
        <v>2.9681711E-2</v>
      </c>
      <c r="K1445" s="7">
        <v>1.5614611E-2</v>
      </c>
      <c r="L1445" s="7">
        <v>1.3851146999999999E-2</v>
      </c>
      <c r="M1445" s="7">
        <v>1.4929364000000001E-2</v>
      </c>
      <c r="N1445" s="7">
        <v>1.4377579E-2</v>
      </c>
      <c r="O1445" s="7">
        <v>1.4131411E-2</v>
      </c>
      <c r="P1445" s="7">
        <v>1.1816179E-2</v>
      </c>
    </row>
    <row r="1446" spans="1:16" x14ac:dyDescent="0.25">
      <c r="A1446" t="s">
        <v>3390</v>
      </c>
      <c r="B1446" s="7">
        <v>5.1739755999999998E-2</v>
      </c>
      <c r="C1446" s="7">
        <v>5.7267512E-2</v>
      </c>
      <c r="D1446" s="7">
        <v>5.6061661999999998E-2</v>
      </c>
      <c r="E1446" s="7">
        <v>3.3818318E-2</v>
      </c>
      <c r="F1446" s="7">
        <v>4.4315541999999999E-2</v>
      </c>
      <c r="G1446" s="7">
        <v>4.1892499999999999E-2</v>
      </c>
      <c r="H1446" s="7">
        <v>5.8051271000000002E-2</v>
      </c>
      <c r="I1446" s="7">
        <v>5.2469436000000001E-2</v>
      </c>
      <c r="J1446" s="7">
        <v>6.3153495000000004E-2</v>
      </c>
      <c r="K1446" s="7">
        <v>2.5372059999999998E-2</v>
      </c>
      <c r="L1446" s="7">
        <v>3.9492943000000003E-2</v>
      </c>
      <c r="M1446" s="7">
        <v>3.8071549000000003E-2</v>
      </c>
      <c r="N1446" s="7">
        <v>3.9494878999999997E-2</v>
      </c>
      <c r="O1446" s="7">
        <v>3.4931362000000001E-2</v>
      </c>
      <c r="P1446" s="7">
        <v>2.8547141000000002E-2</v>
      </c>
    </row>
    <row r="1447" spans="1:16" x14ac:dyDescent="0.25">
      <c r="A1447" t="s">
        <v>3391</v>
      </c>
      <c r="B1447" s="7">
        <v>8.6091734000000003E-2</v>
      </c>
      <c r="C1447" s="7">
        <v>8.8817666000000003E-2</v>
      </c>
      <c r="D1447" s="7">
        <v>8.9548608000000002E-2</v>
      </c>
      <c r="E1447" s="7">
        <v>6.8789702999999994E-2</v>
      </c>
      <c r="F1447" s="7">
        <v>8.5336884000000002E-2</v>
      </c>
      <c r="G1447" s="7">
        <v>9.7122299999999995E-2</v>
      </c>
      <c r="H1447" s="7">
        <v>9.599866E-2</v>
      </c>
      <c r="I1447" s="7">
        <v>7.6227409999999995E-2</v>
      </c>
      <c r="J1447" s="7">
        <v>9.3616300999999999E-2</v>
      </c>
      <c r="K1447" s="7">
        <v>0.104773297</v>
      </c>
      <c r="L1447" s="7">
        <v>0.120149462</v>
      </c>
      <c r="M1447" s="7">
        <v>0.116598016</v>
      </c>
      <c r="N1447" s="7">
        <v>0.12034030699999999</v>
      </c>
      <c r="O1447" s="7">
        <v>0.108942663</v>
      </c>
      <c r="P1447" s="7">
        <v>7.6490329999999995E-2</v>
      </c>
    </row>
    <row r="1448" spans="1:16" x14ac:dyDescent="0.25">
      <c r="A1448" t="s">
        <v>3392</v>
      </c>
      <c r="B1448" s="7">
        <v>4.9018408999999999E-2</v>
      </c>
      <c r="C1448" s="7">
        <v>5.8514758E-2</v>
      </c>
      <c r="D1448" s="7">
        <v>5.0548882000000003E-2</v>
      </c>
      <c r="E1448" s="7">
        <v>5.6913469000000001E-2</v>
      </c>
      <c r="F1448" s="7">
        <v>6.7782117000000003E-2</v>
      </c>
      <c r="G1448" s="7">
        <v>7.1062129000000002E-2</v>
      </c>
      <c r="H1448" s="7">
        <v>6.3385103999999998E-2</v>
      </c>
      <c r="I1448" s="7">
        <v>4.8837485999999999E-2</v>
      </c>
      <c r="J1448" s="7">
        <v>6.0741851999999999E-2</v>
      </c>
      <c r="K1448" s="7">
        <v>7.8421888999999995E-2</v>
      </c>
      <c r="L1448" s="7">
        <v>7.9602764000000006E-2</v>
      </c>
      <c r="M1448" s="7">
        <v>7.8532396000000004E-2</v>
      </c>
      <c r="N1448" s="7">
        <v>7.8100551000000004E-2</v>
      </c>
      <c r="O1448" s="7">
        <v>6.4950982000000004E-2</v>
      </c>
      <c r="P1448" s="7">
        <v>5.1549984E-2</v>
      </c>
    </row>
    <row r="1449" spans="1:16" x14ac:dyDescent="0.25">
      <c r="A1449" t="s">
        <v>3393</v>
      </c>
      <c r="B1449" s="7">
        <v>7.2801054000000004E-2</v>
      </c>
      <c r="C1449" s="7">
        <v>8.2411624000000003E-2</v>
      </c>
      <c r="D1449" s="7">
        <v>7.6473584999999997E-2</v>
      </c>
      <c r="E1449" s="7">
        <v>5.9540724000000003E-2</v>
      </c>
      <c r="F1449" s="7">
        <v>7.4732892999999995E-2</v>
      </c>
      <c r="G1449" s="7">
        <v>7.5543649000000004E-2</v>
      </c>
      <c r="H1449" s="7">
        <v>7.0280726000000002E-2</v>
      </c>
      <c r="I1449" s="7">
        <v>7.2287167999999999E-2</v>
      </c>
      <c r="J1449" s="7">
        <v>8.3179307999999993E-2</v>
      </c>
      <c r="K1449" s="7">
        <v>5.0069491000000001E-2</v>
      </c>
      <c r="L1449" s="7">
        <v>4.9505146999999999E-2</v>
      </c>
      <c r="M1449" s="7">
        <v>4.9010141E-2</v>
      </c>
      <c r="N1449" s="7">
        <v>4.7088247E-2</v>
      </c>
      <c r="O1449" s="7">
        <v>4.1762447000000001E-2</v>
      </c>
      <c r="P1449" s="7">
        <v>4.3272708E-2</v>
      </c>
    </row>
    <row r="1450" spans="1:16" x14ac:dyDescent="0.25">
      <c r="A1450" t="s">
        <v>3394</v>
      </c>
      <c r="B1450" s="7">
        <v>3.6039425999999999E-2</v>
      </c>
      <c r="C1450" s="7">
        <v>3.7842360999999998E-2</v>
      </c>
      <c r="D1450" s="7">
        <v>3.8305446E-2</v>
      </c>
      <c r="E1450" s="7">
        <v>3.2380030999999997E-2</v>
      </c>
      <c r="F1450" s="7">
        <v>4.2822451999999997E-2</v>
      </c>
      <c r="G1450" s="7">
        <v>3.9781101999999999E-2</v>
      </c>
      <c r="H1450" s="7">
        <v>4.2254699999999999E-2</v>
      </c>
      <c r="I1450" s="7">
        <v>4.2153204E-2</v>
      </c>
      <c r="J1450" s="7">
        <v>4.6615999999999998E-2</v>
      </c>
      <c r="K1450" s="7">
        <v>3.0632708000000002E-2</v>
      </c>
      <c r="L1450" s="7">
        <v>2.6191178999999998E-2</v>
      </c>
      <c r="M1450" s="7">
        <v>2.4883241E-2</v>
      </c>
      <c r="N1450" s="7">
        <v>2.707735E-2</v>
      </c>
      <c r="O1450" s="7">
        <v>2.2944209E-2</v>
      </c>
      <c r="P1450" s="7">
        <v>2.2013715999999999E-2</v>
      </c>
    </row>
    <row r="1451" spans="1:16" x14ac:dyDescent="0.25">
      <c r="A1451" t="s">
        <v>3395</v>
      </c>
      <c r="B1451" s="7">
        <v>6.4812990000000003E-3</v>
      </c>
      <c r="C1451" s="7">
        <v>7.0429430000000003E-3</v>
      </c>
      <c r="D1451" s="7">
        <v>6.2033519999999997E-3</v>
      </c>
      <c r="E1451" s="7">
        <v>6.2680330000000001E-3</v>
      </c>
      <c r="F1451" s="7">
        <v>5.155593E-3</v>
      </c>
      <c r="G1451" s="7">
        <v>7.4189089999999996E-3</v>
      </c>
      <c r="H1451" s="7">
        <v>6.1699900000000002E-3</v>
      </c>
      <c r="I1451" s="7">
        <v>4.4236149999999997E-3</v>
      </c>
      <c r="J1451" s="7">
        <v>6.068871E-3</v>
      </c>
      <c r="K1451" s="7">
        <v>1.0685765E-2</v>
      </c>
      <c r="L1451" s="7">
        <v>1.2537358E-2</v>
      </c>
      <c r="M1451" s="7">
        <v>1.0959214E-2</v>
      </c>
      <c r="N1451" s="7">
        <v>8.1534050000000007E-3</v>
      </c>
      <c r="O1451" s="7">
        <v>6.535295E-3</v>
      </c>
      <c r="P1451" s="7">
        <v>6.3232949999999996E-3</v>
      </c>
    </row>
    <row r="1452" spans="1:16" x14ac:dyDescent="0.25">
      <c r="A1452" t="s">
        <v>3396</v>
      </c>
      <c r="B1452" s="7">
        <v>4.2833885000000002E-2</v>
      </c>
      <c r="C1452" s="7">
        <v>4.9044513999999997E-2</v>
      </c>
      <c r="D1452" s="7">
        <v>4.6226969E-2</v>
      </c>
      <c r="E1452" s="7">
        <v>3.6808688999999999E-2</v>
      </c>
      <c r="F1452" s="7">
        <v>5.1359905999999997E-2</v>
      </c>
      <c r="G1452" s="7">
        <v>5.1437766000000003E-2</v>
      </c>
      <c r="H1452" s="7">
        <v>4.0386204000000002E-2</v>
      </c>
      <c r="I1452" s="7">
        <v>3.9935273E-2</v>
      </c>
      <c r="J1452" s="7">
        <v>4.7670938000000003E-2</v>
      </c>
      <c r="K1452" s="7">
        <v>2.4013074999999998E-2</v>
      </c>
      <c r="L1452" s="7">
        <v>2.885749E-2</v>
      </c>
      <c r="M1452" s="7">
        <v>2.7808949999999999E-2</v>
      </c>
      <c r="N1452" s="7">
        <v>3.1119121999999999E-2</v>
      </c>
      <c r="O1452" s="7">
        <v>2.6765336000000001E-2</v>
      </c>
      <c r="P1452" s="7">
        <v>2.0850937E-2</v>
      </c>
    </row>
    <row r="1453" spans="1:16" x14ac:dyDescent="0.25">
      <c r="A1453" t="s">
        <v>3397</v>
      </c>
      <c r="B1453" s="7">
        <v>1.6525580000000002E-2</v>
      </c>
      <c r="C1453" s="7">
        <v>1.7464512000000001E-2</v>
      </c>
      <c r="D1453" s="7">
        <v>1.7103826999999999E-2</v>
      </c>
      <c r="E1453" s="7">
        <v>1.2462234000000001E-2</v>
      </c>
      <c r="F1453" s="7">
        <v>1.6692543000000001E-2</v>
      </c>
      <c r="G1453" s="7">
        <v>1.4755859E-2</v>
      </c>
      <c r="H1453" s="7">
        <v>1.5862502000000001E-2</v>
      </c>
      <c r="I1453" s="7">
        <v>1.6663546000000001E-2</v>
      </c>
      <c r="J1453" s="7">
        <v>1.9623270000000002E-2</v>
      </c>
      <c r="K1453" s="7">
        <v>1.0312992999999999E-2</v>
      </c>
      <c r="L1453" s="7">
        <v>1.3705699E-2</v>
      </c>
      <c r="M1453" s="7">
        <v>1.3886076000000001E-2</v>
      </c>
      <c r="N1453" s="7">
        <v>1.416097E-2</v>
      </c>
      <c r="O1453" s="7">
        <v>1.2891555000000001E-2</v>
      </c>
      <c r="P1453" s="7">
        <v>1.2170149999999999E-2</v>
      </c>
    </row>
    <row r="1454" spans="1:16" x14ac:dyDescent="0.25">
      <c r="A1454" t="s">
        <v>3398</v>
      </c>
      <c r="B1454" s="7">
        <v>4.0219082000000003E-2</v>
      </c>
      <c r="C1454" s="7">
        <v>4.7858860000000003E-2</v>
      </c>
      <c r="D1454" s="7">
        <v>4.0694649999999999E-2</v>
      </c>
      <c r="E1454" s="7">
        <v>3.6555546000000001E-2</v>
      </c>
      <c r="F1454" s="7">
        <v>3.8729777E-2</v>
      </c>
      <c r="G1454" s="7">
        <v>4.0713355E-2</v>
      </c>
      <c r="H1454" s="7">
        <v>3.6054986999999997E-2</v>
      </c>
      <c r="I1454" s="7">
        <v>4.5260849999999998E-2</v>
      </c>
      <c r="J1454" s="7">
        <v>4.0517620999999997E-2</v>
      </c>
      <c r="K1454" s="7">
        <v>3.9437921000000001E-2</v>
      </c>
      <c r="L1454" s="7">
        <v>2.8477111999999999E-2</v>
      </c>
      <c r="M1454" s="7">
        <v>2.5121363000000001E-2</v>
      </c>
      <c r="N1454" s="7">
        <v>2.5453971999999998E-2</v>
      </c>
      <c r="O1454" s="7">
        <v>2.2219965000000001E-2</v>
      </c>
      <c r="P1454" s="7">
        <v>2.1470573999999999E-2</v>
      </c>
    </row>
    <row r="1455" spans="1:16" x14ac:dyDescent="0.25">
      <c r="A1455" t="s">
        <v>3399</v>
      </c>
      <c r="B1455" s="7">
        <v>5.1562864999999999E-2</v>
      </c>
      <c r="C1455" s="7">
        <v>5.8972510999999998E-2</v>
      </c>
      <c r="D1455" s="7">
        <v>6.0780448000000001E-2</v>
      </c>
      <c r="E1455" s="7">
        <v>4.6311667000000001E-2</v>
      </c>
      <c r="F1455" s="7">
        <v>6.1657121000000002E-2</v>
      </c>
      <c r="G1455" s="7">
        <v>5.8624767000000001E-2</v>
      </c>
      <c r="H1455" s="7">
        <v>5.7179658000000001E-2</v>
      </c>
      <c r="I1455" s="7">
        <v>5.7225972999999999E-2</v>
      </c>
      <c r="J1455" s="7">
        <v>6.7410352000000007E-2</v>
      </c>
      <c r="K1455" s="7">
        <v>3.1208758E-2</v>
      </c>
      <c r="L1455" s="7">
        <v>3.2870466000000001E-2</v>
      </c>
      <c r="M1455" s="7">
        <v>3.7635293E-2</v>
      </c>
      <c r="N1455" s="7">
        <v>4.0723848999999999E-2</v>
      </c>
      <c r="O1455" s="7">
        <v>3.7642464E-2</v>
      </c>
      <c r="P1455" s="7">
        <v>3.2163332000000003E-2</v>
      </c>
    </row>
    <row r="1456" spans="1:16" x14ac:dyDescent="0.25">
      <c r="A1456" t="s">
        <v>3400</v>
      </c>
      <c r="B1456" s="7">
        <v>5.7050040000000003E-2</v>
      </c>
      <c r="C1456" s="7">
        <v>7.0884959999999997E-2</v>
      </c>
      <c r="D1456" s="7">
        <v>6.8545963000000001E-2</v>
      </c>
      <c r="E1456" s="7">
        <v>5.5933831000000003E-2</v>
      </c>
      <c r="F1456" s="7">
        <v>7.0820200999999999E-2</v>
      </c>
      <c r="G1456" s="7">
        <v>7.2861677999999999E-2</v>
      </c>
      <c r="H1456" s="7">
        <v>7.2397305999999995E-2</v>
      </c>
      <c r="I1456" s="7">
        <v>5.8673514000000003E-2</v>
      </c>
      <c r="J1456" s="7">
        <v>6.6086484000000001E-2</v>
      </c>
      <c r="K1456" s="7">
        <v>0.10413860899999999</v>
      </c>
      <c r="L1456" s="7">
        <v>8.4879588000000006E-2</v>
      </c>
      <c r="M1456" s="7">
        <v>8.1959111000000001E-2</v>
      </c>
      <c r="N1456" s="7">
        <v>8.2129757999999997E-2</v>
      </c>
      <c r="O1456" s="7">
        <v>6.8700518000000002E-2</v>
      </c>
      <c r="P1456" s="7">
        <v>5.0770283999999999E-2</v>
      </c>
    </row>
    <row r="1457" spans="1:16" x14ac:dyDescent="0.25">
      <c r="A1457" t="s">
        <v>3401</v>
      </c>
      <c r="B1457" s="7">
        <v>3.8061027999999997E-2</v>
      </c>
      <c r="C1457" s="7">
        <v>4.6314721000000003E-2</v>
      </c>
      <c r="D1457" s="7">
        <v>4.536362E-2</v>
      </c>
      <c r="E1457" s="7">
        <v>3.7894385000000003E-2</v>
      </c>
      <c r="F1457" s="7">
        <v>5.167451E-2</v>
      </c>
      <c r="G1457" s="7">
        <v>4.5269300999999998E-2</v>
      </c>
      <c r="H1457" s="7">
        <v>4.6106080000000001E-2</v>
      </c>
      <c r="I1457" s="7">
        <v>4.3682218000000002E-2</v>
      </c>
      <c r="J1457" s="7">
        <v>4.3504436E-2</v>
      </c>
      <c r="K1457" s="7">
        <v>2.7282612000000001E-2</v>
      </c>
      <c r="L1457" s="7">
        <v>2.4796865000000001E-2</v>
      </c>
      <c r="M1457" s="7">
        <v>2.3410475E-2</v>
      </c>
      <c r="N1457" s="7">
        <v>2.0706591999999999E-2</v>
      </c>
      <c r="O1457" s="7">
        <v>1.8242336000000001E-2</v>
      </c>
      <c r="P1457" s="7">
        <v>2.0021533000000001E-2</v>
      </c>
    </row>
    <row r="1458" spans="1:16" x14ac:dyDescent="0.25">
      <c r="A1458" t="s">
        <v>3402</v>
      </c>
      <c r="B1458" s="7">
        <v>8.8963358000000006E-2</v>
      </c>
      <c r="C1458" s="7">
        <v>9.6172548999999996E-2</v>
      </c>
      <c r="D1458" s="7">
        <v>0.10147684899999999</v>
      </c>
      <c r="E1458" s="7">
        <v>8.2350883999999999E-2</v>
      </c>
      <c r="F1458" s="7">
        <v>0.11068584099999999</v>
      </c>
      <c r="G1458" s="7">
        <v>0.11609130600000001</v>
      </c>
      <c r="H1458" s="7">
        <v>8.3645709999999998E-2</v>
      </c>
      <c r="I1458" s="7">
        <v>8.2681068999999996E-2</v>
      </c>
      <c r="J1458" s="7">
        <v>7.3999629999999997E-2</v>
      </c>
      <c r="K1458" s="7">
        <v>4.2087931000000002E-2</v>
      </c>
      <c r="L1458" s="7">
        <v>6.8683714000000007E-2</v>
      </c>
      <c r="M1458" s="7">
        <v>6.4934625999999995E-2</v>
      </c>
      <c r="N1458" s="7">
        <v>6.2253256999999999E-2</v>
      </c>
      <c r="O1458" s="7">
        <v>5.8560504999999999E-2</v>
      </c>
      <c r="P1458" s="7">
        <v>4.6680596999999997E-2</v>
      </c>
    </row>
    <row r="1459" spans="1:16" x14ac:dyDescent="0.25">
      <c r="A1459" t="s">
        <v>3403</v>
      </c>
      <c r="B1459" s="7">
        <v>4.0785867000000003E-2</v>
      </c>
      <c r="C1459" s="7">
        <v>5.2917258000000002E-2</v>
      </c>
      <c r="D1459" s="7">
        <v>4.3328336000000002E-2</v>
      </c>
      <c r="E1459" s="7">
        <v>5.1759285000000002E-2</v>
      </c>
      <c r="F1459" s="7">
        <v>6.0190302000000001E-2</v>
      </c>
      <c r="G1459" s="7">
        <v>6.8572830000000001E-2</v>
      </c>
      <c r="H1459" s="7">
        <v>4.7990283000000002E-2</v>
      </c>
      <c r="I1459" s="7">
        <v>4.3030009000000001E-2</v>
      </c>
      <c r="J1459" s="7">
        <v>5.5105656000000003E-2</v>
      </c>
      <c r="K1459" s="7">
        <v>6.8928372000000002E-2</v>
      </c>
      <c r="L1459" s="7">
        <v>5.1208849000000001E-2</v>
      </c>
      <c r="M1459" s="7">
        <v>4.4497142000000003E-2</v>
      </c>
      <c r="N1459" s="7">
        <v>4.3866163E-2</v>
      </c>
      <c r="O1459" s="7">
        <v>3.8052497999999997E-2</v>
      </c>
      <c r="P1459" s="7">
        <v>3.4499369000000002E-2</v>
      </c>
    </row>
    <row r="1460" spans="1:16" x14ac:dyDescent="0.25">
      <c r="A1460" t="s">
        <v>3404</v>
      </c>
      <c r="B1460" s="7">
        <v>4.7223396000000001E-2</v>
      </c>
      <c r="C1460" s="7">
        <v>4.7959941999999998E-2</v>
      </c>
      <c r="D1460" s="7">
        <v>4.7450473999999999E-2</v>
      </c>
      <c r="E1460" s="7">
        <v>4.4492664000000001E-2</v>
      </c>
      <c r="F1460" s="7">
        <v>5.8942526000000002E-2</v>
      </c>
      <c r="G1460" s="7">
        <v>5.5189254E-2</v>
      </c>
      <c r="H1460" s="7">
        <v>5.9796736000000003E-2</v>
      </c>
      <c r="I1460" s="7">
        <v>6.8784418E-2</v>
      </c>
      <c r="J1460" s="7">
        <v>6.4481222000000005E-2</v>
      </c>
      <c r="K1460" s="7">
        <v>2.6327086999999999E-2</v>
      </c>
      <c r="L1460" s="7">
        <v>3.9883839999999997E-2</v>
      </c>
      <c r="M1460" s="7">
        <v>4.1413495000000002E-2</v>
      </c>
      <c r="N1460" s="7">
        <v>3.9540962999999998E-2</v>
      </c>
      <c r="O1460" s="7">
        <v>4.0618990000000001E-2</v>
      </c>
      <c r="P1460" s="7">
        <v>3.5945481000000001E-2</v>
      </c>
    </row>
    <row r="1461" spans="1:16" x14ac:dyDescent="0.25">
      <c r="A1461" t="s">
        <v>3405</v>
      </c>
      <c r="B1461" s="7">
        <v>3.6138494E-2</v>
      </c>
      <c r="C1461" s="7">
        <v>3.5840797000000001E-2</v>
      </c>
      <c r="D1461" s="7">
        <v>3.4282014999999999E-2</v>
      </c>
      <c r="E1461" s="7">
        <v>3.9984344999999998E-2</v>
      </c>
      <c r="F1461" s="7">
        <v>4.1630713E-2</v>
      </c>
      <c r="G1461" s="7">
        <v>4.6522988000000001E-2</v>
      </c>
      <c r="H1461" s="7">
        <v>3.0939109999999999E-2</v>
      </c>
      <c r="I1461" s="7">
        <v>4.3052141000000002E-2</v>
      </c>
      <c r="J1461" s="7">
        <v>3.6806319999999997E-2</v>
      </c>
      <c r="K1461" s="7">
        <v>0.101883046</v>
      </c>
      <c r="L1461" s="7">
        <v>0.12962167099999999</v>
      </c>
      <c r="M1461" s="7">
        <v>7.5349484999999994E-2</v>
      </c>
      <c r="N1461" s="7">
        <v>5.6523719E-2</v>
      </c>
      <c r="O1461" s="7">
        <v>4.9533162999999998E-2</v>
      </c>
      <c r="P1461" s="7">
        <v>3.4566938999999998E-2</v>
      </c>
    </row>
    <row r="1462" spans="1:16" x14ac:dyDescent="0.25">
      <c r="A1462" t="s">
        <v>3406</v>
      </c>
      <c r="B1462" s="7">
        <v>2.3402428999999999E-2</v>
      </c>
      <c r="C1462" s="7">
        <v>2.8513238E-2</v>
      </c>
      <c r="D1462" s="7">
        <v>2.1779127999999998E-2</v>
      </c>
      <c r="E1462" s="7">
        <v>2.0983653000000001E-2</v>
      </c>
      <c r="F1462" s="7">
        <v>2.3292677000000001E-2</v>
      </c>
      <c r="G1462" s="7">
        <v>3.3879109999999997E-2</v>
      </c>
      <c r="H1462" s="7">
        <v>2.3136014E-2</v>
      </c>
      <c r="I1462" s="7">
        <v>1.8402503000000001E-2</v>
      </c>
      <c r="J1462" s="7">
        <v>2.7126056999999999E-2</v>
      </c>
      <c r="K1462" s="7">
        <v>3.2327226000000001E-2</v>
      </c>
      <c r="L1462" s="7">
        <v>2.6294697999999998E-2</v>
      </c>
      <c r="M1462" s="7">
        <v>2.4949115000000001E-2</v>
      </c>
      <c r="N1462" s="7">
        <v>2.1243331000000001E-2</v>
      </c>
      <c r="O1462" s="7">
        <v>1.9106702999999999E-2</v>
      </c>
      <c r="P1462" s="7">
        <v>1.7804184000000001E-2</v>
      </c>
    </row>
    <row r="1463" spans="1:16" x14ac:dyDescent="0.25">
      <c r="A1463" t="s">
        <v>3407</v>
      </c>
      <c r="B1463" s="7">
        <v>5.81355E-2</v>
      </c>
      <c r="C1463" s="7">
        <v>7.4142198000000006E-2</v>
      </c>
      <c r="D1463" s="7">
        <v>7.3113252000000004E-2</v>
      </c>
      <c r="E1463" s="7">
        <v>5.0141788E-2</v>
      </c>
      <c r="F1463" s="7">
        <v>6.5153084999999999E-2</v>
      </c>
      <c r="G1463" s="7">
        <v>6.3244131999999995E-2</v>
      </c>
      <c r="H1463" s="7">
        <v>7.1220345000000004E-2</v>
      </c>
      <c r="I1463" s="7">
        <v>6.5206571000000005E-2</v>
      </c>
      <c r="J1463" s="7">
        <v>7.2616653000000003E-2</v>
      </c>
      <c r="K1463" s="7">
        <v>4.0090109999999998E-2</v>
      </c>
      <c r="L1463" s="7">
        <v>3.7624467000000002E-2</v>
      </c>
      <c r="M1463" s="7">
        <v>4.2007885000000002E-2</v>
      </c>
      <c r="N1463" s="7">
        <v>4.2777812999999998E-2</v>
      </c>
      <c r="O1463" s="7">
        <v>4.2452142999999998E-2</v>
      </c>
      <c r="P1463" s="7">
        <v>3.6993857999999998E-2</v>
      </c>
    </row>
    <row r="1464" spans="1:16" x14ac:dyDescent="0.25">
      <c r="A1464" t="s">
        <v>3408</v>
      </c>
      <c r="B1464" s="7">
        <v>0.10062088900000001</v>
      </c>
      <c r="C1464" s="7">
        <v>0.113437144</v>
      </c>
      <c r="D1464" s="7">
        <v>0.102683364</v>
      </c>
      <c r="E1464" s="7">
        <v>8.7452798999999998E-2</v>
      </c>
      <c r="F1464" s="7">
        <v>0.109155216</v>
      </c>
      <c r="G1464" s="7">
        <v>0.10201679399999999</v>
      </c>
      <c r="H1464" s="7">
        <v>0.103667654</v>
      </c>
      <c r="I1464" s="7">
        <v>0.109064578</v>
      </c>
      <c r="J1464" s="7">
        <v>0.121029595</v>
      </c>
      <c r="K1464" s="7">
        <v>5.7450545999999998E-2</v>
      </c>
      <c r="L1464" s="7">
        <v>6.5885289999999999E-2</v>
      </c>
      <c r="M1464" s="7">
        <v>6.4880399000000005E-2</v>
      </c>
      <c r="N1464" s="7">
        <v>8.0491136000000005E-2</v>
      </c>
      <c r="O1464" s="7">
        <v>7.3777427000000007E-2</v>
      </c>
      <c r="P1464" s="7">
        <v>5.9205714E-2</v>
      </c>
    </row>
    <row r="1465" spans="1:16" x14ac:dyDescent="0.25">
      <c r="A1465" t="s">
        <v>3409</v>
      </c>
      <c r="B1465" s="7">
        <v>0.12024905299999999</v>
      </c>
      <c r="C1465" s="7">
        <v>0.14488978299999999</v>
      </c>
      <c r="D1465" s="7">
        <v>0.13667495700000001</v>
      </c>
      <c r="E1465" s="7">
        <v>9.1559887000000006E-2</v>
      </c>
      <c r="F1465" s="7">
        <v>0.10995036900000001</v>
      </c>
      <c r="G1465" s="7">
        <v>0.11934407800000001</v>
      </c>
      <c r="H1465" s="7">
        <v>0.149536896</v>
      </c>
      <c r="I1465" s="7">
        <v>0.161993902</v>
      </c>
      <c r="J1465" s="7">
        <v>0.15364994400000001</v>
      </c>
      <c r="K1465" s="7">
        <v>5.0188931999999999E-2</v>
      </c>
      <c r="L1465" s="7">
        <v>6.6051135999999996E-2</v>
      </c>
      <c r="M1465" s="7">
        <v>6.8368166999999994E-2</v>
      </c>
      <c r="N1465" s="7">
        <v>6.6397095000000003E-2</v>
      </c>
      <c r="O1465" s="7">
        <v>6.2859288999999999E-2</v>
      </c>
      <c r="P1465" s="7">
        <v>5.5533633999999998E-2</v>
      </c>
    </row>
    <row r="1466" spans="1:16" x14ac:dyDescent="0.25">
      <c r="A1466" t="s">
        <v>3410</v>
      </c>
      <c r="B1466" s="7">
        <v>5.9926023000000002E-2</v>
      </c>
      <c r="C1466" s="7">
        <v>7.9623982999999995E-2</v>
      </c>
      <c r="D1466" s="7">
        <v>7.0743373999999998E-2</v>
      </c>
      <c r="E1466" s="7">
        <v>4.9572763999999998E-2</v>
      </c>
      <c r="F1466" s="7">
        <v>6.0325947999999997E-2</v>
      </c>
      <c r="G1466" s="7">
        <v>7.0622417000000007E-2</v>
      </c>
      <c r="H1466" s="7">
        <v>7.1279005000000006E-2</v>
      </c>
      <c r="I1466" s="7">
        <v>6.9674314000000001E-2</v>
      </c>
      <c r="J1466" s="7">
        <v>7.1444863999999997E-2</v>
      </c>
      <c r="K1466" s="7">
        <v>0.11978586400000001</v>
      </c>
      <c r="L1466" s="7">
        <v>6.6186888999999999E-2</v>
      </c>
      <c r="M1466" s="7">
        <v>6.9742200000000004E-2</v>
      </c>
      <c r="N1466" s="7">
        <v>7.8886383000000004E-2</v>
      </c>
      <c r="O1466" s="7">
        <v>6.0748231999999999E-2</v>
      </c>
      <c r="P1466" s="7">
        <v>5.5251281999999999E-2</v>
      </c>
    </row>
    <row r="1467" spans="1:16" x14ac:dyDescent="0.25">
      <c r="A1467" t="s">
        <v>3411</v>
      </c>
      <c r="B1467" s="7">
        <v>0.162167493</v>
      </c>
      <c r="C1467" s="7">
        <v>0.18595721700000001</v>
      </c>
      <c r="D1467" s="7">
        <v>0.18829625699999999</v>
      </c>
      <c r="E1467" s="7">
        <v>0.14587555599999999</v>
      </c>
      <c r="F1467" s="7">
        <v>0.188732073</v>
      </c>
      <c r="G1467" s="7">
        <v>0.17646005200000001</v>
      </c>
      <c r="H1467" s="7">
        <v>0.19137358099999999</v>
      </c>
      <c r="I1467" s="7">
        <v>0.17377799899999999</v>
      </c>
      <c r="J1467" s="7">
        <v>0.18854390700000001</v>
      </c>
      <c r="K1467" s="7">
        <v>0.136780929</v>
      </c>
      <c r="L1467" s="7">
        <v>0.189715049</v>
      </c>
      <c r="M1467" s="7">
        <v>0.18198400100000001</v>
      </c>
      <c r="N1467" s="7">
        <v>0.20246320800000001</v>
      </c>
      <c r="O1467" s="7">
        <v>0.18855248099999999</v>
      </c>
      <c r="P1467" s="7">
        <v>0.14498820100000001</v>
      </c>
    </row>
    <row r="1468" spans="1:16" x14ac:dyDescent="0.25">
      <c r="A1468" t="s">
        <v>3412</v>
      </c>
      <c r="B1468" s="7">
        <v>4.4222751999999997E-2</v>
      </c>
      <c r="C1468" s="7">
        <v>5.077127E-2</v>
      </c>
      <c r="D1468" s="7">
        <v>5.0290861999999999E-2</v>
      </c>
      <c r="E1468" s="7">
        <v>2.6501533000000001E-2</v>
      </c>
      <c r="F1468" s="7">
        <v>3.2259304000000003E-2</v>
      </c>
      <c r="G1468" s="7">
        <v>3.6540177E-2</v>
      </c>
      <c r="H1468" s="7">
        <v>5.0868282000000001E-2</v>
      </c>
      <c r="I1468" s="7">
        <v>4.1414197999999999E-2</v>
      </c>
      <c r="J1468" s="7">
        <v>4.9282138000000003E-2</v>
      </c>
      <c r="K1468" s="7">
        <v>1.6779690999999999E-2</v>
      </c>
      <c r="L1468" s="7">
        <v>3.0387411999999999E-2</v>
      </c>
      <c r="M1468" s="7">
        <v>2.586285E-2</v>
      </c>
      <c r="N1468" s="7">
        <v>2.7430741000000002E-2</v>
      </c>
      <c r="O1468" s="7">
        <v>2.4891065E-2</v>
      </c>
      <c r="P1468" s="7">
        <v>1.896749E-2</v>
      </c>
    </row>
    <row r="1469" spans="1:16" x14ac:dyDescent="0.25">
      <c r="A1469" t="s">
        <v>3413</v>
      </c>
      <c r="B1469" s="7">
        <v>4.6710884000000001E-2</v>
      </c>
      <c r="C1469" s="7">
        <v>5.4004449000000003E-2</v>
      </c>
      <c r="D1469" s="7">
        <v>5.3941503000000002E-2</v>
      </c>
      <c r="E1469" s="7">
        <v>3.7320145999999998E-2</v>
      </c>
      <c r="F1469" s="7">
        <v>4.5666607999999997E-2</v>
      </c>
      <c r="G1469" s="7">
        <v>4.6420327999999997E-2</v>
      </c>
      <c r="H1469" s="7">
        <v>5.4182393000000002E-2</v>
      </c>
      <c r="I1469" s="7">
        <v>6.0755648000000002E-2</v>
      </c>
      <c r="J1469" s="7">
        <v>6.2978100999999995E-2</v>
      </c>
      <c r="K1469" s="7">
        <v>3.3139465999999999E-2</v>
      </c>
      <c r="L1469" s="7">
        <v>2.6532986000000001E-2</v>
      </c>
      <c r="M1469" s="7">
        <v>2.9028805000000001E-2</v>
      </c>
      <c r="N1469" s="7">
        <v>3.1704853999999998E-2</v>
      </c>
      <c r="O1469" s="7">
        <v>2.9979379E-2</v>
      </c>
      <c r="P1469" s="7">
        <v>2.3362029999999999E-2</v>
      </c>
    </row>
    <row r="1470" spans="1:16" x14ac:dyDescent="0.25">
      <c r="A1470" t="s">
        <v>3414</v>
      </c>
      <c r="B1470" s="7">
        <v>0.12454106199999999</v>
      </c>
      <c r="C1470" s="7">
        <v>0.13155008000000001</v>
      </c>
      <c r="D1470" s="7">
        <v>0.118138561</v>
      </c>
      <c r="E1470" s="7">
        <v>9.4639583999999999E-2</v>
      </c>
      <c r="F1470" s="7">
        <v>0.10925850600000001</v>
      </c>
      <c r="G1470" s="7">
        <v>0.144105602</v>
      </c>
      <c r="H1470" s="7">
        <v>0.110675121</v>
      </c>
      <c r="I1470" s="7">
        <v>7.5044408000000007E-2</v>
      </c>
      <c r="J1470" s="7">
        <v>0.10972494000000001</v>
      </c>
      <c r="K1470" s="7">
        <v>6.6110103000000003E-2</v>
      </c>
      <c r="L1470" s="7">
        <v>0.13690155200000001</v>
      </c>
      <c r="M1470" s="7">
        <v>0.14064463799999999</v>
      </c>
      <c r="N1470" s="7">
        <v>0.13865545700000001</v>
      </c>
      <c r="O1470" s="7">
        <v>0.13010660700000001</v>
      </c>
      <c r="P1470" s="7">
        <v>9.8326636999999995E-2</v>
      </c>
    </row>
    <row r="1471" spans="1:16" x14ac:dyDescent="0.25">
      <c r="A1471" t="s">
        <v>3415</v>
      </c>
      <c r="B1471" s="7">
        <v>3.7505806000000003E-2</v>
      </c>
      <c r="C1471" s="7">
        <v>3.7925348999999997E-2</v>
      </c>
      <c r="D1471" s="7">
        <v>2.8984584000000001E-2</v>
      </c>
      <c r="E1471" s="7">
        <v>3.7199432999999997E-2</v>
      </c>
      <c r="F1471" s="7">
        <v>3.6088505999999999E-2</v>
      </c>
      <c r="G1471" s="7">
        <v>4.4749918E-2</v>
      </c>
      <c r="H1471" s="7">
        <v>3.0576007999999998E-2</v>
      </c>
      <c r="I1471" s="7">
        <v>3.6323876999999997E-2</v>
      </c>
      <c r="J1471" s="7">
        <v>3.1479952999999998E-2</v>
      </c>
      <c r="K1471" s="7">
        <v>5.2776482999999999E-2</v>
      </c>
      <c r="L1471" s="7">
        <v>4.619202E-2</v>
      </c>
      <c r="M1471" s="7">
        <v>3.4096680999999997E-2</v>
      </c>
      <c r="N1471" s="7">
        <v>3.1455523999999999E-2</v>
      </c>
      <c r="O1471" s="7">
        <v>2.4136880999999999E-2</v>
      </c>
      <c r="P1471" s="7">
        <v>2.3188588E-2</v>
      </c>
    </row>
    <row r="1472" spans="1:16" x14ac:dyDescent="0.25">
      <c r="A1472" t="s">
        <v>3416</v>
      </c>
      <c r="B1472" s="7">
        <v>1.7967304E-2</v>
      </c>
      <c r="C1472" s="7">
        <v>2.2622336999999999E-2</v>
      </c>
      <c r="D1472" s="7">
        <v>1.9500935E-2</v>
      </c>
      <c r="E1472" s="7">
        <v>1.4637565999999999E-2</v>
      </c>
      <c r="F1472" s="7">
        <v>1.5852728E-2</v>
      </c>
      <c r="G1472" s="7">
        <v>1.6691043999999999E-2</v>
      </c>
      <c r="H1472" s="7">
        <v>1.8689048E-2</v>
      </c>
      <c r="I1472" s="7">
        <v>2.2137509999999999E-2</v>
      </c>
      <c r="J1472" s="7">
        <v>1.7083310000000001E-2</v>
      </c>
      <c r="K1472" s="7">
        <v>9.3828760000000001E-3</v>
      </c>
      <c r="L1472" s="7">
        <v>1.1075829000000001E-2</v>
      </c>
      <c r="M1472" s="7">
        <v>1.0200301E-2</v>
      </c>
      <c r="N1472" s="7">
        <v>9.4963129999999993E-3</v>
      </c>
      <c r="O1472" s="7">
        <v>9.2572590000000003E-3</v>
      </c>
      <c r="P1472" s="7">
        <v>7.7890160000000002E-3</v>
      </c>
    </row>
    <row r="1473" spans="1:16" x14ac:dyDescent="0.25">
      <c r="A1473" t="s">
        <v>3417</v>
      </c>
      <c r="B1473" s="7">
        <v>3.6007004000000002E-2</v>
      </c>
      <c r="C1473" s="7">
        <v>4.5756762999999999E-2</v>
      </c>
      <c r="D1473" s="7">
        <v>3.8579145000000002E-2</v>
      </c>
      <c r="E1473" s="7">
        <v>2.6534841E-2</v>
      </c>
      <c r="F1473" s="7">
        <v>3.2682320000000001E-2</v>
      </c>
      <c r="G1473" s="7">
        <v>3.0824984E-2</v>
      </c>
      <c r="H1473" s="7">
        <v>3.7100833999999999E-2</v>
      </c>
      <c r="I1473" s="7">
        <v>3.9811185999999998E-2</v>
      </c>
      <c r="J1473" s="7">
        <v>3.5124778000000002E-2</v>
      </c>
      <c r="K1473" s="7">
        <v>3.3455513999999999E-2</v>
      </c>
      <c r="L1473" s="7">
        <v>2.4547525000000001E-2</v>
      </c>
      <c r="M1473" s="7">
        <v>2.6174955E-2</v>
      </c>
      <c r="N1473" s="7">
        <v>3.0051785000000001E-2</v>
      </c>
      <c r="O1473" s="7">
        <v>2.7390738000000001E-2</v>
      </c>
      <c r="P1473" s="7">
        <v>2.2329133000000001E-2</v>
      </c>
    </row>
    <row r="1474" spans="1:16" x14ac:dyDescent="0.25">
      <c r="A1474" t="s">
        <v>3418</v>
      </c>
      <c r="B1474" s="7">
        <v>5.8031790000000003E-3</v>
      </c>
      <c r="C1474" s="7">
        <v>7.786851E-3</v>
      </c>
      <c r="D1474" s="7">
        <v>7.0950650000000002E-3</v>
      </c>
      <c r="E1474" s="7">
        <v>5.8630690000000003E-3</v>
      </c>
      <c r="F1474" s="7">
        <v>6.6254620000000004E-3</v>
      </c>
      <c r="G1474" s="7">
        <v>7.9749790000000001E-3</v>
      </c>
      <c r="H1474" s="7">
        <v>7.4157609999999999E-3</v>
      </c>
      <c r="I1474" s="7">
        <v>6.755596E-3</v>
      </c>
      <c r="J1474" s="7">
        <v>8.7001000000000005E-3</v>
      </c>
      <c r="K1474" s="7">
        <v>1.2477122E-2</v>
      </c>
      <c r="L1474" s="7">
        <v>8.9747479999999994E-3</v>
      </c>
      <c r="M1474" s="7">
        <v>9.3630659999999998E-3</v>
      </c>
      <c r="N1474" s="7">
        <v>8.2677299999999992E-3</v>
      </c>
      <c r="O1474" s="7">
        <v>7.6165410000000001E-3</v>
      </c>
      <c r="P1474" s="7">
        <v>6.7454289999999998E-3</v>
      </c>
    </row>
    <row r="1475" spans="1:16" x14ac:dyDescent="0.25">
      <c r="A1475" t="s">
        <v>3419</v>
      </c>
      <c r="B1475" s="7">
        <v>0.14876882999999999</v>
      </c>
      <c r="C1475" s="7">
        <v>0.16278436499999999</v>
      </c>
      <c r="D1475" s="7">
        <v>0.145730266</v>
      </c>
      <c r="E1475" s="7">
        <v>0.105562642</v>
      </c>
      <c r="F1475" s="7">
        <v>0.13092372899999999</v>
      </c>
      <c r="G1475" s="7">
        <v>0.13732195899999999</v>
      </c>
      <c r="H1475" s="7">
        <v>0.15050908800000001</v>
      </c>
      <c r="I1475" s="7">
        <v>0.144801392</v>
      </c>
      <c r="J1475" s="7">
        <v>0.154665304</v>
      </c>
      <c r="K1475" s="7">
        <v>6.9542367999999993E-2</v>
      </c>
      <c r="L1475" s="7">
        <v>6.5095182000000001E-2</v>
      </c>
      <c r="M1475" s="7">
        <v>5.7643645E-2</v>
      </c>
      <c r="N1475" s="7">
        <v>6.0980844999999999E-2</v>
      </c>
      <c r="O1475" s="7">
        <v>5.2843198000000001E-2</v>
      </c>
      <c r="P1475" s="7">
        <v>4.1374689999999999E-2</v>
      </c>
    </row>
    <row r="1476" spans="1:16" x14ac:dyDescent="0.25">
      <c r="A1476" t="s">
        <v>3420</v>
      </c>
      <c r="B1476" s="7">
        <v>5.2028778999999997E-2</v>
      </c>
      <c r="C1476" s="7">
        <v>5.3837585E-2</v>
      </c>
      <c r="D1476" s="7">
        <v>4.7865060000000001E-2</v>
      </c>
      <c r="E1476" s="7">
        <v>3.9123518000000003E-2</v>
      </c>
      <c r="F1476" s="7">
        <v>3.8242234999999999E-2</v>
      </c>
      <c r="G1476" s="7">
        <v>5.0737862000000002E-2</v>
      </c>
      <c r="H1476" s="7">
        <v>5.0994426000000002E-2</v>
      </c>
      <c r="I1476" s="7">
        <v>4.8770359999999999E-2</v>
      </c>
      <c r="J1476" s="7">
        <v>6.4750727999999994E-2</v>
      </c>
      <c r="K1476" s="7">
        <v>2.8604696999999998E-2</v>
      </c>
      <c r="L1476" s="7">
        <v>5.8695201000000002E-2</v>
      </c>
      <c r="M1476" s="7">
        <v>5.4727902000000002E-2</v>
      </c>
      <c r="N1476" s="7">
        <v>3.8488085999999998E-2</v>
      </c>
      <c r="O1476" s="7">
        <v>2.8787817E-2</v>
      </c>
      <c r="P1476" s="7">
        <v>3.0561589E-2</v>
      </c>
    </row>
    <row r="1477" spans="1:16" x14ac:dyDescent="0.25">
      <c r="A1477" t="s">
        <v>3421</v>
      </c>
      <c r="B1477" s="7">
        <v>0.12408918300000001</v>
      </c>
      <c r="C1477" s="7">
        <v>0.13198737299999999</v>
      </c>
      <c r="D1477" s="7">
        <v>0.118379863</v>
      </c>
      <c r="E1477" s="7">
        <v>0.11218671</v>
      </c>
      <c r="F1477" s="7">
        <v>0.13296802599999999</v>
      </c>
      <c r="G1477" s="7">
        <v>0.150064741</v>
      </c>
      <c r="H1477" s="7">
        <v>0.12836346100000001</v>
      </c>
      <c r="I1477" s="7">
        <v>0.13492644500000001</v>
      </c>
      <c r="J1477" s="7">
        <v>0.125883421</v>
      </c>
      <c r="K1477" s="7">
        <v>0.17010493900000001</v>
      </c>
      <c r="L1477" s="7">
        <v>9.9040852999999998E-2</v>
      </c>
      <c r="M1477" s="7">
        <v>9.3703632999999995E-2</v>
      </c>
      <c r="N1477" s="7">
        <v>7.7952775000000002E-2</v>
      </c>
      <c r="O1477" s="7">
        <v>6.5253172999999998E-2</v>
      </c>
      <c r="P1477" s="7">
        <v>7.2885414999999995E-2</v>
      </c>
    </row>
    <row r="1478" spans="1:16" x14ac:dyDescent="0.25">
      <c r="A1478" t="s">
        <v>3422</v>
      </c>
      <c r="B1478" s="7">
        <v>4.2460321000000002E-2</v>
      </c>
      <c r="C1478" s="7">
        <v>5.0586891000000002E-2</v>
      </c>
      <c r="D1478" s="7">
        <v>4.7665082999999997E-2</v>
      </c>
      <c r="E1478" s="7">
        <v>3.4487928000000001E-2</v>
      </c>
      <c r="F1478" s="7">
        <v>5.0851063000000002E-2</v>
      </c>
      <c r="G1478" s="7">
        <v>4.6317580999999997E-2</v>
      </c>
      <c r="H1478" s="7">
        <v>6.9579404999999997E-2</v>
      </c>
      <c r="I1478" s="7">
        <v>6.3439797000000006E-2</v>
      </c>
      <c r="J1478" s="7">
        <v>6.798701E-2</v>
      </c>
      <c r="K1478" s="7">
        <v>3.8025073E-2</v>
      </c>
      <c r="L1478" s="7">
        <v>3.2262064E-2</v>
      </c>
      <c r="M1478" s="7">
        <v>3.5492492E-2</v>
      </c>
      <c r="N1478" s="7">
        <v>4.3216969000000001E-2</v>
      </c>
      <c r="O1478" s="7">
        <v>3.8729548000000003E-2</v>
      </c>
      <c r="P1478" s="7">
        <v>3.102007E-2</v>
      </c>
    </row>
    <row r="1479" spans="1:16" x14ac:dyDescent="0.25">
      <c r="A1479" t="s">
        <v>3423</v>
      </c>
      <c r="B1479" s="7">
        <v>0.10760299700000001</v>
      </c>
      <c r="C1479" s="7">
        <v>0.120741796</v>
      </c>
      <c r="D1479" s="7">
        <v>0.114401535</v>
      </c>
      <c r="E1479" s="7">
        <v>7.1838290999999999E-2</v>
      </c>
      <c r="F1479" s="7">
        <v>8.3707350999999999E-2</v>
      </c>
      <c r="G1479" s="7">
        <v>9.0608251000000001E-2</v>
      </c>
      <c r="H1479" s="7">
        <v>0.117617996</v>
      </c>
      <c r="I1479" s="7">
        <v>0.14282722</v>
      </c>
      <c r="J1479" s="7">
        <v>0.12608615500000001</v>
      </c>
      <c r="K1479" s="7">
        <v>2.8957918999999999E-2</v>
      </c>
      <c r="L1479" s="7">
        <v>4.5904885999999999E-2</v>
      </c>
      <c r="M1479" s="7">
        <v>4.8946897000000003E-2</v>
      </c>
      <c r="N1479" s="7">
        <v>4.8471967999999997E-2</v>
      </c>
      <c r="O1479" s="7">
        <v>4.5348578E-2</v>
      </c>
      <c r="P1479" s="7">
        <v>4.3497965999999999E-2</v>
      </c>
    </row>
    <row r="1480" spans="1:16" x14ac:dyDescent="0.25">
      <c r="A1480" t="s">
        <v>3424</v>
      </c>
      <c r="B1480" s="7">
        <v>3.6357513000000001E-2</v>
      </c>
      <c r="C1480" s="7">
        <v>4.4161526999999999E-2</v>
      </c>
      <c r="D1480" s="7">
        <v>4.0282335000000002E-2</v>
      </c>
      <c r="E1480" s="7">
        <v>3.2867454999999997E-2</v>
      </c>
      <c r="F1480" s="7">
        <v>3.8333109999999997E-2</v>
      </c>
      <c r="G1480" s="7">
        <v>3.9413306000000002E-2</v>
      </c>
      <c r="H1480" s="7">
        <v>3.7457385000000003E-2</v>
      </c>
      <c r="I1480" s="7">
        <v>4.4100576000000002E-2</v>
      </c>
      <c r="J1480" s="7">
        <v>4.1587959000000001E-2</v>
      </c>
      <c r="K1480" s="7">
        <v>1.9701012E-2</v>
      </c>
      <c r="L1480" s="7">
        <v>2.2773193000000001E-2</v>
      </c>
      <c r="M1480" s="7">
        <v>2.2869166E-2</v>
      </c>
      <c r="N1480" s="7">
        <v>2.2035473999999999E-2</v>
      </c>
      <c r="O1480" s="7">
        <v>1.9536145000000001E-2</v>
      </c>
      <c r="P1480" s="7">
        <v>1.9715316E-2</v>
      </c>
    </row>
    <row r="1481" spans="1:16" x14ac:dyDescent="0.25">
      <c r="A1481" t="s">
        <v>3425</v>
      </c>
      <c r="B1481" s="7">
        <v>4.9467031000000002E-2</v>
      </c>
      <c r="C1481" s="7">
        <v>4.3151432000000003E-2</v>
      </c>
      <c r="D1481" s="7">
        <v>3.9151407999999999E-2</v>
      </c>
      <c r="E1481" s="7">
        <v>3.0236755000000001E-2</v>
      </c>
      <c r="F1481" s="7">
        <v>3.6343367000000001E-2</v>
      </c>
      <c r="G1481" s="7">
        <v>4.2409559999999999E-2</v>
      </c>
      <c r="H1481" s="7">
        <v>4.3188898000000003E-2</v>
      </c>
      <c r="I1481" s="7">
        <v>5.2522956000000003E-2</v>
      </c>
      <c r="J1481" s="7">
        <v>5.3332371000000003E-2</v>
      </c>
      <c r="K1481" s="7">
        <v>6.2451727999999998E-2</v>
      </c>
      <c r="L1481" s="7">
        <v>3.2678393999999999E-2</v>
      </c>
      <c r="M1481" s="7">
        <v>2.7713398E-2</v>
      </c>
      <c r="N1481" s="7">
        <v>2.9656926E-2</v>
      </c>
      <c r="O1481" s="7">
        <v>2.6597995999999999E-2</v>
      </c>
      <c r="P1481" s="7">
        <v>2.2222763E-2</v>
      </c>
    </row>
    <row r="1482" spans="1:16" x14ac:dyDescent="0.25">
      <c r="A1482" t="s">
        <v>3426</v>
      </c>
      <c r="B1482" s="7">
        <v>8.9319644000000004E-2</v>
      </c>
      <c r="C1482" s="7">
        <v>0.109856178</v>
      </c>
      <c r="D1482" s="7">
        <v>0.115191339</v>
      </c>
      <c r="E1482" s="7">
        <v>4.1309065999999998E-2</v>
      </c>
      <c r="F1482" s="7">
        <v>4.9721610999999999E-2</v>
      </c>
      <c r="G1482" s="7">
        <v>5.0941851000000003E-2</v>
      </c>
      <c r="H1482" s="7">
        <v>0.108812848</v>
      </c>
      <c r="I1482" s="7">
        <v>0.12642598999999999</v>
      </c>
      <c r="J1482" s="7">
        <v>0.109393026</v>
      </c>
      <c r="K1482" s="7">
        <v>1.1932929E-2</v>
      </c>
      <c r="L1482" s="7">
        <v>1.9117278000000001E-2</v>
      </c>
      <c r="M1482" s="7">
        <v>2.1354541000000001E-2</v>
      </c>
      <c r="N1482" s="7">
        <v>2.3294782999999999E-2</v>
      </c>
      <c r="O1482" s="7">
        <v>2.40387E-2</v>
      </c>
      <c r="P1482" s="7">
        <v>1.9475062000000001E-2</v>
      </c>
    </row>
    <row r="1483" spans="1:16" x14ac:dyDescent="0.25">
      <c r="A1483" t="s">
        <v>3427</v>
      </c>
      <c r="B1483" s="7">
        <v>1.7733458000000001E-2</v>
      </c>
      <c r="C1483" s="7">
        <v>2.1724779999999999E-2</v>
      </c>
      <c r="D1483" s="7">
        <v>1.9965182000000001E-2</v>
      </c>
      <c r="E1483" s="7">
        <v>1.2351577000000001E-2</v>
      </c>
      <c r="F1483" s="7">
        <v>1.6175313E-2</v>
      </c>
      <c r="G1483" s="7">
        <v>1.6507246999999999E-2</v>
      </c>
      <c r="H1483" s="7">
        <v>2.3466285999999999E-2</v>
      </c>
      <c r="I1483" s="7">
        <v>2.265387E-2</v>
      </c>
      <c r="J1483" s="7">
        <v>2.4390186000000001E-2</v>
      </c>
      <c r="K1483" s="7">
        <v>2.9477296E-2</v>
      </c>
      <c r="L1483" s="7">
        <v>2.7099580000000002E-2</v>
      </c>
      <c r="M1483" s="7">
        <v>2.3105263000000001E-2</v>
      </c>
      <c r="N1483" s="7">
        <v>2.7820068999999999E-2</v>
      </c>
      <c r="O1483" s="7">
        <v>2.0431274999999999E-2</v>
      </c>
      <c r="P1483" s="7">
        <v>1.7628504E-2</v>
      </c>
    </row>
    <row r="1484" spans="1:16" x14ac:dyDescent="0.25">
      <c r="A1484" t="s">
        <v>3428</v>
      </c>
      <c r="B1484" s="7">
        <v>2.4274675999999999E-2</v>
      </c>
      <c r="C1484" s="7">
        <v>2.6120444E-2</v>
      </c>
      <c r="D1484" s="7">
        <v>2.5841104E-2</v>
      </c>
      <c r="E1484" s="7">
        <v>1.6659007999999999E-2</v>
      </c>
      <c r="F1484" s="7">
        <v>2.1918635999999998E-2</v>
      </c>
      <c r="G1484" s="7">
        <v>2.1471862000000001E-2</v>
      </c>
      <c r="H1484" s="7">
        <v>3.2298154000000003E-2</v>
      </c>
      <c r="I1484" s="7">
        <v>3.3584625999999999E-2</v>
      </c>
      <c r="J1484" s="7">
        <v>3.4198688999999997E-2</v>
      </c>
      <c r="K1484" s="7">
        <v>1.4032997E-2</v>
      </c>
      <c r="L1484" s="7">
        <v>9.3916429999999999E-3</v>
      </c>
      <c r="M1484" s="7">
        <v>1.0012962E-2</v>
      </c>
      <c r="N1484" s="7">
        <v>1.0797040000000001E-2</v>
      </c>
      <c r="O1484" s="7">
        <v>1.0533285999999999E-2</v>
      </c>
      <c r="P1484" s="7">
        <v>8.5882400000000005E-3</v>
      </c>
    </row>
    <row r="1485" spans="1:16" x14ac:dyDescent="0.25">
      <c r="A1485" t="s">
        <v>3429</v>
      </c>
      <c r="B1485" s="7">
        <v>5.4473988000000001E-2</v>
      </c>
      <c r="C1485" s="7">
        <v>5.8746415000000003E-2</v>
      </c>
      <c r="D1485" s="7">
        <v>6.4179458999999994E-2</v>
      </c>
      <c r="E1485" s="7">
        <v>5.1390660999999997E-2</v>
      </c>
      <c r="F1485" s="7">
        <v>7.2514917999999998E-2</v>
      </c>
      <c r="G1485" s="7">
        <v>6.6228676E-2</v>
      </c>
      <c r="H1485" s="7">
        <v>7.1811304000000006E-2</v>
      </c>
      <c r="I1485" s="7">
        <v>6.9865574E-2</v>
      </c>
      <c r="J1485" s="7">
        <v>7.9327566000000002E-2</v>
      </c>
      <c r="K1485" s="7">
        <v>5.3723873999999998E-2</v>
      </c>
      <c r="L1485" s="7">
        <v>3.8604165000000003E-2</v>
      </c>
      <c r="M1485" s="7">
        <v>4.5031748000000003E-2</v>
      </c>
      <c r="N1485" s="7">
        <v>4.6856518E-2</v>
      </c>
      <c r="O1485" s="7">
        <v>4.2500411000000002E-2</v>
      </c>
      <c r="P1485" s="7">
        <v>3.7961448000000002E-2</v>
      </c>
    </row>
    <row r="1486" spans="1:16" x14ac:dyDescent="0.25">
      <c r="A1486" t="s">
        <v>3430</v>
      </c>
      <c r="B1486" s="7">
        <v>5.3894524999999999E-2</v>
      </c>
      <c r="C1486" s="7">
        <v>6.1480574000000003E-2</v>
      </c>
      <c r="D1486" s="7">
        <v>6.1538126999999998E-2</v>
      </c>
      <c r="E1486" s="7">
        <v>4.4634321999999997E-2</v>
      </c>
      <c r="F1486" s="7">
        <v>6.1806724E-2</v>
      </c>
      <c r="G1486" s="7">
        <v>5.8161202000000002E-2</v>
      </c>
      <c r="H1486" s="7">
        <v>6.5393846000000005E-2</v>
      </c>
      <c r="I1486" s="7">
        <v>6.5042269999999999E-2</v>
      </c>
      <c r="J1486" s="7">
        <v>7.0419588000000005E-2</v>
      </c>
      <c r="K1486" s="7">
        <v>3.9608567999999997E-2</v>
      </c>
      <c r="L1486" s="7">
        <v>4.0691221E-2</v>
      </c>
      <c r="M1486" s="7">
        <v>4.4468998000000003E-2</v>
      </c>
      <c r="N1486" s="7">
        <v>4.8767023999999999E-2</v>
      </c>
      <c r="O1486" s="7">
        <v>3.9511471999999999E-2</v>
      </c>
      <c r="P1486" s="7">
        <v>3.5327786E-2</v>
      </c>
    </row>
    <row r="1487" spans="1:16" x14ac:dyDescent="0.25">
      <c r="A1487" t="s">
        <v>3431</v>
      </c>
      <c r="B1487" s="7">
        <v>0.11223749</v>
      </c>
      <c r="C1487" s="7">
        <v>0.132001487</v>
      </c>
      <c r="D1487" s="7">
        <v>0.12168151300000001</v>
      </c>
      <c r="E1487" s="7">
        <v>7.9955516000000004E-2</v>
      </c>
      <c r="F1487" s="7">
        <v>8.5342198999999994E-2</v>
      </c>
      <c r="G1487" s="7">
        <v>0.10269354999999999</v>
      </c>
      <c r="H1487" s="7">
        <v>0.104578505</v>
      </c>
      <c r="I1487" s="7">
        <v>8.9736165000000007E-2</v>
      </c>
      <c r="J1487" s="7">
        <v>0.11282001</v>
      </c>
      <c r="K1487" s="7">
        <v>5.5507184000000001E-2</v>
      </c>
      <c r="L1487" s="7">
        <v>0.100055714</v>
      </c>
      <c r="M1487" s="7">
        <v>9.9365105999999995E-2</v>
      </c>
      <c r="N1487" s="7">
        <v>9.7983028E-2</v>
      </c>
      <c r="O1487" s="7">
        <v>8.8335575999999999E-2</v>
      </c>
      <c r="P1487" s="7">
        <v>6.9745419000000003E-2</v>
      </c>
    </row>
    <row r="1488" spans="1:16" x14ac:dyDescent="0.25">
      <c r="A1488" t="s">
        <v>3432</v>
      </c>
      <c r="B1488" s="7">
        <v>3.8717767E-2</v>
      </c>
      <c r="C1488" s="7">
        <v>4.6441079000000003E-2</v>
      </c>
      <c r="D1488" s="7">
        <v>4.772233E-2</v>
      </c>
      <c r="E1488" s="7">
        <v>3.0341669000000002E-2</v>
      </c>
      <c r="F1488" s="7">
        <v>4.3097332000000002E-2</v>
      </c>
      <c r="G1488" s="7">
        <v>3.9507236000000001E-2</v>
      </c>
      <c r="H1488" s="7">
        <v>4.8636941000000003E-2</v>
      </c>
      <c r="I1488" s="7">
        <v>5.0451311999999998E-2</v>
      </c>
      <c r="J1488" s="7">
        <v>4.9932692000000001E-2</v>
      </c>
      <c r="K1488" s="7">
        <v>1.9140957E-2</v>
      </c>
      <c r="L1488" s="7">
        <v>2.8702541000000002E-2</v>
      </c>
      <c r="M1488" s="7">
        <v>2.9918441E-2</v>
      </c>
      <c r="N1488" s="7">
        <v>3.2739683999999998E-2</v>
      </c>
      <c r="O1488" s="7">
        <v>2.7924142999999998E-2</v>
      </c>
      <c r="P1488" s="7">
        <v>2.3939841E-2</v>
      </c>
    </row>
    <row r="1489" spans="1:16" x14ac:dyDescent="0.25">
      <c r="A1489" t="s">
        <v>3433</v>
      </c>
      <c r="B1489" s="7">
        <v>7.8255043999999996E-2</v>
      </c>
      <c r="C1489" s="7">
        <v>8.3310632999999995E-2</v>
      </c>
      <c r="D1489" s="7">
        <v>7.4649739000000007E-2</v>
      </c>
      <c r="E1489" s="7">
        <v>5.2056626000000002E-2</v>
      </c>
      <c r="F1489" s="7">
        <v>5.9105426000000003E-2</v>
      </c>
      <c r="G1489" s="7">
        <v>6.6142453000000004E-2</v>
      </c>
      <c r="H1489" s="7">
        <v>6.4914395E-2</v>
      </c>
      <c r="I1489" s="7">
        <v>7.4124254000000001E-2</v>
      </c>
      <c r="J1489" s="7">
        <v>7.9293792000000002E-2</v>
      </c>
      <c r="K1489" s="7">
        <v>4.7698290999999997E-2</v>
      </c>
      <c r="L1489" s="7">
        <v>4.6129304000000003E-2</v>
      </c>
      <c r="M1489" s="7">
        <v>4.0873344999999998E-2</v>
      </c>
      <c r="N1489" s="7">
        <v>3.6659050999999998E-2</v>
      </c>
      <c r="O1489" s="7">
        <v>3.1980566000000002E-2</v>
      </c>
      <c r="P1489" s="7">
        <v>3.2448497999999999E-2</v>
      </c>
    </row>
    <row r="1490" spans="1:16" x14ac:dyDescent="0.25">
      <c r="A1490" t="s">
        <v>3434</v>
      </c>
      <c r="B1490" s="7">
        <v>2.4367573999999999E-2</v>
      </c>
      <c r="C1490" s="7">
        <v>2.5490295E-2</v>
      </c>
      <c r="D1490" s="7">
        <v>2.7330276000000001E-2</v>
      </c>
      <c r="E1490" s="7">
        <v>1.9850066E-2</v>
      </c>
      <c r="F1490" s="7">
        <v>2.6486233000000001E-2</v>
      </c>
      <c r="G1490" s="7">
        <v>2.5004541000000002E-2</v>
      </c>
      <c r="H1490" s="7">
        <v>2.5019966000000001E-2</v>
      </c>
      <c r="I1490" s="7">
        <v>2.4684629999999999E-2</v>
      </c>
      <c r="J1490" s="7">
        <v>2.7750151000000001E-2</v>
      </c>
      <c r="K1490" s="7">
        <v>1.0265895000000001E-2</v>
      </c>
      <c r="L1490" s="7">
        <v>2.2684492000000001E-2</v>
      </c>
      <c r="M1490" s="7">
        <v>2.3002503000000001E-2</v>
      </c>
      <c r="N1490" s="7">
        <v>2.3758610999999999E-2</v>
      </c>
      <c r="O1490" s="7">
        <v>2.2195151E-2</v>
      </c>
      <c r="P1490" s="7">
        <v>2.0315677000000001E-2</v>
      </c>
    </row>
    <row r="1491" spans="1:16" x14ac:dyDescent="0.25">
      <c r="A1491" t="s">
        <v>3435</v>
      </c>
      <c r="B1491" s="7">
        <v>4.6545202000000001E-2</v>
      </c>
      <c r="C1491" s="7">
        <v>4.6817381999999998E-2</v>
      </c>
      <c r="D1491" s="7">
        <v>3.8446317000000001E-2</v>
      </c>
      <c r="E1491" s="7">
        <v>4.2143346999999998E-2</v>
      </c>
      <c r="F1491" s="7">
        <v>4.0872407999999999E-2</v>
      </c>
      <c r="G1491" s="7">
        <v>5.3956064999999998E-2</v>
      </c>
      <c r="H1491" s="7">
        <v>3.5786235999999999E-2</v>
      </c>
      <c r="I1491" s="7">
        <v>4.3871214999999998E-2</v>
      </c>
      <c r="J1491" s="7">
        <v>3.8694737999999999E-2</v>
      </c>
      <c r="K1491" s="7">
        <v>3.2746448999999997E-2</v>
      </c>
      <c r="L1491" s="7">
        <v>4.5921172000000003E-2</v>
      </c>
      <c r="M1491" s="7">
        <v>3.4177770000000003E-2</v>
      </c>
      <c r="N1491" s="7">
        <v>2.7988804999999999E-2</v>
      </c>
      <c r="O1491" s="7">
        <v>2.6449996999999999E-2</v>
      </c>
      <c r="P1491" s="7">
        <v>2.5312852E-2</v>
      </c>
    </row>
    <row r="1492" spans="1:16" x14ac:dyDescent="0.25">
      <c r="A1492" t="s">
        <v>3436</v>
      </c>
      <c r="B1492" s="7">
        <v>2.9876538000000001E-2</v>
      </c>
      <c r="C1492" s="7">
        <v>3.2270631000000001E-2</v>
      </c>
      <c r="D1492" s="7">
        <v>3.3022745999999999E-2</v>
      </c>
      <c r="E1492" s="7">
        <v>2.1392202999999999E-2</v>
      </c>
      <c r="F1492" s="7">
        <v>2.8643710999999999E-2</v>
      </c>
      <c r="G1492" s="7">
        <v>3.0287475000000001E-2</v>
      </c>
      <c r="H1492" s="7">
        <v>3.2345919000000001E-2</v>
      </c>
      <c r="I1492" s="7">
        <v>3.1549223000000001E-2</v>
      </c>
      <c r="J1492" s="7">
        <v>3.6104273999999999E-2</v>
      </c>
      <c r="K1492" s="7">
        <v>2.0960857999999999E-2</v>
      </c>
      <c r="L1492" s="7">
        <v>1.9815540999999999E-2</v>
      </c>
      <c r="M1492" s="7">
        <v>1.7705075000000001E-2</v>
      </c>
      <c r="N1492" s="7">
        <v>1.8465801E-2</v>
      </c>
      <c r="O1492" s="7">
        <v>1.5669026999999999E-2</v>
      </c>
      <c r="P1492" s="7">
        <v>1.2054528E-2</v>
      </c>
    </row>
    <row r="1493" spans="1:16" x14ac:dyDescent="0.25">
      <c r="A1493" t="s">
        <v>3437</v>
      </c>
      <c r="B1493" s="7">
        <v>4.3511668000000003E-2</v>
      </c>
      <c r="C1493" s="7">
        <v>5.2256614999999999E-2</v>
      </c>
      <c r="D1493" s="7">
        <v>4.9430863999999998E-2</v>
      </c>
      <c r="E1493" s="7">
        <v>3.4226877000000003E-2</v>
      </c>
      <c r="F1493" s="7">
        <v>4.3842721000000001E-2</v>
      </c>
      <c r="G1493" s="7">
        <v>5.0895248999999997E-2</v>
      </c>
      <c r="H1493" s="7">
        <v>5.4068130999999998E-2</v>
      </c>
      <c r="I1493" s="7">
        <v>5.0368314999999997E-2</v>
      </c>
      <c r="J1493" s="7">
        <v>5.3365305000000002E-2</v>
      </c>
      <c r="K1493" s="7">
        <v>4.6997535999999999E-2</v>
      </c>
      <c r="L1493" s="7">
        <v>4.5756175000000003E-2</v>
      </c>
      <c r="M1493" s="7">
        <v>4.1718248999999999E-2</v>
      </c>
      <c r="N1493" s="7">
        <v>4.6297943000000001E-2</v>
      </c>
      <c r="O1493" s="7">
        <v>3.8635391999999998E-2</v>
      </c>
      <c r="P1493" s="7">
        <v>2.9699265999999998E-2</v>
      </c>
    </row>
    <row r="1494" spans="1:16" x14ac:dyDescent="0.25">
      <c r="A1494" t="s">
        <v>3438</v>
      </c>
      <c r="B1494" s="7">
        <v>0.19445605999999999</v>
      </c>
      <c r="C1494" s="7">
        <v>0.21352669599999999</v>
      </c>
      <c r="D1494" s="7">
        <v>0.20227732300000001</v>
      </c>
      <c r="E1494" s="7">
        <v>0.20698223800000001</v>
      </c>
      <c r="F1494" s="7">
        <v>0.264139599</v>
      </c>
      <c r="G1494" s="7">
        <v>0.252614907</v>
      </c>
      <c r="H1494" s="7">
        <v>0.20748171900000001</v>
      </c>
      <c r="I1494" s="7">
        <v>0.22331714799999999</v>
      </c>
      <c r="J1494" s="7">
        <v>0.230042</v>
      </c>
      <c r="K1494" s="7">
        <v>0.17863435599999999</v>
      </c>
      <c r="L1494" s="7">
        <v>0.12578848500000001</v>
      </c>
      <c r="M1494" s="7">
        <v>0.124063624</v>
      </c>
      <c r="N1494" s="7">
        <v>0.123460163</v>
      </c>
      <c r="O1494" s="7">
        <v>0.113105636</v>
      </c>
      <c r="P1494" s="7">
        <v>0.109575966</v>
      </c>
    </row>
    <row r="1495" spans="1:16" x14ac:dyDescent="0.25">
      <c r="A1495" t="s">
        <v>3439</v>
      </c>
      <c r="B1495" s="7">
        <v>3.2204735999999998E-2</v>
      </c>
      <c r="C1495" s="7">
        <v>3.6510734000000003E-2</v>
      </c>
      <c r="D1495" s="7">
        <v>2.9089713999999999E-2</v>
      </c>
      <c r="E1495" s="7">
        <v>3.7159177000000002E-2</v>
      </c>
      <c r="F1495" s="7">
        <v>3.7930571000000003E-2</v>
      </c>
      <c r="G1495" s="7">
        <v>5.7593065999999998E-2</v>
      </c>
      <c r="H1495" s="7">
        <v>2.8736772000000001E-2</v>
      </c>
      <c r="I1495" s="7">
        <v>2.5307827000000001E-2</v>
      </c>
      <c r="J1495" s="7">
        <v>3.1133826999999999E-2</v>
      </c>
      <c r="K1495" s="7">
        <v>0.105835442</v>
      </c>
      <c r="L1495" s="7">
        <v>9.2301814999999995E-2</v>
      </c>
      <c r="M1495" s="7">
        <v>7.8527468000000003E-2</v>
      </c>
      <c r="N1495" s="7">
        <v>7.8255358999999997E-2</v>
      </c>
      <c r="O1495" s="7">
        <v>7.2016637999999994E-2</v>
      </c>
      <c r="P1495" s="7">
        <v>4.7756056999999998E-2</v>
      </c>
    </row>
    <row r="1496" spans="1:16" x14ac:dyDescent="0.25">
      <c r="A1496" t="s">
        <v>3440</v>
      </c>
      <c r="B1496" s="7">
        <v>2.901128E-2</v>
      </c>
      <c r="C1496" s="7">
        <v>3.3076947000000002E-2</v>
      </c>
      <c r="D1496" s="7">
        <v>3.1326187999999998E-2</v>
      </c>
      <c r="E1496" s="7">
        <v>2.9403621000000001E-2</v>
      </c>
      <c r="F1496" s="7">
        <v>3.7955716E-2</v>
      </c>
      <c r="G1496" s="7">
        <v>3.7883114000000002E-2</v>
      </c>
      <c r="H1496" s="7">
        <v>3.1481314000000003E-2</v>
      </c>
      <c r="I1496" s="7">
        <v>2.6294589E-2</v>
      </c>
      <c r="J1496" s="7">
        <v>3.4279219999999999E-2</v>
      </c>
      <c r="K1496" s="7">
        <v>4.6743670000000001E-2</v>
      </c>
      <c r="L1496" s="7">
        <v>3.9126803000000002E-2</v>
      </c>
      <c r="M1496" s="7">
        <v>3.2470863000000003E-2</v>
      </c>
      <c r="N1496" s="7">
        <v>3.5139617999999997E-2</v>
      </c>
      <c r="O1496" s="7">
        <v>2.8736962000000001E-2</v>
      </c>
      <c r="P1496" s="7">
        <v>2.6019232E-2</v>
      </c>
    </row>
    <row r="1497" spans="1:16" x14ac:dyDescent="0.25">
      <c r="A1497" t="s">
        <v>3441</v>
      </c>
      <c r="B1497" s="7">
        <v>0.102278983</v>
      </c>
      <c r="C1497" s="7">
        <v>0.10756631899999999</v>
      </c>
      <c r="D1497" s="7">
        <v>8.6482850999999999E-2</v>
      </c>
      <c r="E1497" s="7">
        <v>8.4700302000000005E-2</v>
      </c>
      <c r="F1497" s="7">
        <v>8.7991124000000004E-2</v>
      </c>
      <c r="G1497" s="7">
        <v>0.109691303</v>
      </c>
      <c r="H1497" s="7">
        <v>9.2831021999999999E-2</v>
      </c>
      <c r="I1497" s="7">
        <v>0.104280783</v>
      </c>
      <c r="J1497" s="7">
        <v>9.9895601000000001E-2</v>
      </c>
      <c r="K1497" s="7">
        <v>8.3947022999999996E-2</v>
      </c>
      <c r="L1497" s="7">
        <v>8.6984784999999995E-2</v>
      </c>
      <c r="M1497" s="7">
        <v>7.1730192999999998E-2</v>
      </c>
      <c r="N1497" s="7">
        <v>6.6502677999999996E-2</v>
      </c>
      <c r="O1497" s="7">
        <v>5.7181136E-2</v>
      </c>
      <c r="P1497" s="7">
        <v>5.5857544000000002E-2</v>
      </c>
    </row>
    <row r="1498" spans="1:16" x14ac:dyDescent="0.25">
      <c r="A1498" t="s">
        <v>3442</v>
      </c>
      <c r="B1498" s="7">
        <v>5.0950090000000003E-2</v>
      </c>
      <c r="C1498" s="7">
        <v>5.1016990999999998E-2</v>
      </c>
      <c r="D1498" s="7">
        <v>4.6554586000000002E-2</v>
      </c>
      <c r="E1498" s="7">
        <v>3.9718099E-2</v>
      </c>
      <c r="F1498" s="7">
        <v>4.4227486000000003E-2</v>
      </c>
      <c r="G1498" s="7">
        <v>5.2353706999999999E-2</v>
      </c>
      <c r="H1498" s="7">
        <v>4.2397013999999997E-2</v>
      </c>
      <c r="I1498" s="7">
        <v>4.3759394E-2</v>
      </c>
      <c r="J1498" s="7">
        <v>4.7374778999999999E-2</v>
      </c>
      <c r="K1498" s="7">
        <v>5.5666464999999998E-2</v>
      </c>
      <c r="L1498" s="7">
        <v>5.8035473999999997E-2</v>
      </c>
      <c r="M1498" s="7">
        <v>5.2256187000000003E-2</v>
      </c>
      <c r="N1498" s="7">
        <v>5.1040700000000001E-2</v>
      </c>
      <c r="O1498" s="7">
        <v>4.9527881000000003E-2</v>
      </c>
      <c r="P1498" s="7">
        <v>3.6691221000000003E-2</v>
      </c>
    </row>
    <row r="1499" spans="1:16" x14ac:dyDescent="0.25">
      <c r="A1499" t="s">
        <v>3443</v>
      </c>
      <c r="B1499" s="7">
        <v>2.7228835E-2</v>
      </c>
      <c r="C1499" s="7">
        <v>3.2443118999999999E-2</v>
      </c>
      <c r="D1499" s="7">
        <v>3.4177687999999998E-2</v>
      </c>
      <c r="E1499" s="7">
        <v>2.3831149999999999E-2</v>
      </c>
      <c r="F1499" s="7">
        <v>3.1558036999999997E-2</v>
      </c>
      <c r="G1499" s="7">
        <v>2.9504068000000001E-2</v>
      </c>
      <c r="H1499" s="7">
        <v>3.2024376E-2</v>
      </c>
      <c r="I1499" s="7">
        <v>3.4939999999999999E-2</v>
      </c>
      <c r="J1499" s="7">
        <v>3.6414000000000002E-2</v>
      </c>
      <c r="K1499" s="7">
        <v>2.1828046E-2</v>
      </c>
      <c r="L1499" s="7">
        <v>2.6102279999999999E-2</v>
      </c>
      <c r="M1499" s="7">
        <v>2.5414045999999999E-2</v>
      </c>
      <c r="N1499" s="7">
        <v>2.7715987000000001E-2</v>
      </c>
      <c r="O1499" s="7">
        <v>2.1625717999999999E-2</v>
      </c>
      <c r="P1499" s="7">
        <v>1.8774289999999999E-2</v>
      </c>
    </row>
    <row r="1500" spans="1:16" x14ac:dyDescent="0.25">
      <c r="A1500" t="s">
        <v>3444</v>
      </c>
      <c r="B1500" s="7">
        <v>1.9726780999999999E-2</v>
      </c>
      <c r="C1500" s="7">
        <v>2.2018609000000001E-2</v>
      </c>
      <c r="D1500" s="7">
        <v>2.1995649999999999E-2</v>
      </c>
      <c r="E1500" s="7">
        <v>1.3467046E-2</v>
      </c>
      <c r="F1500" s="7">
        <v>1.7217821000000001E-2</v>
      </c>
      <c r="G1500" s="7">
        <v>1.7046502000000002E-2</v>
      </c>
      <c r="H1500" s="7">
        <v>2.1672665000000001E-2</v>
      </c>
      <c r="I1500" s="7">
        <v>2.4675152999999998E-2</v>
      </c>
      <c r="J1500" s="7">
        <v>2.4706229999999999E-2</v>
      </c>
      <c r="K1500" s="7">
        <v>1.7284002999999999E-2</v>
      </c>
      <c r="L1500" s="7">
        <v>1.0783031E-2</v>
      </c>
      <c r="M1500" s="7">
        <v>1.0827368E-2</v>
      </c>
      <c r="N1500" s="7">
        <v>1.2063704999999999E-2</v>
      </c>
      <c r="O1500" s="7">
        <v>1.0339763E-2</v>
      </c>
      <c r="P1500" s="7">
        <v>9.7150719999999999E-3</v>
      </c>
    </row>
    <row r="1501" spans="1:16" x14ac:dyDescent="0.25">
      <c r="A1501" t="s">
        <v>3445</v>
      </c>
      <c r="B1501" s="7">
        <v>8.1300428999999994E-2</v>
      </c>
      <c r="C1501" s="7">
        <v>9.8656284999999996E-2</v>
      </c>
      <c r="D1501" s="7">
        <v>9.2417642999999994E-2</v>
      </c>
      <c r="E1501" s="7">
        <v>4.7726730000000002E-2</v>
      </c>
      <c r="F1501" s="7">
        <v>5.8167012999999997E-2</v>
      </c>
      <c r="G1501" s="7">
        <v>6.5525665999999996E-2</v>
      </c>
      <c r="H1501" s="7">
        <v>0.115300132</v>
      </c>
      <c r="I1501" s="7">
        <v>0.11714871</v>
      </c>
      <c r="J1501" s="7">
        <v>0.120502743</v>
      </c>
      <c r="K1501" s="7">
        <v>2.1119209E-2</v>
      </c>
      <c r="L1501" s="7">
        <v>3.2208066E-2</v>
      </c>
      <c r="M1501" s="7">
        <v>2.8327667000000001E-2</v>
      </c>
      <c r="N1501" s="7">
        <v>2.7936551E-2</v>
      </c>
      <c r="O1501" s="7">
        <v>2.4512567999999998E-2</v>
      </c>
      <c r="P1501" s="7">
        <v>2.6320191999999999E-2</v>
      </c>
    </row>
    <row r="1502" spans="1:16" x14ac:dyDescent="0.25">
      <c r="A1502" t="s">
        <v>3446</v>
      </c>
      <c r="B1502" s="7">
        <v>2.5972952000000001E-2</v>
      </c>
      <c r="C1502" s="7">
        <v>3.2907253999999997E-2</v>
      </c>
      <c r="D1502" s="7">
        <v>2.8580257000000001E-2</v>
      </c>
      <c r="E1502" s="7">
        <v>2.5087157999999998E-2</v>
      </c>
      <c r="F1502" s="7">
        <v>3.0468703E-2</v>
      </c>
      <c r="G1502" s="7">
        <v>3.7342836999999997E-2</v>
      </c>
      <c r="H1502" s="7">
        <v>3.1637863000000002E-2</v>
      </c>
      <c r="I1502" s="7">
        <v>2.4921163999999999E-2</v>
      </c>
      <c r="J1502" s="7">
        <v>2.9899509000000001E-2</v>
      </c>
      <c r="K1502" s="7">
        <v>3.0837083000000001E-2</v>
      </c>
      <c r="L1502" s="7">
        <v>2.7610613999999999E-2</v>
      </c>
      <c r="M1502" s="7">
        <v>2.6877278000000001E-2</v>
      </c>
      <c r="N1502" s="7">
        <v>3.2087892999999999E-2</v>
      </c>
      <c r="O1502" s="7">
        <v>2.5858913000000001E-2</v>
      </c>
      <c r="P1502" s="7">
        <v>1.871339E-2</v>
      </c>
    </row>
    <row r="1503" spans="1:16" x14ac:dyDescent="0.25">
      <c r="A1503" t="s">
        <v>3447</v>
      </c>
      <c r="B1503" s="7">
        <v>2.2539302000000001E-2</v>
      </c>
      <c r="C1503" s="7">
        <v>2.7133338999999999E-2</v>
      </c>
      <c r="D1503" s="7">
        <v>2.3887363000000002E-2</v>
      </c>
      <c r="E1503" s="7">
        <v>1.5368016999999999E-2</v>
      </c>
      <c r="F1503" s="7">
        <v>1.7454653000000001E-2</v>
      </c>
      <c r="G1503" s="7">
        <v>2.0312251E-2</v>
      </c>
      <c r="H1503" s="7">
        <v>2.5507992E-2</v>
      </c>
      <c r="I1503" s="7">
        <v>2.3537549000000001E-2</v>
      </c>
      <c r="J1503" s="7">
        <v>2.5179449E-2</v>
      </c>
      <c r="K1503" s="7">
        <v>2.3008595999999999E-2</v>
      </c>
      <c r="L1503" s="7">
        <v>2.0503553000000001E-2</v>
      </c>
      <c r="M1503" s="7">
        <v>1.7832436E-2</v>
      </c>
      <c r="N1503" s="7">
        <v>1.1489887000000001E-2</v>
      </c>
      <c r="O1503" s="7">
        <v>1.2324860999999999E-2</v>
      </c>
      <c r="P1503" s="7">
        <v>1.2878222E-2</v>
      </c>
    </row>
    <row r="1504" spans="1:16" x14ac:dyDescent="0.25">
      <c r="A1504" t="s">
        <v>3448</v>
      </c>
      <c r="B1504" s="7">
        <v>3.0788192999999998E-2</v>
      </c>
      <c r="C1504" s="7">
        <v>2.7310764000000001E-2</v>
      </c>
      <c r="D1504" s="7">
        <v>2.1862972000000001E-2</v>
      </c>
      <c r="E1504" s="7">
        <v>2.1113560999999999E-2</v>
      </c>
      <c r="F1504" s="7">
        <v>2.1692697E-2</v>
      </c>
      <c r="G1504" s="7">
        <v>2.4127939000000001E-2</v>
      </c>
      <c r="H1504" s="7">
        <v>2.1887779E-2</v>
      </c>
      <c r="I1504" s="7">
        <v>1.6545204000000001E-2</v>
      </c>
      <c r="J1504" s="7">
        <v>2.2512850000000001E-2</v>
      </c>
      <c r="K1504" s="7">
        <v>2.0806957000000001E-2</v>
      </c>
      <c r="L1504" s="7">
        <v>5.0934330999999999E-2</v>
      </c>
      <c r="M1504" s="7">
        <v>4.6781353999999997E-2</v>
      </c>
      <c r="N1504" s="7">
        <v>4.5923417000000001E-2</v>
      </c>
      <c r="O1504" s="7">
        <v>4.0808050999999998E-2</v>
      </c>
      <c r="P1504" s="7">
        <v>3.3316349000000002E-2</v>
      </c>
    </row>
    <row r="1505" spans="1:16" x14ac:dyDescent="0.25">
      <c r="A1505" t="s">
        <v>3449</v>
      </c>
      <c r="B1505" s="7">
        <v>0.13902716000000001</v>
      </c>
      <c r="C1505" s="7">
        <v>0.14223972800000001</v>
      </c>
      <c r="D1505" s="7">
        <v>0.147242646</v>
      </c>
      <c r="E1505" s="7">
        <v>0.10387378799999999</v>
      </c>
      <c r="F1505" s="7">
        <v>0.13944922300000001</v>
      </c>
      <c r="G1505" s="7">
        <v>0.135269098</v>
      </c>
      <c r="H1505" s="7">
        <v>0.15702920500000001</v>
      </c>
      <c r="I1505" s="7">
        <v>0.13533740999999999</v>
      </c>
      <c r="J1505" s="7">
        <v>0.165070143</v>
      </c>
      <c r="K1505" s="7">
        <v>8.4155266000000006E-2</v>
      </c>
      <c r="L1505" s="7">
        <v>0.105177745</v>
      </c>
      <c r="M1505" s="7">
        <v>0.100362244</v>
      </c>
      <c r="N1505" s="7">
        <v>9.6986353999999997E-2</v>
      </c>
      <c r="O1505" s="7">
        <v>0.10069015000000001</v>
      </c>
      <c r="P1505" s="7">
        <v>7.5610869999999997E-2</v>
      </c>
    </row>
    <row r="1506" spans="1:16" x14ac:dyDescent="0.25">
      <c r="A1506" t="s">
        <v>3450</v>
      </c>
      <c r="B1506" s="7">
        <v>4.9269812000000003E-2</v>
      </c>
      <c r="C1506" s="7">
        <v>5.5987318000000001E-2</v>
      </c>
      <c r="D1506" s="7">
        <v>5.2110910000000003E-2</v>
      </c>
      <c r="E1506" s="7">
        <v>4.3440698999999999E-2</v>
      </c>
      <c r="F1506" s="7">
        <v>5.1136106000000001E-2</v>
      </c>
      <c r="G1506" s="7">
        <v>5.9728361000000001E-2</v>
      </c>
      <c r="H1506" s="7">
        <v>4.1972510999999997E-2</v>
      </c>
      <c r="I1506" s="7">
        <v>3.9290334000000003E-2</v>
      </c>
      <c r="J1506" s="7">
        <v>5.5570447000000002E-2</v>
      </c>
      <c r="K1506" s="7">
        <v>8.2664291000000001E-2</v>
      </c>
      <c r="L1506" s="7">
        <v>7.5687276999999997E-2</v>
      </c>
      <c r="M1506" s="7">
        <v>6.5925442000000001E-2</v>
      </c>
      <c r="N1506" s="7">
        <v>3.4252207999999999E-2</v>
      </c>
      <c r="O1506" s="7">
        <v>2.7847117000000001E-2</v>
      </c>
      <c r="P1506" s="7">
        <v>4.4967208000000002E-2</v>
      </c>
    </row>
    <row r="1507" spans="1:16" x14ac:dyDescent="0.25">
      <c r="A1507" t="s">
        <v>3451</v>
      </c>
      <c r="B1507" s="7">
        <v>1.130273E-2</v>
      </c>
      <c r="C1507" s="7">
        <v>1.4778665E-2</v>
      </c>
      <c r="D1507" s="7">
        <v>1.5149961E-2</v>
      </c>
      <c r="E1507" s="7">
        <v>1.1434679E-2</v>
      </c>
      <c r="F1507" s="7">
        <v>1.7101607000000001E-2</v>
      </c>
      <c r="G1507" s="7">
        <v>1.4047755E-2</v>
      </c>
      <c r="H1507" s="7">
        <v>1.7405661999999999E-2</v>
      </c>
      <c r="I1507" s="7">
        <v>1.5741206000000001E-2</v>
      </c>
      <c r="J1507" s="7">
        <v>1.6936559E-2</v>
      </c>
      <c r="K1507" s="7">
        <v>1.5087355E-2</v>
      </c>
      <c r="L1507" s="7">
        <v>8.4189320000000005E-3</v>
      </c>
      <c r="M1507" s="7">
        <v>1.0487842000000001E-2</v>
      </c>
      <c r="N1507" s="7">
        <v>1.2311381999999999E-2</v>
      </c>
      <c r="O1507" s="7">
        <v>8.4038589999999996E-3</v>
      </c>
      <c r="P1507" s="7">
        <v>8.8788679999999998E-3</v>
      </c>
    </row>
    <row r="1508" spans="1:16" x14ac:dyDescent="0.25">
      <c r="A1508" t="s">
        <v>3452</v>
      </c>
      <c r="B1508" s="7">
        <v>5.1325230999999999E-2</v>
      </c>
      <c r="C1508" s="7">
        <v>5.9273876000000003E-2</v>
      </c>
      <c r="D1508" s="7">
        <v>5.9461192000000003E-2</v>
      </c>
      <c r="E1508" s="7">
        <v>5.2061797E-2</v>
      </c>
      <c r="F1508" s="7">
        <v>6.0736612000000002E-2</v>
      </c>
      <c r="G1508" s="7">
        <v>5.6735794999999999E-2</v>
      </c>
      <c r="H1508" s="7">
        <v>6.4338329999999999E-2</v>
      </c>
      <c r="I1508" s="7">
        <v>5.1725568E-2</v>
      </c>
      <c r="J1508" s="7">
        <v>6.0147212999999998E-2</v>
      </c>
      <c r="K1508" s="7">
        <v>7.0396062999999995E-2</v>
      </c>
      <c r="L1508" s="7">
        <v>5.2374531000000002E-2</v>
      </c>
      <c r="M1508" s="7">
        <v>5.6928186999999998E-2</v>
      </c>
      <c r="N1508" s="7">
        <v>6.1258973000000001E-2</v>
      </c>
      <c r="O1508" s="7">
        <v>6.9321384E-2</v>
      </c>
      <c r="P1508" s="7">
        <v>4.3471550999999997E-2</v>
      </c>
    </row>
    <row r="1509" spans="1:16" x14ac:dyDescent="0.25">
      <c r="A1509" t="s">
        <v>3453</v>
      </c>
      <c r="B1509" s="7">
        <v>1.5051735E-2</v>
      </c>
      <c r="C1509" s="7">
        <v>1.8511298999999998E-2</v>
      </c>
      <c r="D1509" s="7">
        <v>1.7297048999999998E-2</v>
      </c>
      <c r="E1509" s="7">
        <v>1.1590593999999999E-2</v>
      </c>
      <c r="F1509" s="7">
        <v>1.4156106999999999E-2</v>
      </c>
      <c r="G1509" s="7">
        <v>1.6411636E-2</v>
      </c>
      <c r="H1509" s="7">
        <v>1.7375720000000001E-2</v>
      </c>
      <c r="I1509" s="7">
        <v>1.7360269000000001E-2</v>
      </c>
      <c r="J1509" s="7">
        <v>2.0462035E-2</v>
      </c>
      <c r="K1509" s="7">
        <v>3.4226428000000003E-2</v>
      </c>
      <c r="L1509" s="7">
        <v>1.9233477999999998E-2</v>
      </c>
      <c r="M1509" s="7">
        <v>1.6253660999999999E-2</v>
      </c>
      <c r="N1509" s="7">
        <v>1.7185692999999998E-2</v>
      </c>
      <c r="O1509" s="7">
        <v>1.5640215999999998E-2</v>
      </c>
      <c r="P1509" s="7">
        <v>1.1773021999999999E-2</v>
      </c>
    </row>
    <row r="1510" spans="1:16" x14ac:dyDescent="0.25">
      <c r="A1510" t="s">
        <v>3454</v>
      </c>
      <c r="B1510" s="7">
        <v>2.2468950000000001E-2</v>
      </c>
      <c r="C1510" s="7">
        <v>2.4360073999999999E-2</v>
      </c>
      <c r="D1510" s="7">
        <v>2.4268528000000001E-2</v>
      </c>
      <c r="E1510" s="7">
        <v>1.8824990999999999E-2</v>
      </c>
      <c r="F1510" s="7">
        <v>2.4949101000000001E-2</v>
      </c>
      <c r="G1510" s="7">
        <v>2.6290826999999999E-2</v>
      </c>
      <c r="H1510" s="7">
        <v>2.3133190000000001E-2</v>
      </c>
      <c r="I1510" s="7">
        <v>2.1796930999999999E-2</v>
      </c>
      <c r="J1510" s="7">
        <v>2.7546584999999998E-2</v>
      </c>
      <c r="K1510" s="7">
        <v>1.6295725E-2</v>
      </c>
      <c r="L1510" s="7">
        <v>1.9069108000000001E-2</v>
      </c>
      <c r="M1510" s="7">
        <v>2.0895309000000001E-2</v>
      </c>
      <c r="N1510" s="7">
        <v>2.3463027000000001E-2</v>
      </c>
      <c r="O1510" s="7">
        <v>2.1166549E-2</v>
      </c>
      <c r="P1510" s="7">
        <v>1.5759100000000002E-2</v>
      </c>
    </row>
    <row r="1511" spans="1:16" x14ac:dyDescent="0.25">
      <c r="A1511" t="s">
        <v>3455</v>
      </c>
      <c r="B1511" s="7">
        <v>2.7939220000000001E-2</v>
      </c>
      <c r="C1511" s="7">
        <v>3.0514860000000001E-2</v>
      </c>
      <c r="D1511" s="7">
        <v>2.9551818000000001E-2</v>
      </c>
      <c r="E1511" s="7">
        <v>4.7052345000000002E-2</v>
      </c>
      <c r="F1511" s="7">
        <v>6.0703704999999997E-2</v>
      </c>
      <c r="G1511" s="7">
        <v>6.5224879999999999E-2</v>
      </c>
      <c r="H1511" s="7">
        <v>4.6412911000000001E-2</v>
      </c>
      <c r="I1511" s="7">
        <v>3.4520724000000003E-2</v>
      </c>
      <c r="J1511" s="7">
        <v>3.3336446999999998E-2</v>
      </c>
      <c r="K1511" s="7">
        <v>1.2716183000000001E-2</v>
      </c>
      <c r="L1511" s="7">
        <v>1.0370017E-2</v>
      </c>
      <c r="M1511" s="7">
        <v>1.2225361000000001E-2</v>
      </c>
      <c r="N1511" s="7">
        <v>1.5763505000000001E-2</v>
      </c>
      <c r="O1511" s="7">
        <v>1.7953162000000002E-2</v>
      </c>
      <c r="P1511" s="7">
        <v>9.6222670000000003E-3</v>
      </c>
    </row>
    <row r="1512" spans="1:16" x14ac:dyDescent="0.25">
      <c r="A1512" t="s">
        <v>3456</v>
      </c>
      <c r="B1512" s="7">
        <v>5.3419122999999999E-2</v>
      </c>
      <c r="C1512" s="7">
        <v>6.8419181999999995E-2</v>
      </c>
      <c r="D1512" s="7">
        <v>6.4057268000000001E-2</v>
      </c>
      <c r="E1512" s="7">
        <v>3.6948963000000001E-2</v>
      </c>
      <c r="F1512" s="7">
        <v>4.7121088999999998E-2</v>
      </c>
      <c r="G1512" s="7">
        <v>4.9987926000000002E-2</v>
      </c>
      <c r="H1512" s="7">
        <v>6.6882689999999995E-2</v>
      </c>
      <c r="I1512" s="7">
        <v>7.2605146999999995E-2</v>
      </c>
      <c r="J1512" s="7">
        <v>6.3460810000000006E-2</v>
      </c>
      <c r="K1512" s="7">
        <v>5.2626355E-2</v>
      </c>
      <c r="L1512" s="7">
        <v>3.7218170000000002E-2</v>
      </c>
      <c r="M1512" s="7">
        <v>3.5442920000000003E-2</v>
      </c>
      <c r="N1512" s="7">
        <v>3.7943762999999998E-2</v>
      </c>
      <c r="O1512" s="7">
        <v>3.2802204000000001E-2</v>
      </c>
      <c r="P1512" s="7">
        <v>2.9529815000000001E-2</v>
      </c>
    </row>
    <row r="1513" spans="1:16" x14ac:dyDescent="0.25">
      <c r="A1513" t="s">
        <v>3457</v>
      </c>
      <c r="B1513" s="7">
        <v>1.3698185999999999E-2</v>
      </c>
      <c r="C1513" s="7">
        <v>1.7766199999999999E-2</v>
      </c>
      <c r="D1513" s="7">
        <v>1.5531355E-2</v>
      </c>
      <c r="E1513" s="7">
        <v>1.3506735000000001E-2</v>
      </c>
      <c r="F1513" s="7">
        <v>1.3370167000000001E-2</v>
      </c>
      <c r="G1513" s="7">
        <v>1.6640213000000001E-2</v>
      </c>
      <c r="H1513" s="7">
        <v>1.5119775E-2</v>
      </c>
      <c r="I1513" s="7">
        <v>1.3291043000000001E-2</v>
      </c>
      <c r="J1513" s="7">
        <v>1.7574131E-2</v>
      </c>
      <c r="K1513" s="7">
        <v>2.8939739999999999E-2</v>
      </c>
      <c r="L1513" s="7">
        <v>2.3075069E-2</v>
      </c>
      <c r="M1513" s="7">
        <v>2.1758911999999998E-2</v>
      </c>
      <c r="N1513" s="7">
        <v>1.8736671E-2</v>
      </c>
      <c r="O1513" s="7">
        <v>1.359663E-2</v>
      </c>
      <c r="P1513" s="7">
        <v>1.1444108E-2</v>
      </c>
    </row>
    <row r="1514" spans="1:16" x14ac:dyDescent="0.25">
      <c r="A1514" t="s">
        <v>3458</v>
      </c>
      <c r="B1514" s="7">
        <v>2.4747481000000002E-2</v>
      </c>
      <c r="C1514" s="7">
        <v>2.6336868999999999E-2</v>
      </c>
      <c r="D1514" s="7">
        <v>2.6645614000000001E-2</v>
      </c>
      <c r="E1514" s="7">
        <v>2.0617269000000001E-2</v>
      </c>
      <c r="F1514" s="7">
        <v>2.2630792E-2</v>
      </c>
      <c r="G1514" s="7">
        <v>2.8418183999999999E-2</v>
      </c>
      <c r="H1514" s="7">
        <v>2.9479155999999999E-2</v>
      </c>
      <c r="I1514" s="7">
        <v>2.4263765999999999E-2</v>
      </c>
      <c r="J1514" s="7">
        <v>3.0351625E-2</v>
      </c>
      <c r="K1514" s="7">
        <v>1.6249891999999998E-2</v>
      </c>
      <c r="L1514" s="7">
        <v>2.1738963E-2</v>
      </c>
      <c r="M1514" s="7">
        <v>2.0743418999999999E-2</v>
      </c>
      <c r="N1514" s="7">
        <v>1.9507743000000001E-2</v>
      </c>
      <c r="O1514" s="7">
        <v>1.8284946999999999E-2</v>
      </c>
      <c r="P1514" s="7">
        <v>1.5655043E-2</v>
      </c>
    </row>
    <row r="1515" spans="1:16" x14ac:dyDescent="0.25">
      <c r="A1515" t="s">
        <v>3459</v>
      </c>
      <c r="B1515" s="7">
        <v>0.179362261</v>
      </c>
      <c r="C1515" s="7">
        <v>0.22133451100000001</v>
      </c>
      <c r="D1515" s="7">
        <v>0.207814741</v>
      </c>
      <c r="E1515" s="7">
        <v>0.100945091</v>
      </c>
      <c r="F1515" s="7">
        <v>0.139350374</v>
      </c>
      <c r="G1515" s="7">
        <v>0.124795183</v>
      </c>
      <c r="H1515" s="7">
        <v>0.193278911</v>
      </c>
      <c r="I1515" s="7">
        <v>0.20593254499999999</v>
      </c>
      <c r="J1515" s="7">
        <v>0.206081177</v>
      </c>
      <c r="K1515" s="7">
        <v>6.1871217999999999E-2</v>
      </c>
      <c r="L1515" s="7">
        <v>7.3160196999999996E-2</v>
      </c>
      <c r="M1515" s="7">
        <v>7.6131129000000006E-2</v>
      </c>
      <c r="N1515" s="7">
        <v>7.3684396999999999E-2</v>
      </c>
      <c r="O1515" s="7">
        <v>6.4395552999999994E-2</v>
      </c>
      <c r="P1515" s="7">
        <v>6.0394914000000001E-2</v>
      </c>
    </row>
    <row r="1516" spans="1:16" x14ac:dyDescent="0.25">
      <c r="A1516" t="s">
        <v>3460</v>
      </c>
      <c r="B1516" s="7">
        <v>7.3812799999999996E-3</v>
      </c>
      <c r="C1516" s="7">
        <v>8.5769799999999997E-3</v>
      </c>
      <c r="D1516" s="7">
        <v>7.7238150000000002E-3</v>
      </c>
      <c r="E1516" s="7">
        <v>8.008322E-3</v>
      </c>
      <c r="F1516" s="7">
        <v>8.096453E-3</v>
      </c>
      <c r="G1516" s="7">
        <v>9.9506920000000006E-3</v>
      </c>
      <c r="H1516" s="7">
        <v>9.3436690000000006E-3</v>
      </c>
      <c r="I1516" s="7">
        <v>1.0456892000000001E-2</v>
      </c>
      <c r="J1516" s="7">
        <v>1.00485E-2</v>
      </c>
      <c r="K1516" s="7">
        <v>0.19514625099999999</v>
      </c>
      <c r="L1516" s="7">
        <v>1.9488885000000001E-2</v>
      </c>
      <c r="M1516" s="7">
        <v>1.0696499E-2</v>
      </c>
      <c r="N1516" s="7">
        <v>1.1519939999999999E-2</v>
      </c>
      <c r="O1516" s="7">
        <v>8.3725520000000001E-3</v>
      </c>
      <c r="P1516" s="7">
        <v>6.2710600000000002E-3</v>
      </c>
    </row>
    <row r="1517" spans="1:16" x14ac:dyDescent="0.25">
      <c r="A1517" t="s">
        <v>3461</v>
      </c>
      <c r="B1517" s="7">
        <v>3.5738939999999997E-2</v>
      </c>
      <c r="C1517" s="7">
        <v>4.3965610000000002E-2</v>
      </c>
      <c r="D1517" s="7">
        <v>3.3928730999999997E-2</v>
      </c>
      <c r="E1517" s="7">
        <v>3.0127404999999999E-2</v>
      </c>
      <c r="F1517" s="7">
        <v>2.9161507999999999E-2</v>
      </c>
      <c r="G1517" s="7">
        <v>4.2398752999999997E-2</v>
      </c>
      <c r="H1517" s="7">
        <v>3.6155194000000002E-2</v>
      </c>
      <c r="I1517" s="7">
        <v>2.7323775000000002E-2</v>
      </c>
      <c r="J1517" s="7">
        <v>3.2788741000000003E-2</v>
      </c>
      <c r="K1517" s="7">
        <v>4.1001759999999998E-2</v>
      </c>
      <c r="L1517" s="7">
        <v>2.6036374000000001E-2</v>
      </c>
      <c r="M1517" s="7">
        <v>2.3799048999999999E-2</v>
      </c>
      <c r="N1517" s="7">
        <v>2.605439E-2</v>
      </c>
      <c r="O1517" s="7">
        <v>2.6534151999999998E-2</v>
      </c>
      <c r="P1517" s="7">
        <v>1.6009275999999999E-2</v>
      </c>
    </row>
    <row r="1518" spans="1:16" x14ac:dyDescent="0.25">
      <c r="A1518" t="s">
        <v>3462</v>
      </c>
      <c r="B1518" s="7">
        <v>0.15121493999999999</v>
      </c>
      <c r="C1518" s="7">
        <v>0.17727325899999999</v>
      </c>
      <c r="D1518" s="7">
        <v>0.16421438199999999</v>
      </c>
      <c r="E1518" s="7">
        <v>9.9625149999999996E-2</v>
      </c>
      <c r="F1518" s="7">
        <v>0.124671274</v>
      </c>
      <c r="G1518" s="7">
        <v>0.120002874</v>
      </c>
      <c r="H1518" s="7">
        <v>0.17326066500000001</v>
      </c>
      <c r="I1518" s="7">
        <v>0.209507374</v>
      </c>
      <c r="J1518" s="7">
        <v>0.19734268899999999</v>
      </c>
      <c r="K1518" s="7">
        <v>4.7623967000000003E-2</v>
      </c>
      <c r="L1518" s="7">
        <v>5.9988675999999998E-2</v>
      </c>
      <c r="M1518" s="7">
        <v>6.1523075000000003E-2</v>
      </c>
      <c r="N1518" s="7">
        <v>5.8558433999999999E-2</v>
      </c>
      <c r="O1518" s="7">
        <v>5.4560905E-2</v>
      </c>
      <c r="P1518" s="7">
        <v>4.9888922000000002E-2</v>
      </c>
    </row>
    <row r="1519" spans="1:16" x14ac:dyDescent="0.25">
      <c r="A1519" t="s">
        <v>3463</v>
      </c>
      <c r="B1519" s="7">
        <v>4.8514463000000001E-2</v>
      </c>
      <c r="C1519" s="7">
        <v>5.7082019999999997E-2</v>
      </c>
      <c r="D1519" s="7">
        <v>5.4821060999999997E-2</v>
      </c>
      <c r="E1519" s="7">
        <v>4.4465055000000003E-2</v>
      </c>
      <c r="F1519" s="7">
        <v>5.3964583000000003E-2</v>
      </c>
      <c r="G1519" s="7">
        <v>5.5980360999999999E-2</v>
      </c>
      <c r="H1519" s="7">
        <v>5.9066528E-2</v>
      </c>
      <c r="I1519" s="7">
        <v>5.1002197999999999E-2</v>
      </c>
      <c r="J1519" s="7">
        <v>6.4650642999999994E-2</v>
      </c>
      <c r="K1519" s="7">
        <v>4.3029044000000002E-2</v>
      </c>
      <c r="L1519" s="7">
        <v>5.2771290999999998E-2</v>
      </c>
      <c r="M1519" s="7">
        <v>5.9166420999999997E-2</v>
      </c>
      <c r="N1519" s="7">
        <v>5.6988415000000001E-2</v>
      </c>
      <c r="O1519" s="7">
        <v>5.1918239999999997E-2</v>
      </c>
      <c r="P1519" s="7">
        <v>3.9923137999999997E-2</v>
      </c>
    </row>
    <row r="1520" spans="1:16" x14ac:dyDescent="0.25">
      <c r="A1520" t="s">
        <v>3464</v>
      </c>
      <c r="B1520" s="7">
        <v>0.188139106</v>
      </c>
      <c r="C1520" s="7">
        <v>0.20214437599999999</v>
      </c>
      <c r="D1520" s="7">
        <v>0.20642737899999999</v>
      </c>
      <c r="E1520" s="7">
        <v>0.137388489</v>
      </c>
      <c r="F1520" s="7">
        <v>0.19850963099999999</v>
      </c>
      <c r="G1520" s="7">
        <v>0.18507293499999999</v>
      </c>
      <c r="H1520" s="7">
        <v>0.21497079999999999</v>
      </c>
      <c r="I1520" s="7">
        <v>0.219656768</v>
      </c>
      <c r="J1520" s="7">
        <v>0.23132772099999999</v>
      </c>
      <c r="K1520" s="7">
        <v>9.8111738000000004E-2</v>
      </c>
      <c r="L1520" s="7">
        <v>0.11152342699999999</v>
      </c>
      <c r="M1520" s="7">
        <v>0.117660425</v>
      </c>
      <c r="N1520" s="7">
        <v>0.12812508</v>
      </c>
      <c r="O1520" s="7">
        <v>0.117648293</v>
      </c>
      <c r="P1520" s="7">
        <v>0.10609682300000001</v>
      </c>
    </row>
    <row r="1521" spans="1:16" x14ac:dyDescent="0.25">
      <c r="A1521" t="s">
        <v>3465</v>
      </c>
      <c r="B1521" s="7">
        <v>5.3577583999999998E-2</v>
      </c>
      <c r="C1521" s="7">
        <v>6.2030057999999999E-2</v>
      </c>
      <c r="D1521" s="7">
        <v>4.6405383000000001E-2</v>
      </c>
      <c r="E1521" s="7">
        <v>4.7683528000000003E-2</v>
      </c>
      <c r="F1521" s="7">
        <v>5.7421543999999998E-2</v>
      </c>
      <c r="G1521" s="7">
        <v>6.8336549999999996E-2</v>
      </c>
      <c r="H1521" s="7">
        <v>7.1531065000000005E-2</v>
      </c>
      <c r="I1521" s="7">
        <v>6.5211953000000003E-2</v>
      </c>
      <c r="J1521" s="7">
        <v>7.3722836999999999E-2</v>
      </c>
      <c r="K1521" s="7">
        <v>3.1390730999999998E-2</v>
      </c>
      <c r="L1521" s="7">
        <v>3.1646655000000003E-2</v>
      </c>
      <c r="M1521" s="7">
        <v>3.7105845999999998E-2</v>
      </c>
      <c r="N1521" s="7">
        <v>3.1532777999999997E-2</v>
      </c>
      <c r="O1521" s="7">
        <v>3.2723654999999997E-2</v>
      </c>
      <c r="P1521" s="7">
        <v>2.9166676999999998E-2</v>
      </c>
    </row>
    <row r="1522" spans="1:16" x14ac:dyDescent="0.25">
      <c r="A1522" t="s">
        <v>3466</v>
      </c>
      <c r="B1522" s="7">
        <v>4.6024470999999997E-2</v>
      </c>
      <c r="C1522" s="7">
        <v>5.2484234999999997E-2</v>
      </c>
      <c r="D1522" s="7">
        <v>4.5288169000000003E-2</v>
      </c>
      <c r="E1522" s="7">
        <v>3.7101389999999998E-2</v>
      </c>
      <c r="F1522" s="7">
        <v>4.1477553E-2</v>
      </c>
      <c r="G1522" s="7">
        <v>4.5043103000000001E-2</v>
      </c>
      <c r="H1522" s="7">
        <v>4.7970013999999998E-2</v>
      </c>
      <c r="I1522" s="7">
        <v>4.6139574000000003E-2</v>
      </c>
      <c r="J1522" s="7">
        <v>5.6102885999999998E-2</v>
      </c>
      <c r="K1522" s="7">
        <v>6.2377593000000002E-2</v>
      </c>
      <c r="L1522" s="7">
        <v>2.9779817E-2</v>
      </c>
      <c r="M1522" s="7">
        <v>2.9000857000000001E-2</v>
      </c>
      <c r="N1522" s="7">
        <v>2.5798036999999999E-2</v>
      </c>
      <c r="O1522" s="7">
        <v>2.0979286999999999E-2</v>
      </c>
      <c r="P1522" s="7">
        <v>2.5354584999999999E-2</v>
      </c>
    </row>
    <row r="1523" spans="1:16" x14ac:dyDescent="0.25">
      <c r="A1523" t="s">
        <v>3467</v>
      </c>
      <c r="B1523" s="7">
        <v>4.0877557000000002E-2</v>
      </c>
      <c r="C1523" s="7">
        <v>4.4673699999999997E-2</v>
      </c>
      <c r="D1523" s="7">
        <v>4.2503868E-2</v>
      </c>
      <c r="E1523" s="7">
        <v>3.2003837E-2</v>
      </c>
      <c r="F1523" s="7">
        <v>4.3681535000000001E-2</v>
      </c>
      <c r="G1523" s="7">
        <v>4.3295086000000003E-2</v>
      </c>
      <c r="H1523" s="7">
        <v>4.5611651000000003E-2</v>
      </c>
      <c r="I1523" s="7">
        <v>4.2314709999999998E-2</v>
      </c>
      <c r="J1523" s="7">
        <v>4.6749997000000001E-2</v>
      </c>
      <c r="K1523" s="7">
        <v>3.1099828999999999E-2</v>
      </c>
      <c r="L1523" s="7">
        <v>5.0950033999999998E-2</v>
      </c>
      <c r="M1523" s="7">
        <v>4.8189464000000001E-2</v>
      </c>
      <c r="N1523" s="7">
        <v>4.9737074999999999E-2</v>
      </c>
      <c r="O1523" s="7">
        <v>4.3882396999999997E-2</v>
      </c>
      <c r="P1523" s="7">
        <v>3.9789945E-2</v>
      </c>
    </row>
    <row r="1524" spans="1:16" x14ac:dyDescent="0.25">
      <c r="A1524" t="s">
        <v>3468</v>
      </c>
      <c r="B1524" s="7">
        <v>6.2144825000000001E-2</v>
      </c>
      <c r="C1524" s="7">
        <v>6.4050098999999999E-2</v>
      </c>
      <c r="D1524" s="7">
        <v>5.5947251000000003E-2</v>
      </c>
      <c r="E1524" s="7">
        <v>6.7012057E-2</v>
      </c>
      <c r="F1524" s="7">
        <v>5.9121119999999999E-2</v>
      </c>
      <c r="G1524" s="7">
        <v>7.9341692000000005E-2</v>
      </c>
      <c r="H1524" s="7">
        <v>5.5264151999999997E-2</v>
      </c>
      <c r="I1524" s="7">
        <v>7.1181910000000001E-2</v>
      </c>
      <c r="J1524" s="7">
        <v>6.0660809000000003E-2</v>
      </c>
      <c r="K1524" s="7">
        <v>4.5308291000000001E-2</v>
      </c>
      <c r="L1524" s="7">
        <v>5.9228992000000001E-2</v>
      </c>
      <c r="M1524" s="7">
        <v>3.3856671999999997E-2</v>
      </c>
      <c r="N1524" s="7">
        <v>2.6455874000000001E-2</v>
      </c>
      <c r="O1524" s="7">
        <v>2.1474911999999999E-2</v>
      </c>
      <c r="P1524" s="7">
        <v>2.8573235999999998E-2</v>
      </c>
    </row>
    <row r="1525" spans="1:16" x14ac:dyDescent="0.25">
      <c r="A1525" t="s">
        <v>3469</v>
      </c>
      <c r="B1525" s="7">
        <v>4.2296391000000003E-2</v>
      </c>
      <c r="C1525" s="7">
        <v>4.3935078000000002E-2</v>
      </c>
      <c r="D1525" s="7">
        <v>4.6775644999999998E-2</v>
      </c>
      <c r="E1525" s="7">
        <v>2.5632454999999998E-2</v>
      </c>
      <c r="F1525" s="7">
        <v>3.8690949000000002E-2</v>
      </c>
      <c r="G1525" s="7">
        <v>3.2392287999999998E-2</v>
      </c>
      <c r="H1525" s="7">
        <v>4.6593856000000003E-2</v>
      </c>
      <c r="I1525" s="7">
        <v>4.8666360999999998E-2</v>
      </c>
      <c r="J1525" s="7">
        <v>4.3700167999999998E-2</v>
      </c>
      <c r="K1525" s="7">
        <v>2.4499402E-2</v>
      </c>
      <c r="L1525" s="7">
        <v>2.4654579999999999E-2</v>
      </c>
      <c r="M1525" s="7">
        <v>2.3559989E-2</v>
      </c>
      <c r="N1525" s="7">
        <v>2.6221693000000001E-2</v>
      </c>
      <c r="O1525" s="7">
        <v>2.3944825999999999E-2</v>
      </c>
      <c r="P1525" s="7">
        <v>2.0065570000000001E-2</v>
      </c>
    </row>
    <row r="1526" spans="1:16" x14ac:dyDescent="0.25">
      <c r="A1526" t="s">
        <v>3470</v>
      </c>
      <c r="B1526" s="7">
        <v>4.0815557000000002E-2</v>
      </c>
      <c r="C1526" s="7">
        <v>4.4259822999999997E-2</v>
      </c>
      <c r="D1526" s="7">
        <v>3.7428714000000002E-2</v>
      </c>
      <c r="E1526" s="7">
        <v>3.7548270000000002E-2</v>
      </c>
      <c r="F1526" s="7">
        <v>3.5751205000000001E-2</v>
      </c>
      <c r="G1526" s="7">
        <v>4.9449348999999997E-2</v>
      </c>
      <c r="H1526" s="7">
        <v>4.1384356999999997E-2</v>
      </c>
      <c r="I1526" s="7">
        <v>3.3929376999999997E-2</v>
      </c>
      <c r="J1526" s="7">
        <v>3.7756262999999998E-2</v>
      </c>
      <c r="K1526" s="7">
        <v>4.0049359999999999E-2</v>
      </c>
      <c r="L1526" s="7">
        <v>3.5152937000000002E-2</v>
      </c>
      <c r="M1526" s="7">
        <v>3.3492449000000001E-2</v>
      </c>
      <c r="N1526" s="7">
        <v>3.4144659000000001E-2</v>
      </c>
      <c r="O1526" s="7">
        <v>3.0200787999999999E-2</v>
      </c>
      <c r="P1526" s="7">
        <v>2.2883686E-2</v>
      </c>
    </row>
    <row r="1527" spans="1:16" x14ac:dyDescent="0.25">
      <c r="A1527" t="s">
        <v>3471</v>
      </c>
      <c r="B1527" s="7">
        <v>3.7236328999999999E-2</v>
      </c>
      <c r="C1527" s="7">
        <v>4.7613843000000003E-2</v>
      </c>
      <c r="D1527" s="7">
        <v>3.7043289E-2</v>
      </c>
      <c r="E1527" s="7">
        <v>2.8676439000000001E-2</v>
      </c>
      <c r="F1527" s="7">
        <v>3.3483312000000001E-2</v>
      </c>
      <c r="G1527" s="7">
        <v>4.0976920999999999E-2</v>
      </c>
      <c r="H1527" s="7">
        <v>3.2915365000000002E-2</v>
      </c>
      <c r="I1527" s="7">
        <v>2.9123263E-2</v>
      </c>
      <c r="J1527" s="7">
        <v>3.2799004E-2</v>
      </c>
      <c r="K1527" s="7">
        <v>9.1969918999999997E-2</v>
      </c>
      <c r="L1527" s="7">
        <v>9.0903607999999997E-2</v>
      </c>
      <c r="M1527" s="7">
        <v>7.3291392999999996E-2</v>
      </c>
      <c r="N1527" s="7">
        <v>8.6143237999999997E-2</v>
      </c>
      <c r="O1527" s="7">
        <v>4.2351840000000002E-2</v>
      </c>
      <c r="P1527" s="7">
        <v>3.2631711000000001E-2</v>
      </c>
    </row>
    <row r="1528" spans="1:16" x14ac:dyDescent="0.25">
      <c r="A1528" t="s">
        <v>3472</v>
      </c>
      <c r="B1528" s="7">
        <v>0.37270846299999999</v>
      </c>
      <c r="C1528" s="7">
        <v>0.38676318999999998</v>
      </c>
      <c r="D1528" s="7">
        <v>0.39178645200000001</v>
      </c>
      <c r="E1528" s="7">
        <v>0.262642247</v>
      </c>
      <c r="F1528" s="7">
        <v>0.316785125</v>
      </c>
      <c r="G1528" s="7">
        <v>0.30350151800000003</v>
      </c>
      <c r="H1528" s="7">
        <v>0.39043019200000001</v>
      </c>
      <c r="I1528" s="7">
        <v>0.44564304100000002</v>
      </c>
      <c r="J1528" s="7">
        <v>0.45298091600000001</v>
      </c>
      <c r="K1528" s="7">
        <v>0.104224658</v>
      </c>
      <c r="L1528" s="7">
        <v>0.190738623</v>
      </c>
      <c r="M1528" s="7">
        <v>0.17852531099999999</v>
      </c>
      <c r="N1528" s="7">
        <v>0.18958767200000001</v>
      </c>
      <c r="O1528" s="7">
        <v>0.181588532</v>
      </c>
      <c r="P1528" s="7">
        <v>0.154485978</v>
      </c>
    </row>
    <row r="1529" spans="1:16" x14ac:dyDescent="0.25">
      <c r="A1529" t="s">
        <v>3473</v>
      </c>
      <c r="B1529" s="7">
        <v>3.0648399999999999E-2</v>
      </c>
      <c r="C1529" s="7">
        <v>3.5227957999999997E-2</v>
      </c>
      <c r="D1529" s="7">
        <v>3.1191979000000002E-2</v>
      </c>
      <c r="E1529" s="7">
        <v>2.8361250000000001E-2</v>
      </c>
      <c r="F1529" s="7">
        <v>3.0462477000000002E-2</v>
      </c>
      <c r="G1529" s="7">
        <v>3.7713781000000002E-2</v>
      </c>
      <c r="H1529" s="7">
        <v>3.0157297E-2</v>
      </c>
      <c r="I1529" s="7">
        <v>2.4767500000000001E-2</v>
      </c>
      <c r="J1529" s="7">
        <v>3.0055833000000001E-2</v>
      </c>
      <c r="K1529" s="7">
        <v>4.9139083E-2</v>
      </c>
      <c r="L1529" s="7">
        <v>5.4986937E-2</v>
      </c>
      <c r="M1529" s="7">
        <v>4.7706795000000003E-2</v>
      </c>
      <c r="N1529" s="7">
        <v>3.121912E-2</v>
      </c>
      <c r="O1529" s="7">
        <v>2.6530903000000002E-2</v>
      </c>
      <c r="P1529" s="7">
        <v>2.7504740999999999E-2</v>
      </c>
    </row>
    <row r="1530" spans="1:16" x14ac:dyDescent="0.25">
      <c r="A1530" t="s">
        <v>3474</v>
      </c>
      <c r="B1530" s="7">
        <v>2.5993511E-2</v>
      </c>
      <c r="C1530" s="7">
        <v>2.9331263E-2</v>
      </c>
      <c r="D1530" s="7">
        <v>2.5031767999999999E-2</v>
      </c>
      <c r="E1530" s="7">
        <v>1.2189630999999999E-2</v>
      </c>
      <c r="F1530" s="7">
        <v>1.5140905E-2</v>
      </c>
      <c r="G1530" s="7">
        <v>1.5247383999999999E-2</v>
      </c>
      <c r="H1530" s="7">
        <v>2.7738591E-2</v>
      </c>
      <c r="I1530" s="7">
        <v>3.2881497000000003E-2</v>
      </c>
      <c r="J1530" s="7">
        <v>2.8886373E-2</v>
      </c>
      <c r="K1530" s="7">
        <v>2.4979824000000001E-2</v>
      </c>
      <c r="L1530" s="7">
        <v>1.7184627000000001E-2</v>
      </c>
      <c r="M1530" s="7">
        <v>1.9690642000000001E-2</v>
      </c>
      <c r="N1530" s="7">
        <v>2.4080445999999998E-2</v>
      </c>
      <c r="O1530" s="7">
        <v>2.3335142E-2</v>
      </c>
      <c r="P1530" s="7">
        <v>1.7224577000000001E-2</v>
      </c>
    </row>
    <row r="1531" spans="1:16" x14ac:dyDescent="0.25">
      <c r="A1531" t="s">
        <v>3475</v>
      </c>
      <c r="B1531" s="7">
        <v>3.7859566999999997E-2</v>
      </c>
      <c r="C1531" s="7">
        <v>5.0354662000000001E-2</v>
      </c>
      <c r="D1531" s="7">
        <v>3.2794841999999998E-2</v>
      </c>
      <c r="E1531" s="7">
        <v>2.8710145999999999E-2</v>
      </c>
      <c r="F1531" s="7">
        <v>2.3624454999999999E-2</v>
      </c>
      <c r="G1531" s="7">
        <v>3.6029871999999998E-2</v>
      </c>
      <c r="H1531" s="7">
        <v>3.5919606999999999E-2</v>
      </c>
      <c r="I1531" s="7">
        <v>2.1650927E-2</v>
      </c>
      <c r="J1531" s="7">
        <v>3.1271042999999998E-2</v>
      </c>
      <c r="K1531" s="7">
        <v>1.7002376E-2</v>
      </c>
      <c r="L1531" s="7">
        <v>4.7458014999999999E-2</v>
      </c>
      <c r="M1531" s="7">
        <v>4.2158489E-2</v>
      </c>
      <c r="N1531" s="7">
        <v>4.8682055000000002E-2</v>
      </c>
      <c r="O1531" s="7">
        <v>4.2409903999999998E-2</v>
      </c>
      <c r="P1531" s="7">
        <v>2.8170741999999999E-2</v>
      </c>
    </row>
    <row r="1532" spans="1:16" x14ac:dyDescent="0.25">
      <c r="A1532" t="s">
        <v>3476</v>
      </c>
      <c r="B1532" s="7">
        <v>1.8948574999999999E-2</v>
      </c>
      <c r="C1532" s="7">
        <v>2.5793842000000001E-2</v>
      </c>
      <c r="D1532" s="7">
        <v>2.4887764999999999E-2</v>
      </c>
      <c r="E1532" s="7">
        <v>1.8627588E-2</v>
      </c>
      <c r="F1532" s="7">
        <v>2.8637900000000001E-2</v>
      </c>
      <c r="G1532" s="7">
        <v>2.5619200000000002E-2</v>
      </c>
      <c r="H1532" s="7">
        <v>2.8112898000000001E-2</v>
      </c>
      <c r="I1532" s="7">
        <v>2.4835383999999999E-2</v>
      </c>
      <c r="J1532" s="7">
        <v>2.5881075999999999E-2</v>
      </c>
      <c r="K1532" s="7">
        <v>2.0685539999999999E-2</v>
      </c>
      <c r="L1532" s="7">
        <v>1.0364140000000001E-2</v>
      </c>
      <c r="M1532" s="7">
        <v>1.4373820000000001E-2</v>
      </c>
      <c r="N1532" s="7">
        <v>2.0237808999999999E-2</v>
      </c>
      <c r="O1532" s="7">
        <v>1.8555786000000001E-2</v>
      </c>
      <c r="P1532" s="7">
        <v>1.2906912E-2</v>
      </c>
    </row>
    <row r="1533" spans="1:16" x14ac:dyDescent="0.25">
      <c r="A1533" t="s">
        <v>3477</v>
      </c>
      <c r="B1533" s="7">
        <v>0.12064094</v>
      </c>
      <c r="C1533" s="7">
        <v>0.127064239</v>
      </c>
      <c r="D1533" s="7">
        <v>0.116352521</v>
      </c>
      <c r="E1533" s="7">
        <v>0.14234444099999999</v>
      </c>
      <c r="F1533" s="7">
        <v>0.16741522</v>
      </c>
      <c r="G1533" s="7">
        <v>0.18427850000000001</v>
      </c>
      <c r="H1533" s="7">
        <v>0.140891724</v>
      </c>
      <c r="I1533" s="7">
        <v>0.13757850499999999</v>
      </c>
      <c r="J1533" s="7">
        <v>0.13942286500000001</v>
      </c>
      <c r="K1533" s="7">
        <v>7.7464119999999997E-2</v>
      </c>
      <c r="L1533" s="7">
        <v>0.133239568</v>
      </c>
      <c r="M1533" s="7">
        <v>0.132585023</v>
      </c>
      <c r="N1533" s="7">
        <v>0.12725125400000001</v>
      </c>
      <c r="O1533" s="7">
        <v>0.121130026</v>
      </c>
      <c r="P1533" s="7">
        <v>0.105788826</v>
      </c>
    </row>
    <row r="1534" spans="1:16" x14ac:dyDescent="0.25">
      <c r="A1534" t="s">
        <v>3478</v>
      </c>
      <c r="B1534" s="7">
        <v>5.1064780999999997E-2</v>
      </c>
      <c r="C1534" s="7">
        <v>5.8908427999999999E-2</v>
      </c>
      <c r="D1534" s="7">
        <v>4.7711613E-2</v>
      </c>
      <c r="E1534" s="7">
        <v>3.9663350999999999E-2</v>
      </c>
      <c r="F1534" s="7">
        <v>4.3695754000000003E-2</v>
      </c>
      <c r="G1534" s="7">
        <v>5.5459662999999999E-2</v>
      </c>
      <c r="H1534" s="7">
        <v>5.2037753999999999E-2</v>
      </c>
      <c r="I1534" s="7">
        <v>4.9963931000000003E-2</v>
      </c>
      <c r="J1534" s="7">
        <v>5.5070930999999997E-2</v>
      </c>
      <c r="K1534" s="7">
        <v>5.4404973000000002E-2</v>
      </c>
      <c r="L1534" s="7">
        <v>5.5935285000000001E-2</v>
      </c>
      <c r="M1534" s="7">
        <v>4.9245941000000001E-2</v>
      </c>
      <c r="N1534" s="7">
        <v>4.8770184000000001E-2</v>
      </c>
      <c r="O1534" s="7">
        <v>3.4085484999999999E-2</v>
      </c>
      <c r="P1534" s="7">
        <v>2.8606300000000001E-2</v>
      </c>
    </row>
    <row r="1535" spans="1:16" x14ac:dyDescent="0.25">
      <c r="A1535" t="s">
        <v>3479</v>
      </c>
      <c r="B1535" s="7">
        <v>1.4681466000000001E-2</v>
      </c>
      <c r="C1535" s="7">
        <v>1.6307774000000001E-2</v>
      </c>
      <c r="D1535" s="7">
        <v>1.4030073000000001E-2</v>
      </c>
      <c r="E1535" s="7">
        <v>1.3156674E-2</v>
      </c>
      <c r="F1535" s="7">
        <v>1.3936148000000001E-2</v>
      </c>
      <c r="G1535" s="7">
        <v>1.628899E-2</v>
      </c>
      <c r="H1535" s="7">
        <v>1.4257786999999999E-2</v>
      </c>
      <c r="I1535" s="7">
        <v>1.8332113000000001E-2</v>
      </c>
      <c r="J1535" s="7">
        <v>1.5772313E-2</v>
      </c>
      <c r="K1535" s="7">
        <v>1.1356292E-2</v>
      </c>
      <c r="L1535" s="7">
        <v>8.9420179999999995E-3</v>
      </c>
      <c r="M1535" s="7">
        <v>8.6243129999999998E-3</v>
      </c>
      <c r="N1535" s="7">
        <v>6.3294930000000003E-3</v>
      </c>
      <c r="O1535" s="7">
        <v>5.3592589999999999E-3</v>
      </c>
      <c r="P1535" s="7">
        <v>6.8658180000000001E-3</v>
      </c>
    </row>
    <row r="1536" spans="1:16" x14ac:dyDescent="0.25">
      <c r="A1536" t="s">
        <v>3480</v>
      </c>
      <c r="B1536" s="7">
        <v>4.7828543000000001E-2</v>
      </c>
      <c r="C1536" s="7">
        <v>5.9244129999999999E-2</v>
      </c>
      <c r="D1536" s="7">
        <v>4.3639622000000003E-2</v>
      </c>
      <c r="E1536" s="7">
        <v>9.8103045999999999E-2</v>
      </c>
      <c r="F1536" s="7">
        <v>8.0900906999999994E-2</v>
      </c>
      <c r="G1536" s="7">
        <v>0.134732614</v>
      </c>
      <c r="H1536" s="7">
        <v>4.4650318000000001E-2</v>
      </c>
      <c r="I1536" s="7">
        <v>4.1424835E-2</v>
      </c>
      <c r="J1536" s="7">
        <v>4.6471717000000003E-2</v>
      </c>
      <c r="K1536" s="7">
        <v>0.27088435799999999</v>
      </c>
      <c r="L1536" s="7">
        <v>0.108677211</v>
      </c>
      <c r="M1536" s="7">
        <v>7.3101438000000005E-2</v>
      </c>
      <c r="N1536" s="7">
        <v>7.5093253999999998E-2</v>
      </c>
      <c r="O1536" s="7">
        <v>5.4870706999999998E-2</v>
      </c>
      <c r="P1536" s="7">
        <v>4.5070549000000001E-2</v>
      </c>
    </row>
    <row r="1537" spans="1:16" x14ac:dyDescent="0.25">
      <c r="A1537" t="s">
        <v>3481</v>
      </c>
      <c r="B1537" s="7">
        <v>6.8663855999999995E-2</v>
      </c>
      <c r="C1537" s="7">
        <v>8.1286373999999995E-2</v>
      </c>
      <c r="D1537" s="7">
        <v>8.0110424999999999E-2</v>
      </c>
      <c r="E1537" s="7">
        <v>6.1895985000000001E-2</v>
      </c>
      <c r="F1537" s="7">
        <v>6.7824618000000003E-2</v>
      </c>
      <c r="G1537" s="7">
        <v>7.3959662999999995E-2</v>
      </c>
      <c r="H1537" s="7">
        <v>7.8003539999999996E-2</v>
      </c>
      <c r="I1537" s="7">
        <v>7.5934378999999996E-2</v>
      </c>
      <c r="J1537" s="7">
        <v>8.0582323999999997E-2</v>
      </c>
      <c r="K1537" s="7">
        <v>3.2928335000000003E-2</v>
      </c>
      <c r="L1537" s="7">
        <v>4.4393917999999997E-2</v>
      </c>
      <c r="M1537" s="7">
        <v>4.6273206999999997E-2</v>
      </c>
      <c r="N1537" s="7">
        <v>5.1967596999999997E-2</v>
      </c>
      <c r="O1537" s="7">
        <v>4.9985435000000002E-2</v>
      </c>
      <c r="P1537" s="7">
        <v>4.0243279999999999E-2</v>
      </c>
    </row>
    <row r="1538" spans="1:16" x14ac:dyDescent="0.25">
      <c r="A1538" t="s">
        <v>3482</v>
      </c>
      <c r="B1538" s="7">
        <v>3.7369577000000001E-2</v>
      </c>
      <c r="C1538" s="7">
        <v>3.9997027999999997E-2</v>
      </c>
      <c r="D1538" s="7">
        <v>4.0945085999999999E-2</v>
      </c>
      <c r="E1538" s="7">
        <v>2.2883827999999998E-2</v>
      </c>
      <c r="F1538" s="7">
        <v>2.8810665999999999E-2</v>
      </c>
      <c r="G1538" s="7">
        <v>2.7526433999999999E-2</v>
      </c>
      <c r="H1538" s="7">
        <v>4.3068079000000002E-2</v>
      </c>
      <c r="I1538" s="7">
        <v>4.6186880999999999E-2</v>
      </c>
      <c r="J1538" s="7">
        <v>4.8625014000000001E-2</v>
      </c>
      <c r="K1538" s="7">
        <v>1.6449299000000001E-2</v>
      </c>
      <c r="L1538" s="7">
        <v>2.1586622999999999E-2</v>
      </c>
      <c r="M1538" s="7">
        <v>2.2456903E-2</v>
      </c>
      <c r="N1538" s="7">
        <v>2.0802405E-2</v>
      </c>
      <c r="O1538" s="7">
        <v>1.9597918999999998E-2</v>
      </c>
      <c r="P1538" s="7">
        <v>1.8394726E-2</v>
      </c>
    </row>
    <row r="1539" spans="1:16" x14ac:dyDescent="0.25">
      <c r="A1539" t="s">
        <v>3483</v>
      </c>
      <c r="B1539" s="7">
        <v>3.7175643000000001E-2</v>
      </c>
      <c r="C1539" s="7">
        <v>4.3899726E-2</v>
      </c>
      <c r="D1539" s="7">
        <v>4.1614986E-2</v>
      </c>
      <c r="E1539" s="7">
        <v>3.4121594999999998E-2</v>
      </c>
      <c r="F1539" s="7">
        <v>4.3727592000000003E-2</v>
      </c>
      <c r="G1539" s="7">
        <v>3.9954620000000003E-2</v>
      </c>
      <c r="H1539" s="7">
        <v>4.5527140000000001E-2</v>
      </c>
      <c r="I1539" s="7">
        <v>4.9250184000000002E-2</v>
      </c>
      <c r="J1539" s="7">
        <v>4.7999381000000001E-2</v>
      </c>
      <c r="K1539" s="7">
        <v>2.3441086E-2</v>
      </c>
      <c r="L1539" s="7">
        <v>2.6075675E-2</v>
      </c>
      <c r="M1539" s="7">
        <v>2.3116856000000002E-2</v>
      </c>
      <c r="N1539" s="7">
        <v>1.4130313E-2</v>
      </c>
      <c r="O1539" s="7">
        <v>1.2679793E-2</v>
      </c>
      <c r="P1539" s="7">
        <v>2.0910901999999999E-2</v>
      </c>
    </row>
    <row r="1540" spans="1:16" x14ac:dyDescent="0.25">
      <c r="A1540" t="s">
        <v>3484</v>
      </c>
      <c r="B1540" s="7">
        <v>4.8608588000000001E-2</v>
      </c>
      <c r="C1540" s="7">
        <v>7.5104539999999997E-2</v>
      </c>
      <c r="D1540" s="7">
        <v>5.8262831000000001E-2</v>
      </c>
      <c r="E1540" s="7">
        <v>5.4995808E-2</v>
      </c>
      <c r="F1540" s="7">
        <v>5.6885046000000002E-2</v>
      </c>
      <c r="G1540" s="7">
        <v>7.1523999000000005E-2</v>
      </c>
      <c r="H1540" s="7">
        <v>8.3720005E-2</v>
      </c>
      <c r="I1540" s="7">
        <v>0.114874328</v>
      </c>
      <c r="J1540" s="7">
        <v>0.11024062699999999</v>
      </c>
      <c r="K1540" s="7">
        <v>8.2095602000000004E-2</v>
      </c>
      <c r="L1540" s="7">
        <v>6.4459687000000002E-2</v>
      </c>
      <c r="M1540" s="7">
        <v>3.1212456999999999E-2</v>
      </c>
      <c r="N1540" s="7">
        <v>4.9450918000000003E-2</v>
      </c>
      <c r="O1540" s="7">
        <v>3.2933893999999998E-2</v>
      </c>
      <c r="P1540" s="7">
        <v>3.7254598E-2</v>
      </c>
    </row>
    <row r="1541" spans="1:16" x14ac:dyDescent="0.25">
      <c r="A1541" t="s">
        <v>3485</v>
      </c>
      <c r="B1541" s="7">
        <v>5.1634350000000002E-2</v>
      </c>
      <c r="C1541" s="7">
        <v>5.5621780000000003E-2</v>
      </c>
      <c r="D1541" s="7">
        <v>5.5000324000000003E-2</v>
      </c>
      <c r="E1541" s="7">
        <v>3.8200095000000003E-2</v>
      </c>
      <c r="F1541" s="7">
        <v>5.1146453000000001E-2</v>
      </c>
      <c r="G1541" s="7">
        <v>5.0039622999999998E-2</v>
      </c>
      <c r="H1541" s="7">
        <v>5.7620936999999997E-2</v>
      </c>
      <c r="I1541" s="7">
        <v>6.2981704999999999E-2</v>
      </c>
      <c r="J1541" s="7">
        <v>6.4138493000000005E-2</v>
      </c>
      <c r="K1541" s="7">
        <v>3.5153359000000002E-2</v>
      </c>
      <c r="L1541" s="7">
        <v>3.1405141999999997E-2</v>
      </c>
      <c r="M1541" s="7">
        <v>3.3334996999999998E-2</v>
      </c>
      <c r="N1541" s="7">
        <v>3.4769318E-2</v>
      </c>
      <c r="O1541" s="7">
        <v>3.2949486E-2</v>
      </c>
      <c r="P1541" s="7">
        <v>2.7126095999999999E-2</v>
      </c>
    </row>
    <row r="1542" spans="1:16" x14ac:dyDescent="0.25">
      <c r="A1542" t="s">
        <v>3486</v>
      </c>
      <c r="B1542" s="7">
        <v>2.8242026999999999E-2</v>
      </c>
      <c r="C1542" s="7">
        <v>3.3135297000000001E-2</v>
      </c>
      <c r="D1542" s="7">
        <v>3.0919888E-2</v>
      </c>
      <c r="E1542" s="7">
        <v>2.4589963999999999E-2</v>
      </c>
      <c r="F1542" s="7">
        <v>2.9981582E-2</v>
      </c>
      <c r="G1542" s="7">
        <v>3.2612652999999998E-2</v>
      </c>
      <c r="H1542" s="7">
        <v>2.9300295000000001E-2</v>
      </c>
      <c r="I1542" s="7">
        <v>3.1842996999999998E-2</v>
      </c>
      <c r="J1542" s="7">
        <v>3.0176623E-2</v>
      </c>
      <c r="K1542" s="7">
        <v>3.5584214000000003E-2</v>
      </c>
      <c r="L1542" s="7">
        <v>2.2008664000000001E-2</v>
      </c>
      <c r="M1542" s="7">
        <v>2.1391140999999999E-2</v>
      </c>
      <c r="N1542" s="7">
        <v>2.3775002999999999E-2</v>
      </c>
      <c r="O1542" s="7">
        <v>1.8570463999999998E-2</v>
      </c>
      <c r="P1542" s="7">
        <v>1.7038857000000001E-2</v>
      </c>
    </row>
    <row r="1543" spans="1:16" x14ac:dyDescent="0.25">
      <c r="A1543" t="s">
        <v>3487</v>
      </c>
      <c r="B1543" s="7">
        <v>9.4098688E-2</v>
      </c>
      <c r="C1543" s="7">
        <v>9.0788791999999993E-2</v>
      </c>
      <c r="D1543" s="7">
        <v>9.162447E-2</v>
      </c>
      <c r="E1543" s="7">
        <v>5.9974816E-2</v>
      </c>
      <c r="F1543" s="7">
        <v>8.1239132000000006E-2</v>
      </c>
      <c r="G1543" s="7">
        <v>7.8084977E-2</v>
      </c>
      <c r="H1543" s="7">
        <v>8.9509563E-2</v>
      </c>
      <c r="I1543" s="7">
        <v>0.101371685</v>
      </c>
      <c r="J1543" s="7">
        <v>0.104127576</v>
      </c>
      <c r="K1543" s="7">
        <v>3.8985908999999999E-2</v>
      </c>
      <c r="L1543" s="7">
        <v>4.5122963000000002E-2</v>
      </c>
      <c r="M1543" s="7">
        <v>4.6013556999999997E-2</v>
      </c>
      <c r="N1543" s="7">
        <v>3.8940285999999998E-2</v>
      </c>
      <c r="O1543" s="7">
        <v>3.6475546999999997E-2</v>
      </c>
      <c r="P1543" s="7">
        <v>3.8570778999999999E-2</v>
      </c>
    </row>
    <row r="1544" spans="1:16" x14ac:dyDescent="0.25">
      <c r="A1544" t="s">
        <v>3488</v>
      </c>
      <c r="B1544" s="7">
        <v>5.0250623000000001E-2</v>
      </c>
      <c r="C1544" s="7">
        <v>5.4085941999999998E-2</v>
      </c>
      <c r="D1544" s="7">
        <v>5.2499622000000003E-2</v>
      </c>
      <c r="E1544" s="7">
        <v>4.2315897999999998E-2</v>
      </c>
      <c r="F1544" s="7">
        <v>4.8309043000000003E-2</v>
      </c>
      <c r="G1544" s="7">
        <v>5.4191234999999997E-2</v>
      </c>
      <c r="H1544" s="7">
        <v>5.4674546999999997E-2</v>
      </c>
      <c r="I1544" s="7">
        <v>5.4967413999999999E-2</v>
      </c>
      <c r="J1544" s="7">
        <v>5.8413246000000002E-2</v>
      </c>
      <c r="K1544" s="7">
        <v>4.2676237999999998E-2</v>
      </c>
      <c r="L1544" s="7">
        <v>3.8947324999999998E-2</v>
      </c>
      <c r="M1544" s="7">
        <v>3.8398465999999999E-2</v>
      </c>
      <c r="N1544" s="7">
        <v>3.7936566999999997E-2</v>
      </c>
      <c r="O1544" s="7">
        <v>3.3669339E-2</v>
      </c>
      <c r="P1544" s="7">
        <v>2.5953104000000001E-2</v>
      </c>
    </row>
    <row r="1545" spans="1:16" x14ac:dyDescent="0.25">
      <c r="A1545" t="s">
        <v>3489</v>
      </c>
      <c r="B1545" s="7">
        <v>8.7655837E-2</v>
      </c>
      <c r="C1545" s="7">
        <v>0.101199125</v>
      </c>
      <c r="D1545" s="7">
        <v>9.8438805000000004E-2</v>
      </c>
      <c r="E1545" s="7">
        <v>8.6144578999999999E-2</v>
      </c>
      <c r="F1545" s="7">
        <v>0.110740327</v>
      </c>
      <c r="G1545" s="7">
        <v>0.10881616199999999</v>
      </c>
      <c r="H1545" s="7">
        <v>9.5832079000000001E-2</v>
      </c>
      <c r="I1545" s="7">
        <v>8.8238565000000005E-2</v>
      </c>
      <c r="J1545" s="7">
        <v>0.107311014</v>
      </c>
      <c r="K1545" s="7">
        <v>8.7694297000000004E-2</v>
      </c>
      <c r="L1545" s="7">
        <v>0.12317222799999999</v>
      </c>
      <c r="M1545" s="7">
        <v>0.129889218</v>
      </c>
      <c r="N1545" s="7">
        <v>0.152998783</v>
      </c>
      <c r="O1545" s="7">
        <v>0.15625598399999999</v>
      </c>
      <c r="P1545" s="7">
        <v>0.11629764400000001</v>
      </c>
    </row>
    <row r="1546" spans="1:16" x14ac:dyDescent="0.25">
      <c r="A1546" t="s">
        <v>3490</v>
      </c>
      <c r="B1546" s="7">
        <v>1.9805877999999999E-2</v>
      </c>
      <c r="C1546" s="7">
        <v>1.9534136000000001E-2</v>
      </c>
      <c r="D1546" s="7">
        <v>1.7649306E-2</v>
      </c>
      <c r="E1546" s="7">
        <v>1.4136391E-2</v>
      </c>
      <c r="F1546" s="7">
        <v>1.6282416000000001E-2</v>
      </c>
      <c r="G1546" s="7">
        <v>1.9605174E-2</v>
      </c>
      <c r="H1546" s="7">
        <v>1.9783241999999999E-2</v>
      </c>
      <c r="I1546" s="7">
        <v>1.5372857E-2</v>
      </c>
      <c r="J1546" s="7">
        <v>1.9145675000000001E-2</v>
      </c>
      <c r="K1546" s="7">
        <v>1.5172428999999999E-2</v>
      </c>
      <c r="L1546" s="7">
        <v>1.8934698999999999E-2</v>
      </c>
      <c r="M1546" s="7">
        <v>1.8002906999999999E-2</v>
      </c>
      <c r="N1546" s="7">
        <v>2.1341655000000001E-2</v>
      </c>
      <c r="O1546" s="7">
        <v>1.8375496000000002E-2</v>
      </c>
      <c r="P1546" s="7">
        <v>1.2242626E-2</v>
      </c>
    </row>
    <row r="1547" spans="1:16" x14ac:dyDescent="0.25">
      <c r="A1547" t="s">
        <v>3491</v>
      </c>
      <c r="B1547" s="7">
        <v>4.1254430000000002E-2</v>
      </c>
      <c r="C1547" s="7">
        <v>3.5141683999999999E-2</v>
      </c>
      <c r="D1547" s="7">
        <v>3.6533871000000002E-2</v>
      </c>
      <c r="E1547" s="7">
        <v>2.7549995000000001E-2</v>
      </c>
      <c r="F1547" s="7">
        <v>4.0519844999999999E-2</v>
      </c>
      <c r="G1547" s="7">
        <v>3.7080560999999998E-2</v>
      </c>
      <c r="H1547" s="7">
        <v>3.9763694000000002E-2</v>
      </c>
      <c r="I1547" s="7">
        <v>3.6359712000000002E-2</v>
      </c>
      <c r="J1547" s="7">
        <v>5.6317590000000001E-2</v>
      </c>
      <c r="K1547" s="7">
        <v>1.9635736000000001E-2</v>
      </c>
      <c r="L1547" s="7">
        <v>2.6270906E-2</v>
      </c>
      <c r="M1547" s="7">
        <v>2.3696272000000001E-2</v>
      </c>
      <c r="N1547" s="7">
        <v>3.2657097000000003E-2</v>
      </c>
      <c r="O1547" s="7">
        <v>2.5841024000000001E-2</v>
      </c>
      <c r="P1547" s="7">
        <v>2.2985166000000001E-2</v>
      </c>
    </row>
    <row r="1548" spans="1:16" x14ac:dyDescent="0.25">
      <c r="A1548" t="s">
        <v>3492</v>
      </c>
      <c r="B1548" s="7">
        <v>3.4632572E-2</v>
      </c>
      <c r="C1548" s="7">
        <v>3.9844867999999999E-2</v>
      </c>
      <c r="D1548" s="7">
        <v>3.7005351999999998E-2</v>
      </c>
      <c r="E1548" s="7">
        <v>2.6812610000000001E-2</v>
      </c>
      <c r="F1548" s="7">
        <v>3.5051746000000002E-2</v>
      </c>
      <c r="G1548" s="7">
        <v>3.4839325999999997E-2</v>
      </c>
      <c r="H1548" s="7">
        <v>4.0779849E-2</v>
      </c>
      <c r="I1548" s="7">
        <v>3.7765117000000001E-2</v>
      </c>
      <c r="J1548" s="7">
        <v>4.4031651999999998E-2</v>
      </c>
      <c r="K1548" s="7">
        <v>3.2606286999999998E-2</v>
      </c>
      <c r="L1548" s="7">
        <v>2.5423149999999999E-2</v>
      </c>
      <c r="M1548" s="7">
        <v>2.7574181999999999E-2</v>
      </c>
      <c r="N1548" s="7">
        <v>3.5910280000000003E-2</v>
      </c>
      <c r="O1548" s="7">
        <v>3.2776729999999997E-2</v>
      </c>
      <c r="P1548" s="7">
        <v>2.6710511999999999E-2</v>
      </c>
    </row>
    <row r="1549" spans="1:16" x14ac:dyDescent="0.25">
      <c r="A1549" t="s">
        <v>3493</v>
      </c>
      <c r="B1549" s="7">
        <v>6.4652245999999997E-2</v>
      </c>
      <c r="C1549" s="7">
        <v>7.3036002000000003E-2</v>
      </c>
      <c r="D1549" s="7">
        <v>6.3509210999999996E-2</v>
      </c>
      <c r="E1549" s="7">
        <v>6.0495512000000001E-2</v>
      </c>
      <c r="F1549" s="7">
        <v>6.6080874999999997E-2</v>
      </c>
      <c r="G1549" s="7">
        <v>6.8400688000000001E-2</v>
      </c>
      <c r="H1549" s="7">
        <v>6.7810412E-2</v>
      </c>
      <c r="I1549" s="7">
        <v>6.7398253000000005E-2</v>
      </c>
      <c r="J1549" s="7">
        <v>7.1699205000000002E-2</v>
      </c>
      <c r="K1549" s="7">
        <v>6.0076497E-2</v>
      </c>
      <c r="L1549" s="7">
        <v>7.3826606000000003E-2</v>
      </c>
      <c r="M1549" s="7">
        <v>6.5823970999999995E-2</v>
      </c>
      <c r="N1549" s="7">
        <v>6.2646961000000001E-2</v>
      </c>
      <c r="O1549" s="7">
        <v>5.4347399999999997E-2</v>
      </c>
      <c r="P1549" s="7">
        <v>5.4228611000000003E-2</v>
      </c>
    </row>
    <row r="1550" spans="1:16" x14ac:dyDescent="0.25">
      <c r="A1550" t="s">
        <v>3494</v>
      </c>
      <c r="B1550" s="7">
        <v>0.120244816</v>
      </c>
      <c r="C1550" s="7">
        <v>0.131166797</v>
      </c>
      <c r="D1550" s="7">
        <v>0.13613835499999999</v>
      </c>
      <c r="E1550" s="7">
        <v>0.13857407599999999</v>
      </c>
      <c r="F1550" s="7">
        <v>0.18138240899999999</v>
      </c>
      <c r="G1550" s="7">
        <v>0.174620948</v>
      </c>
      <c r="H1550" s="7">
        <v>0.136473176</v>
      </c>
      <c r="I1550" s="7">
        <v>0.14111783899999999</v>
      </c>
      <c r="J1550" s="7">
        <v>0.14616427700000001</v>
      </c>
      <c r="K1550" s="7">
        <v>3.4944944999999998E-2</v>
      </c>
      <c r="L1550" s="7">
        <v>8.1289026E-2</v>
      </c>
      <c r="M1550" s="7">
        <v>7.5431384000000004E-2</v>
      </c>
      <c r="N1550" s="7">
        <v>7.0698351000000006E-2</v>
      </c>
      <c r="O1550" s="7">
        <v>7.5248776000000003E-2</v>
      </c>
      <c r="P1550" s="7">
        <v>5.5250140000000003E-2</v>
      </c>
    </row>
    <row r="1551" spans="1:16" x14ac:dyDescent="0.25">
      <c r="A1551" t="s">
        <v>3495</v>
      </c>
      <c r="B1551" s="7">
        <v>0.121471891</v>
      </c>
      <c r="C1551" s="7">
        <v>0.10491262899999999</v>
      </c>
      <c r="D1551" s="7">
        <v>9.4513541000000006E-2</v>
      </c>
      <c r="E1551" s="7">
        <v>7.3530442000000001E-2</v>
      </c>
      <c r="F1551" s="7">
        <v>8.7278690000000006E-2</v>
      </c>
      <c r="G1551" s="7">
        <v>0.105107511</v>
      </c>
      <c r="H1551" s="7">
        <v>6.3344085999999994E-2</v>
      </c>
      <c r="I1551" s="7">
        <v>7.5978030000000002E-2</v>
      </c>
      <c r="J1551" s="7">
        <v>7.7709497000000002E-2</v>
      </c>
      <c r="K1551" s="7">
        <v>2.5272184999999999E-2</v>
      </c>
      <c r="L1551" s="7">
        <v>2.1884844000000001E-2</v>
      </c>
      <c r="M1551" s="7">
        <v>2.0264546000000001E-2</v>
      </c>
      <c r="N1551" s="7">
        <v>2.3589777999999999E-2</v>
      </c>
      <c r="O1551" s="7">
        <v>1.9885258999999999E-2</v>
      </c>
      <c r="P1551" s="7">
        <v>1.5112324E-2</v>
      </c>
    </row>
    <row r="1552" spans="1:16" x14ac:dyDescent="0.25">
      <c r="A1552" t="s">
        <v>3496</v>
      </c>
      <c r="B1552" s="7">
        <v>4.7358540999999997E-2</v>
      </c>
      <c r="C1552" s="7">
        <v>4.6129656999999998E-2</v>
      </c>
      <c r="D1552" s="7">
        <v>4.3427431000000002E-2</v>
      </c>
      <c r="E1552" s="7">
        <v>4.1435428000000003E-2</v>
      </c>
      <c r="F1552" s="7">
        <v>4.1159858000000001E-2</v>
      </c>
      <c r="G1552" s="7">
        <v>4.6937720000000002E-2</v>
      </c>
      <c r="H1552" s="7">
        <v>3.8601447999999997E-2</v>
      </c>
      <c r="I1552" s="7">
        <v>3.8528689999999997E-2</v>
      </c>
      <c r="J1552" s="7">
        <v>4.7278134999999999E-2</v>
      </c>
      <c r="K1552" s="7">
        <v>2.7705244E-2</v>
      </c>
      <c r="L1552" s="7">
        <v>5.1526179999999998E-2</v>
      </c>
      <c r="M1552" s="7">
        <v>4.8468268000000002E-2</v>
      </c>
      <c r="N1552" s="7">
        <v>4.9405154999999999E-2</v>
      </c>
      <c r="O1552" s="7">
        <v>4.5617009E-2</v>
      </c>
      <c r="P1552" s="7">
        <v>3.5721398000000001E-2</v>
      </c>
    </row>
    <row r="1553" spans="1:16" x14ac:dyDescent="0.25">
      <c r="A1553" t="s">
        <v>3497</v>
      </c>
      <c r="B1553" s="7">
        <v>4.1816343999999998E-2</v>
      </c>
      <c r="C1553" s="7">
        <v>4.2737632999999997E-2</v>
      </c>
      <c r="D1553" s="7">
        <v>3.3321465000000001E-2</v>
      </c>
      <c r="E1553" s="7">
        <v>3.9420643999999998E-2</v>
      </c>
      <c r="F1553" s="7">
        <v>3.7205039000000002E-2</v>
      </c>
      <c r="G1553" s="7">
        <v>4.5397751E-2</v>
      </c>
      <c r="H1553" s="7">
        <v>3.1453390999999997E-2</v>
      </c>
      <c r="I1553" s="7">
        <v>4.8243887999999999E-2</v>
      </c>
      <c r="J1553" s="7">
        <v>3.5956888999999999E-2</v>
      </c>
      <c r="K1553" s="7">
        <v>1.9786279E-2</v>
      </c>
      <c r="L1553" s="7">
        <v>2.7638246000000002E-2</v>
      </c>
      <c r="M1553" s="7">
        <v>1.8256313999999999E-2</v>
      </c>
      <c r="N1553" s="7">
        <v>1.8151897E-2</v>
      </c>
      <c r="O1553" s="7">
        <v>1.5058801E-2</v>
      </c>
      <c r="P1553" s="7">
        <v>1.5741568000000001E-2</v>
      </c>
    </row>
    <row r="1554" spans="1:16" x14ac:dyDescent="0.25">
      <c r="A1554" t="s">
        <v>3498</v>
      </c>
      <c r="B1554" s="7">
        <v>3.6051263E-2</v>
      </c>
      <c r="C1554" s="7">
        <v>4.0979278000000001E-2</v>
      </c>
      <c r="D1554" s="7">
        <v>3.8784578E-2</v>
      </c>
      <c r="E1554" s="7">
        <v>3.1145709000000001E-2</v>
      </c>
      <c r="F1554" s="7">
        <v>3.7275225000000002E-2</v>
      </c>
      <c r="G1554" s="7">
        <v>3.9635199000000003E-2</v>
      </c>
      <c r="H1554" s="7">
        <v>6.5401771999999997E-2</v>
      </c>
      <c r="I1554" s="7">
        <v>5.1297066000000002E-2</v>
      </c>
      <c r="J1554" s="7">
        <v>7.1820660999999994E-2</v>
      </c>
      <c r="K1554" s="7">
        <v>5.3098131E-2</v>
      </c>
      <c r="L1554" s="7">
        <v>3.9586731E-2</v>
      </c>
      <c r="M1554" s="7">
        <v>4.4184367000000002E-2</v>
      </c>
      <c r="N1554" s="7">
        <v>5.1645983999999999E-2</v>
      </c>
      <c r="O1554" s="7">
        <v>4.5032703E-2</v>
      </c>
      <c r="P1554" s="7">
        <v>3.3168525999999997E-2</v>
      </c>
    </row>
    <row r="1555" spans="1:16" x14ac:dyDescent="0.25">
      <c r="A1555" t="s">
        <v>3499</v>
      </c>
      <c r="B1555" s="7">
        <v>8.8950606000000002E-2</v>
      </c>
      <c r="C1555" s="7">
        <v>8.4125564999999999E-2</v>
      </c>
      <c r="D1555" s="7">
        <v>8.8303329999999999E-2</v>
      </c>
      <c r="E1555" s="7">
        <v>5.2134390000000003E-2</v>
      </c>
      <c r="F1555" s="7">
        <v>7.2358768000000004E-2</v>
      </c>
      <c r="G1555" s="7">
        <v>7.2531237999999998E-2</v>
      </c>
      <c r="H1555" s="7">
        <v>8.8509979000000003E-2</v>
      </c>
      <c r="I1555" s="7">
        <v>8.7188324999999997E-2</v>
      </c>
      <c r="J1555" s="7">
        <v>0.100836363</v>
      </c>
      <c r="K1555" s="7">
        <v>7.7886482000000007E-2</v>
      </c>
      <c r="L1555" s="7">
        <v>5.8449453999999998E-2</v>
      </c>
      <c r="M1555" s="7">
        <v>5.8772897999999997E-2</v>
      </c>
      <c r="N1555" s="7">
        <v>5.8278491000000002E-2</v>
      </c>
      <c r="O1555" s="7">
        <v>4.9548090000000003E-2</v>
      </c>
      <c r="P1555" s="7">
        <v>4.0212632999999998E-2</v>
      </c>
    </row>
    <row r="1556" spans="1:16" x14ac:dyDescent="0.25">
      <c r="A1556" t="s">
        <v>3500</v>
      </c>
      <c r="B1556" s="7">
        <v>2.3399310999999999E-2</v>
      </c>
      <c r="C1556" s="7">
        <v>2.7831908999999998E-2</v>
      </c>
      <c r="D1556" s="7">
        <v>2.7853036000000001E-2</v>
      </c>
      <c r="E1556" s="7">
        <v>1.7303156E-2</v>
      </c>
      <c r="F1556" s="7">
        <v>2.0534555999999999E-2</v>
      </c>
      <c r="G1556" s="7">
        <v>2.1491146999999999E-2</v>
      </c>
      <c r="H1556" s="7">
        <v>2.7589388999999999E-2</v>
      </c>
      <c r="I1556" s="7">
        <v>3.133416E-2</v>
      </c>
      <c r="J1556" s="7">
        <v>3.0184046999999999E-2</v>
      </c>
      <c r="K1556" s="7">
        <v>9.0327529999999993E-3</v>
      </c>
      <c r="L1556" s="7">
        <v>1.0234284E-2</v>
      </c>
      <c r="M1556" s="7">
        <v>1.2556313E-2</v>
      </c>
      <c r="N1556" s="7">
        <v>1.3870399E-2</v>
      </c>
      <c r="O1556" s="7">
        <v>1.3180773999999999E-2</v>
      </c>
      <c r="P1556" s="7">
        <v>9.8546450000000004E-3</v>
      </c>
    </row>
    <row r="1557" spans="1:16" x14ac:dyDescent="0.25">
      <c r="A1557" t="s">
        <v>3501</v>
      </c>
      <c r="B1557" s="7">
        <v>9.0292540000000004E-2</v>
      </c>
      <c r="C1557" s="7">
        <v>9.2047188000000002E-2</v>
      </c>
      <c r="D1557" s="7">
        <v>9.1638026999999997E-2</v>
      </c>
      <c r="E1557" s="7">
        <v>9.6517786999999994E-2</v>
      </c>
      <c r="F1557" s="7">
        <v>0.116784595</v>
      </c>
      <c r="G1557" s="7">
        <v>0.12306249399999999</v>
      </c>
      <c r="H1557" s="7">
        <v>7.7995931000000004E-2</v>
      </c>
      <c r="I1557" s="7">
        <v>8.0768427000000004E-2</v>
      </c>
      <c r="J1557" s="7">
        <v>8.7027401000000004E-2</v>
      </c>
      <c r="K1557" s="7">
        <v>0.101067661</v>
      </c>
      <c r="L1557" s="7">
        <v>9.6388567999999994E-2</v>
      </c>
      <c r="M1557" s="7">
        <v>9.6775017000000005E-2</v>
      </c>
      <c r="N1557" s="7">
        <v>0.10906369</v>
      </c>
      <c r="O1557" s="7">
        <v>9.9326898999999996E-2</v>
      </c>
      <c r="P1557" s="7">
        <v>8.1694483999999998E-2</v>
      </c>
    </row>
    <row r="1558" spans="1:16" x14ac:dyDescent="0.25">
      <c r="A1558" t="s">
        <v>3502</v>
      </c>
      <c r="B1558" s="7">
        <v>6.5768461E-2</v>
      </c>
      <c r="C1558" s="7">
        <v>7.7313073999999996E-2</v>
      </c>
      <c r="D1558" s="7">
        <v>6.2375545999999997E-2</v>
      </c>
      <c r="E1558" s="7">
        <v>5.0087644000000001E-2</v>
      </c>
      <c r="F1558" s="7">
        <v>5.9268038000000002E-2</v>
      </c>
      <c r="G1558" s="7">
        <v>8.2641402000000003E-2</v>
      </c>
      <c r="H1558" s="7">
        <v>6.7440517000000005E-2</v>
      </c>
      <c r="I1558" s="7">
        <v>4.7207658E-2</v>
      </c>
      <c r="J1558" s="7">
        <v>7.2774454000000002E-2</v>
      </c>
      <c r="K1558" s="7">
        <v>0.102473892</v>
      </c>
      <c r="L1558" s="7">
        <v>6.2964519999999996E-2</v>
      </c>
      <c r="M1558" s="7">
        <v>6.2731029999999993E-2</v>
      </c>
      <c r="N1558" s="7">
        <v>6.8300769999999997E-2</v>
      </c>
      <c r="O1558" s="7">
        <v>5.9410615E-2</v>
      </c>
      <c r="P1558" s="7">
        <v>4.3509071000000003E-2</v>
      </c>
    </row>
    <row r="1559" spans="1:16" x14ac:dyDescent="0.25">
      <c r="A1559" t="s">
        <v>3503</v>
      </c>
      <c r="B1559" s="7">
        <v>5.9579156000000001E-2</v>
      </c>
      <c r="C1559" s="7">
        <v>6.5356528999999997E-2</v>
      </c>
      <c r="D1559" s="7">
        <v>6.6282993999999998E-2</v>
      </c>
      <c r="E1559" s="7">
        <v>4.0704939000000002E-2</v>
      </c>
      <c r="F1559" s="7">
        <v>5.0636216999999997E-2</v>
      </c>
      <c r="G1559" s="7">
        <v>4.6210328000000002E-2</v>
      </c>
      <c r="H1559" s="7">
        <v>7.1089145000000006E-2</v>
      </c>
      <c r="I1559" s="7">
        <v>6.1486849000000003E-2</v>
      </c>
      <c r="J1559" s="7">
        <v>6.8256973999999998E-2</v>
      </c>
      <c r="K1559" s="7">
        <v>4.9693759999999997E-2</v>
      </c>
      <c r="L1559" s="7">
        <v>5.1246363000000003E-2</v>
      </c>
      <c r="M1559" s="7">
        <v>4.9295379E-2</v>
      </c>
      <c r="N1559" s="7">
        <v>4.5983809E-2</v>
      </c>
      <c r="O1559" s="7">
        <v>3.5871496000000003E-2</v>
      </c>
      <c r="P1559" s="7">
        <v>3.2895033999999997E-2</v>
      </c>
    </row>
    <row r="1560" spans="1:16" x14ac:dyDescent="0.25">
      <c r="A1560" t="s">
        <v>3504</v>
      </c>
      <c r="B1560" s="7">
        <v>0.122760879</v>
      </c>
      <c r="C1560" s="7">
        <v>0.128319983</v>
      </c>
      <c r="D1560" s="7">
        <v>0.127101931</v>
      </c>
      <c r="E1560" s="7">
        <v>0.103683155</v>
      </c>
      <c r="F1560" s="7">
        <v>0.135747702</v>
      </c>
      <c r="G1560" s="7">
        <v>0.131715415</v>
      </c>
      <c r="H1560" s="7">
        <v>0.13642036900000001</v>
      </c>
      <c r="I1560" s="7">
        <v>0.150916681</v>
      </c>
      <c r="J1560" s="7">
        <v>0.154598395</v>
      </c>
      <c r="K1560" s="7">
        <v>4.8259591999999997E-2</v>
      </c>
      <c r="L1560" s="7">
        <v>8.0119548999999998E-2</v>
      </c>
      <c r="M1560" s="7">
        <v>7.8229786999999995E-2</v>
      </c>
      <c r="N1560" s="7">
        <v>7.3681264999999996E-2</v>
      </c>
      <c r="O1560" s="7">
        <v>6.9348277999999999E-2</v>
      </c>
      <c r="P1560" s="7">
        <v>6.3595745999999995E-2</v>
      </c>
    </row>
    <row r="1561" spans="1:16" x14ac:dyDescent="0.25">
      <c r="A1561" t="s">
        <v>3505</v>
      </c>
      <c r="B1561" s="7">
        <v>3.7285850000000002E-2</v>
      </c>
      <c r="C1561" s="7">
        <v>4.1871515999999998E-2</v>
      </c>
      <c r="D1561" s="7">
        <v>2.9345159999999999E-2</v>
      </c>
      <c r="E1561" s="7">
        <v>2.7039779E-2</v>
      </c>
      <c r="F1561" s="7">
        <v>2.7884165999999998E-2</v>
      </c>
      <c r="G1561" s="7">
        <v>3.7444092999999998E-2</v>
      </c>
      <c r="H1561" s="7">
        <v>4.1092152999999999E-2</v>
      </c>
      <c r="I1561" s="7">
        <v>2.2395048000000001E-2</v>
      </c>
      <c r="J1561" s="7">
        <v>3.7241415E-2</v>
      </c>
      <c r="K1561" s="7">
        <v>2.6305281999999999E-2</v>
      </c>
      <c r="L1561" s="7">
        <v>7.5572626000000004E-2</v>
      </c>
      <c r="M1561" s="7">
        <v>6.4283673999999999E-2</v>
      </c>
      <c r="N1561" s="7">
        <v>6.4154384999999994E-2</v>
      </c>
      <c r="O1561" s="7">
        <v>4.9546370999999999E-2</v>
      </c>
      <c r="P1561" s="7">
        <v>3.2900033000000002E-2</v>
      </c>
    </row>
    <row r="1562" spans="1:16" x14ac:dyDescent="0.25">
      <c r="A1562" t="s">
        <v>3506</v>
      </c>
      <c r="B1562" s="7">
        <v>8.3570529999999997E-3</v>
      </c>
      <c r="C1562" s="7">
        <v>1.0753947999999999E-2</v>
      </c>
      <c r="D1562" s="7">
        <v>8.683273E-3</v>
      </c>
      <c r="E1562" s="7">
        <v>9.1136350000000001E-3</v>
      </c>
      <c r="F1562" s="7">
        <v>9.1720429999999995E-3</v>
      </c>
      <c r="G1562" s="7">
        <v>1.5514645000000001E-2</v>
      </c>
      <c r="H1562" s="7">
        <v>6.7848220000000002E-3</v>
      </c>
      <c r="I1562" s="7">
        <v>4.337306E-3</v>
      </c>
      <c r="J1562" s="7">
        <v>7.4080259999999998E-3</v>
      </c>
      <c r="K1562" s="7">
        <v>2.2096879999999999E-2</v>
      </c>
      <c r="L1562" s="7">
        <v>2.3352673000000001E-2</v>
      </c>
      <c r="M1562" s="7">
        <v>2.0792752000000001E-2</v>
      </c>
      <c r="N1562" s="7">
        <v>2.5659141E-2</v>
      </c>
      <c r="O1562" s="7">
        <v>2.2967980999999998E-2</v>
      </c>
      <c r="P1562" s="7">
        <v>1.3525163E-2</v>
      </c>
    </row>
    <row r="1563" spans="1:16" x14ac:dyDescent="0.25">
      <c r="A1563" t="s">
        <v>3507</v>
      </c>
      <c r="B1563" s="7">
        <v>0.12870277399999999</v>
      </c>
      <c r="C1563" s="7">
        <v>0.13582933</v>
      </c>
      <c r="D1563" s="7">
        <v>0.123454545</v>
      </c>
      <c r="E1563" s="7">
        <v>0.15766053899999999</v>
      </c>
      <c r="F1563" s="7">
        <v>0.13819392799999999</v>
      </c>
      <c r="G1563" s="7">
        <v>0.20188208699999999</v>
      </c>
      <c r="H1563" s="7">
        <v>0.14704677499999999</v>
      </c>
      <c r="I1563" s="7">
        <v>9.2738274999999995E-2</v>
      </c>
      <c r="J1563" s="7">
        <v>0.14619572</v>
      </c>
      <c r="K1563" s="7">
        <v>7.6002398999999998E-2</v>
      </c>
      <c r="L1563" s="7">
        <v>0.125066292</v>
      </c>
      <c r="M1563" s="7">
        <v>0.111910922</v>
      </c>
      <c r="N1563" s="7">
        <v>0.118973027</v>
      </c>
      <c r="O1563" s="7">
        <v>0.109785973</v>
      </c>
      <c r="P1563" s="7">
        <v>8.6751516000000001E-2</v>
      </c>
    </row>
    <row r="1564" spans="1:16" x14ac:dyDescent="0.25">
      <c r="A1564" t="s">
        <v>3508</v>
      </c>
      <c r="B1564" s="7">
        <v>7.6547939999999995E-2</v>
      </c>
      <c r="C1564" s="7">
        <v>9.2673053000000005E-2</v>
      </c>
      <c r="D1564" s="7">
        <v>8.7375801000000003E-2</v>
      </c>
      <c r="E1564" s="7">
        <v>5.9268104000000002E-2</v>
      </c>
      <c r="F1564" s="7">
        <v>8.460869E-2</v>
      </c>
      <c r="G1564" s="7">
        <v>7.1715864000000004E-2</v>
      </c>
      <c r="H1564" s="7">
        <v>9.3140021000000003E-2</v>
      </c>
      <c r="I1564" s="7">
        <v>9.8618258E-2</v>
      </c>
      <c r="J1564" s="7">
        <v>9.4299736999999995E-2</v>
      </c>
      <c r="K1564" s="7">
        <v>4.1483296000000003E-2</v>
      </c>
      <c r="L1564" s="7">
        <v>4.4835674999999998E-2</v>
      </c>
      <c r="M1564" s="7">
        <v>5.2362393E-2</v>
      </c>
      <c r="N1564" s="7">
        <v>5.0749251000000002E-2</v>
      </c>
      <c r="O1564" s="7">
        <v>5.23934E-2</v>
      </c>
      <c r="P1564" s="7">
        <v>4.2335892E-2</v>
      </c>
    </row>
    <row r="1565" spans="1:16" x14ac:dyDescent="0.25">
      <c r="A1565" t="s">
        <v>3509</v>
      </c>
      <c r="B1565" s="7">
        <v>0.111692951</v>
      </c>
      <c r="C1565" s="7">
        <v>0.10282332199999999</v>
      </c>
      <c r="D1565" s="7">
        <v>9.5968765999999997E-2</v>
      </c>
      <c r="E1565" s="7">
        <v>5.2808085999999997E-2</v>
      </c>
      <c r="F1565" s="7">
        <v>7.0462460000000005E-2</v>
      </c>
      <c r="G1565" s="7">
        <v>6.9739050999999996E-2</v>
      </c>
      <c r="H1565" s="7">
        <v>0.107977502</v>
      </c>
      <c r="I1565" s="7">
        <v>0.111505721</v>
      </c>
      <c r="J1565" s="7">
        <v>0.11988470699999999</v>
      </c>
      <c r="K1565" s="7">
        <v>6.5586274999999999E-2</v>
      </c>
      <c r="L1565" s="7">
        <v>6.4003802999999998E-2</v>
      </c>
      <c r="M1565" s="7">
        <v>5.6537903E-2</v>
      </c>
      <c r="N1565" s="7">
        <v>5.3102892999999998E-2</v>
      </c>
      <c r="O1565" s="7">
        <v>5.3516705999999997E-2</v>
      </c>
      <c r="P1565" s="7">
        <v>4.1881068E-2</v>
      </c>
    </row>
    <row r="1566" spans="1:16" x14ac:dyDescent="0.25">
      <c r="A1566" t="s">
        <v>3510</v>
      </c>
      <c r="B1566" s="7">
        <v>1.8866572000000002E-2</v>
      </c>
      <c r="C1566" s="7">
        <v>2.0405352000000002E-2</v>
      </c>
      <c r="D1566" s="7">
        <v>1.9583936E-2</v>
      </c>
      <c r="E1566" s="7">
        <v>3.9075313E-2</v>
      </c>
      <c r="F1566" s="7">
        <v>4.6977495000000001E-2</v>
      </c>
      <c r="G1566" s="7">
        <v>4.8220986E-2</v>
      </c>
      <c r="H1566" s="7">
        <v>2.4729838000000001E-2</v>
      </c>
      <c r="I1566" s="7">
        <v>2.2588161999999998E-2</v>
      </c>
      <c r="J1566" s="7">
        <v>2.495648E-2</v>
      </c>
      <c r="K1566" s="7">
        <v>3.2174787000000003E-2</v>
      </c>
      <c r="L1566" s="7">
        <v>0.11103384400000001</v>
      </c>
      <c r="M1566" s="7">
        <v>5.8285550999999998E-2</v>
      </c>
      <c r="N1566" s="7">
        <v>4.5606243999999997E-2</v>
      </c>
      <c r="O1566" s="7">
        <v>2.8077356000000001E-2</v>
      </c>
      <c r="P1566" s="7">
        <v>2.0482151000000001E-2</v>
      </c>
    </row>
    <row r="1567" spans="1:16" x14ac:dyDescent="0.25">
      <c r="A1567" t="s">
        <v>3511</v>
      </c>
      <c r="B1567" s="7">
        <v>7.5610136999999994E-2</v>
      </c>
      <c r="C1567" s="7">
        <v>8.9654036000000006E-2</v>
      </c>
      <c r="D1567" s="7">
        <v>8.7266683999999997E-2</v>
      </c>
      <c r="E1567" s="7">
        <v>4.6688677999999997E-2</v>
      </c>
      <c r="F1567" s="7">
        <v>6.3180096000000005E-2</v>
      </c>
      <c r="G1567" s="7">
        <v>6.0376757000000003E-2</v>
      </c>
      <c r="H1567" s="7">
        <v>8.6721245000000002E-2</v>
      </c>
      <c r="I1567" s="7">
        <v>8.4706127000000006E-2</v>
      </c>
      <c r="J1567" s="7">
        <v>8.9997142000000002E-2</v>
      </c>
      <c r="K1567" s="7">
        <v>4.6040385000000003E-2</v>
      </c>
      <c r="L1567" s="7">
        <v>4.4617358000000003E-2</v>
      </c>
      <c r="M1567" s="7">
        <v>4.9681938000000002E-2</v>
      </c>
      <c r="N1567" s="7">
        <v>4.9482066999999998E-2</v>
      </c>
      <c r="O1567" s="7">
        <v>4.4567553000000003E-2</v>
      </c>
      <c r="P1567" s="7">
        <v>4.0960686000000003E-2</v>
      </c>
    </row>
    <row r="1568" spans="1:16" x14ac:dyDescent="0.25">
      <c r="A1568" t="s">
        <v>3512</v>
      </c>
      <c r="B1568" s="7">
        <v>9.6996637999999996E-2</v>
      </c>
      <c r="C1568" s="7">
        <v>0.113922251</v>
      </c>
      <c r="D1568" s="7">
        <v>0.100572754</v>
      </c>
      <c r="E1568" s="7">
        <v>8.3843922000000001E-2</v>
      </c>
      <c r="F1568" s="7">
        <v>0.10181469</v>
      </c>
      <c r="G1568" s="7">
        <v>0.113316288</v>
      </c>
      <c r="H1568" s="7">
        <v>9.8042293000000003E-2</v>
      </c>
      <c r="I1568" s="7">
        <v>9.9361990999999997E-2</v>
      </c>
      <c r="J1568" s="7">
        <v>0.101297309</v>
      </c>
      <c r="K1568" s="7">
        <v>8.5198599999999999E-2</v>
      </c>
      <c r="L1568" s="7">
        <v>7.7442471999999998E-2</v>
      </c>
      <c r="M1568" s="7">
        <v>7.1728785000000003E-2</v>
      </c>
      <c r="N1568" s="7">
        <v>6.6460348000000002E-2</v>
      </c>
      <c r="O1568" s="7">
        <v>5.7712226999999998E-2</v>
      </c>
      <c r="P1568" s="7">
        <v>5.4970456000000001E-2</v>
      </c>
    </row>
    <row r="1569" spans="1:16" x14ac:dyDescent="0.25">
      <c r="A1569" t="s">
        <v>3513</v>
      </c>
      <c r="B1569" s="7">
        <v>1.4358898E-2</v>
      </c>
      <c r="C1569" s="7">
        <v>1.6588417000000001E-2</v>
      </c>
      <c r="D1569" s="7">
        <v>1.4340745E-2</v>
      </c>
      <c r="E1569" s="7">
        <v>7.9191290000000004E-3</v>
      </c>
      <c r="F1569" s="7">
        <v>8.7790950000000006E-3</v>
      </c>
      <c r="G1569" s="7">
        <v>1.1425153E-2</v>
      </c>
      <c r="H1569" s="7">
        <v>1.3944717000000001E-2</v>
      </c>
      <c r="I1569" s="7">
        <v>1.3011394000000001E-2</v>
      </c>
      <c r="J1569" s="7">
        <v>1.4983008000000001E-2</v>
      </c>
      <c r="K1569" s="7">
        <v>9.4875329999999994E-3</v>
      </c>
      <c r="L1569" s="7">
        <v>9.4785319999999996E-3</v>
      </c>
      <c r="M1569" s="7">
        <v>9.3753829999999993E-3</v>
      </c>
      <c r="N1569" s="7">
        <v>8.7006519999999997E-3</v>
      </c>
      <c r="O1569" s="7">
        <v>7.8680099999999999E-3</v>
      </c>
      <c r="P1569" s="7">
        <v>7.1800240000000001E-3</v>
      </c>
    </row>
    <row r="1570" spans="1:16" x14ac:dyDescent="0.25">
      <c r="A1570" t="s">
        <v>3514</v>
      </c>
      <c r="B1570" s="7">
        <v>1.884452E-2</v>
      </c>
      <c r="C1570" s="7">
        <v>2.0760417999999999E-2</v>
      </c>
      <c r="D1570" s="7">
        <v>1.9729534999999999E-2</v>
      </c>
      <c r="E1570" s="7">
        <v>1.5473147E-2</v>
      </c>
      <c r="F1570" s="7">
        <v>1.878022E-2</v>
      </c>
      <c r="G1570" s="7">
        <v>2.4980085999999999E-2</v>
      </c>
      <c r="H1570" s="7">
        <v>2.3085349000000002E-2</v>
      </c>
      <c r="I1570" s="7">
        <v>2.4968627E-2</v>
      </c>
      <c r="J1570" s="7">
        <v>3.6157438E-2</v>
      </c>
      <c r="K1570" s="7">
        <v>4.0532005000000003E-2</v>
      </c>
      <c r="L1570" s="7">
        <v>1.9473997E-2</v>
      </c>
      <c r="M1570" s="7">
        <v>1.9925895999999998E-2</v>
      </c>
      <c r="N1570" s="7">
        <v>2.3553553000000001E-2</v>
      </c>
      <c r="O1570" s="7">
        <v>2.0375899999999999E-2</v>
      </c>
      <c r="P1570" s="7">
        <v>1.3910937999999999E-2</v>
      </c>
    </row>
    <row r="1571" spans="1:16" x14ac:dyDescent="0.25">
      <c r="A1571" t="s">
        <v>3515</v>
      </c>
      <c r="B1571" s="7">
        <v>5.6021261000000003E-2</v>
      </c>
      <c r="C1571" s="7">
        <v>6.3966395999999995E-2</v>
      </c>
      <c r="D1571" s="7">
        <v>5.8992387E-2</v>
      </c>
      <c r="E1571" s="7">
        <v>5.3509655000000003E-2</v>
      </c>
      <c r="F1571" s="7">
        <v>5.9997446000000003E-2</v>
      </c>
      <c r="G1571" s="7">
        <v>6.6272860000000003E-2</v>
      </c>
      <c r="H1571" s="7">
        <v>5.5332988E-2</v>
      </c>
      <c r="I1571" s="7">
        <v>5.7264790000000003E-2</v>
      </c>
      <c r="J1571" s="7">
        <v>6.7952071000000003E-2</v>
      </c>
      <c r="K1571" s="7">
        <v>7.5223518000000003E-2</v>
      </c>
      <c r="L1571" s="7">
        <v>6.6562452999999994E-2</v>
      </c>
      <c r="M1571" s="7">
        <v>6.4512437000000006E-2</v>
      </c>
      <c r="N1571" s="7">
        <v>6.3794084000000001E-2</v>
      </c>
      <c r="O1571" s="7">
        <v>6.0842462999999999E-2</v>
      </c>
      <c r="P1571" s="7">
        <v>4.5156017999999999E-2</v>
      </c>
    </row>
    <row r="1572" spans="1:16" x14ac:dyDescent="0.25">
      <c r="A1572" t="s">
        <v>3516</v>
      </c>
      <c r="B1572" s="7">
        <v>1.5232417999999999E-2</v>
      </c>
      <c r="C1572" s="7">
        <v>1.6676176000000001E-2</v>
      </c>
      <c r="D1572" s="7">
        <v>1.4324335000000001E-2</v>
      </c>
      <c r="E1572" s="7">
        <v>1.1913663999999999E-2</v>
      </c>
      <c r="F1572" s="7">
        <v>1.1652025999999999E-2</v>
      </c>
      <c r="G1572" s="7">
        <v>1.5690562000000002E-2</v>
      </c>
      <c r="H1572" s="7">
        <v>1.1163021E-2</v>
      </c>
      <c r="I1572" s="7">
        <v>1.0768018000000001E-2</v>
      </c>
      <c r="J1572" s="7">
        <v>1.3220813E-2</v>
      </c>
      <c r="K1572" s="7">
        <v>8.3270495999999999E-2</v>
      </c>
      <c r="L1572" s="7">
        <v>5.4573599E-2</v>
      </c>
      <c r="M1572" s="7">
        <v>4.3341181999999999E-2</v>
      </c>
      <c r="N1572" s="7">
        <v>4.6904444000000003E-2</v>
      </c>
      <c r="O1572" s="7">
        <v>3.7941859000000001E-2</v>
      </c>
      <c r="P1572" s="7">
        <v>2.4385665000000001E-2</v>
      </c>
    </row>
    <row r="1573" spans="1:16" x14ac:dyDescent="0.25">
      <c r="A1573" t="s">
        <v>3517</v>
      </c>
      <c r="B1573" s="7">
        <v>0.21508927</v>
      </c>
      <c r="C1573" s="7">
        <v>0.246942037</v>
      </c>
      <c r="D1573" s="7">
        <v>0.22851083799999999</v>
      </c>
      <c r="E1573" s="7">
        <v>0.200614605</v>
      </c>
      <c r="F1573" s="7">
        <v>0.235367259</v>
      </c>
      <c r="G1573" s="7">
        <v>0.25782323000000001</v>
      </c>
      <c r="H1573" s="7">
        <v>0.22031731800000001</v>
      </c>
      <c r="I1573" s="7">
        <v>0.23147199099999999</v>
      </c>
      <c r="J1573" s="7">
        <v>0.21968827399999999</v>
      </c>
      <c r="K1573" s="7">
        <v>0.18152478699999999</v>
      </c>
      <c r="L1573" s="7">
        <v>0.17981710300000001</v>
      </c>
      <c r="M1573" s="7">
        <v>0.18221922500000001</v>
      </c>
      <c r="N1573" s="7">
        <v>0.186324881</v>
      </c>
      <c r="O1573" s="7">
        <v>0.17468984700000001</v>
      </c>
      <c r="P1573" s="7">
        <v>0.12924835800000001</v>
      </c>
    </row>
    <row r="1574" spans="1:16" x14ac:dyDescent="0.25">
      <c r="A1574" t="s">
        <v>3518</v>
      </c>
      <c r="B1574" s="7">
        <v>6.0080532999999998E-2</v>
      </c>
      <c r="C1574" s="7">
        <v>6.7297372999999994E-2</v>
      </c>
      <c r="D1574" s="7">
        <v>6.3037435000000003E-2</v>
      </c>
      <c r="E1574" s="7">
        <v>5.8535365999999998E-2</v>
      </c>
      <c r="F1574" s="7">
        <v>6.6024384000000005E-2</v>
      </c>
      <c r="G1574" s="7">
        <v>6.4157099999999995E-2</v>
      </c>
      <c r="H1574" s="7">
        <v>6.8983728999999994E-2</v>
      </c>
      <c r="I1574" s="7">
        <v>7.4730984E-2</v>
      </c>
      <c r="J1574" s="7">
        <v>7.2739907000000006E-2</v>
      </c>
      <c r="K1574" s="7">
        <v>5.9747568000000001E-2</v>
      </c>
      <c r="L1574" s="7">
        <v>5.5462236999999998E-2</v>
      </c>
      <c r="M1574" s="7">
        <v>5.2024699000000001E-2</v>
      </c>
      <c r="N1574" s="7">
        <v>5.6978743999999998E-2</v>
      </c>
      <c r="O1574" s="7">
        <v>4.9761184E-2</v>
      </c>
      <c r="P1574" s="7">
        <v>4.6105566000000001E-2</v>
      </c>
    </row>
    <row r="1575" spans="1:16" x14ac:dyDescent="0.25">
      <c r="A1575" t="s">
        <v>3519</v>
      </c>
      <c r="B1575" s="7">
        <v>2.8118714E-2</v>
      </c>
      <c r="C1575" s="7">
        <v>3.2635018000000002E-2</v>
      </c>
      <c r="D1575" s="7">
        <v>3.2275972E-2</v>
      </c>
      <c r="E1575" s="7">
        <v>2.0754898000000001E-2</v>
      </c>
      <c r="F1575" s="7">
        <v>3.1928910999999997E-2</v>
      </c>
      <c r="G1575" s="7">
        <v>3.0573297999999999E-2</v>
      </c>
      <c r="H1575" s="7">
        <v>3.2920639000000002E-2</v>
      </c>
      <c r="I1575" s="7">
        <v>3.2662437000000002E-2</v>
      </c>
      <c r="J1575" s="7">
        <v>3.3182531000000001E-2</v>
      </c>
      <c r="K1575" s="7">
        <v>1.3246297000000001E-2</v>
      </c>
      <c r="L1575" s="7">
        <v>1.8881309999999998E-2</v>
      </c>
      <c r="M1575" s="7">
        <v>2.1045998999999999E-2</v>
      </c>
      <c r="N1575" s="7">
        <v>2.4379940999999999E-2</v>
      </c>
      <c r="O1575" s="7">
        <v>2.1404337999999998E-2</v>
      </c>
      <c r="P1575" s="7">
        <v>1.6742812999999999E-2</v>
      </c>
    </row>
    <row r="1576" spans="1:16" x14ac:dyDescent="0.25">
      <c r="A1576" t="s">
        <v>3520</v>
      </c>
      <c r="B1576" s="7">
        <v>3.4258172000000003E-2</v>
      </c>
      <c r="C1576" s="7">
        <v>4.2386256999999997E-2</v>
      </c>
      <c r="D1576" s="7">
        <v>3.6344226E-2</v>
      </c>
      <c r="E1576" s="7">
        <v>4.4844454999999998E-2</v>
      </c>
      <c r="F1576" s="7">
        <v>6.6231813E-2</v>
      </c>
      <c r="G1576" s="7">
        <v>6.5348673999999995E-2</v>
      </c>
      <c r="H1576" s="7">
        <v>5.0399381E-2</v>
      </c>
      <c r="I1576" s="7">
        <v>4.4999043000000002E-2</v>
      </c>
      <c r="J1576" s="7">
        <v>6.1236352000000001E-2</v>
      </c>
      <c r="K1576" s="7">
        <v>0.126748843</v>
      </c>
      <c r="L1576" s="7">
        <v>6.0175895E-2</v>
      </c>
      <c r="M1576" s="7">
        <v>6.0119714999999997E-2</v>
      </c>
      <c r="N1576" s="7">
        <v>6.5793046999999993E-2</v>
      </c>
      <c r="O1576" s="7">
        <v>5.7080763999999999E-2</v>
      </c>
      <c r="P1576" s="7">
        <v>4.6502067000000001E-2</v>
      </c>
    </row>
    <row r="1577" spans="1:16" x14ac:dyDescent="0.25">
      <c r="A1577" t="s">
        <v>3521</v>
      </c>
      <c r="B1577" s="7">
        <v>1.5650536E-2</v>
      </c>
      <c r="C1577" s="7">
        <v>1.9115750000000001E-2</v>
      </c>
      <c r="D1577" s="7">
        <v>1.8558616999999999E-2</v>
      </c>
      <c r="E1577" s="7">
        <v>1.4905850999999999E-2</v>
      </c>
      <c r="F1577" s="7">
        <v>1.8226109000000001E-2</v>
      </c>
      <c r="G1577" s="7">
        <v>1.8188101000000002E-2</v>
      </c>
      <c r="H1577" s="7">
        <v>1.7710098000000001E-2</v>
      </c>
      <c r="I1577" s="7">
        <v>1.4640225E-2</v>
      </c>
      <c r="J1577" s="7">
        <v>1.5262299E-2</v>
      </c>
      <c r="K1577" s="7">
        <v>2.7940999000000001E-2</v>
      </c>
      <c r="L1577" s="7">
        <v>1.6729325999999999E-2</v>
      </c>
      <c r="M1577" s="7">
        <v>1.667246E-2</v>
      </c>
      <c r="N1577" s="7">
        <v>1.7285662E-2</v>
      </c>
      <c r="O1577" s="7">
        <v>1.6235512000000001E-2</v>
      </c>
      <c r="P1577" s="7">
        <v>1.2801219000000001E-2</v>
      </c>
    </row>
    <row r="1578" spans="1:16" x14ac:dyDescent="0.25">
      <c r="A1578" t="s">
        <v>3522</v>
      </c>
      <c r="B1578" s="7">
        <v>4.6945779999999999E-2</v>
      </c>
      <c r="C1578" s="7">
        <v>3.9471874999999997E-2</v>
      </c>
      <c r="D1578" s="7">
        <v>4.008171E-2</v>
      </c>
      <c r="E1578" s="7">
        <v>2.4140506999999999E-2</v>
      </c>
      <c r="F1578" s="7">
        <v>2.4904657E-2</v>
      </c>
      <c r="G1578" s="7">
        <v>2.6503052999999999E-2</v>
      </c>
      <c r="H1578" s="7">
        <v>2.7400941000000002E-2</v>
      </c>
      <c r="I1578" s="7">
        <v>4.5299948999999999E-2</v>
      </c>
      <c r="J1578" s="7">
        <v>3.9704037999999997E-2</v>
      </c>
      <c r="K1578" s="7">
        <v>1.9476008E-2</v>
      </c>
      <c r="L1578" s="7">
        <v>1.7537015999999999E-2</v>
      </c>
      <c r="M1578" s="7">
        <v>1.8267100000000001E-2</v>
      </c>
      <c r="N1578" s="7">
        <v>1.2821732000000001E-2</v>
      </c>
      <c r="O1578" s="7">
        <v>1.1466679E-2</v>
      </c>
      <c r="P1578" s="7">
        <v>1.4572236000000001E-2</v>
      </c>
    </row>
    <row r="1579" spans="1:16" x14ac:dyDescent="0.25">
      <c r="A1579" t="s">
        <v>3523</v>
      </c>
      <c r="B1579" s="7">
        <v>2.237772E-2</v>
      </c>
      <c r="C1579" s="7">
        <v>2.5647443999999998E-2</v>
      </c>
      <c r="D1579" s="7">
        <v>2.2476998000000002E-2</v>
      </c>
      <c r="E1579" s="7">
        <v>2.2177908999999999E-2</v>
      </c>
      <c r="F1579" s="7">
        <v>2.3714112999999998E-2</v>
      </c>
      <c r="G1579" s="7">
        <v>2.8265952E-2</v>
      </c>
      <c r="H1579" s="7">
        <v>1.9502413999999999E-2</v>
      </c>
      <c r="I1579" s="7">
        <v>1.554293E-2</v>
      </c>
      <c r="J1579" s="7">
        <v>2.1249084000000001E-2</v>
      </c>
      <c r="K1579" s="7">
        <v>3.6286513999999999E-2</v>
      </c>
      <c r="L1579" s="7">
        <v>4.5357718999999998E-2</v>
      </c>
      <c r="M1579" s="7">
        <v>4.4626626000000003E-2</v>
      </c>
      <c r="N1579" s="7">
        <v>4.4523745000000003E-2</v>
      </c>
      <c r="O1579" s="7">
        <v>3.8338249999999997E-2</v>
      </c>
      <c r="P1579" s="7">
        <v>2.547394E-2</v>
      </c>
    </row>
    <row r="1580" spans="1:16" x14ac:dyDescent="0.25">
      <c r="A1580" t="s">
        <v>3524</v>
      </c>
      <c r="B1580" s="7">
        <v>0.27581514699999998</v>
      </c>
      <c r="C1580" s="7">
        <v>0.26755660999999997</v>
      </c>
      <c r="D1580" s="7">
        <v>0.24860107200000001</v>
      </c>
      <c r="E1580" s="7">
        <v>0.15237857799999999</v>
      </c>
      <c r="F1580" s="7">
        <v>0.206164397</v>
      </c>
      <c r="G1580" s="7">
        <v>0.21670679700000001</v>
      </c>
      <c r="H1580" s="7">
        <v>0.25244011900000002</v>
      </c>
      <c r="I1580" s="7">
        <v>0.21087863200000001</v>
      </c>
      <c r="J1580" s="7">
        <v>0.28036113899999998</v>
      </c>
      <c r="K1580" s="7">
        <v>6.3809203999999994E-2</v>
      </c>
      <c r="L1580" s="7">
        <v>6.1083749E-2</v>
      </c>
      <c r="M1580" s="7">
        <v>5.3033373000000002E-2</v>
      </c>
      <c r="N1580" s="7">
        <v>6.9925989999999993E-2</v>
      </c>
      <c r="O1580" s="7">
        <v>4.9933221999999999E-2</v>
      </c>
      <c r="P1580" s="7">
        <v>4.3670340000000002E-2</v>
      </c>
    </row>
    <row r="1581" spans="1:16" x14ac:dyDescent="0.25">
      <c r="A1581" t="s">
        <v>3525</v>
      </c>
      <c r="B1581" s="7">
        <v>2.4371059E-2</v>
      </c>
      <c r="C1581" s="7">
        <v>2.7004126999999999E-2</v>
      </c>
      <c r="D1581" s="7">
        <v>2.4887308E-2</v>
      </c>
      <c r="E1581" s="7">
        <v>1.7361702E-2</v>
      </c>
      <c r="F1581" s="7">
        <v>2.2247791999999999E-2</v>
      </c>
      <c r="G1581" s="7">
        <v>2.3045224999999999E-2</v>
      </c>
      <c r="H1581" s="7">
        <v>3.0219723E-2</v>
      </c>
      <c r="I1581" s="7">
        <v>2.8479443E-2</v>
      </c>
      <c r="J1581" s="7">
        <v>2.6155147E-2</v>
      </c>
      <c r="K1581" s="7">
        <v>2.1786140999999998E-2</v>
      </c>
      <c r="L1581" s="7">
        <v>1.5282221E-2</v>
      </c>
      <c r="M1581" s="7">
        <v>1.6085355999999999E-2</v>
      </c>
      <c r="N1581" s="7">
        <v>1.6789235999999999E-2</v>
      </c>
      <c r="O1581" s="7">
        <v>1.6724011E-2</v>
      </c>
      <c r="P1581" s="7">
        <v>1.2227106999999999E-2</v>
      </c>
    </row>
    <row r="1582" spans="1:16" x14ac:dyDescent="0.25">
      <c r="A1582" t="s">
        <v>3526</v>
      </c>
      <c r="B1582" s="7">
        <v>5.4732397000000002E-2</v>
      </c>
      <c r="C1582" s="7">
        <v>6.6870435000000006E-2</v>
      </c>
      <c r="D1582" s="7">
        <v>6.2174528E-2</v>
      </c>
      <c r="E1582" s="7">
        <v>4.5921451000000002E-2</v>
      </c>
      <c r="F1582" s="7">
        <v>6.4130615000000002E-2</v>
      </c>
      <c r="G1582" s="7">
        <v>6.0881374000000002E-2</v>
      </c>
      <c r="H1582" s="7">
        <v>6.6566429999999996E-2</v>
      </c>
      <c r="I1582" s="7">
        <v>6.1336302000000002E-2</v>
      </c>
      <c r="J1582" s="7">
        <v>7.3097895999999996E-2</v>
      </c>
      <c r="K1582" s="7">
        <v>4.2580844E-2</v>
      </c>
      <c r="L1582" s="7">
        <v>4.1181061999999997E-2</v>
      </c>
      <c r="M1582" s="7">
        <v>4.4575119000000003E-2</v>
      </c>
      <c r="N1582" s="7">
        <v>4.6612198000000001E-2</v>
      </c>
      <c r="O1582" s="7">
        <v>4.1437672000000002E-2</v>
      </c>
      <c r="P1582" s="7">
        <v>3.577644E-2</v>
      </c>
    </row>
    <row r="1583" spans="1:16" x14ac:dyDescent="0.25">
      <c r="A1583" t="s">
        <v>3527</v>
      </c>
      <c r="B1583" s="7">
        <v>5.7712703999999997E-2</v>
      </c>
      <c r="C1583" s="7">
        <v>6.2959634E-2</v>
      </c>
      <c r="D1583" s="7">
        <v>6.8788584E-2</v>
      </c>
      <c r="E1583" s="7">
        <v>5.5491958000000001E-2</v>
      </c>
      <c r="F1583" s="7">
        <v>6.5200374000000005E-2</v>
      </c>
      <c r="G1583" s="7">
        <v>6.5472722999999997E-2</v>
      </c>
      <c r="H1583" s="7">
        <v>6.5485350999999997E-2</v>
      </c>
      <c r="I1583" s="7">
        <v>5.0631364999999998E-2</v>
      </c>
      <c r="J1583" s="7">
        <v>6.4589985000000003E-2</v>
      </c>
      <c r="K1583" s="7">
        <v>3.1356614999999997E-2</v>
      </c>
      <c r="L1583" s="7">
        <v>6.3076981000000004E-2</v>
      </c>
      <c r="M1583" s="7">
        <v>6.0521896999999998E-2</v>
      </c>
      <c r="N1583" s="7">
        <v>6.1586895000000003E-2</v>
      </c>
      <c r="O1583" s="7">
        <v>5.7417230999999999E-2</v>
      </c>
      <c r="P1583" s="7">
        <v>4.3098525999999998E-2</v>
      </c>
    </row>
    <row r="1584" spans="1:16" x14ac:dyDescent="0.25">
      <c r="A1584" t="s">
        <v>3528</v>
      </c>
      <c r="B1584" s="7">
        <v>2.1275008000000002E-2</v>
      </c>
      <c r="C1584" s="7">
        <v>2.5100167999999999E-2</v>
      </c>
      <c r="D1584" s="7">
        <v>2.2829155E-2</v>
      </c>
      <c r="E1584" s="7">
        <v>1.6247741E-2</v>
      </c>
      <c r="F1584" s="7">
        <v>1.9573924999999999E-2</v>
      </c>
      <c r="G1584" s="7">
        <v>2.3447538E-2</v>
      </c>
      <c r="H1584" s="7">
        <v>2.359611E-2</v>
      </c>
      <c r="I1584" s="7">
        <v>1.9212224999999999E-2</v>
      </c>
      <c r="J1584" s="7">
        <v>2.4404472E-2</v>
      </c>
      <c r="K1584" s="7">
        <v>2.5593702999999999E-2</v>
      </c>
      <c r="L1584" s="7">
        <v>2.6998636999999999E-2</v>
      </c>
      <c r="M1584" s="7">
        <v>2.7262568000000001E-2</v>
      </c>
      <c r="N1584" s="7">
        <v>2.5249602999999999E-2</v>
      </c>
      <c r="O1584" s="7">
        <v>2.1085807000000002E-2</v>
      </c>
      <c r="P1584" s="7">
        <v>1.6453306000000001E-2</v>
      </c>
    </row>
    <row r="1585" spans="1:16" x14ac:dyDescent="0.25">
      <c r="A1585" t="s">
        <v>3529</v>
      </c>
      <c r="B1585" s="7">
        <v>8.2268071999999998E-2</v>
      </c>
      <c r="C1585" s="7">
        <v>7.9622415000000002E-2</v>
      </c>
      <c r="D1585" s="7">
        <v>7.1359610000000004E-2</v>
      </c>
      <c r="E1585" s="7">
        <v>6.0672276999999997E-2</v>
      </c>
      <c r="F1585" s="7">
        <v>6.9974225000000001E-2</v>
      </c>
      <c r="G1585" s="7">
        <v>8.0050522999999998E-2</v>
      </c>
      <c r="H1585" s="7">
        <v>0.10274488</v>
      </c>
      <c r="I1585" s="7">
        <v>8.0272865999999998E-2</v>
      </c>
      <c r="J1585" s="7">
        <v>8.2739828000000001E-2</v>
      </c>
      <c r="K1585" s="7">
        <v>5.514318E-2</v>
      </c>
      <c r="L1585" s="7">
        <v>5.4232136E-2</v>
      </c>
      <c r="M1585" s="7">
        <v>4.448452E-2</v>
      </c>
      <c r="N1585" s="7">
        <v>3.4263609E-2</v>
      </c>
      <c r="O1585" s="7">
        <v>4.0418270999999999E-2</v>
      </c>
      <c r="P1585" s="7">
        <v>3.4334824E-2</v>
      </c>
    </row>
    <row r="1586" spans="1:16" x14ac:dyDescent="0.25">
      <c r="A1586" t="s">
        <v>3530</v>
      </c>
      <c r="B1586" s="7">
        <v>2.3648051E-2</v>
      </c>
      <c r="C1586" s="7">
        <v>2.5559721000000001E-2</v>
      </c>
      <c r="D1586" s="7">
        <v>2.5594950000000002E-2</v>
      </c>
      <c r="E1586" s="7">
        <v>2.0441652000000001E-2</v>
      </c>
      <c r="F1586" s="7">
        <v>2.7811984000000001E-2</v>
      </c>
      <c r="G1586" s="7">
        <v>2.6413215E-2</v>
      </c>
      <c r="H1586" s="7">
        <v>2.8695352E-2</v>
      </c>
      <c r="I1586" s="7">
        <v>2.7409910999999999E-2</v>
      </c>
      <c r="J1586" s="7">
        <v>3.1771388999999997E-2</v>
      </c>
      <c r="K1586" s="7">
        <v>1.4942543000000001E-2</v>
      </c>
      <c r="L1586" s="7">
        <v>1.8863085000000002E-2</v>
      </c>
      <c r="M1586" s="7">
        <v>1.9148148E-2</v>
      </c>
      <c r="N1586" s="7">
        <v>2.1435848E-2</v>
      </c>
      <c r="O1586" s="7">
        <v>1.8663998000000001E-2</v>
      </c>
      <c r="P1586" s="7">
        <v>1.7077621000000001E-2</v>
      </c>
    </row>
    <row r="1587" spans="1:16" x14ac:dyDescent="0.25">
      <c r="A1587" t="s">
        <v>3531</v>
      </c>
      <c r="B1587" s="7">
        <v>1.555496E-2</v>
      </c>
      <c r="C1587" s="7">
        <v>1.9369552000000002E-2</v>
      </c>
      <c r="D1587" s="7">
        <v>2.0951344E-2</v>
      </c>
      <c r="E1587" s="7">
        <v>1.5220592999999999E-2</v>
      </c>
      <c r="F1587" s="7">
        <v>1.9223082999999998E-2</v>
      </c>
      <c r="G1587" s="7">
        <v>1.5381775E-2</v>
      </c>
      <c r="H1587" s="7">
        <v>2.0176508999999999E-2</v>
      </c>
      <c r="I1587" s="7">
        <v>2.1937597999999999E-2</v>
      </c>
      <c r="J1587" s="7">
        <v>1.9771805999999999E-2</v>
      </c>
      <c r="K1587" s="7">
        <v>6.8295279999999996E-3</v>
      </c>
      <c r="L1587" s="7">
        <v>9.2491770000000008E-3</v>
      </c>
      <c r="M1587" s="7">
        <v>9.7949460000000006E-3</v>
      </c>
      <c r="N1587" s="7">
        <v>1.062808E-2</v>
      </c>
      <c r="O1587" s="7">
        <v>9.8847899999999992E-3</v>
      </c>
      <c r="P1587" s="7">
        <v>8.7667279999999997E-3</v>
      </c>
    </row>
    <row r="1588" spans="1:16" x14ac:dyDescent="0.25">
      <c r="A1588" t="s">
        <v>3532</v>
      </c>
      <c r="B1588" s="7">
        <v>2.4400521000000001E-2</v>
      </c>
      <c r="C1588" s="7">
        <v>2.4323831000000001E-2</v>
      </c>
      <c r="D1588" s="7">
        <v>1.8991335000000002E-2</v>
      </c>
      <c r="E1588" s="7">
        <v>2.0393072000000002E-2</v>
      </c>
      <c r="F1588" s="7">
        <v>1.7236359999999999E-2</v>
      </c>
      <c r="G1588" s="7">
        <v>2.8312459000000002E-2</v>
      </c>
      <c r="H1588" s="7">
        <v>2.0630320000000001E-2</v>
      </c>
      <c r="I1588" s="7">
        <v>1.3220579999999999E-2</v>
      </c>
      <c r="J1588" s="7">
        <v>1.8684633999999999E-2</v>
      </c>
      <c r="K1588" s="7">
        <v>2.1719672999999998E-2</v>
      </c>
      <c r="L1588" s="7">
        <v>4.8525879000000001E-2</v>
      </c>
      <c r="M1588" s="7">
        <v>3.8754698999999997E-2</v>
      </c>
      <c r="N1588" s="7">
        <v>3.0440670999999999E-2</v>
      </c>
      <c r="O1588" s="7">
        <v>2.8429039E-2</v>
      </c>
      <c r="P1588" s="7">
        <v>1.8974342000000002E-2</v>
      </c>
    </row>
    <row r="1589" spans="1:16" x14ac:dyDescent="0.25">
      <c r="A1589" t="s">
        <v>3533</v>
      </c>
      <c r="B1589" s="7">
        <v>3.2341252000000001E-2</v>
      </c>
      <c r="C1589" s="7">
        <v>3.9203749000000003E-2</v>
      </c>
      <c r="D1589" s="7">
        <v>3.3092476000000003E-2</v>
      </c>
      <c r="E1589" s="7">
        <v>2.6290145000000001E-2</v>
      </c>
      <c r="F1589" s="7">
        <v>3.1714088000000001E-2</v>
      </c>
      <c r="G1589" s="7">
        <v>3.3737061999999998E-2</v>
      </c>
      <c r="H1589" s="7">
        <v>3.4299495999999999E-2</v>
      </c>
      <c r="I1589" s="7">
        <v>4.1131432000000002E-2</v>
      </c>
      <c r="J1589" s="7">
        <v>3.8217142000000003E-2</v>
      </c>
      <c r="K1589" s="7">
        <v>4.8079403E-2</v>
      </c>
      <c r="L1589" s="7">
        <v>3.6244958000000001E-2</v>
      </c>
      <c r="M1589" s="7">
        <v>3.1741362000000002E-2</v>
      </c>
      <c r="N1589" s="7">
        <v>2.9728823000000001E-2</v>
      </c>
      <c r="O1589" s="7">
        <v>2.5423412999999999E-2</v>
      </c>
      <c r="P1589" s="7">
        <v>2.1547922000000001E-2</v>
      </c>
    </row>
    <row r="1590" spans="1:16" x14ac:dyDescent="0.25">
      <c r="A1590" t="s">
        <v>3534</v>
      </c>
      <c r="B1590" s="7">
        <v>5.3842412999999999E-2</v>
      </c>
      <c r="C1590" s="7">
        <v>6.7080470000000003E-2</v>
      </c>
      <c r="D1590" s="7">
        <v>6.3543222999999996E-2</v>
      </c>
      <c r="E1590" s="7">
        <v>5.0800990999999997E-2</v>
      </c>
      <c r="F1590" s="7">
        <v>6.6604328000000004E-2</v>
      </c>
      <c r="G1590" s="7">
        <v>6.8889144999999999E-2</v>
      </c>
      <c r="H1590" s="7">
        <v>6.5507078999999996E-2</v>
      </c>
      <c r="I1590" s="7">
        <v>5.3837364999999998E-2</v>
      </c>
      <c r="J1590" s="7">
        <v>6.9866204000000001E-2</v>
      </c>
      <c r="K1590" s="7">
        <v>7.8508096999999999E-2</v>
      </c>
      <c r="L1590" s="7">
        <v>4.7456646999999998E-2</v>
      </c>
      <c r="M1590" s="7">
        <v>5.1981169000000001E-2</v>
      </c>
      <c r="N1590" s="7">
        <v>6.6147500999999997E-2</v>
      </c>
      <c r="O1590" s="7">
        <v>5.4104191000000003E-2</v>
      </c>
      <c r="P1590" s="7">
        <v>4.4630292000000002E-2</v>
      </c>
    </row>
    <row r="1591" spans="1:16" x14ac:dyDescent="0.25">
      <c r="A1591" t="s">
        <v>3535</v>
      </c>
      <c r="B1591" s="7">
        <v>4.4401415E-2</v>
      </c>
      <c r="C1591" s="7">
        <v>4.2761312000000003E-2</v>
      </c>
      <c r="D1591" s="7">
        <v>3.2596346999999998E-2</v>
      </c>
      <c r="E1591" s="7">
        <v>4.4217808999999997E-2</v>
      </c>
      <c r="F1591" s="7">
        <v>4.0572997999999999E-2</v>
      </c>
      <c r="G1591" s="7">
        <v>5.4555342999999999E-2</v>
      </c>
      <c r="H1591" s="7">
        <v>3.0703553000000001E-2</v>
      </c>
      <c r="I1591" s="7">
        <v>4.5550324000000003E-2</v>
      </c>
      <c r="J1591" s="7">
        <v>3.1625558999999998E-2</v>
      </c>
      <c r="K1591" s="7">
        <v>0.111371574</v>
      </c>
      <c r="L1591" s="7">
        <v>4.6814702999999999E-2</v>
      </c>
      <c r="M1591" s="7">
        <v>3.0350324000000001E-2</v>
      </c>
      <c r="N1591" s="7">
        <v>2.2671111000000001E-2</v>
      </c>
      <c r="O1591" s="7">
        <v>1.8558766000000001E-2</v>
      </c>
      <c r="P1591" s="7">
        <v>2.0826252999999999E-2</v>
      </c>
    </row>
    <row r="1592" spans="1:16" x14ac:dyDescent="0.25">
      <c r="A1592" t="s">
        <v>3536</v>
      </c>
      <c r="B1592" s="7">
        <v>9.1406941000000005E-2</v>
      </c>
      <c r="C1592" s="7">
        <v>0.10074889099999999</v>
      </c>
      <c r="D1592" s="7">
        <v>0.102126035</v>
      </c>
      <c r="E1592" s="7">
        <v>6.9753630999999996E-2</v>
      </c>
      <c r="F1592" s="7">
        <v>9.0721086000000006E-2</v>
      </c>
      <c r="G1592" s="7">
        <v>8.8695098999999999E-2</v>
      </c>
      <c r="H1592" s="7">
        <v>0.10321659800000001</v>
      </c>
      <c r="I1592" s="7">
        <v>0.106909374</v>
      </c>
      <c r="J1592" s="7">
        <v>0.113484933</v>
      </c>
      <c r="K1592" s="7">
        <v>4.5075442E-2</v>
      </c>
      <c r="L1592" s="7">
        <v>6.0517857000000001E-2</v>
      </c>
      <c r="M1592" s="7">
        <v>6.0101966E-2</v>
      </c>
      <c r="N1592" s="7">
        <v>6.4422655999999995E-2</v>
      </c>
      <c r="O1592" s="7">
        <v>5.7633319000000002E-2</v>
      </c>
      <c r="P1592" s="7">
        <v>5.3612117000000001E-2</v>
      </c>
    </row>
    <row r="1593" spans="1:16" x14ac:dyDescent="0.25">
      <c r="A1593" t="s">
        <v>3537</v>
      </c>
      <c r="B1593" s="7">
        <v>7.2186689999999998E-2</v>
      </c>
      <c r="C1593" s="7">
        <v>8.4864754000000001E-2</v>
      </c>
      <c r="D1593" s="7">
        <v>9.0052668000000002E-2</v>
      </c>
      <c r="E1593" s="7">
        <v>5.7245115999999999E-2</v>
      </c>
      <c r="F1593" s="7">
        <v>8.1131192000000005E-2</v>
      </c>
      <c r="G1593" s="7">
        <v>7.0254174000000003E-2</v>
      </c>
      <c r="H1593" s="7">
        <v>8.0192223000000007E-2</v>
      </c>
      <c r="I1593" s="7">
        <v>7.5234818999999994E-2</v>
      </c>
      <c r="J1593" s="7">
        <v>8.5507808000000005E-2</v>
      </c>
      <c r="K1593" s="7">
        <v>2.4363059999999999E-2</v>
      </c>
      <c r="L1593" s="7">
        <v>4.7793932999999997E-2</v>
      </c>
      <c r="M1593" s="7">
        <v>5.8354586E-2</v>
      </c>
      <c r="N1593" s="7">
        <v>4.8237657000000003E-2</v>
      </c>
      <c r="O1593" s="7">
        <v>4.8557626999999999E-2</v>
      </c>
      <c r="P1593" s="7">
        <v>4.8970105999999999E-2</v>
      </c>
    </row>
    <row r="1594" spans="1:16" x14ac:dyDescent="0.25">
      <c r="A1594" t="s">
        <v>3538</v>
      </c>
      <c r="B1594" s="7">
        <v>5.8370604999999999E-2</v>
      </c>
      <c r="C1594" s="7">
        <v>6.8848182999999993E-2</v>
      </c>
      <c r="D1594" s="7">
        <v>6.7380129999999996E-2</v>
      </c>
      <c r="E1594" s="7">
        <v>4.5925081999999999E-2</v>
      </c>
      <c r="F1594" s="7">
        <v>6.3503611000000001E-2</v>
      </c>
      <c r="G1594" s="7">
        <v>5.7179702999999998E-2</v>
      </c>
      <c r="H1594" s="7">
        <v>7.3783975000000002E-2</v>
      </c>
      <c r="I1594" s="7">
        <v>7.8741598999999995E-2</v>
      </c>
      <c r="J1594" s="7">
        <v>7.9947453000000002E-2</v>
      </c>
      <c r="K1594" s="7">
        <v>5.8669327E-2</v>
      </c>
      <c r="L1594" s="7">
        <v>3.8559412000000001E-2</v>
      </c>
      <c r="M1594" s="7">
        <v>3.9084911999999999E-2</v>
      </c>
      <c r="N1594" s="7">
        <v>4.6179742000000003E-2</v>
      </c>
      <c r="O1594" s="7">
        <v>4.5832419999999999E-2</v>
      </c>
      <c r="P1594" s="7">
        <v>3.6428384000000001E-2</v>
      </c>
    </row>
    <row r="1595" spans="1:16" x14ac:dyDescent="0.25">
      <c r="A1595" t="s">
        <v>3539</v>
      </c>
      <c r="B1595" s="7">
        <v>6.0910407E-2</v>
      </c>
      <c r="C1595" s="7">
        <v>6.6127360999999996E-2</v>
      </c>
      <c r="D1595" s="7">
        <v>6.4511293999999997E-2</v>
      </c>
      <c r="E1595" s="7">
        <v>3.7739696000000003E-2</v>
      </c>
      <c r="F1595" s="7">
        <v>4.8226999999999999E-2</v>
      </c>
      <c r="G1595" s="7">
        <v>5.1328601000000001E-2</v>
      </c>
      <c r="H1595" s="7">
        <v>5.9381721999999998E-2</v>
      </c>
      <c r="I1595" s="7">
        <v>5.9777129999999998E-2</v>
      </c>
      <c r="J1595" s="7">
        <v>6.5003265000000005E-2</v>
      </c>
      <c r="K1595" s="7">
        <v>4.7507971000000003E-2</v>
      </c>
      <c r="L1595" s="7">
        <v>3.733525E-2</v>
      </c>
      <c r="M1595" s="7">
        <v>3.5901368000000003E-2</v>
      </c>
      <c r="N1595" s="7">
        <v>4.4896898999999997E-2</v>
      </c>
      <c r="O1595" s="7">
        <v>4.4075000000000003E-2</v>
      </c>
      <c r="P1595" s="7">
        <v>3.5628994999999997E-2</v>
      </c>
    </row>
    <row r="1596" spans="1:16" x14ac:dyDescent="0.25">
      <c r="A1596" t="s">
        <v>3540</v>
      </c>
      <c r="B1596" s="7">
        <v>6.1638405E-2</v>
      </c>
      <c r="C1596" s="7">
        <v>5.3487856E-2</v>
      </c>
      <c r="D1596" s="7">
        <v>4.2372266999999998E-2</v>
      </c>
      <c r="E1596" s="7">
        <v>5.4116295000000002E-2</v>
      </c>
      <c r="F1596" s="7">
        <v>5.5448404E-2</v>
      </c>
      <c r="G1596" s="7">
        <v>9.3590538000000001E-2</v>
      </c>
      <c r="H1596" s="7">
        <v>4.2189139000000001E-2</v>
      </c>
      <c r="I1596" s="7">
        <v>4.4451628999999999E-2</v>
      </c>
      <c r="J1596" s="7">
        <v>5.5313533999999998E-2</v>
      </c>
      <c r="K1596" s="7">
        <v>0.25078694499999998</v>
      </c>
      <c r="L1596" s="7">
        <v>9.8106675000000004E-2</v>
      </c>
      <c r="M1596" s="7">
        <v>5.2904870999999999E-2</v>
      </c>
      <c r="N1596" s="7">
        <v>4.6651247999999999E-2</v>
      </c>
      <c r="O1596" s="7">
        <v>4.0429141000000002E-2</v>
      </c>
      <c r="P1596" s="7">
        <v>3.6331409000000002E-2</v>
      </c>
    </row>
    <row r="1597" spans="1:16" x14ac:dyDescent="0.25">
      <c r="A1597" t="s">
        <v>3541</v>
      </c>
      <c r="B1597" s="7">
        <v>8.1107802000000007E-2</v>
      </c>
      <c r="C1597" s="7">
        <v>9.3187298000000002E-2</v>
      </c>
      <c r="D1597" s="7">
        <v>0.12857365300000001</v>
      </c>
      <c r="E1597" s="7">
        <v>6.2819187999999998E-2</v>
      </c>
      <c r="F1597" s="7">
        <v>9.5442558999999996E-2</v>
      </c>
      <c r="G1597" s="7">
        <v>8.1787644000000007E-2</v>
      </c>
      <c r="H1597" s="7">
        <v>0.13074034700000001</v>
      </c>
      <c r="I1597" s="7">
        <v>7.6879015999999994E-2</v>
      </c>
      <c r="J1597" s="7">
        <v>0.122162137</v>
      </c>
      <c r="K1597" s="7">
        <v>8.0013976000000001E-2</v>
      </c>
      <c r="L1597" s="7">
        <v>9.0382170999999997E-2</v>
      </c>
      <c r="M1597" s="7">
        <v>0.109030196</v>
      </c>
      <c r="N1597" s="7">
        <v>0.15479816900000001</v>
      </c>
      <c r="O1597" s="7">
        <v>0.145380495</v>
      </c>
      <c r="P1597" s="7">
        <v>7.6809084999999999E-2</v>
      </c>
    </row>
    <row r="1598" spans="1:16" x14ac:dyDescent="0.25">
      <c r="A1598" t="s">
        <v>3542</v>
      </c>
      <c r="B1598" s="7">
        <v>8.3846579999999997E-3</v>
      </c>
      <c r="C1598" s="7">
        <v>6.2894939999999996E-3</v>
      </c>
      <c r="D1598" s="7">
        <v>7.7633980000000003E-3</v>
      </c>
      <c r="E1598" s="7">
        <v>1.0900284E-2</v>
      </c>
      <c r="F1598" s="7">
        <v>1.7845073999999999E-2</v>
      </c>
      <c r="G1598" s="7">
        <v>1.4674260999999999E-2</v>
      </c>
      <c r="H1598" s="7">
        <v>5.9973070000000003E-3</v>
      </c>
      <c r="I1598" s="7">
        <v>7.4582340000000002E-3</v>
      </c>
      <c r="J1598" s="7">
        <v>5.7635710000000003E-3</v>
      </c>
      <c r="K1598" s="7">
        <v>0.17215287100000001</v>
      </c>
      <c r="L1598" s="7">
        <v>9.2457256000000002E-2</v>
      </c>
      <c r="M1598" s="7">
        <v>8.2873878999999998E-2</v>
      </c>
      <c r="N1598" s="7">
        <v>6.4353559999999997E-3</v>
      </c>
      <c r="O1598" s="7">
        <v>6.2868020000000002E-3</v>
      </c>
      <c r="P1598" s="7">
        <v>6.0781745999999998E-2</v>
      </c>
    </row>
    <row r="1599" spans="1:16" x14ac:dyDescent="0.25">
      <c r="A1599" t="s">
        <v>3543</v>
      </c>
      <c r="B1599" s="7">
        <v>0.104827898</v>
      </c>
      <c r="C1599" s="7">
        <v>0.12760724600000001</v>
      </c>
      <c r="D1599" s="7">
        <v>0.12588332299999999</v>
      </c>
      <c r="E1599" s="7">
        <v>8.3188156999999999E-2</v>
      </c>
      <c r="F1599" s="7">
        <v>0.11582033</v>
      </c>
      <c r="G1599" s="7">
        <v>0.10305180799999999</v>
      </c>
      <c r="H1599" s="7">
        <v>0.12760487200000001</v>
      </c>
      <c r="I1599" s="7">
        <v>0.14014691000000001</v>
      </c>
      <c r="J1599" s="7">
        <v>0.14347025099999999</v>
      </c>
      <c r="K1599" s="7">
        <v>7.2649283999999995E-2</v>
      </c>
      <c r="L1599" s="7">
        <v>6.6007141000000005E-2</v>
      </c>
      <c r="M1599" s="7">
        <v>7.4794968000000003E-2</v>
      </c>
      <c r="N1599" s="7">
        <v>8.6242148000000005E-2</v>
      </c>
      <c r="O1599" s="7">
        <v>8.5055986E-2</v>
      </c>
      <c r="P1599" s="7">
        <v>6.4603108000000006E-2</v>
      </c>
    </row>
    <row r="1600" spans="1:16" x14ac:dyDescent="0.25">
      <c r="A1600" t="s">
        <v>3544</v>
      </c>
      <c r="B1600" s="7">
        <v>4.8267088999999999E-2</v>
      </c>
      <c r="C1600" s="7">
        <v>4.8295198999999997E-2</v>
      </c>
      <c r="D1600" s="7">
        <v>5.0772521000000001E-2</v>
      </c>
      <c r="E1600" s="7">
        <v>3.3461164000000002E-2</v>
      </c>
      <c r="F1600" s="7">
        <v>4.3204399999999997E-2</v>
      </c>
      <c r="G1600" s="7">
        <v>4.6126946000000002E-2</v>
      </c>
      <c r="H1600" s="7">
        <v>4.8251809999999999E-2</v>
      </c>
      <c r="I1600" s="7">
        <v>3.5694839999999999E-2</v>
      </c>
      <c r="J1600" s="7">
        <v>5.0988299000000001E-2</v>
      </c>
      <c r="K1600" s="7">
        <v>1.7953733999999999E-2</v>
      </c>
      <c r="L1600" s="7">
        <v>3.2497852000000001E-2</v>
      </c>
      <c r="M1600" s="7">
        <v>3.2077920000000003E-2</v>
      </c>
      <c r="N1600" s="7">
        <v>3.7730603000000001E-2</v>
      </c>
      <c r="O1600" s="7">
        <v>3.1777286000000002E-2</v>
      </c>
      <c r="P1600" s="7">
        <v>2.6538789E-2</v>
      </c>
    </row>
    <row r="1601" spans="1:16" x14ac:dyDescent="0.25">
      <c r="A1601" t="s">
        <v>3545</v>
      </c>
      <c r="B1601" s="7">
        <v>8.2168399999999996E-3</v>
      </c>
      <c r="C1601" s="7">
        <v>1.0457843E-2</v>
      </c>
      <c r="D1601" s="7">
        <v>8.8487659999999992E-3</v>
      </c>
      <c r="E1601" s="7">
        <v>1.120322E-2</v>
      </c>
      <c r="F1601" s="7">
        <v>1.1451301000000001E-2</v>
      </c>
      <c r="G1601" s="7">
        <v>1.9078993999999998E-2</v>
      </c>
      <c r="H1601" s="7">
        <v>7.6214300000000002E-3</v>
      </c>
      <c r="I1601" s="7">
        <v>6.0137840000000003E-3</v>
      </c>
      <c r="J1601" s="7">
        <v>8.6447020000000006E-3</v>
      </c>
      <c r="K1601" s="7">
        <v>3.7742618999999998E-2</v>
      </c>
      <c r="L1601" s="7">
        <v>4.0449065999999999E-2</v>
      </c>
      <c r="M1601" s="7">
        <v>3.7131758000000001E-2</v>
      </c>
      <c r="N1601" s="7">
        <v>4.0994129999999997E-2</v>
      </c>
      <c r="O1601" s="7">
        <v>3.4152784999999998E-2</v>
      </c>
      <c r="P1601" s="7">
        <v>1.6556700000000001E-2</v>
      </c>
    </row>
    <row r="1602" spans="1:16" x14ac:dyDescent="0.25">
      <c r="A1602" t="s">
        <v>3546</v>
      </c>
      <c r="B1602" s="7">
        <v>5.9107600000000003E-2</v>
      </c>
      <c r="C1602" s="7">
        <v>6.5324635000000006E-2</v>
      </c>
      <c r="D1602" s="7">
        <v>6.8338491000000001E-2</v>
      </c>
      <c r="E1602" s="7">
        <v>5.1404356999999998E-2</v>
      </c>
      <c r="F1602" s="7">
        <v>6.6090495999999999E-2</v>
      </c>
      <c r="G1602" s="7">
        <v>6.4808131000000005E-2</v>
      </c>
      <c r="H1602" s="7">
        <v>6.8013596999999995E-2</v>
      </c>
      <c r="I1602" s="7">
        <v>6.6788965000000006E-2</v>
      </c>
      <c r="J1602" s="7">
        <v>7.2549208000000004E-2</v>
      </c>
      <c r="K1602" s="7">
        <v>9.3982124E-2</v>
      </c>
      <c r="L1602" s="7">
        <v>5.4757624999999997E-2</v>
      </c>
      <c r="M1602" s="7">
        <v>6.0423972999999999E-2</v>
      </c>
      <c r="N1602" s="7">
        <v>6.9209692000000003E-2</v>
      </c>
      <c r="O1602" s="7">
        <v>6.0050319999999997E-2</v>
      </c>
      <c r="P1602" s="7">
        <v>4.8224296E-2</v>
      </c>
    </row>
    <row r="1603" spans="1:16" x14ac:dyDescent="0.25">
      <c r="A1603" t="s">
        <v>3547</v>
      </c>
      <c r="B1603" s="7">
        <v>3.7971159999999997E-2</v>
      </c>
      <c r="C1603" s="7">
        <v>4.1443713E-2</v>
      </c>
      <c r="D1603" s="7">
        <v>3.8928139E-2</v>
      </c>
      <c r="E1603" s="7">
        <v>2.9541986999999999E-2</v>
      </c>
      <c r="F1603" s="7">
        <v>3.6093223000000001E-2</v>
      </c>
      <c r="G1603" s="7">
        <v>4.2091977000000003E-2</v>
      </c>
      <c r="H1603" s="7">
        <v>4.4734253000000002E-2</v>
      </c>
      <c r="I1603" s="7">
        <v>3.9312024000000001E-2</v>
      </c>
      <c r="J1603" s="7">
        <v>4.5069433999999998E-2</v>
      </c>
      <c r="K1603" s="7">
        <v>2.6462026999999999E-2</v>
      </c>
      <c r="L1603" s="7">
        <v>4.306604E-2</v>
      </c>
      <c r="M1603" s="7">
        <v>4.0271926999999999E-2</v>
      </c>
      <c r="N1603" s="7">
        <v>3.8989210000000003E-2</v>
      </c>
      <c r="O1603" s="7">
        <v>3.8312509000000002E-2</v>
      </c>
      <c r="P1603" s="7">
        <v>2.8944564999999998E-2</v>
      </c>
    </row>
    <row r="1604" spans="1:16" x14ac:dyDescent="0.25">
      <c r="A1604" t="s">
        <v>3548</v>
      </c>
      <c r="B1604" s="7">
        <v>1.6328232000000002E-2</v>
      </c>
      <c r="C1604" s="7">
        <v>1.7375719000000001E-2</v>
      </c>
      <c r="D1604" s="7">
        <v>1.7113115000000002E-2</v>
      </c>
      <c r="E1604" s="7">
        <v>1.2685485E-2</v>
      </c>
      <c r="F1604" s="7">
        <v>1.475576E-2</v>
      </c>
      <c r="G1604" s="7">
        <v>1.6170530999999998E-2</v>
      </c>
      <c r="H1604" s="7">
        <v>1.5563079E-2</v>
      </c>
      <c r="I1604" s="7">
        <v>1.5363673E-2</v>
      </c>
      <c r="J1604" s="7">
        <v>1.7568515999999999E-2</v>
      </c>
      <c r="K1604" s="7">
        <v>8.9238410000000001E-3</v>
      </c>
      <c r="L1604" s="7">
        <v>1.2770261999999999E-2</v>
      </c>
      <c r="M1604" s="7">
        <v>1.1941686999999999E-2</v>
      </c>
      <c r="N1604" s="7">
        <v>1.4030377E-2</v>
      </c>
      <c r="O1604" s="7">
        <v>1.2221519E-2</v>
      </c>
      <c r="P1604" s="7">
        <v>8.4558819999999996E-3</v>
      </c>
    </row>
    <row r="1605" spans="1:16" x14ac:dyDescent="0.25">
      <c r="A1605" t="s">
        <v>3549</v>
      </c>
      <c r="B1605" s="7">
        <v>6.9627985000000003E-2</v>
      </c>
      <c r="C1605" s="7">
        <v>7.4816424000000006E-2</v>
      </c>
      <c r="D1605" s="7">
        <v>6.7865229999999999E-2</v>
      </c>
      <c r="E1605" s="7">
        <v>6.3380723E-2</v>
      </c>
      <c r="F1605" s="7">
        <v>7.9294691E-2</v>
      </c>
      <c r="G1605" s="7">
        <v>8.1506713999999994E-2</v>
      </c>
      <c r="H1605" s="7">
        <v>7.6011905000000005E-2</v>
      </c>
      <c r="I1605" s="7">
        <v>6.8410773999999994E-2</v>
      </c>
      <c r="J1605" s="7">
        <v>8.3940292E-2</v>
      </c>
      <c r="K1605" s="7">
        <v>6.9688246999999995E-2</v>
      </c>
      <c r="L1605" s="7">
        <v>8.0628175999999996E-2</v>
      </c>
      <c r="M1605" s="7">
        <v>7.1083517999999998E-2</v>
      </c>
      <c r="N1605" s="7">
        <v>6.9653146999999999E-2</v>
      </c>
      <c r="O1605" s="7">
        <v>6.2954197000000003E-2</v>
      </c>
      <c r="P1605" s="7">
        <v>5.6032929000000002E-2</v>
      </c>
    </row>
    <row r="1606" spans="1:16" x14ac:dyDescent="0.25">
      <c r="A1606" t="s">
        <v>3550</v>
      </c>
      <c r="B1606" s="7">
        <v>0.11721094</v>
      </c>
      <c r="C1606" s="7">
        <v>0.114635394</v>
      </c>
      <c r="D1606" s="7">
        <v>0.11279523900000001</v>
      </c>
      <c r="E1606" s="7">
        <v>7.5003318999999999E-2</v>
      </c>
      <c r="F1606" s="7">
        <v>8.7187677000000005E-2</v>
      </c>
      <c r="G1606" s="7">
        <v>9.3719976999999996E-2</v>
      </c>
      <c r="H1606" s="7">
        <v>0.12113797699999999</v>
      </c>
      <c r="I1606" s="7">
        <v>0.113218419</v>
      </c>
      <c r="J1606" s="7">
        <v>0.12752548799999999</v>
      </c>
      <c r="K1606" s="7">
        <v>6.4688706999999998E-2</v>
      </c>
      <c r="L1606" s="7">
        <v>6.3119980000000006E-2</v>
      </c>
      <c r="M1606" s="7">
        <v>6.7224911999999998E-2</v>
      </c>
      <c r="N1606" s="7">
        <v>6.5500903999999999E-2</v>
      </c>
      <c r="O1606" s="7">
        <v>6.4293053000000003E-2</v>
      </c>
      <c r="P1606" s="7">
        <v>5.5568852000000002E-2</v>
      </c>
    </row>
    <row r="1607" spans="1:16" x14ac:dyDescent="0.25">
      <c r="A1607" t="s">
        <v>3551</v>
      </c>
      <c r="B1607" s="7">
        <v>5.1771897999999997E-2</v>
      </c>
      <c r="C1607" s="7">
        <v>6.2835034999999997E-2</v>
      </c>
      <c r="D1607" s="7">
        <v>5.8449576000000003E-2</v>
      </c>
      <c r="E1607" s="7">
        <v>3.8780837999999998E-2</v>
      </c>
      <c r="F1607" s="7">
        <v>4.6417936E-2</v>
      </c>
      <c r="G1607" s="7">
        <v>4.9712913999999997E-2</v>
      </c>
      <c r="H1607" s="7">
        <v>5.8778069000000002E-2</v>
      </c>
      <c r="I1607" s="7">
        <v>5.6845838000000003E-2</v>
      </c>
      <c r="J1607" s="7">
        <v>5.9393460000000002E-2</v>
      </c>
      <c r="K1607" s="7">
        <v>1.7034326999999998E-2</v>
      </c>
      <c r="L1607" s="7">
        <v>3.5681416000000001E-2</v>
      </c>
      <c r="M1607" s="7">
        <v>3.4454972E-2</v>
      </c>
      <c r="N1607" s="7">
        <v>3.3205762E-2</v>
      </c>
      <c r="O1607" s="7">
        <v>2.7818540999999999E-2</v>
      </c>
      <c r="P1607" s="7">
        <v>2.6768553E-2</v>
      </c>
    </row>
    <row r="1608" spans="1:16" x14ac:dyDescent="0.25">
      <c r="A1608" t="s">
        <v>3552</v>
      </c>
      <c r="B1608" s="7">
        <v>3.4318922000000002E-2</v>
      </c>
      <c r="C1608" s="7">
        <v>4.3863260000000001E-2</v>
      </c>
      <c r="D1608" s="7">
        <v>4.2423921000000003E-2</v>
      </c>
      <c r="E1608" s="7">
        <v>3.5730244000000001E-2</v>
      </c>
      <c r="F1608" s="7">
        <v>4.7226652000000001E-2</v>
      </c>
      <c r="G1608" s="7">
        <v>4.5886320000000001E-2</v>
      </c>
      <c r="H1608" s="7">
        <v>5.1093804999999999E-2</v>
      </c>
      <c r="I1608" s="7">
        <v>2.9905581000000001E-2</v>
      </c>
      <c r="J1608" s="7">
        <v>4.1873157000000001E-2</v>
      </c>
      <c r="K1608" s="7">
        <v>9.2919831999999994E-2</v>
      </c>
      <c r="L1608" s="7">
        <v>7.6366775999999997E-2</v>
      </c>
      <c r="M1608" s="7">
        <v>5.9728311999999999E-2</v>
      </c>
      <c r="N1608" s="7">
        <v>8.9620555000000005E-2</v>
      </c>
      <c r="O1608" s="7">
        <v>5.5100661000000002E-2</v>
      </c>
      <c r="P1608" s="7">
        <v>4.1582109999999999E-2</v>
      </c>
    </row>
    <row r="1609" spans="1:16" x14ac:dyDescent="0.25">
      <c r="A1609" t="s">
        <v>3553</v>
      </c>
      <c r="B1609" s="7">
        <v>3.0527144999999999E-2</v>
      </c>
      <c r="C1609" s="7">
        <v>3.6955433000000003E-2</v>
      </c>
      <c r="D1609" s="7">
        <v>2.9900860000000001E-2</v>
      </c>
      <c r="E1609" s="7">
        <v>3.0622211E-2</v>
      </c>
      <c r="F1609" s="7">
        <v>3.0173831000000002E-2</v>
      </c>
      <c r="G1609" s="7">
        <v>3.8209793999999998E-2</v>
      </c>
      <c r="H1609" s="7">
        <v>2.8992493000000001E-2</v>
      </c>
      <c r="I1609" s="7">
        <v>2.4172461999999999E-2</v>
      </c>
      <c r="J1609" s="7">
        <v>2.4976001000000001E-2</v>
      </c>
      <c r="K1609" s="7">
        <v>1.981026E-2</v>
      </c>
      <c r="L1609" s="7">
        <v>3.0884193000000001E-2</v>
      </c>
      <c r="M1609" s="7">
        <v>2.6404469999999999E-2</v>
      </c>
      <c r="N1609" s="7">
        <v>3.1655253000000001E-2</v>
      </c>
      <c r="O1609" s="7">
        <v>2.3691796000000001E-2</v>
      </c>
      <c r="P1609" s="7">
        <v>1.6259643000000001E-2</v>
      </c>
    </row>
    <row r="1610" spans="1:16" x14ac:dyDescent="0.25">
      <c r="A1610" t="s">
        <v>3554</v>
      </c>
      <c r="B1610" s="7">
        <v>4.5519788999999998E-2</v>
      </c>
      <c r="C1610" s="7">
        <v>5.4601692E-2</v>
      </c>
      <c r="D1610" s="7">
        <v>4.5583800000000001E-2</v>
      </c>
      <c r="E1610" s="7">
        <v>3.1761679000000001E-2</v>
      </c>
      <c r="F1610" s="7">
        <v>3.9064360999999999E-2</v>
      </c>
      <c r="G1610" s="7">
        <v>4.1439401000000001E-2</v>
      </c>
      <c r="H1610" s="7">
        <v>4.9860861999999999E-2</v>
      </c>
      <c r="I1610" s="7">
        <v>4.5036740999999998E-2</v>
      </c>
      <c r="J1610" s="7">
        <v>5.6769153000000003E-2</v>
      </c>
      <c r="K1610" s="7">
        <v>5.2798583000000003E-2</v>
      </c>
      <c r="L1610" s="7">
        <v>2.8727912000000001E-2</v>
      </c>
      <c r="M1610" s="7">
        <v>2.9083404E-2</v>
      </c>
      <c r="N1610" s="7">
        <v>2.5536662000000002E-2</v>
      </c>
      <c r="O1610" s="7">
        <v>2.0786012999999999E-2</v>
      </c>
      <c r="P1610" s="7">
        <v>2.2957828999999999E-2</v>
      </c>
    </row>
    <row r="1611" spans="1:16" x14ac:dyDescent="0.25">
      <c r="A1611" t="s">
        <v>3555</v>
      </c>
      <c r="B1611" s="7">
        <v>4.5366205999999999E-2</v>
      </c>
      <c r="C1611" s="7">
        <v>5.4574566999999997E-2</v>
      </c>
      <c r="D1611" s="7">
        <v>5.2231240999999998E-2</v>
      </c>
      <c r="E1611" s="7">
        <v>3.5509020000000002E-2</v>
      </c>
      <c r="F1611" s="7">
        <v>4.6473387999999997E-2</v>
      </c>
      <c r="G1611" s="7">
        <v>4.5398652999999997E-2</v>
      </c>
      <c r="H1611" s="7">
        <v>5.2802348999999998E-2</v>
      </c>
      <c r="I1611" s="7">
        <v>5.1650972000000003E-2</v>
      </c>
      <c r="J1611" s="7">
        <v>5.2182287000000001E-2</v>
      </c>
      <c r="K1611" s="7">
        <v>2.8163852999999999E-2</v>
      </c>
      <c r="L1611" s="7">
        <v>3.1583368000000001E-2</v>
      </c>
      <c r="M1611" s="7">
        <v>3.3185247000000001E-2</v>
      </c>
      <c r="N1611" s="7">
        <v>3.5461417000000002E-2</v>
      </c>
      <c r="O1611" s="7">
        <v>3.0104570000000001E-2</v>
      </c>
      <c r="P1611" s="7">
        <v>2.6950178000000002E-2</v>
      </c>
    </row>
    <row r="1612" spans="1:16" x14ac:dyDescent="0.25">
      <c r="A1612" t="s">
        <v>3556</v>
      </c>
      <c r="B1612" s="7">
        <v>2.2738112000000001E-2</v>
      </c>
      <c r="C1612" s="7">
        <v>2.1074374E-2</v>
      </c>
      <c r="D1612" s="7">
        <v>2.0667660000000001E-2</v>
      </c>
      <c r="E1612" s="7">
        <v>3.0168343E-2</v>
      </c>
      <c r="F1612" s="7">
        <v>2.3438807999999998E-2</v>
      </c>
      <c r="G1612" s="7">
        <v>2.5127672E-2</v>
      </c>
      <c r="H1612" s="7">
        <v>2.1275682000000001E-2</v>
      </c>
      <c r="I1612" s="7">
        <v>2.8474757E-2</v>
      </c>
      <c r="J1612" s="7">
        <v>2.4873965000000001E-2</v>
      </c>
      <c r="K1612" s="7">
        <v>0.203064945</v>
      </c>
      <c r="L1612" s="7">
        <v>1.8904626000000001E-2</v>
      </c>
      <c r="M1612" s="7">
        <v>1.2630143999999999E-2</v>
      </c>
      <c r="N1612" s="7">
        <v>1.4916854E-2</v>
      </c>
      <c r="O1612" s="7">
        <v>1.3561141000000001E-2</v>
      </c>
      <c r="P1612" s="7">
        <v>1.2192259E-2</v>
      </c>
    </row>
    <row r="1613" spans="1:16" x14ac:dyDescent="0.25">
      <c r="A1613" t="s">
        <v>3557</v>
      </c>
      <c r="B1613" s="7">
        <v>0.25170478699999999</v>
      </c>
      <c r="C1613" s="7">
        <v>0.28177458100000002</v>
      </c>
      <c r="D1613" s="7">
        <v>0.28260194799999999</v>
      </c>
      <c r="E1613" s="7">
        <v>0.20588393499999999</v>
      </c>
      <c r="F1613" s="7">
        <v>0.27553581599999999</v>
      </c>
      <c r="G1613" s="7">
        <v>0.22897224799999999</v>
      </c>
      <c r="H1613" s="7">
        <v>0.256129418</v>
      </c>
      <c r="I1613" s="7">
        <v>0.27112549899999999</v>
      </c>
      <c r="J1613" s="7">
        <v>0.29312533800000001</v>
      </c>
      <c r="K1613" s="7">
        <v>0.13838536100000001</v>
      </c>
      <c r="L1613" s="7">
        <v>0.199301596</v>
      </c>
      <c r="M1613" s="7">
        <v>0.20066356099999999</v>
      </c>
      <c r="N1613" s="7">
        <v>0.18215400900000001</v>
      </c>
      <c r="O1613" s="7">
        <v>0.16370152199999999</v>
      </c>
      <c r="P1613" s="7">
        <v>0.17739993500000001</v>
      </c>
    </row>
    <row r="1614" spans="1:16" x14ac:dyDescent="0.25">
      <c r="A1614" t="s">
        <v>3558</v>
      </c>
      <c r="B1614" s="7">
        <v>4.4956123000000001E-2</v>
      </c>
      <c r="C1614" s="7">
        <v>4.8551100999999999E-2</v>
      </c>
      <c r="D1614" s="7">
        <v>3.9824572000000003E-2</v>
      </c>
      <c r="E1614" s="7">
        <v>3.9131368999999999E-2</v>
      </c>
      <c r="F1614" s="7">
        <v>4.0411377999999998E-2</v>
      </c>
      <c r="G1614" s="7">
        <v>4.8567987999999999E-2</v>
      </c>
      <c r="H1614" s="7">
        <v>3.8148517E-2</v>
      </c>
      <c r="I1614" s="7">
        <v>5.0488053999999997E-2</v>
      </c>
      <c r="J1614" s="7">
        <v>4.4099675999999997E-2</v>
      </c>
      <c r="K1614" s="7">
        <v>0.14521234199999999</v>
      </c>
      <c r="L1614" s="7">
        <v>6.1359165E-2</v>
      </c>
      <c r="M1614" s="7">
        <v>4.1546181000000001E-2</v>
      </c>
      <c r="N1614" s="7">
        <v>3.5191844E-2</v>
      </c>
      <c r="O1614" s="7">
        <v>3.2142789999999997E-2</v>
      </c>
      <c r="P1614" s="7">
        <v>2.3196258000000001E-2</v>
      </c>
    </row>
    <row r="1615" spans="1:16" x14ac:dyDescent="0.25">
      <c r="A1615" t="s">
        <v>3559</v>
      </c>
      <c r="B1615" s="7">
        <v>6.3171771000000002E-2</v>
      </c>
      <c r="C1615" s="7">
        <v>7.3511710999999993E-2</v>
      </c>
      <c r="D1615" s="7">
        <v>6.5464022999999996E-2</v>
      </c>
      <c r="E1615" s="7">
        <v>4.7086205999999999E-2</v>
      </c>
      <c r="F1615" s="7">
        <v>5.5401732000000002E-2</v>
      </c>
      <c r="G1615" s="7">
        <v>6.7410154999999999E-2</v>
      </c>
      <c r="H1615" s="7">
        <v>7.8397236999999995E-2</v>
      </c>
      <c r="I1615" s="7">
        <v>6.7448525999999995E-2</v>
      </c>
      <c r="J1615" s="7">
        <v>8.3542316000000005E-2</v>
      </c>
      <c r="K1615" s="7">
        <v>4.9951885000000001E-2</v>
      </c>
      <c r="L1615" s="7">
        <v>6.6675814E-2</v>
      </c>
      <c r="M1615" s="7">
        <v>6.1511794000000002E-2</v>
      </c>
      <c r="N1615" s="7">
        <v>5.3296316000000003E-2</v>
      </c>
      <c r="O1615" s="7">
        <v>4.5532198000000003E-2</v>
      </c>
      <c r="P1615" s="7">
        <v>4.1261181000000001E-2</v>
      </c>
    </row>
    <row r="1616" spans="1:16" x14ac:dyDescent="0.25">
      <c r="A1616" t="s">
        <v>3560</v>
      </c>
      <c r="B1616" s="7">
        <v>0.116405225</v>
      </c>
      <c r="C1616" s="7">
        <v>0.122708073</v>
      </c>
      <c r="D1616" s="7">
        <v>0.128006285</v>
      </c>
      <c r="E1616" s="7">
        <v>8.0581024000000001E-2</v>
      </c>
      <c r="F1616" s="7">
        <v>0.104462179</v>
      </c>
      <c r="G1616" s="7">
        <v>0.10632148900000001</v>
      </c>
      <c r="H1616" s="7">
        <v>0.12722594100000001</v>
      </c>
      <c r="I1616" s="7">
        <v>0.13765074599999999</v>
      </c>
      <c r="J1616" s="7">
        <v>0.14184106299999999</v>
      </c>
      <c r="K1616" s="7">
        <v>8.4223901000000004E-2</v>
      </c>
      <c r="L1616" s="7">
        <v>9.6526935999999994E-2</v>
      </c>
      <c r="M1616" s="7">
        <v>7.8063035000000003E-2</v>
      </c>
      <c r="N1616" s="7">
        <v>8.2400686000000001E-2</v>
      </c>
      <c r="O1616" s="7">
        <v>8.3917785999999994E-2</v>
      </c>
      <c r="P1616" s="7">
        <v>6.2684638000000001E-2</v>
      </c>
    </row>
    <row r="1617" spans="1:16" x14ac:dyDescent="0.25">
      <c r="A1617" t="s">
        <v>3561</v>
      </c>
      <c r="B1617" s="7">
        <v>8.1562845999999994E-2</v>
      </c>
      <c r="C1617" s="7">
        <v>0.100675668</v>
      </c>
      <c r="D1617" s="7">
        <v>8.3927539999999995E-2</v>
      </c>
      <c r="E1617" s="7">
        <v>6.5766718000000002E-2</v>
      </c>
      <c r="F1617" s="7">
        <v>8.1115385999999998E-2</v>
      </c>
      <c r="G1617" s="7">
        <v>9.3740502000000003E-2</v>
      </c>
      <c r="H1617" s="7">
        <v>9.3511167000000006E-2</v>
      </c>
      <c r="I1617" s="7">
        <v>7.3118902999999999E-2</v>
      </c>
      <c r="J1617" s="7">
        <v>0.10260469799999999</v>
      </c>
      <c r="K1617" s="7">
        <v>0.14743674600000001</v>
      </c>
      <c r="L1617" s="7">
        <v>8.5809050999999997E-2</v>
      </c>
      <c r="M1617" s="7">
        <v>8.8039628999999994E-2</v>
      </c>
      <c r="N1617" s="7">
        <v>9.270987E-2</v>
      </c>
      <c r="O1617" s="7">
        <v>8.1304295999999998E-2</v>
      </c>
      <c r="P1617" s="7">
        <v>5.7466686000000003E-2</v>
      </c>
    </row>
    <row r="1618" spans="1:16" x14ac:dyDescent="0.25">
      <c r="A1618" t="s">
        <v>3562</v>
      </c>
      <c r="B1618" s="7">
        <v>6.7909647000000004E-2</v>
      </c>
      <c r="C1618" s="7">
        <v>5.3067321000000001E-2</v>
      </c>
      <c r="D1618" s="7">
        <v>4.0482701000000003E-2</v>
      </c>
      <c r="E1618" s="7">
        <v>3.8684912000000002E-2</v>
      </c>
      <c r="F1618" s="7">
        <v>3.7160851000000002E-2</v>
      </c>
      <c r="G1618" s="7">
        <v>5.5605657000000003E-2</v>
      </c>
      <c r="H1618" s="7">
        <v>4.8227122999999997E-2</v>
      </c>
      <c r="I1618" s="7">
        <v>4.8734276E-2</v>
      </c>
      <c r="J1618" s="7">
        <v>5.6815057000000002E-2</v>
      </c>
      <c r="K1618" s="7">
        <v>0.11659937200000001</v>
      </c>
      <c r="L1618" s="7">
        <v>5.3712567000000003E-2</v>
      </c>
      <c r="M1618" s="7">
        <v>3.4559969000000003E-2</v>
      </c>
      <c r="N1618" s="7">
        <v>3.2069609999999998E-2</v>
      </c>
      <c r="O1618" s="7">
        <v>2.9768316E-2</v>
      </c>
      <c r="P1618" s="7">
        <v>2.7396535999999999E-2</v>
      </c>
    </row>
    <row r="1619" spans="1:16" x14ac:dyDescent="0.25">
      <c r="A1619" t="s">
        <v>3563</v>
      </c>
      <c r="B1619" s="7">
        <v>1.1315123999999999E-2</v>
      </c>
      <c r="C1619" s="7">
        <v>1.2453756999999999E-2</v>
      </c>
      <c r="D1619" s="7">
        <v>1.0173455E-2</v>
      </c>
      <c r="E1619" s="7">
        <v>1.1019268E-2</v>
      </c>
      <c r="F1619" s="7">
        <v>1.1617377E-2</v>
      </c>
      <c r="G1619" s="7">
        <v>1.2984272999999999E-2</v>
      </c>
      <c r="H1619" s="7">
        <v>1.0513508E-2</v>
      </c>
      <c r="I1619" s="7">
        <v>8.9825089999999996E-3</v>
      </c>
      <c r="J1619" s="7">
        <v>1.4132916000000001E-2</v>
      </c>
      <c r="K1619" s="7">
        <v>5.6376896000000003E-2</v>
      </c>
      <c r="L1619" s="7">
        <v>2.4024777000000001E-2</v>
      </c>
      <c r="M1619" s="7">
        <v>2.0332830999999999E-2</v>
      </c>
      <c r="N1619" s="7">
        <v>2.9954534000000001E-2</v>
      </c>
      <c r="O1619" s="7">
        <v>2.0035855000000002E-2</v>
      </c>
      <c r="P1619" s="7">
        <v>1.1055831E-2</v>
      </c>
    </row>
    <row r="1620" spans="1:16" x14ac:dyDescent="0.25">
      <c r="A1620" t="s">
        <v>3564</v>
      </c>
      <c r="B1620" s="7">
        <v>4.6650103999999998E-2</v>
      </c>
      <c r="C1620" s="7">
        <v>4.8405331000000003E-2</v>
      </c>
      <c r="D1620" s="7">
        <v>4.0495304000000003E-2</v>
      </c>
      <c r="E1620" s="7">
        <v>5.2379139999999998E-2</v>
      </c>
      <c r="F1620" s="7">
        <v>5.1961791E-2</v>
      </c>
      <c r="G1620" s="7">
        <v>6.3443786000000002E-2</v>
      </c>
      <c r="H1620" s="7">
        <v>4.5886529000000002E-2</v>
      </c>
      <c r="I1620" s="7">
        <v>5.1112620999999997E-2</v>
      </c>
      <c r="J1620" s="7">
        <v>5.4912524999999997E-2</v>
      </c>
      <c r="K1620" s="7">
        <v>3.6067397000000001E-2</v>
      </c>
      <c r="L1620" s="7">
        <v>4.5997611000000001E-2</v>
      </c>
      <c r="M1620" s="7">
        <v>3.8898654999999997E-2</v>
      </c>
      <c r="N1620" s="7">
        <v>3.3126529000000002E-2</v>
      </c>
      <c r="O1620" s="7">
        <v>2.8585715000000001E-2</v>
      </c>
      <c r="P1620" s="7">
        <v>3.3240014999999998E-2</v>
      </c>
    </row>
    <row r="1621" spans="1:16" x14ac:dyDescent="0.25">
      <c r="A1621" t="s">
        <v>3565</v>
      </c>
      <c r="B1621" s="7">
        <v>8.0204756000000002E-2</v>
      </c>
      <c r="C1621" s="7">
        <v>9.2193507999999993E-2</v>
      </c>
      <c r="D1621" s="7">
        <v>9.4881168000000002E-2</v>
      </c>
      <c r="E1621" s="7">
        <v>6.1660075000000002E-2</v>
      </c>
      <c r="F1621" s="7">
        <v>9.0981844000000006E-2</v>
      </c>
      <c r="G1621" s="7">
        <v>7.5343893999999995E-2</v>
      </c>
      <c r="H1621" s="7">
        <v>9.6304745999999997E-2</v>
      </c>
      <c r="I1621" s="7">
        <v>0.10162107099999999</v>
      </c>
      <c r="J1621" s="7">
        <v>0.103149884</v>
      </c>
      <c r="K1621" s="7">
        <v>3.7895212999999997E-2</v>
      </c>
      <c r="L1621" s="7">
        <v>4.2279671999999997E-2</v>
      </c>
      <c r="M1621" s="7">
        <v>4.4857655000000003E-2</v>
      </c>
      <c r="N1621" s="7">
        <v>4.8216785999999998E-2</v>
      </c>
      <c r="O1621" s="7">
        <v>3.6366737000000003E-2</v>
      </c>
      <c r="P1621" s="7">
        <v>3.8330798999999999E-2</v>
      </c>
    </row>
    <row r="1622" spans="1:16" x14ac:dyDescent="0.25">
      <c r="A1622" t="s">
        <v>3566</v>
      </c>
      <c r="B1622" s="7">
        <v>3.3305845000000001E-2</v>
      </c>
      <c r="C1622" s="7">
        <v>3.8613456999999997E-2</v>
      </c>
      <c r="D1622" s="7">
        <v>3.8206539999999997E-2</v>
      </c>
      <c r="E1622" s="7">
        <v>2.3424268000000002E-2</v>
      </c>
      <c r="F1622" s="7">
        <v>2.8483455000000001E-2</v>
      </c>
      <c r="G1622" s="7">
        <v>3.1275323000000001E-2</v>
      </c>
      <c r="H1622" s="7">
        <v>3.8542209000000001E-2</v>
      </c>
      <c r="I1622" s="7">
        <v>3.9647690999999999E-2</v>
      </c>
      <c r="J1622" s="7">
        <v>4.3101167000000003E-2</v>
      </c>
      <c r="K1622" s="7">
        <v>1.7388609999999999E-2</v>
      </c>
      <c r="L1622" s="7">
        <v>2.1607790000000002E-2</v>
      </c>
      <c r="M1622" s="7">
        <v>2.2932610999999999E-2</v>
      </c>
      <c r="N1622" s="7">
        <v>2.2514158999999999E-2</v>
      </c>
      <c r="O1622" s="7">
        <v>2.0563138000000002E-2</v>
      </c>
      <c r="P1622" s="7">
        <v>1.6602691999999999E-2</v>
      </c>
    </row>
    <row r="1623" spans="1:16" x14ac:dyDescent="0.25">
      <c r="A1623" t="s">
        <v>3567</v>
      </c>
      <c r="B1623" s="7">
        <v>2.4389059000000001E-2</v>
      </c>
      <c r="C1623" s="7">
        <v>3.1676711000000003E-2</v>
      </c>
      <c r="D1623" s="7">
        <v>2.965798E-2</v>
      </c>
      <c r="E1623" s="7">
        <v>2.3078543999999999E-2</v>
      </c>
      <c r="F1623" s="7">
        <v>2.9045588000000001E-2</v>
      </c>
      <c r="G1623" s="7">
        <v>3.1970511E-2</v>
      </c>
      <c r="H1623" s="7">
        <v>3.0730904999999999E-2</v>
      </c>
      <c r="I1623" s="7">
        <v>2.7587176000000001E-2</v>
      </c>
      <c r="J1623" s="7">
        <v>3.1522786999999997E-2</v>
      </c>
      <c r="K1623" s="7">
        <v>5.2416307000000002E-2</v>
      </c>
      <c r="L1623" s="7">
        <v>1.7051671000000001E-2</v>
      </c>
      <c r="M1623" s="7">
        <v>2.1798162999999999E-2</v>
      </c>
      <c r="N1623" s="7">
        <v>3.0936661000000001E-2</v>
      </c>
      <c r="O1623" s="7">
        <v>2.5068053E-2</v>
      </c>
      <c r="P1623" s="7">
        <v>1.9348735999999998E-2</v>
      </c>
    </row>
    <row r="1624" spans="1:16" x14ac:dyDescent="0.25">
      <c r="A1624" t="s">
        <v>3568</v>
      </c>
      <c r="B1624" s="7">
        <v>4.7653293999999999E-2</v>
      </c>
      <c r="C1624" s="7">
        <v>5.5118697000000001E-2</v>
      </c>
      <c r="D1624" s="7">
        <v>5.5301780000000002E-2</v>
      </c>
      <c r="E1624" s="7">
        <v>3.8970955000000002E-2</v>
      </c>
      <c r="F1624" s="7">
        <v>4.9703265000000003E-2</v>
      </c>
      <c r="G1624" s="7">
        <v>4.5549699999999999E-2</v>
      </c>
      <c r="H1624" s="7">
        <v>6.3055578000000001E-2</v>
      </c>
      <c r="I1624" s="7">
        <v>5.5236830000000001E-2</v>
      </c>
      <c r="J1624" s="7">
        <v>6.0657345000000001E-2</v>
      </c>
      <c r="K1624" s="7">
        <v>3.2159769999999997E-2</v>
      </c>
      <c r="L1624" s="7">
        <v>3.8160793999999998E-2</v>
      </c>
      <c r="M1624" s="7">
        <v>4.0684273999999999E-2</v>
      </c>
      <c r="N1624" s="7">
        <v>4.3942882000000003E-2</v>
      </c>
      <c r="O1624" s="7">
        <v>4.0634058000000001E-2</v>
      </c>
      <c r="P1624" s="7">
        <v>3.0074749000000001E-2</v>
      </c>
    </row>
    <row r="1625" spans="1:16" x14ac:dyDescent="0.25">
      <c r="A1625" t="s">
        <v>3569</v>
      </c>
      <c r="B1625" s="7">
        <v>2.841722E-2</v>
      </c>
      <c r="C1625" s="7">
        <v>3.5689629E-2</v>
      </c>
      <c r="D1625" s="7">
        <v>2.9177521000000001E-2</v>
      </c>
      <c r="E1625" s="7">
        <v>2.3712631000000001E-2</v>
      </c>
      <c r="F1625" s="7">
        <v>3.4439245E-2</v>
      </c>
      <c r="G1625" s="7">
        <v>3.9912683999999997E-2</v>
      </c>
      <c r="H1625" s="7">
        <v>3.1130851000000001E-2</v>
      </c>
      <c r="I1625" s="7">
        <v>2.4316572000000002E-2</v>
      </c>
      <c r="J1625" s="7">
        <v>3.3227882E-2</v>
      </c>
      <c r="K1625" s="7">
        <v>3.7303878999999998E-2</v>
      </c>
      <c r="L1625" s="7">
        <v>5.6088995000000003E-2</v>
      </c>
      <c r="M1625" s="7">
        <v>4.5315779E-2</v>
      </c>
      <c r="N1625" s="7">
        <v>4.3899522000000003E-2</v>
      </c>
      <c r="O1625" s="7">
        <v>3.0576628000000002E-2</v>
      </c>
      <c r="P1625" s="7">
        <v>3.0959842000000001E-2</v>
      </c>
    </row>
    <row r="1626" spans="1:16" x14ac:dyDescent="0.25">
      <c r="A1626" t="s">
        <v>3570</v>
      </c>
      <c r="B1626" s="7">
        <v>8.0888752999999994E-2</v>
      </c>
      <c r="C1626" s="7">
        <v>8.6904174000000001E-2</v>
      </c>
      <c r="D1626" s="7">
        <v>8.4896228000000004E-2</v>
      </c>
      <c r="E1626" s="7">
        <v>6.2548276999999999E-2</v>
      </c>
      <c r="F1626" s="7">
        <v>8.7202318000000001E-2</v>
      </c>
      <c r="G1626" s="7">
        <v>8.1896292999999995E-2</v>
      </c>
      <c r="H1626" s="7">
        <v>9.6214278E-2</v>
      </c>
      <c r="I1626" s="7">
        <v>8.4400716000000001E-2</v>
      </c>
      <c r="J1626" s="7">
        <v>0.1036086</v>
      </c>
      <c r="K1626" s="7">
        <v>0.11730802999999999</v>
      </c>
      <c r="L1626" s="7">
        <v>6.3985021000000003E-2</v>
      </c>
      <c r="M1626" s="7">
        <v>6.8574361E-2</v>
      </c>
      <c r="N1626" s="7">
        <v>8.2660774000000006E-2</v>
      </c>
      <c r="O1626" s="7">
        <v>7.3510104000000007E-2</v>
      </c>
      <c r="P1626" s="7">
        <v>6.2132585999999997E-2</v>
      </c>
    </row>
    <row r="1627" spans="1:16" x14ac:dyDescent="0.25">
      <c r="A1627" t="s">
        <v>3571</v>
      </c>
      <c r="B1627" s="7">
        <v>2.6182305999999999E-2</v>
      </c>
      <c r="C1627" s="7">
        <v>3.4722705999999999E-2</v>
      </c>
      <c r="D1627" s="7">
        <v>2.8374349E-2</v>
      </c>
      <c r="E1627" s="7">
        <v>2.6135082E-2</v>
      </c>
      <c r="F1627" s="7">
        <v>2.5138317E-2</v>
      </c>
      <c r="G1627" s="7">
        <v>3.2119163999999999E-2</v>
      </c>
      <c r="H1627" s="7">
        <v>3.5007923000000003E-2</v>
      </c>
      <c r="I1627" s="7">
        <v>2.3052171E-2</v>
      </c>
      <c r="J1627" s="7">
        <v>3.3724701000000003E-2</v>
      </c>
      <c r="K1627" s="7">
        <v>3.8495209000000002E-2</v>
      </c>
      <c r="L1627" s="7">
        <v>4.9394419000000002E-2</v>
      </c>
      <c r="M1627" s="7">
        <v>3.7312044000000003E-2</v>
      </c>
      <c r="N1627" s="7">
        <v>4.4481712999999999E-2</v>
      </c>
      <c r="O1627" s="7">
        <v>2.5010072000000001E-2</v>
      </c>
      <c r="P1627" s="7">
        <v>1.6683238999999999E-2</v>
      </c>
    </row>
    <row r="1628" spans="1:16" x14ac:dyDescent="0.25">
      <c r="A1628" t="s">
        <v>3572</v>
      </c>
      <c r="B1628" s="7">
        <v>3.9893323000000001E-2</v>
      </c>
      <c r="C1628" s="7">
        <v>4.8475750999999997E-2</v>
      </c>
      <c r="D1628" s="7">
        <v>4.7152650999999997E-2</v>
      </c>
      <c r="E1628" s="7">
        <v>3.8695381000000001E-2</v>
      </c>
      <c r="F1628" s="7">
        <v>5.1042732E-2</v>
      </c>
      <c r="G1628" s="7">
        <v>4.7499448E-2</v>
      </c>
      <c r="H1628" s="7">
        <v>4.5279344999999999E-2</v>
      </c>
      <c r="I1628" s="7">
        <v>4.5193542000000003E-2</v>
      </c>
      <c r="J1628" s="7">
        <v>4.9279588999999999E-2</v>
      </c>
      <c r="K1628" s="7">
        <v>8.7538517999999996E-2</v>
      </c>
      <c r="L1628" s="7">
        <v>5.3106395000000001E-2</v>
      </c>
      <c r="M1628" s="7">
        <v>5.7904985999999999E-2</v>
      </c>
      <c r="N1628" s="7">
        <v>5.8328813E-2</v>
      </c>
      <c r="O1628" s="7">
        <v>5.5869501000000002E-2</v>
      </c>
      <c r="P1628" s="7">
        <v>4.3482410999999999E-2</v>
      </c>
    </row>
    <row r="1629" spans="1:16" x14ac:dyDescent="0.25">
      <c r="A1629" t="s">
        <v>3573</v>
      </c>
      <c r="B1629" s="7">
        <v>6.3485649000000005E-2</v>
      </c>
      <c r="C1629" s="7">
        <v>8.8667056999999994E-2</v>
      </c>
      <c r="D1629" s="7">
        <v>8.2110474000000003E-2</v>
      </c>
      <c r="E1629" s="7">
        <v>6.1739745999999998E-2</v>
      </c>
      <c r="F1629" s="7">
        <v>7.7925129999999995E-2</v>
      </c>
      <c r="G1629" s="7">
        <v>7.4687688000000002E-2</v>
      </c>
      <c r="H1629" s="7">
        <v>8.2409907000000004E-2</v>
      </c>
      <c r="I1629" s="7">
        <v>7.6074706000000006E-2</v>
      </c>
      <c r="J1629" s="7">
        <v>8.8074601000000002E-2</v>
      </c>
      <c r="K1629" s="7">
        <v>6.1517633000000002E-2</v>
      </c>
      <c r="L1629" s="7">
        <v>5.1389418999999999E-2</v>
      </c>
      <c r="M1629" s="7">
        <v>6.2454745999999998E-2</v>
      </c>
      <c r="N1629" s="7">
        <v>7.4910090999999998E-2</v>
      </c>
      <c r="O1629" s="7">
        <v>6.1540389000000001E-2</v>
      </c>
      <c r="P1629" s="7">
        <v>5.2708521000000001E-2</v>
      </c>
    </row>
    <row r="1630" spans="1:16" x14ac:dyDescent="0.25">
      <c r="A1630" t="s">
        <v>3574</v>
      </c>
      <c r="B1630" s="7">
        <v>6.4001133000000002E-2</v>
      </c>
      <c r="C1630" s="7">
        <v>6.5262135999999998E-2</v>
      </c>
      <c r="D1630" s="7">
        <v>6.5468049E-2</v>
      </c>
      <c r="E1630" s="7">
        <v>4.6671847000000002E-2</v>
      </c>
      <c r="F1630" s="7">
        <v>5.9193999999999997E-2</v>
      </c>
      <c r="G1630" s="7">
        <v>6.0552203999999998E-2</v>
      </c>
      <c r="H1630" s="7">
        <v>7.7856186999999993E-2</v>
      </c>
      <c r="I1630" s="7">
        <v>7.5621616000000003E-2</v>
      </c>
      <c r="J1630" s="7">
        <v>8.3608245999999997E-2</v>
      </c>
      <c r="K1630" s="7">
        <v>2.6483854000000001E-2</v>
      </c>
      <c r="L1630" s="7">
        <v>3.6037781999999997E-2</v>
      </c>
      <c r="M1630" s="7">
        <v>3.3064751000000003E-2</v>
      </c>
      <c r="N1630" s="7">
        <v>3.6920513000000002E-2</v>
      </c>
      <c r="O1630" s="7">
        <v>3.0467392999999999E-2</v>
      </c>
      <c r="P1630" s="7">
        <v>2.4977005E-2</v>
      </c>
    </row>
    <row r="1631" spans="1:16" x14ac:dyDescent="0.25">
      <c r="A1631" t="s">
        <v>3575</v>
      </c>
      <c r="B1631" s="7">
        <v>4.7196534999999998E-2</v>
      </c>
      <c r="C1631" s="7">
        <v>5.2790227000000002E-2</v>
      </c>
      <c r="D1631" s="7">
        <v>4.8157508000000002E-2</v>
      </c>
      <c r="E1631" s="7">
        <v>3.6949482999999998E-2</v>
      </c>
      <c r="F1631" s="7">
        <v>4.4684967999999999E-2</v>
      </c>
      <c r="G1631" s="7">
        <v>4.6918213E-2</v>
      </c>
      <c r="H1631" s="7">
        <v>5.4754219E-2</v>
      </c>
      <c r="I1631" s="7">
        <v>5.1773209000000001E-2</v>
      </c>
      <c r="J1631" s="7">
        <v>5.6371890000000001E-2</v>
      </c>
      <c r="K1631" s="7">
        <v>3.5896563999999999E-2</v>
      </c>
      <c r="L1631" s="7">
        <v>3.2179725999999999E-2</v>
      </c>
      <c r="M1631" s="7">
        <v>3.5376616999999999E-2</v>
      </c>
      <c r="N1631" s="7">
        <v>3.2825623999999998E-2</v>
      </c>
      <c r="O1631" s="7">
        <v>3.2301003000000002E-2</v>
      </c>
      <c r="P1631" s="7">
        <v>2.5176469E-2</v>
      </c>
    </row>
    <row r="1632" spans="1:16" x14ac:dyDescent="0.25">
      <c r="A1632" t="s">
        <v>3576</v>
      </c>
      <c r="B1632" s="7">
        <v>0.13022201899999999</v>
      </c>
      <c r="C1632" s="7">
        <v>0.137286983</v>
      </c>
      <c r="D1632" s="7">
        <v>0.135110428</v>
      </c>
      <c r="E1632" s="7">
        <v>9.8675325999999994E-2</v>
      </c>
      <c r="F1632" s="7">
        <v>0.12444780599999999</v>
      </c>
      <c r="G1632" s="7">
        <v>0.12512145999999999</v>
      </c>
      <c r="H1632" s="7">
        <v>0.148524347</v>
      </c>
      <c r="I1632" s="7">
        <v>0.13022906100000001</v>
      </c>
      <c r="J1632" s="7">
        <v>0.15132566</v>
      </c>
      <c r="K1632" s="7">
        <v>5.5080885000000003E-2</v>
      </c>
      <c r="L1632" s="7">
        <v>0.105071157</v>
      </c>
      <c r="M1632" s="7">
        <v>0.108443873</v>
      </c>
      <c r="N1632" s="7">
        <v>0.11617348700000001</v>
      </c>
      <c r="O1632" s="7">
        <v>0.109612137</v>
      </c>
      <c r="P1632" s="7">
        <v>8.5881597000000004E-2</v>
      </c>
    </row>
    <row r="1633" spans="1:16" x14ac:dyDescent="0.25">
      <c r="A1633" t="s">
        <v>3577</v>
      </c>
      <c r="B1633" s="7">
        <v>0.17044980100000001</v>
      </c>
      <c r="C1633" s="7">
        <v>0.224163063</v>
      </c>
      <c r="D1633" s="7">
        <v>0.231196874</v>
      </c>
      <c r="E1633" s="7">
        <v>0.11822092100000001</v>
      </c>
      <c r="F1633" s="7">
        <v>0.14686597300000001</v>
      </c>
      <c r="G1633" s="7">
        <v>0.134709141</v>
      </c>
      <c r="H1633" s="7">
        <v>0.221560494</v>
      </c>
      <c r="I1633" s="7">
        <v>0.23474556699999999</v>
      </c>
      <c r="J1633" s="7">
        <v>0.23994441399999999</v>
      </c>
      <c r="K1633" s="7">
        <v>7.4586345999999998E-2</v>
      </c>
      <c r="L1633" s="7">
        <v>0.113885258</v>
      </c>
      <c r="M1633" s="7">
        <v>0.123308138</v>
      </c>
      <c r="N1633" s="7">
        <v>0.12508844999999999</v>
      </c>
      <c r="O1633" s="7">
        <v>0.11434148099999999</v>
      </c>
      <c r="P1633" s="7">
        <v>0.10203994800000001</v>
      </c>
    </row>
    <row r="1634" spans="1:16" x14ac:dyDescent="0.25">
      <c r="A1634" t="s">
        <v>3578</v>
      </c>
      <c r="B1634" s="7">
        <v>5.0781466999999997E-2</v>
      </c>
      <c r="C1634" s="7">
        <v>5.4988929999999998E-2</v>
      </c>
      <c r="D1634" s="7">
        <v>5.9995490999999998E-2</v>
      </c>
      <c r="E1634" s="7">
        <v>3.6325797E-2</v>
      </c>
      <c r="F1634" s="7">
        <v>6.1051724000000002E-2</v>
      </c>
      <c r="G1634" s="7">
        <v>4.5180539999999998E-2</v>
      </c>
      <c r="H1634" s="7">
        <v>6.9373662000000003E-2</v>
      </c>
      <c r="I1634" s="7">
        <v>6.8196374000000004E-2</v>
      </c>
      <c r="J1634" s="7">
        <v>6.7459124999999995E-2</v>
      </c>
      <c r="K1634" s="7">
        <v>2.9428134000000002E-2</v>
      </c>
      <c r="L1634" s="7">
        <v>2.7016392E-2</v>
      </c>
      <c r="M1634" s="7">
        <v>3.0527809999999999E-2</v>
      </c>
      <c r="N1634" s="7">
        <v>3.2900037E-2</v>
      </c>
      <c r="O1634" s="7">
        <v>2.8493406999999998E-2</v>
      </c>
      <c r="P1634" s="7">
        <v>3.0219566E-2</v>
      </c>
    </row>
    <row r="1635" spans="1:16" x14ac:dyDescent="0.25">
      <c r="A1635" t="s">
        <v>3579</v>
      </c>
      <c r="B1635" s="7">
        <v>0.10886082900000001</v>
      </c>
      <c r="C1635" s="7">
        <v>0.12521077799999999</v>
      </c>
      <c r="D1635" s="7">
        <v>0.131395651</v>
      </c>
      <c r="E1635" s="7">
        <v>8.8578362999999993E-2</v>
      </c>
      <c r="F1635" s="7">
        <v>0.124412726</v>
      </c>
      <c r="G1635" s="7">
        <v>0.112716382</v>
      </c>
      <c r="H1635" s="7">
        <v>0.14363946799999999</v>
      </c>
      <c r="I1635" s="7">
        <v>0.14878205999999999</v>
      </c>
      <c r="J1635" s="7">
        <v>0.14434058999999999</v>
      </c>
      <c r="K1635" s="7">
        <v>9.237832E-2</v>
      </c>
      <c r="L1635" s="7">
        <v>7.1104213999999999E-2</v>
      </c>
      <c r="M1635" s="7">
        <v>7.2436405999999995E-2</v>
      </c>
      <c r="N1635" s="7">
        <v>6.7031065000000001E-2</v>
      </c>
      <c r="O1635" s="7">
        <v>6.0249622000000003E-2</v>
      </c>
      <c r="P1635" s="7">
        <v>6.3192608999999997E-2</v>
      </c>
    </row>
    <row r="1636" spans="1:16" x14ac:dyDescent="0.25">
      <c r="A1636" t="s">
        <v>3580</v>
      </c>
      <c r="B1636" s="7">
        <v>1.6430653999999999E-2</v>
      </c>
      <c r="C1636" s="7">
        <v>1.6997959E-2</v>
      </c>
      <c r="D1636" s="7">
        <v>1.5742735000000001E-2</v>
      </c>
      <c r="E1636" s="7">
        <v>1.3764683999999999E-2</v>
      </c>
      <c r="F1636" s="7">
        <v>1.6027162000000001E-2</v>
      </c>
      <c r="G1636" s="7">
        <v>1.7052926E-2</v>
      </c>
      <c r="H1636" s="7">
        <v>1.2170452999999999E-2</v>
      </c>
      <c r="I1636" s="7">
        <v>1.0726159000000001E-2</v>
      </c>
      <c r="J1636" s="7">
        <v>1.4622768E-2</v>
      </c>
      <c r="K1636" s="7">
        <v>8.0064190000000007E-3</v>
      </c>
      <c r="L1636" s="7">
        <v>1.4162902999999999E-2</v>
      </c>
      <c r="M1636" s="7">
        <v>1.3992361E-2</v>
      </c>
      <c r="N1636" s="7">
        <v>1.5918528000000001E-2</v>
      </c>
      <c r="O1636" s="7">
        <v>1.3353741000000001E-2</v>
      </c>
      <c r="P1636" s="7">
        <v>1.1072692E-2</v>
      </c>
    </row>
    <row r="1637" spans="1:16" x14ac:dyDescent="0.25">
      <c r="A1637" t="s">
        <v>3581</v>
      </c>
      <c r="B1637" s="7">
        <v>4.4574159999999996E-3</v>
      </c>
      <c r="C1637" s="7">
        <v>3.7026530000000002E-3</v>
      </c>
      <c r="D1637" s="7">
        <v>2.8598270000000001E-3</v>
      </c>
      <c r="E1637" s="7">
        <v>3.4264130000000001E-3</v>
      </c>
      <c r="F1637" s="7">
        <v>3.031532E-3</v>
      </c>
      <c r="G1637" s="7">
        <v>5.5100649999999998E-3</v>
      </c>
      <c r="H1637" s="7">
        <v>3.7182370000000001E-3</v>
      </c>
      <c r="I1637" s="7">
        <v>2.5445509999999999E-3</v>
      </c>
      <c r="J1637" s="7">
        <v>3.839107E-3</v>
      </c>
      <c r="K1637" s="7">
        <v>6.9868480000000004E-3</v>
      </c>
      <c r="L1637" s="7">
        <v>1.3956038E-2</v>
      </c>
      <c r="M1637" s="7">
        <v>1.4522609000000001E-2</v>
      </c>
      <c r="N1637" s="7">
        <v>1.2584949E-2</v>
      </c>
      <c r="O1637" s="7">
        <v>9.4575739999999998E-3</v>
      </c>
      <c r="P1637" s="7">
        <v>5.5864699999999996E-3</v>
      </c>
    </row>
    <row r="1638" spans="1:16" x14ac:dyDescent="0.25">
      <c r="A1638" t="s">
        <v>3582</v>
      </c>
      <c r="B1638" s="7">
        <v>2.7344340000000002E-2</v>
      </c>
      <c r="C1638" s="7">
        <v>3.2730469999999998E-2</v>
      </c>
      <c r="D1638" s="7">
        <v>2.6020036E-2</v>
      </c>
      <c r="E1638" s="7">
        <v>2.1655170000000001E-2</v>
      </c>
      <c r="F1638" s="7">
        <v>2.6832014000000001E-2</v>
      </c>
      <c r="G1638" s="7">
        <v>3.4574959000000002E-2</v>
      </c>
      <c r="H1638" s="7">
        <v>2.4229608999999999E-2</v>
      </c>
      <c r="I1638" s="7">
        <v>1.9537821E-2</v>
      </c>
      <c r="J1638" s="7">
        <v>2.6681775000000001E-2</v>
      </c>
      <c r="K1638" s="7">
        <v>5.5454013000000003E-2</v>
      </c>
      <c r="L1638" s="7">
        <v>2.7766755000000001E-2</v>
      </c>
      <c r="M1638" s="7">
        <v>2.7600673999999999E-2</v>
      </c>
      <c r="N1638" s="7">
        <v>1.4495607000000001E-2</v>
      </c>
      <c r="O1638" s="7">
        <v>1.1740844E-2</v>
      </c>
      <c r="P1638" s="7">
        <v>2.2739493E-2</v>
      </c>
    </row>
    <row r="1639" spans="1:16" x14ac:dyDescent="0.25">
      <c r="A1639" t="s">
        <v>3583</v>
      </c>
      <c r="B1639" s="7">
        <v>1.9678472999999998E-2</v>
      </c>
      <c r="C1639" s="7">
        <v>2.3151061000000001E-2</v>
      </c>
      <c r="D1639" s="7">
        <v>2.0782065999999998E-2</v>
      </c>
      <c r="E1639" s="7">
        <v>1.6215756000000001E-2</v>
      </c>
      <c r="F1639" s="7">
        <v>1.9846117E-2</v>
      </c>
      <c r="G1639" s="7">
        <v>1.975348E-2</v>
      </c>
      <c r="H1639" s="7">
        <v>2.3040167E-2</v>
      </c>
      <c r="I1639" s="7">
        <v>2.3846514999999999E-2</v>
      </c>
      <c r="J1639" s="7">
        <v>2.4436043000000001E-2</v>
      </c>
      <c r="K1639" s="7">
        <v>2.4963729E-2</v>
      </c>
      <c r="L1639" s="7">
        <v>1.6235441999999999E-2</v>
      </c>
      <c r="M1639" s="7">
        <v>1.5707614000000002E-2</v>
      </c>
      <c r="N1639" s="7">
        <v>1.6799555000000001E-2</v>
      </c>
      <c r="O1639" s="7">
        <v>1.5516182999999999E-2</v>
      </c>
      <c r="P1639" s="7">
        <v>1.2984677999999999E-2</v>
      </c>
    </row>
    <row r="1640" spans="1:16" x14ac:dyDescent="0.25">
      <c r="A1640" t="s">
        <v>3584</v>
      </c>
      <c r="B1640" s="7">
        <v>4.2690660999999998E-2</v>
      </c>
      <c r="C1640" s="7">
        <v>5.3008810000000003E-2</v>
      </c>
      <c r="D1640" s="7">
        <v>4.1114307000000003E-2</v>
      </c>
      <c r="E1640" s="7">
        <v>5.8147052999999997E-2</v>
      </c>
      <c r="F1640" s="7">
        <v>5.2152077999999998E-2</v>
      </c>
      <c r="G1640" s="7">
        <v>7.9373978999999997E-2</v>
      </c>
      <c r="H1640" s="7">
        <v>4.5312639000000002E-2</v>
      </c>
      <c r="I1640" s="7">
        <v>3.2332556999999998E-2</v>
      </c>
      <c r="J1640" s="7">
        <v>4.3494871999999997E-2</v>
      </c>
      <c r="K1640" s="7">
        <v>0.145026776</v>
      </c>
      <c r="L1640" s="7">
        <v>0.162112856</v>
      </c>
      <c r="M1640" s="7">
        <v>0.131327317</v>
      </c>
      <c r="N1640" s="7">
        <v>0.123028398</v>
      </c>
      <c r="O1640" s="7">
        <v>9.5094707000000001E-2</v>
      </c>
      <c r="P1640" s="7">
        <v>5.3387468E-2</v>
      </c>
    </row>
    <row r="1641" spans="1:16" x14ac:dyDescent="0.25">
      <c r="A1641" t="s">
        <v>3585</v>
      </c>
      <c r="B1641" s="7">
        <v>7.0337928999999993E-2</v>
      </c>
      <c r="C1641" s="7">
        <v>7.8297206999999994E-2</v>
      </c>
      <c r="D1641" s="7">
        <v>7.6797791000000004E-2</v>
      </c>
      <c r="E1641" s="7">
        <v>6.0465263999999998E-2</v>
      </c>
      <c r="F1641" s="7">
        <v>7.8682414000000006E-2</v>
      </c>
      <c r="G1641" s="7">
        <v>8.5900162000000002E-2</v>
      </c>
      <c r="H1641" s="7">
        <v>8.0878058000000003E-2</v>
      </c>
      <c r="I1641" s="7">
        <v>7.2204960999999998E-2</v>
      </c>
      <c r="J1641" s="7">
        <v>8.3652533000000001E-2</v>
      </c>
      <c r="K1641" s="7">
        <v>0.10144600400000001</v>
      </c>
      <c r="L1641" s="7">
        <v>4.7876824999999998E-2</v>
      </c>
      <c r="M1641" s="7">
        <v>5.2096386000000001E-2</v>
      </c>
      <c r="N1641" s="7">
        <v>6.6609160000000001E-2</v>
      </c>
      <c r="O1641" s="7">
        <v>5.3028276999999999E-2</v>
      </c>
      <c r="P1641" s="7">
        <v>4.3277454999999999E-2</v>
      </c>
    </row>
    <row r="1642" spans="1:16" x14ac:dyDescent="0.25">
      <c r="A1642" t="s">
        <v>3586</v>
      </c>
      <c r="B1642" s="7">
        <v>6.3054419999999996E-3</v>
      </c>
      <c r="C1642" s="7">
        <v>5.3942749999999996E-3</v>
      </c>
      <c r="D1642" s="7">
        <v>4.5530500000000003E-3</v>
      </c>
      <c r="E1642" s="7">
        <v>4.9217460000000003E-3</v>
      </c>
      <c r="F1642" s="7">
        <v>3.8427510000000002E-3</v>
      </c>
      <c r="G1642" s="7">
        <v>4.5397500000000004E-3</v>
      </c>
      <c r="H1642" s="7">
        <v>4.7319040000000003E-3</v>
      </c>
      <c r="I1642" s="7">
        <v>4.7699999999999999E-3</v>
      </c>
      <c r="J1642" s="7">
        <v>5.4554510000000001E-3</v>
      </c>
      <c r="K1642" s="7">
        <v>1.9320299999999999E-3</v>
      </c>
      <c r="L1642" s="7">
        <v>4.1314170000000001E-3</v>
      </c>
      <c r="M1642" s="7">
        <v>3.3307279999999998E-3</v>
      </c>
      <c r="N1642" s="7">
        <v>5.0708589999999996E-3</v>
      </c>
      <c r="O1642" s="7">
        <v>3.9085270000000002E-3</v>
      </c>
      <c r="P1642" s="7">
        <v>2.927523E-3</v>
      </c>
    </row>
    <row r="1643" spans="1:16" x14ac:dyDescent="0.25">
      <c r="A1643" t="s">
        <v>3587</v>
      </c>
      <c r="B1643" s="7">
        <v>2.9461270000000001E-2</v>
      </c>
      <c r="C1643" s="7">
        <v>3.7592195000000002E-2</v>
      </c>
      <c r="D1643" s="7">
        <v>2.7331401000000002E-2</v>
      </c>
      <c r="E1643" s="7">
        <v>2.9663307E-2</v>
      </c>
      <c r="F1643" s="7">
        <v>2.6013106000000001E-2</v>
      </c>
      <c r="G1643" s="7">
        <v>3.9490294000000002E-2</v>
      </c>
      <c r="H1643" s="7">
        <v>3.1698006000000001E-2</v>
      </c>
      <c r="I1643" s="7">
        <v>2.27878E-2</v>
      </c>
      <c r="J1643" s="7">
        <v>3.3071456999999999E-2</v>
      </c>
      <c r="K1643" s="7">
        <v>2.9718169999999999E-2</v>
      </c>
      <c r="L1643" s="7">
        <v>4.0111095999999999E-2</v>
      </c>
      <c r="M1643" s="7">
        <v>4.4176063000000002E-2</v>
      </c>
      <c r="N1643" s="7">
        <v>4.0802143999999999E-2</v>
      </c>
      <c r="O1643" s="7">
        <v>3.4127655999999999E-2</v>
      </c>
      <c r="P1643" s="7">
        <v>2.6532428E-2</v>
      </c>
    </row>
    <row r="1644" spans="1:16" x14ac:dyDescent="0.25">
      <c r="A1644" t="s">
        <v>3588</v>
      </c>
      <c r="B1644" s="7">
        <v>3.4547157000000002E-2</v>
      </c>
      <c r="C1644" s="7">
        <v>2.8385436999999999E-2</v>
      </c>
      <c r="D1644" s="7">
        <v>3.0417725999999999E-2</v>
      </c>
      <c r="E1644" s="7">
        <v>1.5482599E-2</v>
      </c>
      <c r="F1644" s="7">
        <v>2.0638955E-2</v>
      </c>
      <c r="G1644" s="7">
        <v>1.9247376E-2</v>
      </c>
      <c r="H1644" s="7">
        <v>3.7757771000000002E-2</v>
      </c>
      <c r="I1644" s="7">
        <v>4.7162667999999998E-2</v>
      </c>
      <c r="J1644" s="7">
        <v>5.1077788999999998E-2</v>
      </c>
      <c r="K1644" s="7">
        <v>1.8273642999999999E-2</v>
      </c>
      <c r="L1644" s="7">
        <v>1.8995629999999999E-2</v>
      </c>
      <c r="M1644" s="7">
        <v>2.0425476000000001E-2</v>
      </c>
      <c r="N1644" s="7">
        <v>2.2404733999999999E-2</v>
      </c>
      <c r="O1644" s="7">
        <v>2.0509164E-2</v>
      </c>
      <c r="P1644" s="7">
        <v>1.6837844000000001E-2</v>
      </c>
    </row>
    <row r="1645" spans="1:16" x14ac:dyDescent="0.25">
      <c r="A1645" t="s">
        <v>3589</v>
      </c>
      <c r="B1645" s="7">
        <v>5.0298967E-2</v>
      </c>
      <c r="C1645" s="7">
        <v>6.3514738000000001E-2</v>
      </c>
      <c r="D1645" s="7">
        <v>6.1432584999999998E-2</v>
      </c>
      <c r="E1645" s="7">
        <v>4.2580514999999999E-2</v>
      </c>
      <c r="F1645" s="7">
        <v>5.6582606000000001E-2</v>
      </c>
      <c r="G1645" s="7">
        <v>5.3131653000000001E-2</v>
      </c>
      <c r="H1645" s="7">
        <v>4.5525722999999997E-2</v>
      </c>
      <c r="I1645" s="7">
        <v>4.0759117999999997E-2</v>
      </c>
      <c r="J1645" s="7">
        <v>4.9696456999999999E-2</v>
      </c>
      <c r="K1645" s="7">
        <v>7.5944630999999999E-2</v>
      </c>
      <c r="L1645" s="7">
        <v>5.9980078999999999E-2</v>
      </c>
      <c r="M1645" s="7">
        <v>6.5239331999999997E-2</v>
      </c>
      <c r="N1645" s="7">
        <v>8.0470829999999993E-2</v>
      </c>
      <c r="O1645" s="7">
        <v>6.9255730000000001E-2</v>
      </c>
      <c r="P1645" s="7">
        <v>5.3308721000000003E-2</v>
      </c>
    </row>
    <row r="1646" spans="1:16" x14ac:dyDescent="0.25">
      <c r="A1646" t="s">
        <v>3590</v>
      </c>
      <c r="B1646" s="7">
        <v>7.7345052999999997E-2</v>
      </c>
      <c r="C1646" s="7">
        <v>7.5452004000000003E-2</v>
      </c>
      <c r="D1646" s="7">
        <v>7.1008371000000001E-2</v>
      </c>
      <c r="E1646" s="7">
        <v>4.7152298000000002E-2</v>
      </c>
      <c r="F1646" s="7">
        <v>5.3436981000000001E-2</v>
      </c>
      <c r="G1646" s="7">
        <v>6.4882366999999996E-2</v>
      </c>
      <c r="H1646" s="7">
        <v>6.9124842000000006E-2</v>
      </c>
      <c r="I1646" s="7">
        <v>7.0892987000000005E-2</v>
      </c>
      <c r="J1646" s="7">
        <v>7.7508488E-2</v>
      </c>
      <c r="K1646" s="7">
        <v>4.0343836000000001E-2</v>
      </c>
      <c r="L1646" s="7">
        <v>5.0488433999999999E-2</v>
      </c>
      <c r="M1646" s="7">
        <v>4.8460760999999998E-2</v>
      </c>
      <c r="N1646" s="7">
        <v>4.8786504000000001E-2</v>
      </c>
      <c r="O1646" s="7">
        <v>4.5896337000000002E-2</v>
      </c>
      <c r="P1646" s="7">
        <v>4.0852351000000002E-2</v>
      </c>
    </row>
    <row r="1647" spans="1:16" x14ac:dyDescent="0.25">
      <c r="A1647" t="s">
        <v>3591</v>
      </c>
      <c r="B1647" s="7">
        <v>5.0838505999999999E-2</v>
      </c>
      <c r="C1647" s="7">
        <v>5.6881826000000003E-2</v>
      </c>
      <c r="D1647" s="7">
        <v>5.3345660000000003E-2</v>
      </c>
      <c r="E1647" s="7">
        <v>4.2712140000000003E-2</v>
      </c>
      <c r="F1647" s="7">
        <v>5.9388694999999998E-2</v>
      </c>
      <c r="G1647" s="7">
        <v>5.6106501000000003E-2</v>
      </c>
      <c r="H1647" s="7">
        <v>6.2535029000000006E-2</v>
      </c>
      <c r="I1647" s="7">
        <v>5.4822861000000001E-2</v>
      </c>
      <c r="J1647" s="7">
        <v>6.0757270000000002E-2</v>
      </c>
      <c r="K1647" s="7">
        <v>2.5063374999999999E-2</v>
      </c>
      <c r="L1647" s="7">
        <v>3.9332231000000002E-2</v>
      </c>
      <c r="M1647" s="7">
        <v>3.7930897999999998E-2</v>
      </c>
      <c r="N1647" s="7">
        <v>4.0578493E-2</v>
      </c>
      <c r="O1647" s="7">
        <v>2.6545007999999998E-2</v>
      </c>
      <c r="P1647" s="7">
        <v>2.8119827999999999E-2</v>
      </c>
    </row>
    <row r="1648" spans="1:16" x14ac:dyDescent="0.25">
      <c r="A1648" t="s">
        <v>3592</v>
      </c>
      <c r="B1648" s="7">
        <v>4.6887205000000001E-2</v>
      </c>
      <c r="C1648" s="7">
        <v>4.4934925000000001E-2</v>
      </c>
      <c r="D1648" s="7">
        <v>4.4384687999999999E-2</v>
      </c>
      <c r="E1648" s="7">
        <v>3.3419005000000002E-2</v>
      </c>
      <c r="F1648" s="7">
        <v>4.3507219999999999E-2</v>
      </c>
      <c r="G1648" s="7">
        <v>4.3582448000000003E-2</v>
      </c>
      <c r="H1648" s="7">
        <v>4.2292234999999997E-2</v>
      </c>
      <c r="I1648" s="7">
        <v>3.8527882999999999E-2</v>
      </c>
      <c r="J1648" s="7">
        <v>4.7165152000000002E-2</v>
      </c>
      <c r="K1648" s="7">
        <v>2.0151549000000001E-2</v>
      </c>
      <c r="L1648" s="7">
        <v>2.1378958E-2</v>
      </c>
      <c r="M1648" s="7">
        <v>2.0570773000000001E-2</v>
      </c>
      <c r="N1648" s="7">
        <v>2.5140748000000001E-2</v>
      </c>
      <c r="O1648" s="7">
        <v>2.2980848000000002E-2</v>
      </c>
      <c r="P1648" s="7">
        <v>1.7418406000000001E-2</v>
      </c>
    </row>
    <row r="1649" spans="1:16" x14ac:dyDescent="0.25">
      <c r="A1649" t="s">
        <v>3593</v>
      </c>
      <c r="B1649" s="7">
        <v>8.5848252E-2</v>
      </c>
      <c r="C1649" s="7">
        <v>0.104832987</v>
      </c>
      <c r="D1649" s="7">
        <v>9.3691196000000004E-2</v>
      </c>
      <c r="E1649" s="7">
        <v>7.4394329999999995E-2</v>
      </c>
      <c r="F1649" s="7">
        <v>0.10018893</v>
      </c>
      <c r="G1649" s="7">
        <v>0.11086792400000001</v>
      </c>
      <c r="H1649" s="7">
        <v>0.106737185</v>
      </c>
      <c r="I1649" s="7">
        <v>9.8130975999999995E-2</v>
      </c>
      <c r="J1649" s="7">
        <v>0.11203410699999999</v>
      </c>
      <c r="K1649" s="7">
        <v>7.4081462000000001E-2</v>
      </c>
      <c r="L1649" s="7">
        <v>9.0992661000000002E-2</v>
      </c>
      <c r="M1649" s="7">
        <v>8.1425391E-2</v>
      </c>
      <c r="N1649" s="7">
        <v>0.10306253999999999</v>
      </c>
      <c r="O1649" s="7">
        <v>9.1041807000000002E-2</v>
      </c>
      <c r="P1649" s="7">
        <v>7.1121622999999995E-2</v>
      </c>
    </row>
    <row r="1650" spans="1:16" x14ac:dyDescent="0.25">
      <c r="A1650" t="s">
        <v>3594</v>
      </c>
      <c r="B1650" s="7">
        <v>0.14192360100000001</v>
      </c>
      <c r="C1650" s="7">
        <v>0.15033922599999999</v>
      </c>
      <c r="D1650" s="7">
        <v>0.155935878</v>
      </c>
      <c r="E1650" s="7">
        <v>0.150426421</v>
      </c>
      <c r="F1650" s="7">
        <v>0.183052566</v>
      </c>
      <c r="G1650" s="7">
        <v>0.180154123</v>
      </c>
      <c r="H1650" s="7">
        <v>0.150394272</v>
      </c>
      <c r="I1650" s="7">
        <v>0.153932025</v>
      </c>
      <c r="J1650" s="7">
        <v>0.16780189000000001</v>
      </c>
      <c r="K1650" s="7">
        <v>0.122711003</v>
      </c>
      <c r="L1650" s="7">
        <v>0.22254279699999999</v>
      </c>
      <c r="M1650" s="7">
        <v>0.23657750299999999</v>
      </c>
      <c r="N1650" s="7">
        <v>0.24177733200000001</v>
      </c>
      <c r="O1650" s="7">
        <v>0.23423301299999999</v>
      </c>
      <c r="P1650" s="7">
        <v>0.201983572</v>
      </c>
    </row>
    <row r="1651" spans="1:16" x14ac:dyDescent="0.25">
      <c r="A1651" t="s">
        <v>3595</v>
      </c>
      <c r="B1651" s="7">
        <v>4.5521804999999999E-2</v>
      </c>
      <c r="C1651" s="7">
        <v>4.8120459999999997E-2</v>
      </c>
      <c r="D1651" s="7">
        <v>4.3832182999999997E-2</v>
      </c>
      <c r="E1651" s="7">
        <v>2.9645441000000002E-2</v>
      </c>
      <c r="F1651" s="7">
        <v>3.5134380999999999E-2</v>
      </c>
      <c r="G1651" s="7">
        <v>4.0644660999999999E-2</v>
      </c>
      <c r="H1651" s="7">
        <v>4.1016974999999997E-2</v>
      </c>
      <c r="I1651" s="7">
        <v>3.4182694E-2</v>
      </c>
      <c r="J1651" s="7">
        <v>4.1626798E-2</v>
      </c>
      <c r="K1651" s="7">
        <v>1.8790536E-2</v>
      </c>
      <c r="L1651" s="7">
        <v>3.6880459999999997E-2</v>
      </c>
      <c r="M1651" s="7">
        <v>2.9111547000000002E-2</v>
      </c>
      <c r="N1651" s="7">
        <v>3.1016730999999999E-2</v>
      </c>
      <c r="O1651" s="7">
        <v>2.8357826999999999E-2</v>
      </c>
      <c r="P1651" s="7">
        <v>2.2898643E-2</v>
      </c>
    </row>
    <row r="1652" spans="1:16" x14ac:dyDescent="0.25">
      <c r="A1652" t="s">
        <v>3596</v>
      </c>
      <c r="B1652" s="7">
        <v>0.13124432599999999</v>
      </c>
      <c r="C1652" s="7">
        <v>0.15273668200000001</v>
      </c>
      <c r="D1652" s="7">
        <v>0.155121913</v>
      </c>
      <c r="E1652" s="7">
        <v>9.9512499000000004E-2</v>
      </c>
      <c r="F1652" s="7">
        <v>0.141594467</v>
      </c>
      <c r="G1652" s="7">
        <v>0.127981285</v>
      </c>
      <c r="H1652" s="7">
        <v>0.16198047900000001</v>
      </c>
      <c r="I1652" s="7">
        <v>0.16812297200000001</v>
      </c>
      <c r="J1652" s="7">
        <v>0.171628004</v>
      </c>
      <c r="K1652" s="7">
        <v>4.2581694000000003E-2</v>
      </c>
      <c r="L1652" s="7">
        <v>7.3363125000000001E-2</v>
      </c>
      <c r="M1652" s="7">
        <v>7.8714539E-2</v>
      </c>
      <c r="N1652" s="7">
        <v>7.7506333999999996E-2</v>
      </c>
      <c r="O1652" s="7">
        <v>7.2443488E-2</v>
      </c>
      <c r="P1652" s="7">
        <v>6.7660695000000007E-2</v>
      </c>
    </row>
    <row r="1653" spans="1:16" x14ac:dyDescent="0.25">
      <c r="A1653" t="s">
        <v>3597</v>
      </c>
      <c r="B1653" s="7">
        <v>1.2257901999999999E-2</v>
      </c>
      <c r="C1653" s="7">
        <v>1.4927101E-2</v>
      </c>
      <c r="D1653" s="7">
        <v>1.3743699999999999E-2</v>
      </c>
      <c r="E1653" s="7">
        <v>1.2140915E-2</v>
      </c>
      <c r="F1653" s="7">
        <v>1.4985114000000001E-2</v>
      </c>
      <c r="G1653" s="7">
        <v>1.6141909999999999E-2</v>
      </c>
      <c r="H1653" s="7">
        <v>1.5125680000000001E-2</v>
      </c>
      <c r="I1653" s="7">
        <v>1.3850952999999999E-2</v>
      </c>
      <c r="J1653" s="7">
        <v>1.6904182E-2</v>
      </c>
      <c r="K1653" s="7">
        <v>1.2720153999999999E-2</v>
      </c>
      <c r="L1653" s="7">
        <v>2.2144774999999998E-2</v>
      </c>
      <c r="M1653" s="7">
        <v>1.7546283999999999E-2</v>
      </c>
      <c r="N1653" s="7">
        <v>2.0722009999999999E-2</v>
      </c>
      <c r="O1653" s="7">
        <v>1.6312193999999999E-2</v>
      </c>
      <c r="P1653" s="7">
        <v>1.0607551E-2</v>
      </c>
    </row>
    <row r="1654" spans="1:16" x14ac:dyDescent="0.25">
      <c r="A1654" t="s">
        <v>3598</v>
      </c>
      <c r="B1654" s="7">
        <v>3.9984224999999998E-2</v>
      </c>
      <c r="C1654" s="7">
        <v>4.3647339E-2</v>
      </c>
      <c r="D1654" s="7">
        <v>3.9309599000000001E-2</v>
      </c>
      <c r="E1654" s="7">
        <v>2.5033304999999999E-2</v>
      </c>
      <c r="F1654" s="7">
        <v>3.2495454E-2</v>
      </c>
      <c r="G1654" s="7">
        <v>3.2889778000000001E-2</v>
      </c>
      <c r="H1654" s="7">
        <v>4.5965600000000002E-2</v>
      </c>
      <c r="I1654" s="7">
        <v>4.3363126000000002E-2</v>
      </c>
      <c r="J1654" s="7">
        <v>4.7737089000000003E-2</v>
      </c>
      <c r="K1654" s="7">
        <v>2.2114763999999999E-2</v>
      </c>
      <c r="L1654" s="7">
        <v>1.9937851999999999E-2</v>
      </c>
      <c r="M1654" s="7">
        <v>2.0493078000000001E-2</v>
      </c>
      <c r="N1654" s="7">
        <v>1.9321390000000001E-2</v>
      </c>
      <c r="O1654" s="7">
        <v>2.0883237999999998E-2</v>
      </c>
      <c r="P1654" s="7">
        <v>1.7274159000000001E-2</v>
      </c>
    </row>
    <row r="1655" spans="1:16" x14ac:dyDescent="0.25">
      <c r="A1655" t="s">
        <v>3599</v>
      </c>
      <c r="B1655" s="7">
        <v>6.3566515000000004E-2</v>
      </c>
      <c r="C1655" s="7">
        <v>6.9599279E-2</v>
      </c>
      <c r="D1655" s="7">
        <v>6.2985808000000004E-2</v>
      </c>
      <c r="E1655" s="7">
        <v>4.3422383000000002E-2</v>
      </c>
      <c r="F1655" s="7">
        <v>5.0519329000000002E-2</v>
      </c>
      <c r="G1655" s="7">
        <v>5.3631632999999998E-2</v>
      </c>
      <c r="H1655" s="7">
        <v>6.6260956999999995E-2</v>
      </c>
      <c r="I1655" s="7">
        <v>5.7061136999999998E-2</v>
      </c>
      <c r="J1655" s="7">
        <v>6.6066386000000005E-2</v>
      </c>
      <c r="K1655" s="7">
        <v>3.7585023000000002E-2</v>
      </c>
      <c r="L1655" s="7">
        <v>5.3690393000000003E-2</v>
      </c>
      <c r="M1655" s="7">
        <v>4.6818558000000003E-2</v>
      </c>
      <c r="N1655" s="7">
        <v>3.9867936999999999E-2</v>
      </c>
      <c r="O1655" s="7">
        <v>3.6964229000000001E-2</v>
      </c>
      <c r="P1655" s="7">
        <v>3.1120510000000001E-2</v>
      </c>
    </row>
    <row r="1656" spans="1:16" x14ac:dyDescent="0.25">
      <c r="A1656" t="s">
        <v>3600</v>
      </c>
      <c r="B1656" s="7">
        <v>4.2549642999999998E-2</v>
      </c>
      <c r="C1656" s="7">
        <v>4.6146384999999998E-2</v>
      </c>
      <c r="D1656" s="7">
        <v>4.8771626999999998E-2</v>
      </c>
      <c r="E1656" s="7">
        <v>2.9074673999999998E-2</v>
      </c>
      <c r="F1656" s="7">
        <v>4.3274277999999999E-2</v>
      </c>
      <c r="G1656" s="7">
        <v>3.9097939999999998E-2</v>
      </c>
      <c r="H1656" s="7">
        <v>6.0620506999999997E-2</v>
      </c>
      <c r="I1656" s="7">
        <v>6.0665748999999998E-2</v>
      </c>
      <c r="J1656" s="7">
        <v>5.9472513999999997E-2</v>
      </c>
      <c r="K1656" s="7">
        <v>3.5155402000000002E-2</v>
      </c>
      <c r="L1656" s="7">
        <v>2.1885505999999999E-2</v>
      </c>
      <c r="M1656" s="7">
        <v>2.0238144E-2</v>
      </c>
      <c r="N1656" s="7">
        <v>2.3166807000000001E-2</v>
      </c>
      <c r="O1656" s="7">
        <v>2.1363032000000001E-2</v>
      </c>
      <c r="P1656" s="7">
        <v>1.7110514E-2</v>
      </c>
    </row>
    <row r="1657" spans="1:16" x14ac:dyDescent="0.25">
      <c r="A1657" t="s">
        <v>3601</v>
      </c>
      <c r="B1657" s="7">
        <v>8.3236800999999999E-2</v>
      </c>
      <c r="C1657" s="7">
        <v>8.2577253000000003E-2</v>
      </c>
      <c r="D1657" s="7">
        <v>8.5543328000000002E-2</v>
      </c>
      <c r="E1657" s="7">
        <v>4.6655883000000002E-2</v>
      </c>
      <c r="F1657" s="7">
        <v>6.4924970999999998E-2</v>
      </c>
      <c r="G1657" s="7">
        <v>5.0973216000000002E-2</v>
      </c>
      <c r="H1657" s="7">
        <v>7.7614917000000005E-2</v>
      </c>
      <c r="I1657" s="7">
        <v>8.5889308999999997E-2</v>
      </c>
      <c r="J1657" s="7">
        <v>8.2408388999999999E-2</v>
      </c>
      <c r="K1657" s="7">
        <v>3.4996634999999998E-2</v>
      </c>
      <c r="L1657" s="7">
        <v>2.8619174000000001E-2</v>
      </c>
      <c r="M1657" s="7">
        <v>3.2875080000000001E-2</v>
      </c>
      <c r="N1657" s="7">
        <v>4.3747517E-2</v>
      </c>
      <c r="O1657" s="7">
        <v>3.8200811000000001E-2</v>
      </c>
      <c r="P1657" s="7">
        <v>3.3173133E-2</v>
      </c>
    </row>
    <row r="1658" spans="1:16" x14ac:dyDescent="0.25">
      <c r="A1658" t="s">
        <v>3602</v>
      </c>
      <c r="B1658" s="7">
        <v>2.9244302E-2</v>
      </c>
      <c r="C1658" s="7">
        <v>3.5148391000000001E-2</v>
      </c>
      <c r="D1658" s="7">
        <v>3.4608047000000003E-2</v>
      </c>
      <c r="E1658" s="7">
        <v>2.7906279999999999E-2</v>
      </c>
      <c r="F1658" s="7">
        <v>3.1447754000000001E-2</v>
      </c>
      <c r="G1658" s="7">
        <v>3.0662637E-2</v>
      </c>
      <c r="H1658" s="7">
        <v>3.7329695000000003E-2</v>
      </c>
      <c r="I1658" s="7">
        <v>3.8025269E-2</v>
      </c>
      <c r="J1658" s="7">
        <v>3.6752881000000001E-2</v>
      </c>
      <c r="K1658" s="7">
        <v>1.5629468000000001E-2</v>
      </c>
      <c r="L1658" s="7">
        <v>1.8647259999999999E-2</v>
      </c>
      <c r="M1658" s="7">
        <v>1.7007698000000002E-2</v>
      </c>
      <c r="N1658" s="7">
        <v>1.8874467999999998E-2</v>
      </c>
      <c r="O1658" s="7">
        <v>1.8180024999999999E-2</v>
      </c>
      <c r="P1658" s="7">
        <v>1.2431447E-2</v>
      </c>
    </row>
    <row r="1659" spans="1:16" x14ac:dyDescent="0.25">
      <c r="A1659" t="s">
        <v>3603</v>
      </c>
      <c r="B1659" s="7">
        <v>9.3558303999999995E-2</v>
      </c>
      <c r="C1659" s="7">
        <v>0.103340423</v>
      </c>
      <c r="D1659" s="7">
        <v>0.10449431000000001</v>
      </c>
      <c r="E1659" s="7">
        <v>8.2314017000000003E-2</v>
      </c>
      <c r="F1659" s="7">
        <v>0.10664308</v>
      </c>
      <c r="G1659" s="7">
        <v>0.10951712</v>
      </c>
      <c r="H1659" s="7">
        <v>0.121431362</v>
      </c>
      <c r="I1659" s="7">
        <v>0.10069859</v>
      </c>
      <c r="J1659" s="7">
        <v>0.11386701</v>
      </c>
      <c r="K1659" s="7">
        <v>0.143636287</v>
      </c>
      <c r="L1659" s="7">
        <v>9.2905297999999997E-2</v>
      </c>
      <c r="M1659" s="7">
        <v>9.9127483000000002E-2</v>
      </c>
      <c r="N1659" s="7">
        <v>0.110463959</v>
      </c>
      <c r="O1659" s="7">
        <v>0.107046352</v>
      </c>
      <c r="P1659" s="7">
        <v>8.4530360999999998E-2</v>
      </c>
    </row>
    <row r="1660" spans="1:16" x14ac:dyDescent="0.25">
      <c r="A1660" t="s">
        <v>3604</v>
      </c>
      <c r="B1660" s="7">
        <v>1.9866742E-2</v>
      </c>
      <c r="C1660" s="7">
        <v>2.3630343000000002E-2</v>
      </c>
      <c r="D1660" s="7">
        <v>1.6211342E-2</v>
      </c>
      <c r="E1660" s="7">
        <v>1.8755919999999999E-2</v>
      </c>
      <c r="F1660" s="7">
        <v>1.9902548999999999E-2</v>
      </c>
      <c r="G1660" s="7">
        <v>2.7845183999999999E-2</v>
      </c>
      <c r="H1660" s="7">
        <v>1.8243672999999998E-2</v>
      </c>
      <c r="I1660" s="7">
        <v>2.2313666999999999E-2</v>
      </c>
      <c r="J1660" s="7">
        <v>2.1704900999999999E-2</v>
      </c>
      <c r="K1660" s="7">
        <v>6.3446012999999996E-2</v>
      </c>
      <c r="L1660" s="7">
        <v>2.3859732000000002E-2</v>
      </c>
      <c r="M1660" s="7">
        <v>1.7238507E-2</v>
      </c>
      <c r="N1660" s="7">
        <v>1.3879193999999999E-2</v>
      </c>
      <c r="O1660" s="7">
        <v>1.2830983000000001E-2</v>
      </c>
      <c r="P1660" s="7">
        <v>1.3296893000000001E-2</v>
      </c>
    </row>
    <row r="1661" spans="1:16" x14ac:dyDescent="0.25">
      <c r="A1661" t="s">
        <v>3605</v>
      </c>
      <c r="B1661" s="7">
        <v>1.7944486999999999E-2</v>
      </c>
      <c r="C1661" s="7">
        <v>1.9974826000000001E-2</v>
      </c>
      <c r="D1661" s="7">
        <v>1.7661229000000001E-2</v>
      </c>
      <c r="E1661" s="7">
        <v>1.8342542999999999E-2</v>
      </c>
      <c r="F1661" s="7">
        <v>2.3063681999999999E-2</v>
      </c>
      <c r="G1661" s="7">
        <v>2.7173671999999999E-2</v>
      </c>
      <c r="H1661" s="7">
        <v>1.9578592999999998E-2</v>
      </c>
      <c r="I1661" s="7">
        <v>1.6334324000000001E-2</v>
      </c>
      <c r="J1661" s="7">
        <v>2.2009553000000001E-2</v>
      </c>
      <c r="K1661" s="7">
        <v>1.3829291E-2</v>
      </c>
      <c r="L1661" s="7">
        <v>2.0341066000000001E-2</v>
      </c>
      <c r="M1661" s="7">
        <v>1.9703826000000001E-2</v>
      </c>
      <c r="N1661" s="7">
        <v>1.9019866999999999E-2</v>
      </c>
      <c r="O1661" s="7">
        <v>1.6565170000000001E-2</v>
      </c>
      <c r="P1661" s="7">
        <v>1.5145946E-2</v>
      </c>
    </row>
    <row r="1662" spans="1:16" x14ac:dyDescent="0.25">
      <c r="A1662" t="s">
        <v>3606</v>
      </c>
      <c r="B1662" s="7">
        <v>4.5604028999999997E-2</v>
      </c>
      <c r="C1662" s="7">
        <v>5.0007414E-2</v>
      </c>
      <c r="D1662" s="7">
        <v>3.8944301000000001E-2</v>
      </c>
      <c r="E1662" s="7">
        <v>3.9791036000000002E-2</v>
      </c>
      <c r="F1662" s="7">
        <v>4.2520584E-2</v>
      </c>
      <c r="G1662" s="7">
        <v>6.0871016E-2</v>
      </c>
      <c r="H1662" s="7">
        <v>3.8253264000000002E-2</v>
      </c>
      <c r="I1662" s="7">
        <v>4.3949299999999997E-2</v>
      </c>
      <c r="J1662" s="7">
        <v>4.0142299999999999E-2</v>
      </c>
      <c r="K1662" s="7">
        <v>9.1957491000000002E-2</v>
      </c>
      <c r="L1662" s="7">
        <v>6.1099749000000002E-2</v>
      </c>
      <c r="M1662" s="7">
        <v>4.4047527000000003E-2</v>
      </c>
      <c r="N1662" s="7">
        <v>4.2954231000000002E-2</v>
      </c>
      <c r="O1662" s="7">
        <v>3.6125104999999998E-2</v>
      </c>
      <c r="P1662" s="7">
        <v>3.0104858000000002E-2</v>
      </c>
    </row>
    <row r="1663" spans="1:16" x14ac:dyDescent="0.25">
      <c r="A1663" t="s">
        <v>3607</v>
      </c>
      <c r="B1663" s="7">
        <v>4.1735480999999998E-2</v>
      </c>
      <c r="C1663" s="7">
        <v>4.3439169E-2</v>
      </c>
      <c r="D1663" s="7">
        <v>3.9665001999999998E-2</v>
      </c>
      <c r="E1663" s="7">
        <v>2.9545954999999999E-2</v>
      </c>
      <c r="F1663" s="7">
        <v>3.5768135E-2</v>
      </c>
      <c r="G1663" s="7">
        <v>3.7905922000000002E-2</v>
      </c>
      <c r="H1663" s="7">
        <v>4.1421537000000001E-2</v>
      </c>
      <c r="I1663" s="7">
        <v>4.2938780000000003E-2</v>
      </c>
      <c r="J1663" s="7">
        <v>4.1724750999999997E-2</v>
      </c>
      <c r="K1663" s="7">
        <v>3.0958586E-2</v>
      </c>
      <c r="L1663" s="7">
        <v>3.2107233999999998E-2</v>
      </c>
      <c r="M1663" s="7">
        <v>2.9615751999999999E-2</v>
      </c>
      <c r="N1663" s="7">
        <v>2.3170131E-2</v>
      </c>
      <c r="O1663" s="7">
        <v>2.0337764000000001E-2</v>
      </c>
      <c r="P1663" s="7">
        <v>2.3635278999999999E-2</v>
      </c>
    </row>
    <row r="1664" spans="1:16" x14ac:dyDescent="0.25">
      <c r="A1664" t="s">
        <v>3608</v>
      </c>
      <c r="B1664" s="7">
        <v>5.8072115000000001E-2</v>
      </c>
      <c r="C1664" s="7">
        <v>7.1261263000000005E-2</v>
      </c>
      <c r="D1664" s="7">
        <v>6.5450912999999999E-2</v>
      </c>
      <c r="E1664" s="7">
        <v>3.7179153999999999E-2</v>
      </c>
      <c r="F1664" s="7">
        <v>4.5792128000000001E-2</v>
      </c>
      <c r="G1664" s="7">
        <v>4.7680398999999998E-2</v>
      </c>
      <c r="H1664" s="7">
        <v>6.3263116999999994E-2</v>
      </c>
      <c r="I1664" s="7">
        <v>6.1263608999999997E-2</v>
      </c>
      <c r="J1664" s="7">
        <v>6.9827866000000002E-2</v>
      </c>
      <c r="K1664" s="7">
        <v>2.3293376000000001E-2</v>
      </c>
      <c r="L1664" s="7">
        <v>3.6603569000000002E-2</v>
      </c>
      <c r="M1664" s="7">
        <v>3.7905741999999999E-2</v>
      </c>
      <c r="N1664" s="7">
        <v>3.7835689999999998E-2</v>
      </c>
      <c r="O1664" s="7">
        <v>3.5078225999999997E-2</v>
      </c>
      <c r="P1664" s="7">
        <v>3.0259747E-2</v>
      </c>
    </row>
    <row r="1665" spans="1:16" x14ac:dyDescent="0.25">
      <c r="A1665" t="s">
        <v>3609</v>
      </c>
      <c r="B1665" s="7">
        <v>6.3847171999999994E-2</v>
      </c>
      <c r="C1665" s="7">
        <v>5.8681717000000001E-2</v>
      </c>
      <c r="D1665" s="7">
        <v>5.4540643E-2</v>
      </c>
      <c r="E1665" s="7">
        <v>3.5408256999999999E-2</v>
      </c>
      <c r="F1665" s="7">
        <v>4.3095205999999997E-2</v>
      </c>
      <c r="G1665" s="7">
        <v>5.0137615000000003E-2</v>
      </c>
      <c r="H1665" s="7">
        <v>6.3919375E-2</v>
      </c>
      <c r="I1665" s="7">
        <v>5.9521101E-2</v>
      </c>
      <c r="J1665" s="7">
        <v>6.8772411000000006E-2</v>
      </c>
      <c r="K1665" s="7">
        <v>4.2961874999999997E-2</v>
      </c>
      <c r="L1665" s="7">
        <v>3.8287451E-2</v>
      </c>
      <c r="M1665" s="7">
        <v>3.2268281000000003E-2</v>
      </c>
      <c r="N1665" s="7">
        <v>3.1670135000000002E-2</v>
      </c>
      <c r="O1665" s="7">
        <v>3.0140778E-2</v>
      </c>
      <c r="P1665" s="7">
        <v>2.4514688999999999E-2</v>
      </c>
    </row>
    <row r="1666" spans="1:16" x14ac:dyDescent="0.25">
      <c r="A1666" t="s">
        <v>3610</v>
      </c>
      <c r="B1666" s="7">
        <v>2.3868990999999999E-2</v>
      </c>
      <c r="C1666" s="7">
        <v>2.7563252E-2</v>
      </c>
      <c r="D1666" s="7">
        <v>2.4748264999999998E-2</v>
      </c>
      <c r="E1666" s="7">
        <v>2.3788961000000001E-2</v>
      </c>
      <c r="F1666" s="7">
        <v>2.6639300000000001E-2</v>
      </c>
      <c r="G1666" s="7">
        <v>3.1992660999999999E-2</v>
      </c>
      <c r="H1666" s="7">
        <v>2.5903900000000001E-2</v>
      </c>
      <c r="I1666" s="7">
        <v>2.481914E-2</v>
      </c>
      <c r="J1666" s="7">
        <v>2.6969607E-2</v>
      </c>
      <c r="K1666" s="7">
        <v>5.9131494999999999E-2</v>
      </c>
      <c r="L1666" s="7">
        <v>4.2087863000000003E-2</v>
      </c>
      <c r="M1666" s="7">
        <v>3.8300876999999997E-2</v>
      </c>
      <c r="N1666" s="7">
        <v>2.9361513999999998E-2</v>
      </c>
      <c r="O1666" s="7">
        <v>2.4081272000000001E-2</v>
      </c>
      <c r="P1666" s="7">
        <v>2.3919184999999999E-2</v>
      </c>
    </row>
    <row r="1667" spans="1:16" x14ac:dyDescent="0.25">
      <c r="A1667" t="s">
        <v>3611</v>
      </c>
      <c r="B1667" s="7">
        <v>1.1931044999999999E-2</v>
      </c>
      <c r="C1667" s="7">
        <v>1.3136294E-2</v>
      </c>
      <c r="D1667" s="7">
        <v>1.1651536000000001E-2</v>
      </c>
      <c r="E1667" s="7">
        <v>1.4298264999999999E-2</v>
      </c>
      <c r="F1667" s="7">
        <v>1.6235889E-2</v>
      </c>
      <c r="G1667" s="7">
        <v>1.4508221999999999E-2</v>
      </c>
      <c r="H1667" s="7">
        <v>1.4028558999999999E-2</v>
      </c>
      <c r="I1667" s="7">
        <v>1.6142829000000001E-2</v>
      </c>
      <c r="J1667" s="7">
        <v>1.4460262E-2</v>
      </c>
      <c r="K1667" s="7">
        <v>1.1240902000000001E-2</v>
      </c>
      <c r="L1667" s="7">
        <v>1.0909888E-2</v>
      </c>
      <c r="M1667" s="7">
        <v>1.0449559000000001E-2</v>
      </c>
      <c r="N1667" s="7">
        <v>8.1539739999999996E-3</v>
      </c>
      <c r="O1667" s="7">
        <v>6.9874730000000001E-3</v>
      </c>
      <c r="P1667" s="7">
        <v>7.2282989999999997E-3</v>
      </c>
    </row>
    <row r="1668" spans="1:16" x14ac:dyDescent="0.25">
      <c r="A1668" t="s">
        <v>3612</v>
      </c>
      <c r="B1668" s="7">
        <v>2.3649956999999999E-2</v>
      </c>
      <c r="C1668" s="7">
        <v>2.5519498000000002E-2</v>
      </c>
      <c r="D1668" s="7">
        <v>2.5839102999999999E-2</v>
      </c>
      <c r="E1668" s="7">
        <v>1.1832525999999999E-2</v>
      </c>
      <c r="F1668" s="7">
        <v>4.5795987000000003E-2</v>
      </c>
      <c r="G1668" s="7">
        <v>1.3524859E-2</v>
      </c>
      <c r="H1668" s="7">
        <v>1.0951321E-2</v>
      </c>
      <c r="I1668" s="7">
        <v>1.2437856000000001E-2</v>
      </c>
      <c r="J1668" s="7">
        <v>1.1038446E-2</v>
      </c>
      <c r="K1668" s="7">
        <v>8.4860198999999997E-2</v>
      </c>
      <c r="L1668" s="7">
        <v>5.2563433999999999E-2</v>
      </c>
      <c r="M1668" s="7">
        <v>3.7445516999999998E-2</v>
      </c>
      <c r="N1668" s="7">
        <v>4.0659235000000002E-2</v>
      </c>
      <c r="O1668" s="7">
        <v>3.2707027999999999E-2</v>
      </c>
      <c r="P1668" s="7">
        <v>3.07137E-2</v>
      </c>
    </row>
    <row r="1669" spans="1:16" x14ac:dyDescent="0.25">
      <c r="A1669" t="s">
        <v>3613</v>
      </c>
      <c r="B1669" s="7">
        <v>0.20091205600000001</v>
      </c>
      <c r="C1669" s="7">
        <v>0.238096166</v>
      </c>
      <c r="D1669" s="7">
        <v>0.23583707300000001</v>
      </c>
      <c r="E1669" s="7">
        <v>0.15846265900000001</v>
      </c>
      <c r="F1669" s="7">
        <v>0.21136059200000001</v>
      </c>
      <c r="G1669" s="7">
        <v>0.19751226399999999</v>
      </c>
      <c r="H1669" s="7">
        <v>0.223961031</v>
      </c>
      <c r="I1669" s="7">
        <v>0.22568168899999999</v>
      </c>
      <c r="J1669" s="7">
        <v>0.231644718</v>
      </c>
      <c r="K1669" s="7">
        <v>9.1229648999999996E-2</v>
      </c>
      <c r="L1669" s="7">
        <v>0.109448737</v>
      </c>
      <c r="M1669" s="7">
        <v>0.118499535</v>
      </c>
      <c r="N1669" s="7">
        <v>0.121645841</v>
      </c>
      <c r="O1669" s="7">
        <v>0.12656056399999999</v>
      </c>
      <c r="P1669" s="7">
        <v>0.105301348</v>
      </c>
    </row>
    <row r="1670" spans="1:16" x14ac:dyDescent="0.25">
      <c r="A1670" t="s">
        <v>3614</v>
      </c>
      <c r="B1670" s="7">
        <v>3.6441685000000001E-2</v>
      </c>
      <c r="C1670" s="7">
        <v>3.9719927000000002E-2</v>
      </c>
      <c r="D1670" s="7">
        <v>3.7147239999999998E-2</v>
      </c>
      <c r="E1670" s="7">
        <v>3.0679171000000002E-2</v>
      </c>
      <c r="F1670" s="7">
        <v>3.9283934999999999E-2</v>
      </c>
      <c r="G1670" s="7">
        <v>4.0640214000000001E-2</v>
      </c>
      <c r="H1670" s="7">
        <v>3.5477144000000002E-2</v>
      </c>
      <c r="I1670" s="7">
        <v>3.4217926000000003E-2</v>
      </c>
      <c r="J1670" s="7">
        <v>3.8012892E-2</v>
      </c>
      <c r="K1670" s="7">
        <v>4.7931895000000002E-2</v>
      </c>
      <c r="L1670" s="7">
        <v>2.8818027E-2</v>
      </c>
      <c r="M1670" s="7">
        <v>2.7613199000000001E-2</v>
      </c>
      <c r="N1670" s="7">
        <v>2.9297137000000001E-2</v>
      </c>
      <c r="O1670" s="7">
        <v>2.6931308000000001E-2</v>
      </c>
      <c r="P1670" s="7">
        <v>2.3653542999999999E-2</v>
      </c>
    </row>
    <row r="1671" spans="1:16" x14ac:dyDescent="0.25">
      <c r="A1671" t="s">
        <v>3615</v>
      </c>
      <c r="B1671" s="7">
        <v>2.7847924E-2</v>
      </c>
      <c r="C1671" s="7">
        <v>3.8513357999999998E-2</v>
      </c>
      <c r="D1671" s="7">
        <v>3.1632274000000002E-2</v>
      </c>
      <c r="E1671" s="7">
        <v>2.3675465999999999E-2</v>
      </c>
      <c r="F1671" s="7">
        <v>3.009939E-2</v>
      </c>
      <c r="G1671" s="7">
        <v>3.1439929999999998E-2</v>
      </c>
      <c r="H1671" s="7">
        <v>3.6712923000000001E-2</v>
      </c>
      <c r="I1671" s="7">
        <v>3.9074071000000002E-2</v>
      </c>
      <c r="J1671" s="7">
        <v>3.5370210999999999E-2</v>
      </c>
      <c r="K1671" s="7">
        <v>2.3917860999999999E-2</v>
      </c>
      <c r="L1671" s="7">
        <v>1.7816286000000001E-2</v>
      </c>
      <c r="M1671" s="7">
        <v>2.0123876999999998E-2</v>
      </c>
      <c r="N1671" s="7">
        <v>2.361653E-2</v>
      </c>
      <c r="O1671" s="7">
        <v>1.9691146999999999E-2</v>
      </c>
      <c r="P1671" s="7">
        <v>1.7075280000000002E-2</v>
      </c>
    </row>
    <row r="1672" spans="1:16" x14ac:dyDescent="0.25">
      <c r="A1672" t="s">
        <v>3616</v>
      </c>
      <c r="B1672" s="7">
        <v>5.915774E-2</v>
      </c>
      <c r="C1672" s="7">
        <v>6.9924960999999994E-2</v>
      </c>
      <c r="D1672" s="7">
        <v>7.2860267000000006E-2</v>
      </c>
      <c r="E1672" s="7">
        <v>5.1547645000000003E-2</v>
      </c>
      <c r="F1672" s="7">
        <v>7.3533799999999996E-2</v>
      </c>
      <c r="G1672" s="7">
        <v>6.8143620000000002E-2</v>
      </c>
      <c r="H1672" s="7">
        <v>6.6636722999999995E-2</v>
      </c>
      <c r="I1672" s="7">
        <v>7.0203669999999996E-2</v>
      </c>
      <c r="J1672" s="7">
        <v>7.1184541000000004E-2</v>
      </c>
      <c r="K1672" s="7">
        <v>3.0662333999999999E-2</v>
      </c>
      <c r="L1672" s="7">
        <v>4.2372519999999997E-2</v>
      </c>
      <c r="M1672" s="7">
        <v>4.0826227E-2</v>
      </c>
      <c r="N1672" s="7">
        <v>4.7619388999999998E-2</v>
      </c>
      <c r="O1672" s="7">
        <v>4.3420289000000001E-2</v>
      </c>
      <c r="P1672" s="7">
        <v>3.5488519000000003E-2</v>
      </c>
    </row>
    <row r="1673" spans="1:16" x14ac:dyDescent="0.25">
      <c r="A1673" t="s">
        <v>3617</v>
      </c>
      <c r="B1673" s="7">
        <v>4.7135917999999999E-2</v>
      </c>
      <c r="C1673" s="7">
        <v>5.1431207999999999E-2</v>
      </c>
      <c r="D1673" s="7">
        <v>5.2835892000000002E-2</v>
      </c>
      <c r="E1673" s="7">
        <v>3.4507001000000002E-2</v>
      </c>
      <c r="F1673" s="7">
        <v>4.5795264000000002E-2</v>
      </c>
      <c r="G1673" s="7">
        <v>4.6707004000000003E-2</v>
      </c>
      <c r="H1673" s="7">
        <v>5.4344840999999998E-2</v>
      </c>
      <c r="I1673" s="7">
        <v>4.9658801000000002E-2</v>
      </c>
      <c r="J1673" s="7">
        <v>5.8119139E-2</v>
      </c>
      <c r="K1673" s="7">
        <v>2.9008379000000001E-2</v>
      </c>
      <c r="L1673" s="7">
        <v>4.3689019000000003E-2</v>
      </c>
      <c r="M1673" s="7">
        <v>4.5867974999999998E-2</v>
      </c>
      <c r="N1673" s="7">
        <v>3.9743597999999998E-2</v>
      </c>
      <c r="O1673" s="7">
        <v>3.9828005999999999E-2</v>
      </c>
      <c r="P1673" s="7">
        <v>3.0445076000000001E-2</v>
      </c>
    </row>
    <row r="1674" spans="1:16" x14ac:dyDescent="0.25">
      <c r="A1674" t="s">
        <v>3618</v>
      </c>
      <c r="B1674" s="7">
        <v>2.9590161E-2</v>
      </c>
      <c r="C1674" s="7">
        <v>3.8430441000000003E-2</v>
      </c>
      <c r="D1674" s="7">
        <v>3.8569523000000001E-2</v>
      </c>
      <c r="E1674" s="7">
        <v>4.2105612000000001E-2</v>
      </c>
      <c r="F1674" s="7">
        <v>5.3555117999999999E-2</v>
      </c>
      <c r="G1674" s="7">
        <v>5.1839282E-2</v>
      </c>
      <c r="H1674" s="7">
        <v>4.2885667000000002E-2</v>
      </c>
      <c r="I1674" s="7">
        <v>4.0917913E-2</v>
      </c>
      <c r="J1674" s="7">
        <v>4.0443483000000002E-2</v>
      </c>
      <c r="K1674" s="7">
        <v>1.3983816E-2</v>
      </c>
      <c r="L1674" s="7">
        <v>2.1216967999999999E-2</v>
      </c>
      <c r="M1674" s="7">
        <v>2.6046854000000001E-2</v>
      </c>
      <c r="N1674" s="7">
        <v>2.8975280999999999E-2</v>
      </c>
      <c r="O1674" s="7">
        <v>2.8917877000000002E-2</v>
      </c>
      <c r="P1674" s="7">
        <v>2.2344297999999999E-2</v>
      </c>
    </row>
    <row r="1675" spans="1:16" x14ac:dyDescent="0.25">
      <c r="A1675" t="s">
        <v>3619</v>
      </c>
      <c r="B1675" s="7">
        <v>3.6062533000000001E-2</v>
      </c>
      <c r="C1675" s="7">
        <v>3.8923872999999998E-2</v>
      </c>
      <c r="D1675" s="7">
        <v>3.8965861999999997E-2</v>
      </c>
      <c r="E1675" s="7">
        <v>1.7844564E-2</v>
      </c>
      <c r="F1675" s="7">
        <v>2.3674275000000002E-2</v>
      </c>
      <c r="G1675" s="7">
        <v>2.6429436000000001E-2</v>
      </c>
      <c r="H1675" s="7">
        <v>4.0980374999999999E-2</v>
      </c>
      <c r="I1675" s="7">
        <v>4.5191037000000003E-2</v>
      </c>
      <c r="J1675" s="7">
        <v>4.0200779999999998E-2</v>
      </c>
      <c r="K1675" s="7">
        <v>2.4792279E-2</v>
      </c>
      <c r="L1675" s="7">
        <v>2.3860493999999999E-2</v>
      </c>
      <c r="M1675" s="7">
        <v>2.0687634E-2</v>
      </c>
      <c r="N1675" s="7">
        <v>2.3133725000000001E-2</v>
      </c>
      <c r="O1675" s="7">
        <v>2.1273523999999999E-2</v>
      </c>
      <c r="P1675" s="7">
        <v>1.8709388E-2</v>
      </c>
    </row>
    <row r="1676" spans="1:16" x14ac:dyDescent="0.25">
      <c r="A1676" t="s">
        <v>3620</v>
      </c>
      <c r="B1676" s="7">
        <v>1.506713E-2</v>
      </c>
      <c r="C1676" s="7">
        <v>1.4139555999999999E-2</v>
      </c>
      <c r="D1676" s="7">
        <v>1.1246088E-2</v>
      </c>
      <c r="E1676" s="7">
        <v>1.5570441000000001E-2</v>
      </c>
      <c r="F1676" s="7">
        <v>1.3222061E-2</v>
      </c>
      <c r="G1676" s="7">
        <v>1.9911598999999999E-2</v>
      </c>
      <c r="H1676" s="7">
        <v>9.6896650000000001E-3</v>
      </c>
      <c r="I1676" s="7">
        <v>1.4279780000000001E-2</v>
      </c>
      <c r="J1676" s="7">
        <v>1.1293269E-2</v>
      </c>
      <c r="K1676" s="7">
        <v>3.5549266000000003E-2</v>
      </c>
      <c r="L1676" s="7">
        <v>5.2031593000000001E-2</v>
      </c>
      <c r="M1676" s="7">
        <v>1.6374742000000001E-2</v>
      </c>
      <c r="N1676" s="7">
        <v>2.0088412E-2</v>
      </c>
      <c r="O1676" s="7">
        <v>1.1239011E-2</v>
      </c>
      <c r="P1676" s="7">
        <v>9.6714869999999994E-3</v>
      </c>
    </row>
    <row r="1677" spans="1:16" x14ac:dyDescent="0.25">
      <c r="A1677" t="s">
        <v>3621</v>
      </c>
      <c r="B1677" s="7">
        <v>2.4908023000000001E-2</v>
      </c>
      <c r="C1677" s="7">
        <v>2.9519797E-2</v>
      </c>
      <c r="D1677" s="7">
        <v>2.6100545999999999E-2</v>
      </c>
      <c r="E1677" s="7">
        <v>2.1180289000000001E-2</v>
      </c>
      <c r="F1677" s="7">
        <v>2.1598391000000002E-2</v>
      </c>
      <c r="G1677" s="7">
        <v>2.6204254E-2</v>
      </c>
      <c r="H1677" s="7">
        <v>1.7546704999999999E-2</v>
      </c>
      <c r="I1677" s="7">
        <v>1.3624113E-2</v>
      </c>
      <c r="J1677" s="7">
        <v>1.5560846E-2</v>
      </c>
      <c r="K1677" s="7">
        <v>1.5401868000000001E-2</v>
      </c>
      <c r="L1677" s="7">
        <v>2.9630539000000001E-2</v>
      </c>
      <c r="M1677" s="7">
        <v>2.9274557E-2</v>
      </c>
      <c r="N1677" s="7">
        <v>2.8306207999999999E-2</v>
      </c>
      <c r="O1677" s="7">
        <v>2.5101979E-2</v>
      </c>
      <c r="P1677" s="7">
        <v>1.9189095999999999E-2</v>
      </c>
    </row>
    <row r="1678" spans="1:16" x14ac:dyDescent="0.25">
      <c r="A1678" t="s">
        <v>3622</v>
      </c>
      <c r="B1678" s="7">
        <v>6.0594725000000002E-2</v>
      </c>
      <c r="C1678" s="7">
        <v>7.5146535E-2</v>
      </c>
      <c r="D1678" s="7">
        <v>6.6166158000000003E-2</v>
      </c>
      <c r="E1678" s="7">
        <v>5.5063818E-2</v>
      </c>
      <c r="F1678" s="7">
        <v>6.6888185000000003E-2</v>
      </c>
      <c r="G1678" s="7">
        <v>7.6366859999999995E-2</v>
      </c>
      <c r="H1678" s="7">
        <v>6.4463872000000005E-2</v>
      </c>
      <c r="I1678" s="7">
        <v>5.6162383000000003E-2</v>
      </c>
      <c r="J1678" s="7">
        <v>5.9052225E-2</v>
      </c>
      <c r="K1678" s="7">
        <v>6.4114633000000004E-2</v>
      </c>
      <c r="L1678" s="7">
        <v>6.2288396000000003E-2</v>
      </c>
      <c r="M1678" s="7">
        <v>6.4640024000000004E-2</v>
      </c>
      <c r="N1678" s="7">
        <v>7.0014804999999999E-2</v>
      </c>
      <c r="O1678" s="7">
        <v>6.3642174999999995E-2</v>
      </c>
      <c r="P1678" s="7">
        <v>4.8917565000000003E-2</v>
      </c>
    </row>
    <row r="1679" spans="1:16" x14ac:dyDescent="0.25">
      <c r="A1679" t="s">
        <v>3623</v>
      </c>
      <c r="B1679" s="7">
        <v>6.2669133000000002E-2</v>
      </c>
      <c r="C1679" s="7">
        <v>7.0422495000000002E-2</v>
      </c>
      <c r="D1679" s="7">
        <v>6.5202380000000004E-2</v>
      </c>
      <c r="E1679" s="7">
        <v>5.8248626999999997E-2</v>
      </c>
      <c r="F1679" s="7">
        <v>6.6109475000000001E-2</v>
      </c>
      <c r="G1679" s="7">
        <v>7.2582302000000001E-2</v>
      </c>
      <c r="H1679" s="7">
        <v>6.4924143000000004E-2</v>
      </c>
      <c r="I1679" s="7">
        <v>7.2598265999999995E-2</v>
      </c>
      <c r="J1679" s="7">
        <v>5.9232979999999998E-2</v>
      </c>
      <c r="K1679" s="7">
        <v>3.4815221E-2</v>
      </c>
      <c r="L1679" s="7">
        <v>4.4823362999999998E-2</v>
      </c>
      <c r="M1679" s="7">
        <v>4.3338403999999997E-2</v>
      </c>
      <c r="N1679" s="7">
        <v>3.6601685000000002E-2</v>
      </c>
      <c r="O1679" s="7">
        <v>3.0926817999999998E-2</v>
      </c>
      <c r="P1679" s="7">
        <v>3.2799609E-2</v>
      </c>
    </row>
    <row r="1680" spans="1:16" x14ac:dyDescent="0.25">
      <c r="A1680" t="s">
        <v>3624</v>
      </c>
      <c r="B1680" s="7">
        <v>3.1826739999999999E-3</v>
      </c>
      <c r="C1680" s="7">
        <v>3.8520690000000001E-3</v>
      </c>
      <c r="D1680" s="7">
        <v>3.7693929999999998E-3</v>
      </c>
      <c r="E1680" s="7">
        <v>2.3109039999999999E-3</v>
      </c>
      <c r="F1680" s="7">
        <v>3.1446809999999999E-3</v>
      </c>
      <c r="G1680" s="7">
        <v>2.6020219999999998E-3</v>
      </c>
      <c r="H1680" s="7">
        <v>3.1507729999999999E-3</v>
      </c>
      <c r="I1680" s="7">
        <v>3.3505610000000002E-3</v>
      </c>
      <c r="J1680" s="7">
        <v>4.200774E-3</v>
      </c>
      <c r="K1680" s="7">
        <v>8.3154699999999997E-4</v>
      </c>
      <c r="L1680" s="7">
        <v>1.3360799999999999E-3</v>
      </c>
      <c r="M1680" s="7">
        <v>1.62429E-3</v>
      </c>
      <c r="N1680" s="7">
        <v>1.624803E-3</v>
      </c>
      <c r="O1680" s="7">
        <v>2.041789E-3</v>
      </c>
      <c r="P1680" s="7">
        <v>1.469146E-3</v>
      </c>
    </row>
    <row r="1681" spans="1:16" x14ac:dyDescent="0.25">
      <c r="A1681" t="s">
        <v>3625</v>
      </c>
      <c r="B1681" s="7">
        <v>7.1881920000000004E-3</v>
      </c>
      <c r="C1681" s="7">
        <v>8.250383E-3</v>
      </c>
      <c r="D1681" s="7">
        <v>6.4029239999999999E-3</v>
      </c>
      <c r="E1681" s="7">
        <v>5.1472949999999996E-3</v>
      </c>
      <c r="F1681" s="7">
        <v>6.2713439999999999E-3</v>
      </c>
      <c r="G1681" s="7">
        <v>7.4670190000000001E-3</v>
      </c>
      <c r="H1681" s="7">
        <v>7.8547500000000006E-3</v>
      </c>
      <c r="I1681" s="7">
        <v>7.1401440000000002E-3</v>
      </c>
      <c r="J1681" s="7">
        <v>8.1212320000000008E-3</v>
      </c>
      <c r="K1681" s="7">
        <v>1.2484205999999999E-2</v>
      </c>
      <c r="L1681" s="7">
        <v>6.0064259999999996E-3</v>
      </c>
      <c r="M1681" s="7">
        <v>5.6488520000000002E-3</v>
      </c>
      <c r="N1681" s="7">
        <v>5.1077290000000001E-3</v>
      </c>
      <c r="O1681" s="7">
        <v>4.762723E-3</v>
      </c>
      <c r="P1681" s="7">
        <v>4.0256019999999997E-3</v>
      </c>
    </row>
    <row r="1682" spans="1:16" x14ac:dyDescent="0.25">
      <c r="A1682" t="s">
        <v>3626</v>
      </c>
      <c r="B1682" s="7">
        <v>2.5267141999999999E-2</v>
      </c>
      <c r="C1682" s="7">
        <v>2.7422859000000001E-2</v>
      </c>
      <c r="D1682" s="7">
        <v>2.4972894999999998E-2</v>
      </c>
      <c r="E1682" s="7">
        <v>2.4765616000000001E-2</v>
      </c>
      <c r="F1682" s="7">
        <v>2.4240831000000001E-2</v>
      </c>
      <c r="G1682" s="7">
        <v>3.1512377000000001E-2</v>
      </c>
      <c r="H1682" s="7">
        <v>2.3913889000000001E-2</v>
      </c>
      <c r="I1682" s="7">
        <v>2.2870391E-2</v>
      </c>
      <c r="J1682" s="7">
        <v>2.5219841E-2</v>
      </c>
      <c r="K1682" s="7">
        <v>1.1318514999999999E-2</v>
      </c>
      <c r="L1682" s="7">
        <v>9.9734999999999997E-3</v>
      </c>
      <c r="M1682" s="7">
        <v>9.2033759999999992E-3</v>
      </c>
      <c r="N1682" s="7">
        <v>8.8639830000000006E-3</v>
      </c>
      <c r="O1682" s="7">
        <v>7.455471E-3</v>
      </c>
      <c r="P1682" s="7">
        <v>8.0140009999999998E-3</v>
      </c>
    </row>
    <row r="1683" spans="1:16" x14ac:dyDescent="0.25">
      <c r="A1683" t="s">
        <v>3627</v>
      </c>
      <c r="B1683" s="7">
        <v>8.2630813999999997E-2</v>
      </c>
      <c r="C1683" s="7">
        <v>9.6088766000000006E-2</v>
      </c>
      <c r="D1683" s="7">
        <v>9.4378590999999998E-2</v>
      </c>
      <c r="E1683" s="7">
        <v>6.6408320000000007E-2</v>
      </c>
      <c r="F1683" s="7">
        <v>7.8892341000000005E-2</v>
      </c>
      <c r="G1683" s="7">
        <v>8.6444810999999996E-2</v>
      </c>
      <c r="H1683" s="7">
        <v>8.7910954999999999E-2</v>
      </c>
      <c r="I1683" s="7">
        <v>8.9211307000000004E-2</v>
      </c>
      <c r="J1683" s="7">
        <v>9.1896968999999995E-2</v>
      </c>
      <c r="K1683" s="7">
        <v>2.8666915000000001E-2</v>
      </c>
      <c r="L1683" s="7">
        <v>7.5595233999999997E-2</v>
      </c>
      <c r="M1683" s="7">
        <v>7.1474164000000007E-2</v>
      </c>
      <c r="N1683" s="7">
        <v>7.0463819999999996E-2</v>
      </c>
      <c r="O1683" s="7">
        <v>6.7270098E-2</v>
      </c>
      <c r="P1683" s="7">
        <v>5.4729198E-2</v>
      </c>
    </row>
    <row r="1684" spans="1:16" x14ac:dyDescent="0.25">
      <c r="A1684" t="s">
        <v>3628</v>
      </c>
      <c r="B1684" s="7">
        <v>9.1944964000000004E-2</v>
      </c>
      <c r="C1684" s="7">
        <v>0.10623295000000001</v>
      </c>
      <c r="D1684" s="7">
        <v>0.11192421299999999</v>
      </c>
      <c r="E1684" s="7">
        <v>7.7554267999999996E-2</v>
      </c>
      <c r="F1684" s="7">
        <v>0.104231895</v>
      </c>
      <c r="G1684" s="7">
        <v>8.8258117999999997E-2</v>
      </c>
      <c r="H1684" s="7">
        <v>0.10602695700000001</v>
      </c>
      <c r="I1684" s="7">
        <v>0.104885635</v>
      </c>
      <c r="J1684" s="7">
        <v>0.119630233</v>
      </c>
      <c r="K1684" s="7">
        <v>6.7340029999999995E-2</v>
      </c>
      <c r="L1684" s="7">
        <v>6.8464494000000001E-2</v>
      </c>
      <c r="M1684" s="7">
        <v>7.2759083000000002E-2</v>
      </c>
      <c r="N1684" s="7">
        <v>6.9576264999999998E-2</v>
      </c>
      <c r="O1684" s="7">
        <v>6.5774175000000004E-2</v>
      </c>
      <c r="P1684" s="7">
        <v>5.7169432999999999E-2</v>
      </c>
    </row>
    <row r="1685" spans="1:16" x14ac:dyDescent="0.25">
      <c r="A1685" t="s">
        <v>3629</v>
      </c>
      <c r="B1685" s="7">
        <v>3.5959328999999998E-2</v>
      </c>
      <c r="C1685" s="7">
        <v>4.4755099E-2</v>
      </c>
      <c r="D1685" s="7">
        <v>4.2040250000000001E-2</v>
      </c>
      <c r="E1685" s="7">
        <v>2.706689E-2</v>
      </c>
      <c r="F1685" s="7">
        <v>3.2497839000000001E-2</v>
      </c>
      <c r="G1685" s="7">
        <v>3.8711323999999998E-2</v>
      </c>
      <c r="H1685" s="7">
        <v>5.0721334999999999E-2</v>
      </c>
      <c r="I1685" s="7">
        <v>5.0397773999999999E-2</v>
      </c>
      <c r="J1685" s="7">
        <v>5.4290221999999999E-2</v>
      </c>
      <c r="K1685" s="7">
        <v>3.0436656999999999E-2</v>
      </c>
      <c r="L1685" s="7">
        <v>2.6481251000000001E-2</v>
      </c>
      <c r="M1685" s="7">
        <v>2.5333201999999999E-2</v>
      </c>
      <c r="N1685" s="7">
        <v>2.9815109999999999E-2</v>
      </c>
      <c r="O1685" s="7">
        <v>2.3760356E-2</v>
      </c>
      <c r="P1685" s="7">
        <v>1.8965516000000002E-2</v>
      </c>
    </row>
    <row r="1686" spans="1:16" x14ac:dyDescent="0.25">
      <c r="A1686" t="s">
        <v>3630</v>
      </c>
      <c r="B1686" s="7">
        <v>6.1939154000000003E-2</v>
      </c>
      <c r="C1686" s="7">
        <v>6.9174213999999998E-2</v>
      </c>
      <c r="D1686" s="7">
        <v>6.8628837999999998E-2</v>
      </c>
      <c r="E1686" s="7">
        <v>5.5311087000000002E-2</v>
      </c>
      <c r="F1686" s="7">
        <v>7.1412965999999994E-2</v>
      </c>
      <c r="G1686" s="7">
        <v>7.1638213000000006E-2</v>
      </c>
      <c r="H1686" s="7">
        <v>7.7831853000000006E-2</v>
      </c>
      <c r="I1686" s="7">
        <v>7.8977885999999997E-2</v>
      </c>
      <c r="J1686" s="7">
        <v>8.2740779E-2</v>
      </c>
      <c r="K1686" s="7">
        <v>5.1316252999999999E-2</v>
      </c>
      <c r="L1686" s="7">
        <v>5.6652731999999997E-2</v>
      </c>
      <c r="M1686" s="7">
        <v>5.0394830000000002E-2</v>
      </c>
      <c r="N1686" s="7">
        <v>5.7276486000000001E-2</v>
      </c>
      <c r="O1686" s="7">
        <v>4.5485669999999999E-2</v>
      </c>
      <c r="P1686" s="7">
        <v>3.8712517000000002E-2</v>
      </c>
    </row>
    <row r="1687" spans="1:16" x14ac:dyDescent="0.25">
      <c r="A1687" t="s">
        <v>3631</v>
      </c>
      <c r="B1687" s="7">
        <v>2.5101511999999999E-2</v>
      </c>
      <c r="C1687" s="7">
        <v>2.8555539000000001E-2</v>
      </c>
      <c r="D1687" s="7">
        <v>2.3541017000000001E-2</v>
      </c>
      <c r="E1687" s="7">
        <v>1.9781375E-2</v>
      </c>
      <c r="F1687" s="7">
        <v>2.2836161000000001E-2</v>
      </c>
      <c r="G1687" s="7">
        <v>2.9236152000000001E-2</v>
      </c>
      <c r="H1687" s="7">
        <v>2.3745109E-2</v>
      </c>
      <c r="I1687" s="7">
        <v>2.5881240999999999E-2</v>
      </c>
      <c r="J1687" s="7">
        <v>2.7650226E-2</v>
      </c>
      <c r="K1687" s="7">
        <v>9.7552479999999994E-3</v>
      </c>
      <c r="L1687" s="7">
        <v>1.8046686999999999E-2</v>
      </c>
      <c r="M1687" s="7">
        <v>1.7476767000000001E-2</v>
      </c>
      <c r="N1687" s="7">
        <v>1.8149338000000001E-2</v>
      </c>
      <c r="O1687" s="7">
        <v>1.7363582999999998E-2</v>
      </c>
      <c r="P1687" s="7">
        <v>1.3758892999999999E-2</v>
      </c>
    </row>
    <row r="1688" spans="1:16" x14ac:dyDescent="0.25">
      <c r="A1688" t="s">
        <v>3632</v>
      </c>
      <c r="B1688" s="7">
        <v>7.1623488999999999E-2</v>
      </c>
      <c r="C1688" s="7">
        <v>7.5528487000000005E-2</v>
      </c>
      <c r="D1688" s="7">
        <v>7.6196518000000005E-2</v>
      </c>
      <c r="E1688" s="7">
        <v>6.1259154000000003E-2</v>
      </c>
      <c r="F1688" s="7">
        <v>7.9398038000000004E-2</v>
      </c>
      <c r="G1688" s="7">
        <v>7.1738654999999998E-2</v>
      </c>
      <c r="H1688" s="7">
        <v>8.2680914999999994E-2</v>
      </c>
      <c r="I1688" s="7">
        <v>7.0630078999999998E-2</v>
      </c>
      <c r="J1688" s="7">
        <v>8.8182754000000002E-2</v>
      </c>
      <c r="K1688" s="7">
        <v>5.4080773999999998E-2</v>
      </c>
      <c r="L1688" s="7">
        <v>5.8567754E-2</v>
      </c>
      <c r="M1688" s="7">
        <v>5.9961164999999997E-2</v>
      </c>
      <c r="N1688" s="7">
        <v>5.8859110999999999E-2</v>
      </c>
      <c r="O1688" s="7">
        <v>5.9780229999999997E-2</v>
      </c>
      <c r="P1688" s="7">
        <v>4.6420989000000003E-2</v>
      </c>
    </row>
    <row r="1689" spans="1:16" x14ac:dyDescent="0.25">
      <c r="A1689" t="s">
        <v>3633</v>
      </c>
      <c r="B1689" s="7">
        <v>6.2193650000000001E-3</v>
      </c>
      <c r="C1689" s="7">
        <v>7.0684930000000003E-3</v>
      </c>
      <c r="D1689" s="7">
        <v>6.6574119999999997E-3</v>
      </c>
      <c r="E1689" s="7">
        <v>6.6423209999999996E-3</v>
      </c>
      <c r="F1689" s="7">
        <v>6.3402099999999998E-3</v>
      </c>
      <c r="G1689" s="7">
        <v>9.9695789999999992E-3</v>
      </c>
      <c r="H1689" s="7">
        <v>6.9629679999999999E-3</v>
      </c>
      <c r="I1689" s="7">
        <v>5.1221030000000002E-3</v>
      </c>
      <c r="J1689" s="7">
        <v>6.5406539999999999E-3</v>
      </c>
      <c r="K1689" s="7">
        <v>1.2919999E-2</v>
      </c>
      <c r="L1689" s="7">
        <v>2.0568952000000001E-2</v>
      </c>
      <c r="M1689" s="7">
        <v>1.5230459E-2</v>
      </c>
      <c r="N1689" s="7">
        <v>1.1307393000000001E-2</v>
      </c>
      <c r="O1689" s="7">
        <v>1.0041822000000001E-2</v>
      </c>
      <c r="P1689" s="7">
        <v>7.2411309999999996E-3</v>
      </c>
    </row>
    <row r="1690" spans="1:16" x14ac:dyDescent="0.25">
      <c r="A1690" t="s">
        <v>3634</v>
      </c>
      <c r="B1690" s="7">
        <v>0.131169436</v>
      </c>
      <c r="C1690" s="7">
        <v>0.156216358</v>
      </c>
      <c r="D1690" s="7">
        <v>0.13876064699999999</v>
      </c>
      <c r="E1690" s="7">
        <v>0.123320999</v>
      </c>
      <c r="F1690" s="7">
        <v>0.158278588</v>
      </c>
      <c r="G1690" s="7">
        <v>0.158508965</v>
      </c>
      <c r="H1690" s="7">
        <v>0.14999843900000001</v>
      </c>
      <c r="I1690" s="7">
        <v>0.128398911</v>
      </c>
      <c r="J1690" s="7">
        <v>0.17390028599999999</v>
      </c>
      <c r="K1690" s="7">
        <v>8.4610703999999995E-2</v>
      </c>
      <c r="L1690" s="7">
        <v>0.14055349</v>
      </c>
      <c r="M1690" s="7">
        <v>0.15341702800000001</v>
      </c>
      <c r="N1690" s="7">
        <v>0.17544214</v>
      </c>
      <c r="O1690" s="7">
        <v>0.17164048100000001</v>
      </c>
      <c r="P1690" s="7">
        <v>0.14144003999999999</v>
      </c>
    </row>
    <row r="1691" spans="1:16" x14ac:dyDescent="0.25">
      <c r="A1691" t="s">
        <v>3635</v>
      </c>
      <c r="B1691" s="7">
        <v>3.2035050000000002E-2</v>
      </c>
      <c r="C1691" s="7">
        <v>3.5121024000000001E-2</v>
      </c>
      <c r="D1691" s="7">
        <v>3.7469932999999997E-2</v>
      </c>
      <c r="E1691" s="7">
        <v>1.992354E-2</v>
      </c>
      <c r="F1691" s="7">
        <v>2.8825555999999999E-2</v>
      </c>
      <c r="G1691" s="7">
        <v>2.5259145E-2</v>
      </c>
      <c r="H1691" s="7">
        <v>3.9843624000000001E-2</v>
      </c>
      <c r="I1691" s="7">
        <v>3.6766852000000003E-2</v>
      </c>
      <c r="J1691" s="7">
        <v>4.0336085000000001E-2</v>
      </c>
      <c r="K1691" s="7">
        <v>1.3675254E-2</v>
      </c>
      <c r="L1691" s="7">
        <v>1.6709827999999999E-2</v>
      </c>
      <c r="M1691" s="7">
        <v>1.9875173999999999E-2</v>
      </c>
      <c r="N1691" s="7">
        <v>2.3933919000000001E-2</v>
      </c>
      <c r="O1691" s="7">
        <v>2.2331231E-2</v>
      </c>
      <c r="P1691" s="7">
        <v>1.6500009E-2</v>
      </c>
    </row>
    <row r="1692" spans="1:16" x14ac:dyDescent="0.25">
      <c r="A1692" t="s">
        <v>3636</v>
      </c>
      <c r="B1692" s="7">
        <v>2.3485466999999999E-2</v>
      </c>
      <c r="C1692" s="7">
        <v>2.6228395000000002E-2</v>
      </c>
      <c r="D1692" s="7">
        <v>2.3643335000000001E-2</v>
      </c>
      <c r="E1692" s="7">
        <v>1.9221095000000001E-2</v>
      </c>
      <c r="F1692" s="7">
        <v>2.3732184999999999E-2</v>
      </c>
      <c r="G1692" s="7">
        <v>2.5926105000000001E-2</v>
      </c>
      <c r="H1692" s="7">
        <v>2.4772143E-2</v>
      </c>
      <c r="I1692" s="7">
        <v>2.2830902E-2</v>
      </c>
      <c r="J1692" s="7">
        <v>2.6552594999999998E-2</v>
      </c>
      <c r="K1692" s="7">
        <v>1.4042498E-2</v>
      </c>
      <c r="L1692" s="7">
        <v>1.9298073999999998E-2</v>
      </c>
      <c r="M1692" s="7">
        <v>1.9920012000000001E-2</v>
      </c>
      <c r="N1692" s="7">
        <v>1.5099319E-2</v>
      </c>
      <c r="O1692" s="7">
        <v>1.4318754E-2</v>
      </c>
      <c r="P1692" s="7">
        <v>1.6272386E-2</v>
      </c>
    </row>
    <row r="1693" spans="1:16" x14ac:dyDescent="0.25">
      <c r="A1693" t="s">
        <v>3637</v>
      </c>
      <c r="B1693" s="7">
        <v>2.0832581999999999E-2</v>
      </c>
      <c r="C1693" s="7">
        <v>1.8885501999999998E-2</v>
      </c>
      <c r="D1693" s="7">
        <v>1.3459011999999999E-2</v>
      </c>
      <c r="E1693" s="7">
        <v>1.6920217000000001E-2</v>
      </c>
      <c r="F1693" s="7">
        <v>1.9839757999999999E-2</v>
      </c>
      <c r="G1693" s="7">
        <v>2.6091672999999999E-2</v>
      </c>
      <c r="H1693" s="7">
        <v>1.7900897999999998E-2</v>
      </c>
      <c r="I1693" s="7">
        <v>1.5254591E-2</v>
      </c>
      <c r="J1693" s="7">
        <v>2.1497499E-2</v>
      </c>
      <c r="K1693" s="7">
        <v>4.2961816999999999E-2</v>
      </c>
      <c r="L1693" s="7">
        <v>6.2508554999999993E-2</v>
      </c>
      <c r="M1693" s="7">
        <v>5.2695704000000003E-2</v>
      </c>
      <c r="N1693" s="7">
        <v>3.2886800000000001E-2</v>
      </c>
      <c r="O1693" s="7">
        <v>2.5263753E-2</v>
      </c>
      <c r="P1693" s="7">
        <v>2.5196465000000001E-2</v>
      </c>
    </row>
    <row r="1694" spans="1:16" x14ac:dyDescent="0.25">
      <c r="A1694" t="s">
        <v>3638</v>
      </c>
      <c r="B1694" s="7">
        <v>3.4309924999999998E-2</v>
      </c>
      <c r="C1694" s="7">
        <v>3.1060480000000001E-2</v>
      </c>
      <c r="D1694" s="7">
        <v>2.9280819999999999E-2</v>
      </c>
      <c r="E1694" s="7">
        <v>2.1911836000000001E-2</v>
      </c>
      <c r="F1694" s="7">
        <v>2.6186996000000001E-2</v>
      </c>
      <c r="G1694" s="7">
        <v>2.9142221999999999E-2</v>
      </c>
      <c r="H1694" s="7">
        <v>3.1643706000000001E-2</v>
      </c>
      <c r="I1694" s="7">
        <v>3.1022258E-2</v>
      </c>
      <c r="J1694" s="7">
        <v>4.1027057999999998E-2</v>
      </c>
      <c r="K1694" s="7">
        <v>5.9239275000000001E-2</v>
      </c>
      <c r="L1694" s="7">
        <v>3.5124088999999997E-2</v>
      </c>
      <c r="M1694" s="7">
        <v>3.1156709000000001E-2</v>
      </c>
      <c r="N1694" s="7">
        <v>3.4370641E-2</v>
      </c>
      <c r="O1694" s="7">
        <v>3.0218067000000001E-2</v>
      </c>
      <c r="P1694" s="7">
        <v>2.2780228E-2</v>
      </c>
    </row>
    <row r="1695" spans="1:16" x14ac:dyDescent="0.25">
      <c r="A1695" t="s">
        <v>3639</v>
      </c>
      <c r="B1695" s="7">
        <v>5.6372740000000003E-3</v>
      </c>
      <c r="C1695" s="7">
        <v>6.3987419999999998E-3</v>
      </c>
      <c r="D1695" s="7">
        <v>4.5649050000000002E-3</v>
      </c>
      <c r="E1695" s="7">
        <v>5.0102330000000002E-3</v>
      </c>
      <c r="F1695" s="7">
        <v>3.9543759999999999E-3</v>
      </c>
      <c r="G1695" s="7">
        <v>6.5751849999999999E-3</v>
      </c>
      <c r="H1695" s="7">
        <v>4.8286780000000003E-3</v>
      </c>
      <c r="I1695" s="7">
        <v>2.9495659999999998E-3</v>
      </c>
      <c r="J1695" s="7">
        <v>6.3526370000000004E-3</v>
      </c>
      <c r="K1695" s="7">
        <v>7.1121869999999998E-3</v>
      </c>
      <c r="L1695" s="7">
        <v>1.3378742000000001E-2</v>
      </c>
      <c r="M1695" s="7">
        <v>9.9623880000000008E-3</v>
      </c>
      <c r="N1695" s="7">
        <v>1.0657784999999999E-2</v>
      </c>
      <c r="O1695" s="7">
        <v>6.1678080000000003E-3</v>
      </c>
      <c r="P1695" s="7">
        <v>4.6228279999999998E-3</v>
      </c>
    </row>
    <row r="1696" spans="1:16" x14ac:dyDescent="0.25">
      <c r="A1696" t="s">
        <v>3640</v>
      </c>
      <c r="B1696" s="7">
        <v>2.1662569E-2</v>
      </c>
      <c r="C1696" s="7">
        <v>3.0863660000000001E-2</v>
      </c>
      <c r="D1696" s="7">
        <v>2.3884273000000001E-2</v>
      </c>
      <c r="E1696" s="7">
        <v>1.8247282E-2</v>
      </c>
      <c r="F1696" s="7">
        <v>2.3589336999999998E-2</v>
      </c>
      <c r="G1696" s="7">
        <v>2.8839342E-2</v>
      </c>
      <c r="H1696" s="7">
        <v>2.6089978E-2</v>
      </c>
      <c r="I1696" s="7">
        <v>2.0960477000000002E-2</v>
      </c>
      <c r="J1696" s="7">
        <v>2.6867057999999999E-2</v>
      </c>
      <c r="K1696" s="7">
        <v>2.2626324999999999E-2</v>
      </c>
      <c r="L1696" s="7">
        <v>3.9528840000000003E-2</v>
      </c>
      <c r="M1696" s="7">
        <v>3.2607960999999998E-2</v>
      </c>
      <c r="N1696" s="7">
        <v>3.6164944999999997E-2</v>
      </c>
      <c r="O1696" s="7">
        <v>3.1049726999999999E-2</v>
      </c>
      <c r="P1696" s="7">
        <v>2.336504E-2</v>
      </c>
    </row>
    <row r="1697" spans="1:16" x14ac:dyDescent="0.25">
      <c r="A1697" t="s">
        <v>3641</v>
      </c>
      <c r="B1697" s="7">
        <v>4.3051794999999997E-2</v>
      </c>
      <c r="C1697" s="7">
        <v>4.9917403999999999E-2</v>
      </c>
      <c r="D1697" s="7">
        <v>4.8233682999999999E-2</v>
      </c>
      <c r="E1697" s="7">
        <v>2.4823894999999999E-2</v>
      </c>
      <c r="F1697" s="7">
        <v>3.1446927E-2</v>
      </c>
      <c r="G1697" s="7">
        <v>3.1471783000000003E-2</v>
      </c>
      <c r="H1697" s="7">
        <v>5.6353051000000001E-2</v>
      </c>
      <c r="I1697" s="7">
        <v>4.9797181000000003E-2</v>
      </c>
      <c r="J1697" s="7">
        <v>5.7611678999999999E-2</v>
      </c>
      <c r="K1697" s="7">
        <v>1.3593565E-2</v>
      </c>
      <c r="L1697" s="7">
        <v>2.0195560000000001E-2</v>
      </c>
      <c r="M1697" s="7">
        <v>2.1838165999999999E-2</v>
      </c>
      <c r="N1697" s="7">
        <v>2.4917346999999999E-2</v>
      </c>
      <c r="O1697" s="7">
        <v>2.2627389000000001E-2</v>
      </c>
      <c r="P1697" s="7">
        <v>1.9690796E-2</v>
      </c>
    </row>
    <row r="1698" spans="1:16" x14ac:dyDescent="0.25">
      <c r="A1698" t="s">
        <v>3642</v>
      </c>
      <c r="B1698" s="7">
        <v>5.4966724000000002E-2</v>
      </c>
      <c r="C1698" s="7">
        <v>6.2398065000000003E-2</v>
      </c>
      <c r="D1698" s="7">
        <v>6.2917310000000004E-2</v>
      </c>
      <c r="E1698" s="7">
        <v>3.6343536000000003E-2</v>
      </c>
      <c r="F1698" s="7">
        <v>4.9839194000000003E-2</v>
      </c>
      <c r="G1698" s="7">
        <v>4.7018327999999998E-2</v>
      </c>
      <c r="H1698" s="7">
        <v>6.5399831000000005E-2</v>
      </c>
      <c r="I1698" s="7">
        <v>6.8611546999999995E-2</v>
      </c>
      <c r="J1698" s="7">
        <v>7.0795930000000007E-2</v>
      </c>
      <c r="K1698" s="7">
        <v>2.9738309000000001E-2</v>
      </c>
      <c r="L1698" s="7">
        <v>3.2680716999999998E-2</v>
      </c>
      <c r="M1698" s="7">
        <v>3.360664E-2</v>
      </c>
      <c r="N1698" s="7">
        <v>3.6037157E-2</v>
      </c>
      <c r="O1698" s="7">
        <v>3.2622165000000002E-2</v>
      </c>
      <c r="P1698" s="7">
        <v>2.9112875E-2</v>
      </c>
    </row>
    <row r="1699" spans="1:16" x14ac:dyDescent="0.25">
      <c r="A1699" t="s">
        <v>3643</v>
      </c>
      <c r="B1699" s="7">
        <v>0.113019623</v>
      </c>
      <c r="C1699" s="7">
        <v>0.15264967800000001</v>
      </c>
      <c r="D1699" s="7">
        <v>0.135235934</v>
      </c>
      <c r="E1699" s="7">
        <v>0.110721948</v>
      </c>
      <c r="F1699" s="7">
        <v>0.12313761600000001</v>
      </c>
      <c r="G1699" s="7">
        <v>0.13100226000000001</v>
      </c>
      <c r="H1699" s="7">
        <v>0.13861704399999999</v>
      </c>
      <c r="I1699" s="7">
        <v>0.14899923500000001</v>
      </c>
      <c r="J1699" s="7">
        <v>0.121226152</v>
      </c>
      <c r="K1699" s="7">
        <v>0.11353450700000001</v>
      </c>
      <c r="L1699" s="7">
        <v>9.3516406999999996E-2</v>
      </c>
      <c r="M1699" s="7">
        <v>8.5145836000000003E-2</v>
      </c>
      <c r="N1699" s="7">
        <v>9.7676147000000005E-2</v>
      </c>
      <c r="O1699" s="7">
        <v>8.6291753999999998E-2</v>
      </c>
      <c r="P1699" s="7">
        <v>7.2799384999999994E-2</v>
      </c>
    </row>
    <row r="1700" spans="1:16" x14ac:dyDescent="0.25">
      <c r="A1700" t="s">
        <v>3644</v>
      </c>
      <c r="B1700" s="7">
        <v>2.9631121999999999E-2</v>
      </c>
      <c r="C1700" s="7">
        <v>3.6333401000000001E-2</v>
      </c>
      <c r="D1700" s="7">
        <v>3.5575532E-2</v>
      </c>
      <c r="E1700" s="7">
        <v>2.2039163000000001E-2</v>
      </c>
      <c r="F1700" s="7">
        <v>2.6313844999999999E-2</v>
      </c>
      <c r="G1700" s="7">
        <v>2.7888518000000001E-2</v>
      </c>
      <c r="H1700" s="7">
        <v>3.4157681000000002E-2</v>
      </c>
      <c r="I1700" s="7">
        <v>3.6098627000000001E-2</v>
      </c>
      <c r="J1700" s="7">
        <v>3.6327691000000002E-2</v>
      </c>
      <c r="K1700" s="7">
        <v>2.5646272000000001E-2</v>
      </c>
      <c r="L1700" s="7">
        <v>2.0461763000000001E-2</v>
      </c>
      <c r="M1700" s="7">
        <v>2.0822922000000001E-2</v>
      </c>
      <c r="N1700" s="7">
        <v>1.9352393999999998E-2</v>
      </c>
      <c r="O1700" s="7">
        <v>1.6966719000000002E-2</v>
      </c>
      <c r="P1700" s="7">
        <v>1.5858698000000001E-2</v>
      </c>
    </row>
    <row r="1701" spans="1:16" x14ac:dyDescent="0.25">
      <c r="A1701" t="s">
        <v>3645</v>
      </c>
      <c r="B1701" s="7">
        <v>3.2450410999999998E-2</v>
      </c>
      <c r="C1701" s="7">
        <v>3.3958250000000002E-2</v>
      </c>
      <c r="D1701" s="7">
        <v>2.8416090000000001E-2</v>
      </c>
      <c r="E1701" s="7">
        <v>2.9666956000000001E-2</v>
      </c>
      <c r="F1701" s="7">
        <v>3.2888957000000003E-2</v>
      </c>
      <c r="G1701" s="7">
        <v>3.6983649E-2</v>
      </c>
      <c r="H1701" s="7">
        <v>2.6742794E-2</v>
      </c>
      <c r="I1701" s="7">
        <v>2.8398168000000001E-2</v>
      </c>
      <c r="J1701" s="7">
        <v>2.9372947E-2</v>
      </c>
      <c r="K1701" s="7">
        <v>1.9279215999999998E-2</v>
      </c>
      <c r="L1701" s="7">
        <v>2.8133389000000002E-2</v>
      </c>
      <c r="M1701" s="7">
        <v>2.5875975999999998E-2</v>
      </c>
      <c r="N1701" s="7">
        <v>2.0086166999999999E-2</v>
      </c>
      <c r="O1701" s="7">
        <v>1.7710912999999998E-2</v>
      </c>
      <c r="P1701" s="7">
        <v>1.8814989000000001E-2</v>
      </c>
    </row>
    <row r="1702" spans="1:16" x14ac:dyDescent="0.25">
      <c r="A1702" t="s">
        <v>3646</v>
      </c>
      <c r="B1702" s="7">
        <v>1.6682789999999999E-2</v>
      </c>
      <c r="C1702" s="7">
        <v>2.0421208999999999E-2</v>
      </c>
      <c r="D1702" s="7">
        <v>1.5799516999999999E-2</v>
      </c>
      <c r="E1702" s="7">
        <v>1.3018961000000001E-2</v>
      </c>
      <c r="F1702" s="7">
        <v>1.4966112E-2</v>
      </c>
      <c r="G1702" s="7">
        <v>1.6087694E-2</v>
      </c>
      <c r="H1702" s="7">
        <v>1.8470110000000001E-2</v>
      </c>
      <c r="I1702" s="7">
        <v>1.8071521E-2</v>
      </c>
      <c r="J1702" s="7">
        <v>1.9105202000000002E-2</v>
      </c>
      <c r="K1702" s="7">
        <v>9.9748670000000001E-3</v>
      </c>
      <c r="L1702" s="7">
        <v>1.1692644E-2</v>
      </c>
      <c r="M1702" s="7">
        <v>1.1735539E-2</v>
      </c>
      <c r="N1702" s="7">
        <v>1.5331717E-2</v>
      </c>
      <c r="O1702" s="7">
        <v>1.2628484000000001E-2</v>
      </c>
      <c r="P1702" s="7">
        <v>8.7328049999999997E-3</v>
      </c>
    </row>
    <row r="1703" spans="1:16" x14ac:dyDescent="0.25">
      <c r="A1703" t="s">
        <v>3647</v>
      </c>
      <c r="B1703" s="7">
        <v>4.5179531000000002E-2</v>
      </c>
      <c r="C1703" s="7">
        <v>4.9350677000000003E-2</v>
      </c>
      <c r="D1703" s="7">
        <v>4.6872758E-2</v>
      </c>
      <c r="E1703" s="7">
        <v>3.2880206000000002E-2</v>
      </c>
      <c r="F1703" s="7">
        <v>3.6339939000000002E-2</v>
      </c>
      <c r="G1703" s="7">
        <v>4.1820207999999998E-2</v>
      </c>
      <c r="H1703" s="7">
        <v>4.7358997999999999E-2</v>
      </c>
      <c r="I1703" s="7">
        <v>4.1228726E-2</v>
      </c>
      <c r="J1703" s="7">
        <v>4.6960430999999997E-2</v>
      </c>
      <c r="K1703" s="7">
        <v>2.2369541999999999E-2</v>
      </c>
      <c r="L1703" s="7">
        <v>3.0597678E-2</v>
      </c>
      <c r="M1703" s="7">
        <v>3.0605701999999999E-2</v>
      </c>
      <c r="N1703" s="7">
        <v>2.8825468E-2</v>
      </c>
      <c r="O1703" s="7">
        <v>2.8433865999999999E-2</v>
      </c>
      <c r="P1703" s="7">
        <v>2.1826166000000001E-2</v>
      </c>
    </row>
    <row r="1704" spans="1:16" x14ac:dyDescent="0.25">
      <c r="A1704" t="s">
        <v>3648</v>
      </c>
      <c r="B1704" s="7">
        <v>4.0159601000000003E-2</v>
      </c>
      <c r="C1704" s="7">
        <v>4.8087361000000002E-2</v>
      </c>
      <c r="D1704" s="7">
        <v>4.3646274999999998E-2</v>
      </c>
      <c r="E1704" s="7">
        <v>3.1496332000000002E-2</v>
      </c>
      <c r="F1704" s="7">
        <v>3.9909854000000002E-2</v>
      </c>
      <c r="G1704" s="7">
        <v>4.6416035000000001E-2</v>
      </c>
      <c r="H1704" s="7">
        <v>4.1296676999999997E-2</v>
      </c>
      <c r="I1704" s="7">
        <v>3.7187064999999998E-2</v>
      </c>
      <c r="J1704" s="7">
        <v>4.4514647999999997E-2</v>
      </c>
      <c r="K1704" s="7">
        <v>2.2058274999999999E-2</v>
      </c>
      <c r="L1704" s="7">
        <v>4.3614254999999998E-2</v>
      </c>
      <c r="M1704" s="7">
        <v>4.0450452999999997E-2</v>
      </c>
      <c r="N1704" s="7">
        <v>3.8103527999999998E-2</v>
      </c>
      <c r="O1704" s="7">
        <v>3.7527258000000001E-2</v>
      </c>
      <c r="P1704" s="7">
        <v>2.7955283000000001E-2</v>
      </c>
    </row>
    <row r="1705" spans="1:16" x14ac:dyDescent="0.25">
      <c r="A1705" t="s">
        <v>3649</v>
      </c>
      <c r="B1705" s="7">
        <v>0.15725858000000001</v>
      </c>
      <c r="C1705" s="7">
        <v>0.20241632200000001</v>
      </c>
      <c r="D1705" s="7">
        <v>0.19901547999999999</v>
      </c>
      <c r="E1705" s="7">
        <v>7.9784122999999998E-2</v>
      </c>
      <c r="F1705" s="7">
        <v>0.119630764</v>
      </c>
      <c r="G1705" s="7">
        <v>9.2623860000000002E-2</v>
      </c>
      <c r="H1705" s="7">
        <v>0.14800387200000001</v>
      </c>
      <c r="I1705" s="7">
        <v>0.14479883700000001</v>
      </c>
      <c r="J1705" s="7">
        <v>0.15287172800000001</v>
      </c>
      <c r="K1705" s="7">
        <v>0.209084034</v>
      </c>
      <c r="L1705" s="7">
        <v>0.20478057299999999</v>
      </c>
      <c r="M1705" s="7">
        <v>0.196494592</v>
      </c>
      <c r="N1705" s="7">
        <v>0.29885134099999999</v>
      </c>
      <c r="O1705" s="7">
        <v>0.28001099000000002</v>
      </c>
      <c r="P1705" s="7">
        <v>0.21307023</v>
      </c>
    </row>
    <row r="1706" spans="1:16" x14ac:dyDescent="0.25">
      <c r="A1706" t="s">
        <v>3650</v>
      </c>
      <c r="B1706" s="7">
        <v>7.1759565999999997E-2</v>
      </c>
      <c r="C1706" s="7">
        <v>6.3933075000000006E-2</v>
      </c>
      <c r="D1706" s="7">
        <v>5.7724059000000001E-2</v>
      </c>
      <c r="E1706" s="7">
        <v>5.5201234000000002E-2</v>
      </c>
      <c r="F1706" s="7">
        <v>7.0892564000000005E-2</v>
      </c>
      <c r="G1706" s="7">
        <v>8.0148698000000004E-2</v>
      </c>
      <c r="H1706" s="7">
        <v>8.7513822000000005E-2</v>
      </c>
      <c r="I1706" s="7">
        <v>7.7192283E-2</v>
      </c>
      <c r="J1706" s="7">
        <v>8.3048630999999998E-2</v>
      </c>
      <c r="K1706" s="7">
        <v>8.4998049000000006E-2</v>
      </c>
      <c r="L1706" s="7">
        <v>6.1606236000000002E-2</v>
      </c>
      <c r="M1706" s="7">
        <v>5.7819293000000001E-2</v>
      </c>
      <c r="N1706" s="7">
        <v>8.5154361999999997E-2</v>
      </c>
      <c r="O1706" s="7">
        <v>6.0357495999999997E-2</v>
      </c>
      <c r="P1706" s="7">
        <v>4.5038883000000002E-2</v>
      </c>
    </row>
    <row r="1707" spans="1:16" x14ac:dyDescent="0.25">
      <c r="A1707" t="s">
        <v>3651</v>
      </c>
      <c r="B1707" s="7">
        <v>6.1235568999999997E-2</v>
      </c>
      <c r="C1707" s="7">
        <v>7.5107675999999998E-2</v>
      </c>
      <c r="D1707" s="7">
        <v>6.8965984999999994E-2</v>
      </c>
      <c r="E1707" s="7">
        <v>5.3809463000000002E-2</v>
      </c>
      <c r="F1707" s="7">
        <v>7.3103572000000006E-2</v>
      </c>
      <c r="G1707" s="7">
        <v>7.8979837999999997E-2</v>
      </c>
      <c r="H1707" s="7">
        <v>7.4837632000000001E-2</v>
      </c>
      <c r="I1707" s="7">
        <v>7.3297613999999997E-2</v>
      </c>
      <c r="J1707" s="7">
        <v>7.5258135000000004E-2</v>
      </c>
      <c r="K1707" s="7">
        <v>5.5484578999999999E-2</v>
      </c>
      <c r="L1707" s="7">
        <v>6.4960770000000001E-2</v>
      </c>
      <c r="M1707" s="7">
        <v>7.1003645000000004E-2</v>
      </c>
      <c r="N1707" s="7">
        <v>7.5590266000000003E-2</v>
      </c>
      <c r="O1707" s="7">
        <v>7.2654411000000002E-2</v>
      </c>
      <c r="P1707" s="7">
        <v>5.8552200999999998E-2</v>
      </c>
    </row>
    <row r="1708" spans="1:16" x14ac:dyDescent="0.25">
      <c r="A1708" t="s">
        <v>3652</v>
      </c>
      <c r="B1708" s="7">
        <v>4.0519935E-2</v>
      </c>
      <c r="C1708" s="7">
        <v>4.4598770000000003E-2</v>
      </c>
      <c r="D1708" s="7">
        <v>4.1888301000000003E-2</v>
      </c>
      <c r="E1708" s="7">
        <v>3.3492076000000003E-2</v>
      </c>
      <c r="F1708" s="7">
        <v>4.2674288999999997E-2</v>
      </c>
      <c r="G1708" s="7">
        <v>4.274211E-2</v>
      </c>
      <c r="H1708" s="7">
        <v>4.3052958000000002E-2</v>
      </c>
      <c r="I1708" s="7">
        <v>3.2138483000000002E-2</v>
      </c>
      <c r="J1708" s="7">
        <v>4.3040664999999999E-2</v>
      </c>
      <c r="K1708" s="7">
        <v>1.5867663000000001E-2</v>
      </c>
      <c r="L1708" s="7">
        <v>3.2053497E-2</v>
      </c>
      <c r="M1708" s="7">
        <v>3.435216E-2</v>
      </c>
      <c r="N1708" s="7">
        <v>5.9110457999999998E-2</v>
      </c>
      <c r="O1708" s="7">
        <v>5.1246719000000003E-2</v>
      </c>
      <c r="P1708" s="7">
        <v>3.8722393000000001E-2</v>
      </c>
    </row>
    <row r="1709" spans="1:16" x14ac:dyDescent="0.25">
      <c r="A1709" t="s">
        <v>3653</v>
      </c>
      <c r="B1709" s="7">
        <v>2.8693796000000001E-2</v>
      </c>
      <c r="C1709" s="7">
        <v>2.9644543999999998E-2</v>
      </c>
      <c r="D1709" s="7">
        <v>3.3597231999999998E-2</v>
      </c>
      <c r="E1709" s="7">
        <v>2.0301320000000001E-2</v>
      </c>
      <c r="F1709" s="7">
        <v>2.9004096E-2</v>
      </c>
      <c r="G1709" s="7">
        <v>2.4407379999999999E-2</v>
      </c>
      <c r="H1709" s="7">
        <v>3.5386195000000002E-2</v>
      </c>
      <c r="I1709" s="7">
        <v>3.2786113999999998E-2</v>
      </c>
      <c r="J1709" s="7">
        <v>3.5091127999999999E-2</v>
      </c>
      <c r="K1709" s="7">
        <v>7.9646879999999993E-3</v>
      </c>
      <c r="L1709" s="7">
        <v>1.3976166E-2</v>
      </c>
      <c r="M1709" s="7">
        <v>1.6035503E-2</v>
      </c>
      <c r="N1709" s="7">
        <v>2.0265670999999999E-2</v>
      </c>
      <c r="O1709" s="7">
        <v>2.2845517999999999E-2</v>
      </c>
      <c r="P1709" s="7">
        <v>1.45471E-2</v>
      </c>
    </row>
    <row r="1710" spans="1:16" x14ac:dyDescent="0.25">
      <c r="A1710" t="s">
        <v>3654</v>
      </c>
      <c r="B1710" s="7">
        <v>1.9972609999999998E-2</v>
      </c>
      <c r="C1710" s="7">
        <v>2.2324652E-2</v>
      </c>
      <c r="D1710" s="7">
        <v>1.8145327999999999E-2</v>
      </c>
      <c r="E1710" s="7">
        <v>1.5468968E-2</v>
      </c>
      <c r="F1710" s="7">
        <v>1.2964297E-2</v>
      </c>
      <c r="G1710" s="7">
        <v>1.1677496000000001E-2</v>
      </c>
      <c r="H1710" s="7">
        <v>1.5483445E-2</v>
      </c>
      <c r="I1710" s="7">
        <v>1.7527617999999998E-2</v>
      </c>
      <c r="J1710" s="7">
        <v>1.6968133E-2</v>
      </c>
      <c r="K1710" s="7">
        <v>7.6850599999999996E-3</v>
      </c>
      <c r="L1710" s="7">
        <v>1.1130932E-2</v>
      </c>
      <c r="M1710" s="7">
        <v>1.0191904E-2</v>
      </c>
      <c r="N1710" s="7">
        <v>9.7120260000000003E-3</v>
      </c>
      <c r="O1710" s="7">
        <v>6.6381000000000001E-3</v>
      </c>
      <c r="P1710" s="7">
        <v>7.2683340000000004E-3</v>
      </c>
    </row>
    <row r="1711" spans="1:16" x14ac:dyDescent="0.25">
      <c r="A1711" t="s">
        <v>3655</v>
      </c>
      <c r="B1711" s="7">
        <v>3.4432099000000001E-2</v>
      </c>
      <c r="C1711" s="7">
        <v>3.7919105000000002E-2</v>
      </c>
      <c r="D1711" s="7">
        <v>4.1012949E-2</v>
      </c>
      <c r="E1711" s="7">
        <v>2.9442759999999998E-2</v>
      </c>
      <c r="F1711" s="7">
        <v>3.8600508999999998E-2</v>
      </c>
      <c r="G1711" s="7">
        <v>3.169491E-2</v>
      </c>
      <c r="H1711" s="7">
        <v>3.8752712000000002E-2</v>
      </c>
      <c r="I1711" s="7">
        <v>4.3544702999999997E-2</v>
      </c>
      <c r="J1711" s="7">
        <v>4.5267263000000002E-2</v>
      </c>
      <c r="K1711" s="7">
        <v>2.4622655E-2</v>
      </c>
      <c r="L1711" s="7">
        <v>2.8891282000000001E-2</v>
      </c>
      <c r="M1711" s="7">
        <v>2.8511412999999999E-2</v>
      </c>
      <c r="N1711" s="7">
        <v>2.9534266999999999E-2</v>
      </c>
      <c r="O1711" s="7">
        <v>2.6350293E-2</v>
      </c>
      <c r="P1711" s="7">
        <v>2.2857387999999999E-2</v>
      </c>
    </row>
    <row r="1712" spans="1:16" x14ac:dyDescent="0.25">
      <c r="A1712" t="s">
        <v>3656</v>
      </c>
      <c r="B1712" s="7">
        <v>2.3064854999999999E-2</v>
      </c>
      <c r="C1712" s="7">
        <v>2.6068516E-2</v>
      </c>
      <c r="D1712" s="7">
        <v>2.7119853999999999E-2</v>
      </c>
      <c r="E1712" s="7">
        <v>2.5473284999999998E-2</v>
      </c>
      <c r="F1712" s="7">
        <v>2.8224796E-2</v>
      </c>
      <c r="G1712" s="7">
        <v>3.2486701E-2</v>
      </c>
      <c r="H1712" s="7">
        <v>2.937559E-2</v>
      </c>
      <c r="I1712" s="7">
        <v>2.7931042E-2</v>
      </c>
      <c r="J1712" s="7">
        <v>3.4352616000000002E-2</v>
      </c>
      <c r="K1712" s="7">
        <v>2.9885319E-2</v>
      </c>
      <c r="L1712" s="7">
        <v>2.7325557E-2</v>
      </c>
      <c r="M1712" s="7">
        <v>2.4016994E-2</v>
      </c>
      <c r="N1712" s="7">
        <v>2.4400761999999999E-2</v>
      </c>
      <c r="O1712" s="7">
        <v>2.0087130000000002E-2</v>
      </c>
      <c r="P1712" s="7">
        <v>1.6195434000000002E-2</v>
      </c>
    </row>
    <row r="1713" spans="1:16" x14ac:dyDescent="0.25">
      <c r="A1713" t="s">
        <v>3657</v>
      </c>
      <c r="B1713" s="7">
        <v>1.2800260000000001E-2</v>
      </c>
      <c r="C1713" s="7">
        <v>1.8786872999999999E-2</v>
      </c>
      <c r="D1713" s="7">
        <v>1.7381496E-2</v>
      </c>
      <c r="E1713" s="7">
        <v>1.7332693E-2</v>
      </c>
      <c r="F1713" s="7">
        <v>2.2527058999999999E-2</v>
      </c>
      <c r="G1713" s="7">
        <v>2.5660287E-2</v>
      </c>
      <c r="H1713" s="7">
        <v>2.7947748000000001E-2</v>
      </c>
      <c r="I1713" s="7">
        <v>1.9029883000000001E-2</v>
      </c>
      <c r="J1713" s="7">
        <v>2.6122302E-2</v>
      </c>
      <c r="K1713" s="7">
        <v>1.9195150000000001E-2</v>
      </c>
      <c r="L1713" s="7">
        <v>1.4424691999999999E-2</v>
      </c>
      <c r="M1713" s="7">
        <v>1.4664527E-2</v>
      </c>
      <c r="N1713" s="7">
        <v>1.7675764E-2</v>
      </c>
      <c r="O1713" s="7">
        <v>1.4666422E-2</v>
      </c>
      <c r="P1713" s="7">
        <v>1.1138534E-2</v>
      </c>
    </row>
    <row r="1714" spans="1:16" x14ac:dyDescent="0.25">
      <c r="A1714" t="s">
        <v>3658</v>
      </c>
      <c r="B1714" s="7">
        <v>2.0660492999999999E-2</v>
      </c>
      <c r="C1714" s="7">
        <v>2.3682328999999998E-2</v>
      </c>
      <c r="D1714" s="7">
        <v>2.3094970999999999E-2</v>
      </c>
      <c r="E1714" s="7">
        <v>1.6849619E-2</v>
      </c>
      <c r="F1714" s="7">
        <v>1.9427611000000001E-2</v>
      </c>
      <c r="G1714" s="7">
        <v>2.0505767000000001E-2</v>
      </c>
      <c r="H1714" s="7">
        <v>2.8778502000000001E-2</v>
      </c>
      <c r="I1714" s="7">
        <v>3.9009301000000003E-2</v>
      </c>
      <c r="J1714" s="7">
        <v>3.5094617000000002E-2</v>
      </c>
      <c r="K1714" s="7">
        <v>1.7387001999999999E-2</v>
      </c>
      <c r="L1714" s="7">
        <v>2.0609892000000001E-2</v>
      </c>
      <c r="M1714" s="7">
        <v>2.1528654000000001E-2</v>
      </c>
      <c r="N1714" s="7">
        <v>1.9378912000000002E-2</v>
      </c>
      <c r="O1714" s="7">
        <v>1.8461768E-2</v>
      </c>
      <c r="P1714" s="7">
        <v>1.3161838E-2</v>
      </c>
    </row>
    <row r="1715" spans="1:16" x14ac:dyDescent="0.25">
      <c r="A1715" t="s">
        <v>3659</v>
      </c>
      <c r="B1715" s="7">
        <v>7.9707270999999996E-2</v>
      </c>
      <c r="C1715" s="7">
        <v>9.3368735999999994E-2</v>
      </c>
      <c r="D1715" s="7">
        <v>8.9895614999999998E-2</v>
      </c>
      <c r="E1715" s="7">
        <v>4.9971870000000002E-2</v>
      </c>
      <c r="F1715" s="7">
        <v>5.9039552000000002E-2</v>
      </c>
      <c r="G1715" s="7">
        <v>6.9166705999999994E-2</v>
      </c>
      <c r="H1715" s="7">
        <v>0.100903064</v>
      </c>
      <c r="I1715" s="7">
        <v>9.2403889000000003E-2</v>
      </c>
      <c r="J1715" s="7">
        <v>0.10017848</v>
      </c>
      <c r="K1715" s="7">
        <v>5.4404091000000002E-2</v>
      </c>
      <c r="L1715" s="7">
        <v>5.3752792000000001E-2</v>
      </c>
      <c r="M1715" s="7">
        <v>5.6424794E-2</v>
      </c>
      <c r="N1715" s="7">
        <v>5.0803855000000002E-2</v>
      </c>
      <c r="O1715" s="7">
        <v>4.7055734000000002E-2</v>
      </c>
      <c r="P1715" s="7">
        <v>3.9876661000000001E-2</v>
      </c>
    </row>
    <row r="1716" spans="1:16" x14ac:dyDescent="0.25">
      <c r="A1716" t="s">
        <v>3660</v>
      </c>
      <c r="B1716" s="7">
        <v>3.1467268999999999E-2</v>
      </c>
      <c r="C1716" s="7">
        <v>3.8681659E-2</v>
      </c>
      <c r="D1716" s="7">
        <v>3.7869984000000002E-2</v>
      </c>
      <c r="E1716" s="7">
        <v>2.8894728000000001E-2</v>
      </c>
      <c r="F1716" s="7">
        <v>3.9108244E-2</v>
      </c>
      <c r="G1716" s="7">
        <v>3.7858749999999997E-2</v>
      </c>
      <c r="H1716" s="7">
        <v>3.9857868999999997E-2</v>
      </c>
      <c r="I1716" s="7">
        <v>3.7251619999999999E-2</v>
      </c>
      <c r="J1716" s="7">
        <v>4.4783745E-2</v>
      </c>
      <c r="K1716" s="7">
        <v>2.2371928999999999E-2</v>
      </c>
      <c r="L1716" s="7">
        <v>2.7155400999999999E-2</v>
      </c>
      <c r="M1716" s="7">
        <v>2.7033000000000001E-2</v>
      </c>
      <c r="N1716" s="7">
        <v>2.9577035000000002E-2</v>
      </c>
      <c r="O1716" s="7">
        <v>2.6669306E-2</v>
      </c>
      <c r="P1716" s="7">
        <v>2.3053576999999999E-2</v>
      </c>
    </row>
    <row r="1717" spans="1:16" x14ac:dyDescent="0.25">
      <c r="A1717" t="s">
        <v>3661</v>
      </c>
      <c r="B1717" s="7">
        <v>2.4763091000000001E-2</v>
      </c>
      <c r="C1717" s="7">
        <v>2.4459709E-2</v>
      </c>
      <c r="D1717" s="7">
        <v>2.1866221000000002E-2</v>
      </c>
      <c r="E1717" s="7">
        <v>2.4109439999999999E-2</v>
      </c>
      <c r="F1717" s="7">
        <v>2.3537605999999999E-2</v>
      </c>
      <c r="G1717" s="7">
        <v>3.2266591999999997E-2</v>
      </c>
      <c r="H1717" s="7">
        <v>2.027607E-2</v>
      </c>
      <c r="I1717" s="7">
        <v>2.2125130999999999E-2</v>
      </c>
      <c r="J1717" s="7">
        <v>2.1671068000000002E-2</v>
      </c>
      <c r="K1717" s="7">
        <v>1.9740984999999999E-2</v>
      </c>
      <c r="L1717" s="7">
        <v>2.0819850000000001E-2</v>
      </c>
      <c r="M1717" s="7">
        <v>1.4863193E-2</v>
      </c>
      <c r="N1717" s="7">
        <v>1.1637105999999999E-2</v>
      </c>
      <c r="O1717" s="7">
        <v>8.0603840000000003E-3</v>
      </c>
      <c r="P1717" s="7">
        <v>1.2145209000000001E-2</v>
      </c>
    </row>
    <row r="1718" spans="1:16" x14ac:dyDescent="0.25">
      <c r="A1718" t="s">
        <v>3662</v>
      </c>
      <c r="B1718" s="7">
        <v>3.0976342E-2</v>
      </c>
      <c r="C1718" s="7">
        <v>3.8345946999999998E-2</v>
      </c>
      <c r="D1718" s="7">
        <v>3.8670421000000003E-2</v>
      </c>
      <c r="E1718" s="7">
        <v>3.8854755999999997E-2</v>
      </c>
      <c r="F1718" s="7">
        <v>5.0785926000000002E-2</v>
      </c>
      <c r="G1718" s="7">
        <v>4.7271832999999999E-2</v>
      </c>
      <c r="H1718" s="7">
        <v>4.7324870999999998E-2</v>
      </c>
      <c r="I1718" s="7">
        <v>5.0727579000000002E-2</v>
      </c>
      <c r="J1718" s="7">
        <v>5.3162591000000002E-2</v>
      </c>
      <c r="K1718" s="7">
        <v>9.8763312000000006E-2</v>
      </c>
      <c r="L1718" s="7">
        <v>1.8718366E-2</v>
      </c>
      <c r="M1718" s="7">
        <v>1.8611095000000001E-2</v>
      </c>
      <c r="N1718" s="7">
        <v>1.9287024999999999E-2</v>
      </c>
      <c r="O1718" s="7">
        <v>1.7303822999999999E-2</v>
      </c>
      <c r="P1718" s="7">
        <v>1.5719342000000001E-2</v>
      </c>
    </row>
    <row r="1719" spans="1:16" x14ac:dyDescent="0.25">
      <c r="A1719" t="s">
        <v>3663</v>
      </c>
      <c r="B1719" s="7">
        <v>5.5293920000000002E-3</v>
      </c>
      <c r="C1719" s="7">
        <v>7.6535989999999996E-3</v>
      </c>
      <c r="D1719" s="7">
        <v>6.9513409999999998E-3</v>
      </c>
      <c r="E1719" s="7">
        <v>7.165177E-3</v>
      </c>
      <c r="F1719" s="7">
        <v>7.4155480000000001E-3</v>
      </c>
      <c r="G1719" s="7">
        <v>1.0435125E-2</v>
      </c>
      <c r="H1719" s="7">
        <v>6.7687379999999998E-3</v>
      </c>
      <c r="I1719" s="7">
        <v>6.828247E-3</v>
      </c>
      <c r="J1719" s="7">
        <v>8.1303199999999999E-3</v>
      </c>
      <c r="K1719" s="7">
        <v>2.4679525000000001E-2</v>
      </c>
      <c r="L1719" s="7">
        <v>2.658044E-2</v>
      </c>
      <c r="M1719" s="7">
        <v>2.5008895E-2</v>
      </c>
      <c r="N1719" s="7">
        <v>2.0490326999999999E-2</v>
      </c>
      <c r="O1719" s="7">
        <v>1.9500542999999999E-2</v>
      </c>
      <c r="P1719" s="7">
        <v>1.1741992999999999E-2</v>
      </c>
    </row>
    <row r="1720" spans="1:16" x14ac:dyDescent="0.25">
      <c r="A1720" t="s">
        <v>3664</v>
      </c>
      <c r="B1720" s="7">
        <v>5.4442913000000002E-2</v>
      </c>
      <c r="C1720" s="7">
        <v>6.5871882000000007E-2</v>
      </c>
      <c r="D1720" s="7">
        <v>7.1603629000000002E-2</v>
      </c>
      <c r="E1720" s="7">
        <v>5.8384634999999997E-2</v>
      </c>
      <c r="F1720" s="7">
        <v>8.0162721000000006E-2</v>
      </c>
      <c r="G1720" s="7">
        <v>7.4429831000000002E-2</v>
      </c>
      <c r="H1720" s="7">
        <v>7.1245678000000007E-2</v>
      </c>
      <c r="I1720" s="7">
        <v>6.8728120000000004E-2</v>
      </c>
      <c r="J1720" s="7">
        <v>7.6033870000000003E-2</v>
      </c>
      <c r="K1720" s="7">
        <v>3.2268577E-2</v>
      </c>
      <c r="L1720" s="7">
        <v>6.1170661000000001E-2</v>
      </c>
      <c r="M1720" s="7">
        <v>6.5971393000000003E-2</v>
      </c>
      <c r="N1720" s="7">
        <v>6.4048127999999996E-2</v>
      </c>
      <c r="O1720" s="7">
        <v>5.9823634000000001E-2</v>
      </c>
      <c r="P1720" s="7">
        <v>5.7476892000000002E-2</v>
      </c>
    </row>
    <row r="1721" spans="1:16" x14ac:dyDescent="0.25">
      <c r="A1721" t="s">
        <v>3665</v>
      </c>
      <c r="B1721" s="7">
        <v>2.8277305999999999E-2</v>
      </c>
      <c r="C1721" s="7">
        <v>3.1096928999999999E-2</v>
      </c>
      <c r="D1721" s="7">
        <v>3.0314819E-2</v>
      </c>
      <c r="E1721" s="7">
        <v>2.2954556000000001E-2</v>
      </c>
      <c r="F1721" s="7">
        <v>3.3781376000000002E-2</v>
      </c>
      <c r="G1721" s="7">
        <v>2.9407050000000001E-2</v>
      </c>
      <c r="H1721" s="7">
        <v>3.3496201000000003E-2</v>
      </c>
      <c r="I1721" s="7">
        <v>3.6703319999999998E-2</v>
      </c>
      <c r="J1721" s="7">
        <v>3.5262496999999997E-2</v>
      </c>
      <c r="K1721" s="7">
        <v>1.6609154000000001E-2</v>
      </c>
      <c r="L1721" s="7">
        <v>1.6383470000000001E-2</v>
      </c>
      <c r="M1721" s="7">
        <v>1.6988274000000001E-2</v>
      </c>
      <c r="N1721" s="7">
        <v>2.0759639E-2</v>
      </c>
      <c r="O1721" s="7">
        <v>2.0305165999999999E-2</v>
      </c>
      <c r="P1721" s="7">
        <v>1.6560215E-2</v>
      </c>
    </row>
    <row r="1722" spans="1:16" x14ac:dyDescent="0.25">
      <c r="A1722" t="s">
        <v>3666</v>
      </c>
      <c r="B1722" s="7">
        <v>1.3472476000000001E-2</v>
      </c>
      <c r="C1722" s="7">
        <v>1.0949629000000001E-2</v>
      </c>
      <c r="D1722" s="7">
        <v>3.850076E-3</v>
      </c>
      <c r="E1722" s="7">
        <v>7.9221380000000004E-3</v>
      </c>
      <c r="F1722" s="7">
        <v>2.7776260000000001E-3</v>
      </c>
      <c r="G1722" s="7">
        <v>5.8824280000000003E-3</v>
      </c>
      <c r="H1722" s="7">
        <v>5.3570730000000004E-3</v>
      </c>
      <c r="I1722" s="7">
        <v>3.1508759999999999E-3</v>
      </c>
      <c r="J1722" s="7">
        <v>3.8991730000000001E-3</v>
      </c>
      <c r="K1722" s="7">
        <v>3.4398340000000001E-3</v>
      </c>
      <c r="L1722" s="7">
        <v>2.5496303000000001E-2</v>
      </c>
      <c r="M1722" s="7">
        <v>8.5365259999999991E-3</v>
      </c>
      <c r="N1722" s="7">
        <v>7.1813500000000004E-3</v>
      </c>
      <c r="O1722" s="7">
        <v>4.4666549999999999E-3</v>
      </c>
      <c r="P1722" s="7">
        <v>6.3438019999999999E-3</v>
      </c>
    </row>
    <row r="1723" spans="1:16" x14ac:dyDescent="0.25">
      <c r="A1723" t="s">
        <v>3667</v>
      </c>
      <c r="B1723" s="7">
        <v>4.0074248E-2</v>
      </c>
      <c r="C1723" s="7">
        <v>4.6170650000000001E-2</v>
      </c>
      <c r="D1723" s="7">
        <v>4.7723000000000002E-2</v>
      </c>
      <c r="E1723" s="7">
        <v>3.8179156999999998E-2</v>
      </c>
      <c r="F1723" s="7">
        <v>5.1603594000000003E-2</v>
      </c>
      <c r="G1723" s="7">
        <v>4.6808493999999999E-2</v>
      </c>
      <c r="H1723" s="7">
        <v>4.7233150000000002E-2</v>
      </c>
      <c r="I1723" s="7">
        <v>4.8370134000000002E-2</v>
      </c>
      <c r="J1723" s="7">
        <v>4.8657866000000001E-2</v>
      </c>
      <c r="K1723" s="7">
        <v>2.4561145E-2</v>
      </c>
      <c r="L1723" s="7">
        <v>2.5858972000000001E-2</v>
      </c>
      <c r="M1723" s="7">
        <v>2.7733601E-2</v>
      </c>
      <c r="N1723" s="7">
        <v>3.278267E-2</v>
      </c>
      <c r="O1723" s="7">
        <v>3.1612347999999998E-2</v>
      </c>
      <c r="P1723" s="7">
        <v>2.4580324000000001E-2</v>
      </c>
    </row>
    <row r="1724" spans="1:16" x14ac:dyDescent="0.25">
      <c r="A1724" t="s">
        <v>3668</v>
      </c>
      <c r="B1724" s="7">
        <v>0.108441495</v>
      </c>
      <c r="C1724" s="7">
        <v>0.135296781</v>
      </c>
      <c r="D1724" s="7">
        <v>0.132590552</v>
      </c>
      <c r="E1724" s="7">
        <v>0.107094973</v>
      </c>
      <c r="F1724" s="7">
        <v>0.13998037699999999</v>
      </c>
      <c r="G1724" s="7">
        <v>0.12032667700000001</v>
      </c>
      <c r="H1724" s="7">
        <v>0.127444786</v>
      </c>
      <c r="I1724" s="7">
        <v>0.12764595300000001</v>
      </c>
      <c r="J1724" s="7">
        <v>0.13906412900000001</v>
      </c>
      <c r="K1724" s="7">
        <v>7.8883407000000003E-2</v>
      </c>
      <c r="L1724" s="7">
        <v>8.2507730000000001E-2</v>
      </c>
      <c r="M1724" s="7">
        <v>9.0544567000000006E-2</v>
      </c>
      <c r="N1724" s="7">
        <v>0.107065512</v>
      </c>
      <c r="O1724" s="7">
        <v>8.2703085999999995E-2</v>
      </c>
      <c r="P1724" s="7">
        <v>8.4981792E-2</v>
      </c>
    </row>
    <row r="1725" spans="1:16" x14ac:dyDescent="0.25">
      <c r="A1725" t="s">
        <v>3669</v>
      </c>
      <c r="B1725" s="7">
        <v>6.5818269999999998E-2</v>
      </c>
      <c r="C1725" s="7">
        <v>6.3151241999999996E-2</v>
      </c>
      <c r="D1725" s="7">
        <v>7.2102758000000003E-2</v>
      </c>
      <c r="E1725" s="7">
        <v>4.8962116999999999E-2</v>
      </c>
      <c r="F1725" s="7">
        <v>6.7380552999999996E-2</v>
      </c>
      <c r="G1725" s="7">
        <v>6.4107115000000006E-2</v>
      </c>
      <c r="H1725" s="7">
        <v>7.7880020999999994E-2</v>
      </c>
      <c r="I1725" s="7">
        <v>8.5022159E-2</v>
      </c>
      <c r="J1725" s="7">
        <v>8.7958562000000004E-2</v>
      </c>
      <c r="K1725" s="7">
        <v>4.2444603999999997E-2</v>
      </c>
      <c r="L1725" s="7">
        <v>4.9188214000000001E-2</v>
      </c>
      <c r="M1725" s="7">
        <v>4.7405916999999999E-2</v>
      </c>
      <c r="N1725" s="7">
        <v>4.8841798999999998E-2</v>
      </c>
      <c r="O1725" s="7">
        <v>4.8339281999999997E-2</v>
      </c>
      <c r="P1725" s="7">
        <v>3.6823738000000002E-2</v>
      </c>
    </row>
    <row r="1726" spans="1:16" x14ac:dyDescent="0.25">
      <c r="A1726" t="s">
        <v>3670</v>
      </c>
      <c r="B1726" s="7">
        <v>4.4029563000000001E-2</v>
      </c>
      <c r="C1726" s="7">
        <v>4.5942333000000002E-2</v>
      </c>
      <c r="D1726" s="7">
        <v>4.2014838999999998E-2</v>
      </c>
      <c r="E1726" s="7">
        <v>4.0885919E-2</v>
      </c>
      <c r="F1726" s="7">
        <v>4.0747604999999999E-2</v>
      </c>
      <c r="G1726" s="7">
        <v>5.5458251E-2</v>
      </c>
      <c r="H1726" s="7">
        <v>5.1213069E-2</v>
      </c>
      <c r="I1726" s="7">
        <v>3.2597676999999999E-2</v>
      </c>
      <c r="J1726" s="7">
        <v>4.7240762999999998E-2</v>
      </c>
      <c r="K1726" s="7">
        <v>5.9379611999999998E-2</v>
      </c>
      <c r="L1726" s="7">
        <v>5.0363513999999998E-2</v>
      </c>
      <c r="M1726" s="7">
        <v>5.0480010999999998E-2</v>
      </c>
      <c r="N1726" s="7">
        <v>5.2273967999999997E-2</v>
      </c>
      <c r="O1726" s="7">
        <v>4.6192513999999997E-2</v>
      </c>
      <c r="P1726" s="7">
        <v>3.3066123000000003E-2</v>
      </c>
    </row>
    <row r="1727" spans="1:16" x14ac:dyDescent="0.25">
      <c r="A1727" t="s">
        <v>3671</v>
      </c>
      <c r="B1727" s="7">
        <v>2.2582060000000001E-2</v>
      </c>
      <c r="C1727" s="7">
        <v>2.3069847000000001E-2</v>
      </c>
      <c r="D1727" s="7">
        <v>2.5772242000000001E-2</v>
      </c>
      <c r="E1727" s="7">
        <v>2.3792084000000002E-2</v>
      </c>
      <c r="F1727" s="7">
        <v>1.9959762999999998E-2</v>
      </c>
      <c r="G1727" s="7">
        <v>2.3854341000000001E-2</v>
      </c>
      <c r="H1727" s="7">
        <v>2.4331245000000001E-2</v>
      </c>
      <c r="I1727" s="7">
        <v>2.1095711E-2</v>
      </c>
      <c r="J1727" s="7">
        <v>2.7876323000000001E-2</v>
      </c>
      <c r="K1727" s="7">
        <v>2.7572101000000002E-2</v>
      </c>
      <c r="L1727" s="7">
        <v>2.3532173999999999E-2</v>
      </c>
      <c r="M1727" s="7">
        <v>1.9161686000000001E-2</v>
      </c>
      <c r="N1727" s="7">
        <v>1.9908189999999999E-2</v>
      </c>
      <c r="O1727" s="7">
        <v>1.6260864999999999E-2</v>
      </c>
      <c r="P1727" s="7">
        <v>1.1770500999999999E-2</v>
      </c>
    </row>
    <row r="1728" spans="1:16" x14ac:dyDescent="0.25">
      <c r="A1728" t="s">
        <v>3672</v>
      </c>
      <c r="B1728" s="7">
        <v>1.8236057999999999E-2</v>
      </c>
      <c r="C1728" s="7">
        <v>2.2687189E-2</v>
      </c>
      <c r="D1728" s="7">
        <v>2.2052683999999999E-2</v>
      </c>
      <c r="E1728" s="7">
        <v>1.4120671E-2</v>
      </c>
      <c r="F1728" s="7">
        <v>1.7351319E-2</v>
      </c>
      <c r="G1728" s="7">
        <v>1.8107958E-2</v>
      </c>
      <c r="H1728" s="7">
        <v>2.1574660999999998E-2</v>
      </c>
      <c r="I1728" s="7">
        <v>1.8405057999999998E-2</v>
      </c>
      <c r="J1728" s="7">
        <v>2.0549874999999999E-2</v>
      </c>
      <c r="K1728" s="7">
        <v>2.4827175E-2</v>
      </c>
      <c r="L1728" s="7">
        <v>1.5163207E-2</v>
      </c>
      <c r="M1728" s="7">
        <v>1.5769294999999999E-2</v>
      </c>
      <c r="N1728" s="7">
        <v>2.3841006000000001E-2</v>
      </c>
      <c r="O1728" s="7">
        <v>1.9816385999999998E-2</v>
      </c>
      <c r="P1728" s="7">
        <v>1.3967482E-2</v>
      </c>
    </row>
    <row r="1729" spans="1:16" x14ac:dyDescent="0.25">
      <c r="A1729" t="s">
        <v>3673</v>
      </c>
      <c r="B1729" s="7">
        <v>0.10432037500000001</v>
      </c>
      <c r="C1729" s="7">
        <v>0.13834661200000001</v>
      </c>
      <c r="D1729" s="7">
        <v>0.11957656799999999</v>
      </c>
      <c r="E1729" s="7">
        <v>6.7574007000000005E-2</v>
      </c>
      <c r="F1729" s="7">
        <v>9.0268563999999996E-2</v>
      </c>
      <c r="G1729" s="7">
        <v>9.1606471999999994E-2</v>
      </c>
      <c r="H1729" s="7">
        <v>0.13623902900000001</v>
      </c>
      <c r="I1729" s="7">
        <v>0.13270011400000001</v>
      </c>
      <c r="J1729" s="7">
        <v>0.14884034500000001</v>
      </c>
      <c r="K1729" s="7">
        <v>3.7750143999999999E-2</v>
      </c>
      <c r="L1729" s="7">
        <v>6.4691896999999998E-2</v>
      </c>
      <c r="M1729" s="7">
        <v>6.8327676000000004E-2</v>
      </c>
      <c r="N1729" s="7">
        <v>7.1775665000000002E-2</v>
      </c>
      <c r="O1729" s="7">
        <v>6.7243758000000001E-2</v>
      </c>
      <c r="P1729" s="7">
        <v>5.6298714999999999E-2</v>
      </c>
    </row>
    <row r="1730" spans="1:16" x14ac:dyDescent="0.25">
      <c r="A1730" t="s">
        <v>3674</v>
      </c>
      <c r="B1730" s="7">
        <v>7.6093509000000004E-2</v>
      </c>
      <c r="C1730" s="7">
        <v>8.4367198000000004E-2</v>
      </c>
      <c r="D1730" s="7">
        <v>8.0654430999999999E-2</v>
      </c>
      <c r="E1730" s="7">
        <v>6.9341067000000006E-2</v>
      </c>
      <c r="F1730" s="7">
        <v>8.6264906000000002E-2</v>
      </c>
      <c r="G1730" s="7">
        <v>8.1869188999999995E-2</v>
      </c>
      <c r="H1730" s="7">
        <v>7.8437918999999995E-2</v>
      </c>
      <c r="I1730" s="7">
        <v>7.4274382E-2</v>
      </c>
      <c r="J1730" s="7">
        <v>7.9738415000000007E-2</v>
      </c>
      <c r="K1730" s="7">
        <v>6.5529770000000001E-2</v>
      </c>
      <c r="L1730" s="7">
        <v>5.7337274000000001E-2</v>
      </c>
      <c r="M1730" s="7">
        <v>6.5863078000000005E-2</v>
      </c>
      <c r="N1730" s="7">
        <v>6.9437546000000003E-2</v>
      </c>
      <c r="O1730" s="7">
        <v>6.2984132999999998E-2</v>
      </c>
      <c r="P1730" s="7">
        <v>5.5888706000000003E-2</v>
      </c>
    </row>
    <row r="1731" spans="1:16" x14ac:dyDescent="0.25">
      <c r="A1731" t="s">
        <v>3675</v>
      </c>
      <c r="B1731" s="7">
        <v>3.5860956999999999E-2</v>
      </c>
      <c r="C1731" s="7">
        <v>4.3854674000000003E-2</v>
      </c>
      <c r="D1731" s="7">
        <v>4.2548019999999999E-2</v>
      </c>
      <c r="E1731" s="7">
        <v>3.9358775999999998E-2</v>
      </c>
      <c r="F1731" s="7">
        <v>5.8593935999999999E-2</v>
      </c>
      <c r="G1731" s="7">
        <v>5.2456298999999998E-2</v>
      </c>
      <c r="H1731" s="7">
        <v>5.4343658000000003E-2</v>
      </c>
      <c r="I1731" s="7">
        <v>4.7550580000000002E-2</v>
      </c>
      <c r="J1731" s="7">
        <v>5.2792036000000001E-2</v>
      </c>
      <c r="K1731" s="7">
        <v>1.9773476000000002E-2</v>
      </c>
      <c r="L1731" s="7">
        <v>3.9756838000000003E-2</v>
      </c>
      <c r="M1731" s="7">
        <v>4.4559671000000002E-2</v>
      </c>
      <c r="N1731" s="7">
        <v>5.1089021999999998E-2</v>
      </c>
      <c r="O1731" s="7">
        <v>3.6603292000000003E-2</v>
      </c>
      <c r="P1731" s="7">
        <v>3.3144173999999998E-2</v>
      </c>
    </row>
    <row r="1732" spans="1:16" x14ac:dyDescent="0.25">
      <c r="A1732" t="s">
        <v>3676</v>
      </c>
      <c r="B1732" s="7">
        <v>6.3315007000000006E-2</v>
      </c>
      <c r="C1732" s="7">
        <v>7.8804734000000001E-2</v>
      </c>
      <c r="D1732" s="7">
        <v>7.3710456999999993E-2</v>
      </c>
      <c r="E1732" s="7">
        <v>6.1612445000000002E-2</v>
      </c>
      <c r="F1732" s="7">
        <v>7.7363214E-2</v>
      </c>
      <c r="G1732" s="7">
        <v>7.0590156000000001E-2</v>
      </c>
      <c r="H1732" s="7">
        <v>7.1889287999999996E-2</v>
      </c>
      <c r="I1732" s="7">
        <v>6.4148085999999993E-2</v>
      </c>
      <c r="J1732" s="7">
        <v>8.6545487000000004E-2</v>
      </c>
      <c r="K1732" s="7">
        <v>4.4548369999999997E-2</v>
      </c>
      <c r="L1732" s="7">
        <v>6.4488443000000006E-2</v>
      </c>
      <c r="M1732" s="7">
        <v>7.0532589000000007E-2</v>
      </c>
      <c r="N1732" s="7">
        <v>7.7316705999999999E-2</v>
      </c>
      <c r="O1732" s="7">
        <v>7.0629291999999996E-2</v>
      </c>
      <c r="P1732" s="7">
        <v>5.7999634000000001E-2</v>
      </c>
    </row>
    <row r="1733" spans="1:16" x14ac:dyDescent="0.25">
      <c r="A1733" t="s">
        <v>3677</v>
      </c>
      <c r="B1733" s="7">
        <v>7.4546558999999998E-2</v>
      </c>
      <c r="C1733" s="7">
        <v>7.3250832000000002E-2</v>
      </c>
      <c r="D1733" s="7">
        <v>6.0797253000000002E-2</v>
      </c>
      <c r="E1733" s="7">
        <v>5.2199975000000003E-2</v>
      </c>
      <c r="F1733" s="7">
        <v>5.3213998999999998E-2</v>
      </c>
      <c r="G1733" s="7">
        <v>7.3882984999999998E-2</v>
      </c>
      <c r="H1733" s="7">
        <v>6.2410841000000002E-2</v>
      </c>
      <c r="I1733" s="7">
        <v>4.933009E-2</v>
      </c>
      <c r="J1733" s="7">
        <v>6.1868948999999999E-2</v>
      </c>
      <c r="K1733" s="7">
        <v>4.3757016000000003E-2</v>
      </c>
      <c r="L1733" s="7">
        <v>6.2975775999999997E-2</v>
      </c>
      <c r="M1733" s="7">
        <v>5.1620879000000001E-2</v>
      </c>
      <c r="N1733" s="7">
        <v>5.0004986000000001E-2</v>
      </c>
      <c r="O1733" s="7">
        <v>4.5890855000000001E-2</v>
      </c>
      <c r="P1733" s="7">
        <v>3.5169762E-2</v>
      </c>
    </row>
    <row r="1734" spans="1:16" x14ac:dyDescent="0.25">
      <c r="A1734" t="s">
        <v>3678</v>
      </c>
      <c r="B1734" s="7">
        <v>2.1647346000000001E-2</v>
      </c>
      <c r="C1734" s="7">
        <v>2.5612775000000001E-2</v>
      </c>
      <c r="D1734" s="7">
        <v>2.6715366000000001E-2</v>
      </c>
      <c r="E1734" s="7">
        <v>1.8971274E-2</v>
      </c>
      <c r="F1734" s="7">
        <v>2.454551E-2</v>
      </c>
      <c r="G1734" s="7">
        <v>2.1685454E-2</v>
      </c>
      <c r="H1734" s="7">
        <v>2.1983026999999999E-2</v>
      </c>
      <c r="I1734" s="7">
        <v>2.5254938000000001E-2</v>
      </c>
      <c r="J1734" s="7">
        <v>2.3577421000000001E-2</v>
      </c>
      <c r="K1734" s="7">
        <v>1.4565666999999999E-2</v>
      </c>
      <c r="L1734" s="7">
        <v>1.2438787999999999E-2</v>
      </c>
      <c r="M1734" s="7">
        <v>1.3499110999999999E-2</v>
      </c>
      <c r="N1734" s="7">
        <v>1.3383885E-2</v>
      </c>
      <c r="O1734" s="7">
        <v>1.3539382000000001E-2</v>
      </c>
      <c r="P1734" s="7">
        <v>1.1561811E-2</v>
      </c>
    </row>
    <row r="1735" spans="1:16" x14ac:dyDescent="0.25">
      <c r="A1735" t="s">
        <v>3679</v>
      </c>
      <c r="B1735" s="7">
        <v>7.6411370000000006E-2</v>
      </c>
      <c r="C1735" s="7">
        <v>7.6670777999999995E-2</v>
      </c>
      <c r="D1735" s="7">
        <v>6.6699077999999995E-2</v>
      </c>
      <c r="E1735" s="7">
        <v>4.7583670000000002E-2</v>
      </c>
      <c r="F1735" s="7">
        <v>4.7477997000000001E-2</v>
      </c>
      <c r="G1735" s="7">
        <v>6.9695926000000005E-2</v>
      </c>
      <c r="H1735" s="7">
        <v>6.4101429000000001E-2</v>
      </c>
      <c r="I1735" s="7">
        <v>5.7594476999999998E-2</v>
      </c>
      <c r="J1735" s="7">
        <v>7.0894235E-2</v>
      </c>
      <c r="K1735" s="7">
        <v>5.0204060000000002E-2</v>
      </c>
      <c r="L1735" s="7">
        <v>6.5894141000000003E-2</v>
      </c>
      <c r="M1735" s="7">
        <v>5.9421952E-2</v>
      </c>
      <c r="N1735" s="7">
        <v>4.6068589E-2</v>
      </c>
      <c r="O1735" s="7">
        <v>4.5942904E-2</v>
      </c>
      <c r="P1735" s="7">
        <v>3.6698310999999997E-2</v>
      </c>
    </row>
    <row r="1736" spans="1:16" x14ac:dyDescent="0.25">
      <c r="A1736" t="s">
        <v>3680</v>
      </c>
      <c r="B1736" s="7">
        <v>1.2434201000000001E-2</v>
      </c>
      <c r="C1736" s="7">
        <v>1.5035545000000001E-2</v>
      </c>
      <c r="D1736" s="7">
        <v>1.473911E-2</v>
      </c>
      <c r="E1736" s="7">
        <v>1.0237697E-2</v>
      </c>
      <c r="F1736" s="7">
        <v>1.3470391E-2</v>
      </c>
      <c r="G1736" s="7">
        <v>1.3449513999999999E-2</v>
      </c>
      <c r="H1736" s="7">
        <v>1.8448042000000001E-2</v>
      </c>
      <c r="I1736" s="7">
        <v>1.5417037E-2</v>
      </c>
      <c r="J1736" s="7">
        <v>1.7853962000000001E-2</v>
      </c>
      <c r="K1736" s="7">
        <v>4.6292599999999996E-3</v>
      </c>
      <c r="L1736" s="7">
        <v>8.6445989999999993E-3</v>
      </c>
      <c r="M1736" s="7">
        <v>9.3086720000000005E-3</v>
      </c>
      <c r="N1736" s="7">
        <v>1.0328801E-2</v>
      </c>
      <c r="O1736" s="7">
        <v>9.6598010000000008E-3</v>
      </c>
      <c r="P1736" s="7">
        <v>7.325486E-3</v>
      </c>
    </row>
    <row r="1737" spans="1:16" x14ac:dyDescent="0.25">
      <c r="A1737" t="s">
        <v>3681</v>
      </c>
      <c r="B1737" s="7">
        <v>2.7135438000000001E-2</v>
      </c>
      <c r="C1737" s="7">
        <v>3.1885490000000002E-2</v>
      </c>
      <c r="D1737" s="7">
        <v>2.8682346000000001E-2</v>
      </c>
      <c r="E1737" s="7">
        <v>2.2253594000000002E-2</v>
      </c>
      <c r="F1737" s="7">
        <v>2.5098452E-2</v>
      </c>
      <c r="G1737" s="7">
        <v>2.612863E-2</v>
      </c>
      <c r="H1737" s="7">
        <v>2.3512994999999998E-2</v>
      </c>
      <c r="I1737" s="7">
        <v>3.0880992999999999E-2</v>
      </c>
      <c r="J1737" s="7">
        <v>2.8128772999999999E-2</v>
      </c>
      <c r="K1737" s="7">
        <v>1.4986940000000001E-2</v>
      </c>
      <c r="L1737" s="7">
        <v>1.8456099E-2</v>
      </c>
      <c r="M1737" s="7">
        <v>1.5395875E-2</v>
      </c>
      <c r="N1737" s="7">
        <v>1.3591865999999999E-2</v>
      </c>
      <c r="O1737" s="7">
        <v>9.1129520000000006E-3</v>
      </c>
      <c r="P1737" s="7">
        <v>1.3792917E-2</v>
      </c>
    </row>
    <row r="1738" spans="1:16" x14ac:dyDescent="0.25">
      <c r="A1738" t="s">
        <v>3682</v>
      </c>
      <c r="B1738" s="7">
        <v>3.0128825000000001E-2</v>
      </c>
      <c r="C1738" s="7">
        <v>3.5808835999999997E-2</v>
      </c>
      <c r="D1738" s="7">
        <v>3.2826327000000002E-2</v>
      </c>
      <c r="E1738" s="7">
        <v>3.1878945999999998E-2</v>
      </c>
      <c r="F1738" s="7">
        <v>3.6649148999999999E-2</v>
      </c>
      <c r="G1738" s="7">
        <v>3.8432286000000003E-2</v>
      </c>
      <c r="H1738" s="7">
        <v>3.1867908E-2</v>
      </c>
      <c r="I1738" s="7">
        <v>2.923562E-2</v>
      </c>
      <c r="J1738" s="7">
        <v>4.0485126000000003E-2</v>
      </c>
      <c r="K1738" s="7">
        <v>2.9445306000000001E-2</v>
      </c>
      <c r="L1738" s="7">
        <v>3.8447423000000001E-2</v>
      </c>
      <c r="M1738" s="7">
        <v>3.5817979E-2</v>
      </c>
      <c r="N1738" s="7">
        <v>4.2140535999999999E-2</v>
      </c>
      <c r="O1738" s="7">
        <v>3.3469480000000003E-2</v>
      </c>
      <c r="P1738" s="7">
        <v>2.2543446000000002E-2</v>
      </c>
    </row>
    <row r="1739" spans="1:16" x14ac:dyDescent="0.25">
      <c r="A1739" t="s">
        <v>3683</v>
      </c>
      <c r="B1739" s="7">
        <v>0.110378489</v>
      </c>
      <c r="C1739" s="7">
        <v>0.11612190999999999</v>
      </c>
      <c r="D1739" s="7">
        <v>9.6725785999999994E-2</v>
      </c>
      <c r="E1739" s="7">
        <v>8.3055053000000004E-2</v>
      </c>
      <c r="F1739" s="7">
        <v>9.0242997000000005E-2</v>
      </c>
      <c r="G1739" s="7">
        <v>0.109520088</v>
      </c>
      <c r="H1739" s="7">
        <v>0.110480235</v>
      </c>
      <c r="I1739" s="7">
        <v>8.3721816000000004E-2</v>
      </c>
      <c r="J1739" s="7">
        <v>0.111213121</v>
      </c>
      <c r="K1739" s="7">
        <v>0.106751235</v>
      </c>
      <c r="L1739" s="7">
        <v>0.134767203</v>
      </c>
      <c r="M1739" s="7">
        <v>0.118260639</v>
      </c>
      <c r="N1739" s="7">
        <v>8.6260745999999999E-2</v>
      </c>
      <c r="O1739" s="7">
        <v>6.6365666000000004E-2</v>
      </c>
      <c r="P1739" s="7">
        <v>6.9028970999999995E-2</v>
      </c>
    </row>
    <row r="1740" spans="1:16" x14ac:dyDescent="0.25">
      <c r="A1740" t="s">
        <v>3684</v>
      </c>
      <c r="B1740" s="7">
        <v>6.3479124999999997E-2</v>
      </c>
      <c r="C1740" s="7">
        <v>8.1411901999999994E-2</v>
      </c>
      <c r="D1740" s="7">
        <v>8.6030863999999999E-2</v>
      </c>
      <c r="E1740" s="7">
        <v>4.9229224000000002E-2</v>
      </c>
      <c r="F1740" s="7">
        <v>6.8219185000000002E-2</v>
      </c>
      <c r="G1740" s="7">
        <v>6.9826396999999998E-2</v>
      </c>
      <c r="H1740" s="7">
        <v>9.5193583999999998E-2</v>
      </c>
      <c r="I1740" s="7">
        <v>7.6431832000000005E-2</v>
      </c>
      <c r="J1740" s="7">
        <v>9.3903744999999997E-2</v>
      </c>
      <c r="K1740" s="7">
        <v>4.0301763999999997E-2</v>
      </c>
      <c r="L1740" s="7">
        <v>4.6619074000000003E-2</v>
      </c>
      <c r="M1740" s="7">
        <v>5.3245529999999999E-2</v>
      </c>
      <c r="N1740" s="7">
        <v>6.1577817999999999E-2</v>
      </c>
      <c r="O1740" s="7">
        <v>6.3772688999999994E-2</v>
      </c>
      <c r="P1740" s="7">
        <v>4.0602587000000002E-2</v>
      </c>
    </row>
    <row r="1741" spans="1:16" x14ac:dyDescent="0.25">
      <c r="A1741" t="s">
        <v>3685</v>
      </c>
      <c r="B1741" s="7">
        <v>0.16836783299999999</v>
      </c>
      <c r="C1741" s="7">
        <v>0.20120052199999999</v>
      </c>
      <c r="D1741" s="7">
        <v>0.189858482</v>
      </c>
      <c r="E1741" s="7">
        <v>0.10920015299999999</v>
      </c>
      <c r="F1741" s="7">
        <v>0.145829289</v>
      </c>
      <c r="G1741" s="7">
        <v>0.149745243</v>
      </c>
      <c r="H1741" s="7">
        <v>0.207391836</v>
      </c>
      <c r="I1741" s="7">
        <v>0.21284035400000001</v>
      </c>
      <c r="J1741" s="7">
        <v>0.22054781100000001</v>
      </c>
      <c r="K1741" s="7">
        <v>5.4531788999999997E-2</v>
      </c>
      <c r="L1741" s="7">
        <v>9.0869348000000003E-2</v>
      </c>
      <c r="M1741" s="7">
        <v>9.2972678000000003E-2</v>
      </c>
      <c r="N1741" s="7">
        <v>9.9874156000000006E-2</v>
      </c>
      <c r="O1741" s="7">
        <v>8.6082352000000001E-2</v>
      </c>
      <c r="P1741" s="7">
        <v>8.1803833000000006E-2</v>
      </c>
    </row>
    <row r="1742" spans="1:16" x14ac:dyDescent="0.25">
      <c r="A1742" t="s">
        <v>3686</v>
      </c>
      <c r="B1742" s="7">
        <v>1.1014769000000001E-2</v>
      </c>
      <c r="C1742" s="7">
        <v>1.4562472999999999E-2</v>
      </c>
      <c r="D1742" s="7">
        <v>1.3401213E-2</v>
      </c>
      <c r="E1742" s="7">
        <v>1.0217809E-2</v>
      </c>
      <c r="F1742" s="7">
        <v>1.0855297999999999E-2</v>
      </c>
      <c r="G1742" s="7">
        <v>1.5642487E-2</v>
      </c>
      <c r="H1742" s="7">
        <v>9.8602570000000007E-3</v>
      </c>
      <c r="I1742" s="7">
        <v>1.0714578000000001E-2</v>
      </c>
      <c r="J1742" s="7">
        <v>1.2091124E-2</v>
      </c>
      <c r="K1742" s="7">
        <v>2.4662547E-2</v>
      </c>
      <c r="L1742" s="7">
        <v>2.2772509999999999E-2</v>
      </c>
      <c r="M1742" s="7">
        <v>2.1007851000000001E-2</v>
      </c>
      <c r="N1742" s="7">
        <v>2.1055432999999998E-2</v>
      </c>
      <c r="O1742" s="7">
        <v>2.1061429999999999E-2</v>
      </c>
      <c r="P1742" s="7">
        <v>1.1629796E-2</v>
      </c>
    </row>
    <row r="1743" spans="1:16" x14ac:dyDescent="0.25">
      <c r="A1743" t="s">
        <v>3687</v>
      </c>
      <c r="B1743" s="7">
        <v>0.12688985799999999</v>
      </c>
      <c r="C1743" s="7">
        <v>0.161981721</v>
      </c>
      <c r="D1743" s="7">
        <v>0.17455220699999999</v>
      </c>
      <c r="E1743" s="7">
        <v>5.6239569000000003E-2</v>
      </c>
      <c r="F1743" s="7">
        <v>7.4958941000000001E-2</v>
      </c>
      <c r="G1743" s="7">
        <v>6.9640216000000005E-2</v>
      </c>
      <c r="H1743" s="7">
        <v>0.12682502500000001</v>
      </c>
      <c r="I1743" s="7">
        <v>9.6564201000000002E-2</v>
      </c>
      <c r="J1743" s="7">
        <v>0.124533084</v>
      </c>
      <c r="K1743" s="7">
        <v>1.1469729999999999E-2</v>
      </c>
      <c r="L1743" s="7">
        <v>1.1146501E-2</v>
      </c>
      <c r="M1743" s="7">
        <v>1.3452229E-2</v>
      </c>
      <c r="N1743" s="7">
        <v>1.5089416E-2</v>
      </c>
      <c r="O1743" s="7">
        <v>1.1971331E-2</v>
      </c>
      <c r="P1743" s="7">
        <v>1.2061476999999999E-2</v>
      </c>
    </row>
    <row r="1744" spans="1:16" x14ac:dyDescent="0.25">
      <c r="A1744" t="s">
        <v>3688</v>
      </c>
      <c r="B1744" s="7">
        <v>3.2531663000000002E-2</v>
      </c>
      <c r="C1744" s="7">
        <v>3.6899845000000001E-2</v>
      </c>
      <c r="D1744" s="7">
        <v>3.2984263999999999E-2</v>
      </c>
      <c r="E1744" s="7">
        <v>3.4779872000000003E-2</v>
      </c>
      <c r="F1744" s="7">
        <v>3.4201301000000003E-2</v>
      </c>
      <c r="G1744" s="7">
        <v>4.2142918000000001E-2</v>
      </c>
      <c r="H1744" s="7">
        <v>3.2372700999999997E-2</v>
      </c>
      <c r="I1744" s="7">
        <v>3.7383303E-2</v>
      </c>
      <c r="J1744" s="7">
        <v>3.3633279000000002E-2</v>
      </c>
      <c r="K1744" s="7">
        <v>9.5048120999999999E-2</v>
      </c>
      <c r="L1744" s="7">
        <v>3.7877130000000002E-2</v>
      </c>
      <c r="M1744" s="7">
        <v>3.0565279000000001E-2</v>
      </c>
      <c r="N1744" s="7">
        <v>2.7516539999999999E-2</v>
      </c>
      <c r="O1744" s="7">
        <v>2.5603511999999998E-2</v>
      </c>
      <c r="P1744" s="7">
        <v>1.9577335000000001E-2</v>
      </c>
    </row>
    <row r="1745" spans="1:16" x14ac:dyDescent="0.25">
      <c r="A1745" t="s">
        <v>3689</v>
      </c>
      <c r="B1745" s="7">
        <v>3.1542952999999999E-2</v>
      </c>
      <c r="C1745" s="7">
        <v>3.7364388999999998E-2</v>
      </c>
      <c r="D1745" s="7">
        <v>3.3504621999999998E-2</v>
      </c>
      <c r="E1745" s="7">
        <v>2.6566090000000001E-2</v>
      </c>
      <c r="F1745" s="7">
        <v>3.6352644000000003E-2</v>
      </c>
      <c r="G1745" s="7">
        <v>3.6520651000000001E-2</v>
      </c>
      <c r="H1745" s="7">
        <v>3.5603327999999997E-2</v>
      </c>
      <c r="I1745" s="7">
        <v>3.7664165999999999E-2</v>
      </c>
      <c r="J1745" s="7">
        <v>4.2951036999999997E-2</v>
      </c>
      <c r="K1745" s="7">
        <v>1.2640126E-2</v>
      </c>
      <c r="L1745" s="7">
        <v>2.0879153000000001E-2</v>
      </c>
      <c r="M1745" s="7">
        <v>2.2172240999999999E-2</v>
      </c>
      <c r="N1745" s="7">
        <v>2.4228527E-2</v>
      </c>
      <c r="O1745" s="7">
        <v>2.0709201E-2</v>
      </c>
      <c r="P1745" s="7">
        <v>1.9416597000000001E-2</v>
      </c>
    </row>
    <row r="1746" spans="1:16" x14ac:dyDescent="0.25">
      <c r="A1746" t="s">
        <v>3690</v>
      </c>
      <c r="B1746" s="7">
        <v>3.3062398E-2</v>
      </c>
      <c r="C1746" s="7">
        <v>4.4351910000000001E-2</v>
      </c>
      <c r="D1746" s="7">
        <v>3.3779612000000001E-2</v>
      </c>
      <c r="E1746" s="7">
        <v>3.5812403E-2</v>
      </c>
      <c r="F1746" s="7">
        <v>3.6025843000000002E-2</v>
      </c>
      <c r="G1746" s="7">
        <v>4.1202063999999997E-2</v>
      </c>
      <c r="H1746" s="7">
        <v>3.0158223000000001E-2</v>
      </c>
      <c r="I1746" s="7">
        <v>4.1752588E-2</v>
      </c>
      <c r="J1746" s="7">
        <v>4.0494321999999999E-2</v>
      </c>
      <c r="K1746" s="7">
        <v>4.3843431000000002E-2</v>
      </c>
      <c r="L1746" s="7">
        <v>5.1158769E-2</v>
      </c>
      <c r="M1746" s="7">
        <v>3.8669859000000001E-2</v>
      </c>
      <c r="N1746" s="7">
        <v>3.6368787E-2</v>
      </c>
      <c r="O1746" s="7">
        <v>2.2663747000000001E-2</v>
      </c>
      <c r="P1746" s="7">
        <v>2.7297373999999999E-2</v>
      </c>
    </row>
    <row r="1747" spans="1:16" x14ac:dyDescent="0.25">
      <c r="A1747" t="s">
        <v>3691</v>
      </c>
      <c r="B1747" s="7">
        <v>1.5166163E-2</v>
      </c>
      <c r="C1747" s="7">
        <v>2.0006928E-2</v>
      </c>
      <c r="D1747" s="7">
        <v>1.8058612000000002E-2</v>
      </c>
      <c r="E1747" s="7">
        <v>1.1550520999999999E-2</v>
      </c>
      <c r="F1747" s="7">
        <v>1.3973598E-2</v>
      </c>
      <c r="G1747" s="7">
        <v>1.3583061E-2</v>
      </c>
      <c r="H1747" s="7">
        <v>1.6457533E-2</v>
      </c>
      <c r="I1747" s="7">
        <v>2.1169927000000002E-2</v>
      </c>
      <c r="J1747" s="7">
        <v>1.7834745999999999E-2</v>
      </c>
      <c r="K1747" s="7">
        <v>8.6439810000000002E-3</v>
      </c>
      <c r="L1747" s="7">
        <v>8.8904569999999992E-3</v>
      </c>
      <c r="M1747" s="7">
        <v>8.5584089999999995E-3</v>
      </c>
      <c r="N1747" s="7">
        <v>7.6767140000000003E-3</v>
      </c>
      <c r="O1747" s="7">
        <v>6.1523649999999999E-3</v>
      </c>
      <c r="P1747" s="7">
        <v>6.1591550000000004E-3</v>
      </c>
    </row>
    <row r="1748" spans="1:16" x14ac:dyDescent="0.25">
      <c r="A1748" t="s">
        <v>3692</v>
      </c>
      <c r="B1748" s="7">
        <v>5.3350986000000003E-2</v>
      </c>
      <c r="C1748" s="7">
        <v>7.0547244999999995E-2</v>
      </c>
      <c r="D1748" s="7">
        <v>6.7802180000000004E-2</v>
      </c>
      <c r="E1748" s="7">
        <v>4.7392807000000002E-2</v>
      </c>
      <c r="F1748" s="7">
        <v>5.9069458999999998E-2</v>
      </c>
      <c r="G1748" s="7">
        <v>5.8552479999999997E-2</v>
      </c>
      <c r="H1748" s="7">
        <v>6.7953230000000003E-2</v>
      </c>
      <c r="I1748" s="7">
        <v>6.4650687999999998E-2</v>
      </c>
      <c r="J1748" s="7">
        <v>6.0016596999999998E-2</v>
      </c>
      <c r="K1748" s="7">
        <v>4.2215125999999999E-2</v>
      </c>
      <c r="L1748" s="7">
        <v>4.7339919000000001E-2</v>
      </c>
      <c r="M1748" s="7">
        <v>5.0477600999999997E-2</v>
      </c>
      <c r="N1748" s="7">
        <v>4.4409042000000003E-2</v>
      </c>
      <c r="O1748" s="7">
        <v>4.0948610000000003E-2</v>
      </c>
      <c r="P1748" s="7">
        <v>3.8659792999999998E-2</v>
      </c>
    </row>
    <row r="1749" spans="1:16" x14ac:dyDescent="0.25">
      <c r="A1749" t="s">
        <v>3693</v>
      </c>
      <c r="B1749" s="7">
        <v>3.1558207999999997E-2</v>
      </c>
      <c r="C1749" s="7">
        <v>3.4207500000000002E-2</v>
      </c>
      <c r="D1749" s="7">
        <v>2.8247396000000001E-2</v>
      </c>
      <c r="E1749" s="7">
        <v>2.5738016999999998E-2</v>
      </c>
      <c r="F1749" s="7">
        <v>2.5340888999999998E-2</v>
      </c>
      <c r="G1749" s="7">
        <v>3.0030571999999998E-2</v>
      </c>
      <c r="H1749" s="7">
        <v>2.9419773999999999E-2</v>
      </c>
      <c r="I1749" s="7">
        <v>1.9698435E-2</v>
      </c>
      <c r="J1749" s="7">
        <v>2.6613751000000001E-2</v>
      </c>
      <c r="K1749" s="7">
        <v>1.4728972999999999E-2</v>
      </c>
      <c r="L1749" s="7">
        <v>3.2367391000000002E-2</v>
      </c>
      <c r="M1749" s="7">
        <v>2.7583735000000002E-2</v>
      </c>
      <c r="N1749" s="7">
        <v>2.7017798999999999E-2</v>
      </c>
      <c r="O1749" s="7">
        <v>1.7397124999999999E-2</v>
      </c>
      <c r="P1749" s="7">
        <v>1.7593704000000002E-2</v>
      </c>
    </row>
    <row r="1750" spans="1:16" x14ac:dyDescent="0.25">
      <c r="A1750" t="s">
        <v>3694</v>
      </c>
      <c r="B1750" s="7">
        <v>7.2429729999999998E-3</v>
      </c>
      <c r="C1750" s="7">
        <v>7.9107799999999992E-3</v>
      </c>
      <c r="D1750" s="7">
        <v>4.7811590000000001E-3</v>
      </c>
      <c r="E1750" s="7">
        <v>6.0266970000000001E-3</v>
      </c>
      <c r="F1750" s="7">
        <v>4.7496049999999996E-3</v>
      </c>
      <c r="G1750" s="7">
        <v>9.26395E-3</v>
      </c>
      <c r="H1750" s="7">
        <v>5.7527660000000003E-3</v>
      </c>
      <c r="I1750" s="7">
        <v>2.3395379999999999E-3</v>
      </c>
      <c r="J1750" s="7">
        <v>4.0491349999999997E-3</v>
      </c>
      <c r="K1750" s="7">
        <v>6.0557959999999996E-3</v>
      </c>
      <c r="L1750" s="7">
        <v>2.0416645000000001E-2</v>
      </c>
      <c r="M1750" s="7">
        <v>1.5257236E-2</v>
      </c>
      <c r="N1750" s="7">
        <v>1.7854007000000002E-2</v>
      </c>
      <c r="O1750" s="7">
        <v>1.4485707E-2</v>
      </c>
      <c r="P1750" s="7">
        <v>8.6463379999999999E-3</v>
      </c>
    </row>
    <row r="1751" spans="1:16" x14ac:dyDescent="0.25">
      <c r="A1751" t="s">
        <v>3695</v>
      </c>
      <c r="B1751" s="7">
        <v>0.151595917</v>
      </c>
      <c r="C1751" s="7">
        <v>0.166280541</v>
      </c>
      <c r="D1751" s="7">
        <v>0.15571611899999999</v>
      </c>
      <c r="E1751" s="7">
        <v>0.13866510600000001</v>
      </c>
      <c r="F1751" s="7">
        <v>0.17198709500000001</v>
      </c>
      <c r="G1751" s="7">
        <v>0.169585079</v>
      </c>
      <c r="H1751" s="7">
        <v>0.184271728</v>
      </c>
      <c r="I1751" s="7">
        <v>0.17653756500000001</v>
      </c>
      <c r="J1751" s="7">
        <v>0.20626767800000001</v>
      </c>
      <c r="K1751" s="7">
        <v>0.122217964</v>
      </c>
      <c r="L1751" s="7">
        <v>0.123369706</v>
      </c>
      <c r="M1751" s="7">
        <v>0.13433698299999999</v>
      </c>
      <c r="N1751" s="7">
        <v>0.121154707</v>
      </c>
      <c r="O1751" s="7">
        <v>0.115648587</v>
      </c>
      <c r="P1751" s="7">
        <v>9.0720653999999998E-2</v>
      </c>
    </row>
    <row r="1752" spans="1:16" x14ac:dyDescent="0.25">
      <c r="A1752" t="s">
        <v>3696</v>
      </c>
      <c r="B1752" s="7">
        <v>0.10331037</v>
      </c>
      <c r="C1752" s="7">
        <v>0.105897597</v>
      </c>
      <c r="D1752" s="7">
        <v>9.3184230000000007E-2</v>
      </c>
      <c r="E1752" s="7">
        <v>7.1236939999999999E-2</v>
      </c>
      <c r="F1752" s="7">
        <v>7.8563211999999993E-2</v>
      </c>
      <c r="G1752" s="7">
        <v>8.1025347999999997E-2</v>
      </c>
      <c r="H1752" s="7">
        <v>0.123851092</v>
      </c>
      <c r="I1752" s="7">
        <v>0.11591124799999999</v>
      </c>
      <c r="J1752" s="7">
        <v>0.12319432299999999</v>
      </c>
      <c r="K1752" s="7">
        <v>5.0874234999999997E-2</v>
      </c>
      <c r="L1752" s="7">
        <v>5.434083E-2</v>
      </c>
      <c r="M1752" s="7">
        <v>4.7489840999999998E-2</v>
      </c>
      <c r="N1752" s="7">
        <v>4.9373170000000001E-2</v>
      </c>
      <c r="O1752" s="7">
        <v>4.1969407E-2</v>
      </c>
      <c r="P1752" s="7">
        <v>4.3767979999999998E-2</v>
      </c>
    </row>
    <row r="1753" spans="1:16" x14ac:dyDescent="0.25">
      <c r="A1753" t="s">
        <v>3697</v>
      </c>
      <c r="B1753" s="7">
        <v>1.6552186999999999E-2</v>
      </c>
      <c r="C1753" s="7">
        <v>1.8692029999999998E-2</v>
      </c>
      <c r="D1753" s="7">
        <v>1.6765082000000001E-2</v>
      </c>
      <c r="E1753" s="7">
        <v>8.2503100000000003E-3</v>
      </c>
      <c r="F1753" s="7">
        <v>1.2024554E-2</v>
      </c>
      <c r="G1753" s="7">
        <v>1.1435631E-2</v>
      </c>
      <c r="H1753" s="7">
        <v>1.7482725000000001E-2</v>
      </c>
      <c r="I1753" s="7">
        <v>1.6735918999999998E-2</v>
      </c>
      <c r="J1753" s="7">
        <v>1.8656861E-2</v>
      </c>
      <c r="K1753" s="7">
        <v>2.0084706000000001E-2</v>
      </c>
      <c r="L1753" s="7">
        <v>7.8136569999999999E-3</v>
      </c>
      <c r="M1753" s="7">
        <v>7.2380279999999996E-3</v>
      </c>
      <c r="N1753" s="7">
        <v>1.0063762E-2</v>
      </c>
      <c r="O1753" s="7">
        <v>8.7999859999999992E-3</v>
      </c>
      <c r="P1753" s="7">
        <v>7.4488339999999997E-3</v>
      </c>
    </row>
    <row r="1754" spans="1:16" x14ac:dyDescent="0.25">
      <c r="A1754" t="s">
        <v>3698</v>
      </c>
      <c r="B1754" s="7">
        <v>3.9083304999999999E-2</v>
      </c>
      <c r="C1754" s="7">
        <v>4.7157353999999999E-2</v>
      </c>
      <c r="D1754" s="7">
        <v>4.0207013999999999E-2</v>
      </c>
      <c r="E1754" s="7">
        <v>2.9623862000000001E-2</v>
      </c>
      <c r="F1754" s="7">
        <v>3.8563766999999999E-2</v>
      </c>
      <c r="G1754" s="7">
        <v>3.8737760000000003E-2</v>
      </c>
      <c r="H1754" s="7">
        <v>4.4466849000000003E-2</v>
      </c>
      <c r="I1754" s="7">
        <v>3.8596669E-2</v>
      </c>
      <c r="J1754" s="7">
        <v>4.7365246E-2</v>
      </c>
      <c r="K1754" s="7">
        <v>1.979117E-2</v>
      </c>
      <c r="L1754" s="7">
        <v>3.1788406999999998E-2</v>
      </c>
      <c r="M1754" s="7">
        <v>3.4024796000000003E-2</v>
      </c>
      <c r="N1754" s="7">
        <v>3.3577041000000002E-2</v>
      </c>
      <c r="O1754" s="7">
        <v>3.1042531000000002E-2</v>
      </c>
      <c r="P1754" s="7">
        <v>2.6702644000000001E-2</v>
      </c>
    </row>
    <row r="1755" spans="1:16" x14ac:dyDescent="0.25">
      <c r="A1755" t="s">
        <v>3699</v>
      </c>
      <c r="B1755" s="7">
        <v>2.8718163000000001E-2</v>
      </c>
      <c r="C1755" s="7">
        <v>3.2102397999999997E-2</v>
      </c>
      <c r="D1755" s="7">
        <v>3.1160543999999998E-2</v>
      </c>
      <c r="E1755" s="7">
        <v>2.0047135000000001E-2</v>
      </c>
      <c r="F1755" s="7">
        <v>2.7825077E-2</v>
      </c>
      <c r="G1755" s="7">
        <v>2.7595222999999999E-2</v>
      </c>
      <c r="H1755" s="7">
        <v>3.4039735000000002E-2</v>
      </c>
      <c r="I1755" s="7">
        <v>3.5031033000000003E-2</v>
      </c>
      <c r="J1755" s="7">
        <v>4.3349954000000003E-2</v>
      </c>
      <c r="K1755" s="7">
        <v>1.4258137000000001E-2</v>
      </c>
      <c r="L1755" s="7">
        <v>1.8369719E-2</v>
      </c>
      <c r="M1755" s="7">
        <v>2.0147669E-2</v>
      </c>
      <c r="N1755" s="7">
        <v>2.4036577E-2</v>
      </c>
      <c r="O1755" s="7">
        <v>2.1675717000000001E-2</v>
      </c>
      <c r="P1755" s="7">
        <v>1.5262830999999999E-2</v>
      </c>
    </row>
    <row r="1756" spans="1:16" x14ac:dyDescent="0.25">
      <c r="A1756" t="s">
        <v>3700</v>
      </c>
      <c r="B1756" s="7">
        <v>2.4824526E-2</v>
      </c>
      <c r="C1756" s="7">
        <v>2.8293400999999999E-2</v>
      </c>
      <c r="D1756" s="7">
        <v>2.7649044000000001E-2</v>
      </c>
      <c r="E1756" s="7">
        <v>2.0587705000000001E-2</v>
      </c>
      <c r="F1756" s="7">
        <v>2.6302364000000002E-2</v>
      </c>
      <c r="G1756" s="7">
        <v>2.4575849E-2</v>
      </c>
      <c r="H1756" s="7">
        <v>2.8799093000000001E-2</v>
      </c>
      <c r="I1756" s="7">
        <v>3.1038263999999999E-2</v>
      </c>
      <c r="J1756" s="7">
        <v>3.0616971999999999E-2</v>
      </c>
      <c r="K1756" s="7">
        <v>1.4370328999999999E-2</v>
      </c>
      <c r="L1756" s="7">
        <v>1.9519886E-2</v>
      </c>
      <c r="M1756" s="7">
        <v>1.8765185E-2</v>
      </c>
      <c r="N1756" s="7">
        <v>1.7533843E-2</v>
      </c>
      <c r="O1756" s="7">
        <v>1.7716292000000002E-2</v>
      </c>
      <c r="P1756" s="7">
        <v>1.6093362E-2</v>
      </c>
    </row>
    <row r="1757" spans="1:16" x14ac:dyDescent="0.25">
      <c r="A1757" t="s">
        <v>3701</v>
      </c>
      <c r="B1757" s="7">
        <v>2.8829388000000001E-2</v>
      </c>
      <c r="C1757" s="7">
        <v>3.7756379999999999E-2</v>
      </c>
      <c r="D1757" s="7">
        <v>3.2592382000000003E-2</v>
      </c>
      <c r="E1757" s="7">
        <v>2.5141235000000001E-2</v>
      </c>
      <c r="F1757" s="7">
        <v>2.9326095999999999E-2</v>
      </c>
      <c r="G1757" s="7">
        <v>3.1208563000000002E-2</v>
      </c>
      <c r="H1757" s="7">
        <v>3.3000816000000002E-2</v>
      </c>
      <c r="I1757" s="7">
        <v>2.9207925999999999E-2</v>
      </c>
      <c r="J1757" s="7">
        <v>3.1968354999999997E-2</v>
      </c>
      <c r="K1757" s="7">
        <v>1.6971646999999999E-2</v>
      </c>
      <c r="L1757" s="7">
        <v>3.9445735000000003E-2</v>
      </c>
      <c r="M1757" s="7">
        <v>3.0250915E-2</v>
      </c>
      <c r="N1757" s="7">
        <v>3.4024690000000003E-2</v>
      </c>
      <c r="O1757" s="7">
        <v>3.2496230000000001E-2</v>
      </c>
      <c r="P1757" s="7">
        <v>2.3502482000000002E-2</v>
      </c>
    </row>
    <row r="1758" spans="1:16" x14ac:dyDescent="0.25">
      <c r="A1758" t="s">
        <v>3702</v>
      </c>
      <c r="B1758" s="7">
        <v>3.4700399999999999E-2</v>
      </c>
      <c r="C1758" s="7">
        <v>4.5583055999999997E-2</v>
      </c>
      <c r="D1758" s="7">
        <v>3.9497602999999999E-2</v>
      </c>
      <c r="E1758" s="7">
        <v>3.4923522999999998E-2</v>
      </c>
      <c r="F1758" s="7">
        <v>4.3974054999999998E-2</v>
      </c>
      <c r="G1758" s="7">
        <v>5.0843687999999998E-2</v>
      </c>
      <c r="H1758" s="7">
        <v>4.0300879999999997E-2</v>
      </c>
      <c r="I1758" s="7">
        <v>3.2292910000000001E-2</v>
      </c>
      <c r="J1758" s="7">
        <v>4.0372639000000002E-2</v>
      </c>
      <c r="K1758" s="7">
        <v>8.3159301000000005E-2</v>
      </c>
      <c r="L1758" s="7">
        <v>4.7142557000000002E-2</v>
      </c>
      <c r="M1758" s="7">
        <v>3.8785093999999999E-2</v>
      </c>
      <c r="N1758" s="7">
        <v>4.9644084999999998E-2</v>
      </c>
      <c r="O1758" s="7">
        <v>3.6130258999999998E-2</v>
      </c>
      <c r="P1758" s="7">
        <v>2.8564372000000001E-2</v>
      </c>
    </row>
    <row r="1759" spans="1:16" x14ac:dyDescent="0.25">
      <c r="A1759" t="s">
        <v>3703</v>
      </c>
      <c r="B1759" s="7">
        <v>1.2835338999999999E-2</v>
      </c>
      <c r="C1759" s="7">
        <v>1.5160167E-2</v>
      </c>
      <c r="D1759" s="7">
        <v>1.7012735000000001E-2</v>
      </c>
      <c r="E1759" s="7">
        <v>1.5103985E-2</v>
      </c>
      <c r="F1759" s="7">
        <v>1.7925795000000001E-2</v>
      </c>
      <c r="G1759" s="7">
        <v>1.8336967999999999E-2</v>
      </c>
      <c r="H1759" s="7">
        <v>1.6270959000000002E-2</v>
      </c>
      <c r="I1759" s="7">
        <v>1.2355454E-2</v>
      </c>
      <c r="J1759" s="7">
        <v>1.5774659999999999E-2</v>
      </c>
      <c r="K1759" s="7">
        <v>3.0222321E-2</v>
      </c>
      <c r="L1759" s="7">
        <v>2.8334257000000002E-2</v>
      </c>
      <c r="M1759" s="7">
        <v>2.4569568999999999E-2</v>
      </c>
      <c r="N1759" s="7">
        <v>3.0199302000000001E-2</v>
      </c>
      <c r="O1759" s="7">
        <v>2.7847878999999999E-2</v>
      </c>
      <c r="P1759" s="7">
        <v>1.7682349E-2</v>
      </c>
    </row>
    <row r="1760" spans="1:16" x14ac:dyDescent="0.25">
      <c r="A1760" t="s">
        <v>3704</v>
      </c>
      <c r="B1760" s="7">
        <v>3.7625780999999997E-2</v>
      </c>
      <c r="C1760" s="7">
        <v>3.8292924999999998E-2</v>
      </c>
      <c r="D1760" s="7">
        <v>3.5625351E-2</v>
      </c>
      <c r="E1760" s="7">
        <v>2.9652253E-2</v>
      </c>
      <c r="F1760" s="7">
        <v>3.6503643000000002E-2</v>
      </c>
      <c r="G1760" s="7">
        <v>3.2116117E-2</v>
      </c>
      <c r="H1760" s="7">
        <v>3.9659601000000003E-2</v>
      </c>
      <c r="I1760" s="7">
        <v>3.8913963000000003E-2</v>
      </c>
      <c r="J1760" s="7">
        <v>4.3541167999999998E-2</v>
      </c>
      <c r="K1760" s="7">
        <v>1.9565976999999998E-2</v>
      </c>
      <c r="L1760" s="7">
        <v>3.3146620000000002E-2</v>
      </c>
      <c r="M1760" s="7">
        <v>3.2992641000000003E-2</v>
      </c>
      <c r="N1760" s="7">
        <v>2.2621487999999999E-2</v>
      </c>
      <c r="O1760" s="7">
        <v>2.3237509E-2</v>
      </c>
      <c r="P1760" s="7">
        <v>2.3910213E-2</v>
      </c>
    </row>
    <row r="1761" spans="1:16" x14ac:dyDescent="0.25">
      <c r="A1761" t="s">
        <v>3705</v>
      </c>
      <c r="B1761" s="7">
        <v>5.2763667E-2</v>
      </c>
      <c r="C1761" s="7">
        <v>5.9689235E-2</v>
      </c>
      <c r="D1761" s="7">
        <v>5.8362952000000003E-2</v>
      </c>
      <c r="E1761" s="7">
        <v>3.0285658999999999E-2</v>
      </c>
      <c r="F1761" s="7">
        <v>4.1291942999999998E-2</v>
      </c>
      <c r="G1761" s="7">
        <v>4.0242654000000003E-2</v>
      </c>
      <c r="H1761" s="7">
        <v>4.4530978999999998E-2</v>
      </c>
      <c r="I1761" s="7">
        <v>4.1463622999999998E-2</v>
      </c>
      <c r="J1761" s="7">
        <v>4.9512998000000003E-2</v>
      </c>
      <c r="K1761" s="7">
        <v>5.5797794999999997E-2</v>
      </c>
      <c r="L1761" s="7">
        <v>4.8544903E-2</v>
      </c>
      <c r="M1761" s="7">
        <v>5.1424419999999998E-2</v>
      </c>
      <c r="N1761" s="7">
        <v>6.3817666999999995E-2</v>
      </c>
      <c r="O1761" s="7">
        <v>5.2741030000000001E-2</v>
      </c>
      <c r="P1761" s="7">
        <v>4.3609140999999997E-2</v>
      </c>
    </row>
    <row r="1762" spans="1:16" x14ac:dyDescent="0.25">
      <c r="A1762" t="s">
        <v>3706</v>
      </c>
      <c r="B1762" s="7">
        <v>1.5683547999999999E-2</v>
      </c>
      <c r="C1762" s="7">
        <v>1.6109005999999999E-2</v>
      </c>
      <c r="D1762" s="7">
        <v>1.3631219999999999E-2</v>
      </c>
      <c r="E1762" s="7">
        <v>2.7282713E-2</v>
      </c>
      <c r="F1762" s="7">
        <v>2.6181939000000001E-2</v>
      </c>
      <c r="G1762" s="7">
        <v>3.1483755000000002E-2</v>
      </c>
      <c r="H1762" s="7">
        <v>2.1000633000000001E-2</v>
      </c>
      <c r="I1762" s="7">
        <v>3.1435599000000002E-2</v>
      </c>
      <c r="J1762" s="7">
        <v>2.3764278999999999E-2</v>
      </c>
      <c r="K1762" s="7">
        <v>1.2118742E-2</v>
      </c>
      <c r="L1762" s="7">
        <v>1.3351323E-2</v>
      </c>
      <c r="M1762" s="7">
        <v>9.79731E-3</v>
      </c>
      <c r="N1762" s="7">
        <v>8.7985700000000003E-3</v>
      </c>
      <c r="O1762" s="7">
        <v>7.8064270000000003E-3</v>
      </c>
      <c r="P1762" s="7">
        <v>7.8367390000000006E-3</v>
      </c>
    </row>
    <row r="1763" spans="1:16" x14ac:dyDescent="0.25">
      <c r="A1763" t="s">
        <v>3707</v>
      </c>
      <c r="B1763" s="7">
        <v>2.8245404000000002E-2</v>
      </c>
      <c r="C1763" s="7">
        <v>2.8127453E-2</v>
      </c>
      <c r="D1763" s="7">
        <v>2.4845111E-2</v>
      </c>
      <c r="E1763" s="7">
        <v>3.6049478000000003E-2</v>
      </c>
      <c r="F1763" s="7">
        <v>3.3753076E-2</v>
      </c>
      <c r="G1763" s="7">
        <v>4.5360475999999997E-2</v>
      </c>
      <c r="H1763" s="7">
        <v>2.9943005000000002E-2</v>
      </c>
      <c r="I1763" s="7">
        <v>2.6858826999999998E-2</v>
      </c>
      <c r="J1763" s="7">
        <v>3.0256129999999999E-2</v>
      </c>
      <c r="K1763" s="7">
        <v>2.022676E-2</v>
      </c>
      <c r="L1763" s="7">
        <v>2.5114246999999999E-2</v>
      </c>
      <c r="M1763" s="7">
        <v>2.2970101999999999E-2</v>
      </c>
      <c r="N1763" s="7">
        <v>2.5967510999999999E-2</v>
      </c>
      <c r="O1763" s="7">
        <v>2.3350851999999998E-2</v>
      </c>
      <c r="P1763" s="7">
        <v>1.4717113E-2</v>
      </c>
    </row>
    <row r="1764" spans="1:16" x14ac:dyDescent="0.25">
      <c r="A1764" t="s">
        <v>3708</v>
      </c>
      <c r="B1764" s="7">
        <v>3.7874573000000002E-2</v>
      </c>
      <c r="C1764" s="7">
        <v>4.7080021E-2</v>
      </c>
      <c r="D1764" s="7">
        <v>4.2710063E-2</v>
      </c>
      <c r="E1764" s="7">
        <v>2.9178540999999999E-2</v>
      </c>
      <c r="F1764" s="7">
        <v>3.8500316E-2</v>
      </c>
      <c r="G1764" s="7">
        <v>3.3953015000000003E-2</v>
      </c>
      <c r="H1764" s="7">
        <v>4.5171620000000003E-2</v>
      </c>
      <c r="I1764" s="7">
        <v>4.4053314000000003E-2</v>
      </c>
      <c r="J1764" s="7">
        <v>4.808809E-2</v>
      </c>
      <c r="K1764" s="7">
        <v>2.382869E-2</v>
      </c>
      <c r="L1764" s="7">
        <v>3.1263829999999999E-2</v>
      </c>
      <c r="M1764" s="7">
        <v>3.4418876000000001E-2</v>
      </c>
      <c r="N1764" s="7">
        <v>3.3126062999999997E-2</v>
      </c>
      <c r="O1764" s="7">
        <v>3.3078420999999997E-2</v>
      </c>
      <c r="P1764" s="7">
        <v>2.6003299000000001E-2</v>
      </c>
    </row>
    <row r="1765" spans="1:16" x14ac:dyDescent="0.25">
      <c r="A1765" t="s">
        <v>3709</v>
      </c>
      <c r="B1765" s="7">
        <v>4.5661069999999998E-3</v>
      </c>
      <c r="C1765" s="7">
        <v>5.8779039999999998E-3</v>
      </c>
      <c r="D1765" s="7">
        <v>4.9961179999999999E-3</v>
      </c>
      <c r="E1765" s="7">
        <v>7.4081219999999996E-3</v>
      </c>
      <c r="F1765" s="7">
        <v>6.5194620000000002E-3</v>
      </c>
      <c r="G1765" s="7">
        <v>6.4923960000000001E-3</v>
      </c>
      <c r="H1765" s="7">
        <v>3.9754439999999999E-3</v>
      </c>
      <c r="I1765" s="7">
        <v>4.3765410000000003E-3</v>
      </c>
      <c r="J1765" s="7">
        <v>4.5651620000000002E-3</v>
      </c>
      <c r="K1765" s="7">
        <v>5.3859750000000003E-3</v>
      </c>
      <c r="L1765" s="7">
        <v>4.5247569999999999E-3</v>
      </c>
      <c r="M1765" s="7">
        <v>3.554176E-3</v>
      </c>
      <c r="N1765" s="7">
        <v>2.9851930000000001E-3</v>
      </c>
      <c r="O1765" s="7">
        <v>2.8153050000000002E-3</v>
      </c>
      <c r="P1765" s="7">
        <v>2.8289629999999999E-3</v>
      </c>
    </row>
    <row r="1766" spans="1:16" x14ac:dyDescent="0.25">
      <c r="A1766" t="s">
        <v>3710</v>
      </c>
      <c r="B1766" s="7">
        <v>1.3039925000000001E-2</v>
      </c>
      <c r="C1766" s="7">
        <v>1.1273979999999999E-2</v>
      </c>
      <c r="D1766" s="7">
        <v>1.2518118E-2</v>
      </c>
      <c r="E1766" s="7">
        <v>9.4734780000000005E-3</v>
      </c>
      <c r="F1766" s="7">
        <v>1.4931616E-2</v>
      </c>
      <c r="G1766" s="7">
        <v>1.4072332E-2</v>
      </c>
      <c r="H1766" s="7">
        <v>1.8419076999999999E-2</v>
      </c>
      <c r="I1766" s="7">
        <v>1.5361903999999999E-2</v>
      </c>
      <c r="J1766" s="7">
        <v>1.4561396000000001E-2</v>
      </c>
      <c r="K1766" s="7">
        <v>1.496894E-2</v>
      </c>
      <c r="L1766" s="7">
        <v>9.9642919999999996E-3</v>
      </c>
      <c r="M1766" s="7">
        <v>8.9070060000000003E-3</v>
      </c>
      <c r="N1766" s="7">
        <v>1.71311E-2</v>
      </c>
      <c r="O1766" s="7">
        <v>1.0560317E-2</v>
      </c>
      <c r="P1766" s="7">
        <v>8.7551959999999998E-3</v>
      </c>
    </row>
    <row r="1767" spans="1:16" x14ac:dyDescent="0.25">
      <c r="A1767" t="s">
        <v>3711</v>
      </c>
      <c r="B1767" s="7">
        <v>8.7289601999999994E-2</v>
      </c>
      <c r="C1767" s="7">
        <v>9.8612047999999994E-2</v>
      </c>
      <c r="D1767" s="7">
        <v>0.10129643100000001</v>
      </c>
      <c r="E1767" s="7">
        <v>7.6303576999999997E-2</v>
      </c>
      <c r="F1767" s="7">
        <v>0.115092335</v>
      </c>
      <c r="G1767" s="7">
        <v>9.5880653999999996E-2</v>
      </c>
      <c r="H1767" s="7">
        <v>9.5381288999999994E-2</v>
      </c>
      <c r="I1767" s="7">
        <v>9.3471172000000005E-2</v>
      </c>
      <c r="J1767" s="7">
        <v>0.108598922</v>
      </c>
      <c r="K1767" s="7">
        <v>4.9144168000000002E-2</v>
      </c>
      <c r="L1767" s="7">
        <v>6.8282396999999995E-2</v>
      </c>
      <c r="M1767" s="7">
        <v>6.4138010999999995E-2</v>
      </c>
      <c r="N1767" s="7">
        <v>6.9059028999999994E-2</v>
      </c>
      <c r="O1767" s="7">
        <v>6.1507882999999999E-2</v>
      </c>
      <c r="P1767" s="7">
        <v>5.0047410000000001E-2</v>
      </c>
    </row>
    <row r="1768" spans="1:16" x14ac:dyDescent="0.25">
      <c r="A1768" t="s">
        <v>3712</v>
      </c>
      <c r="B1768" s="7">
        <v>5.0508650000000002E-2</v>
      </c>
      <c r="C1768" s="7">
        <v>4.9626174000000002E-2</v>
      </c>
      <c r="D1768" s="7">
        <v>4.7820053000000001E-2</v>
      </c>
      <c r="E1768" s="7">
        <v>3.6024015E-2</v>
      </c>
      <c r="F1768" s="7">
        <v>4.4597126000000001E-2</v>
      </c>
      <c r="G1768" s="7">
        <v>4.3423678E-2</v>
      </c>
      <c r="H1768" s="7">
        <v>4.8515602999999997E-2</v>
      </c>
      <c r="I1768" s="7">
        <v>5.768413E-2</v>
      </c>
      <c r="J1768" s="7">
        <v>5.5799520999999998E-2</v>
      </c>
      <c r="K1768" s="7">
        <v>1.4048418E-2</v>
      </c>
      <c r="L1768" s="7">
        <v>2.8078489000000002E-2</v>
      </c>
      <c r="M1768" s="7">
        <v>2.5971272E-2</v>
      </c>
      <c r="N1768" s="7">
        <v>2.2866968000000001E-2</v>
      </c>
      <c r="O1768" s="7">
        <v>2.1654336E-2</v>
      </c>
      <c r="P1768" s="7">
        <v>2.2287458E-2</v>
      </c>
    </row>
    <row r="1769" spans="1:16" x14ac:dyDescent="0.25">
      <c r="A1769" t="s">
        <v>3713</v>
      </c>
      <c r="B1769" s="7">
        <v>3.6404000999999998E-2</v>
      </c>
      <c r="C1769" s="7">
        <v>4.1087327E-2</v>
      </c>
      <c r="D1769" s="7">
        <v>2.7076515999999998E-2</v>
      </c>
      <c r="E1769" s="7">
        <v>3.0581671000000001E-2</v>
      </c>
      <c r="F1769" s="7">
        <v>2.3657180999999999E-2</v>
      </c>
      <c r="G1769" s="7">
        <v>3.3120099E-2</v>
      </c>
      <c r="H1769" s="7">
        <v>2.9033137000000001E-2</v>
      </c>
      <c r="I1769" s="7">
        <v>2.3330228000000001E-2</v>
      </c>
      <c r="J1769" s="7">
        <v>2.4233873E-2</v>
      </c>
      <c r="K1769" s="7">
        <v>3.1989431999999998E-2</v>
      </c>
      <c r="L1769" s="7">
        <v>3.2699231000000002E-2</v>
      </c>
      <c r="M1769" s="7">
        <v>2.8820935999999998E-2</v>
      </c>
      <c r="N1769" s="7">
        <v>2.7298108000000001E-2</v>
      </c>
      <c r="O1769" s="7">
        <v>2.6649463000000002E-2</v>
      </c>
      <c r="P1769" s="7">
        <v>2.1238940000000001E-2</v>
      </c>
    </row>
    <row r="1770" spans="1:16" x14ac:dyDescent="0.25">
      <c r="A1770" t="s">
        <v>3714</v>
      </c>
      <c r="B1770" s="7">
        <v>6.8759812000000003E-2</v>
      </c>
      <c r="C1770" s="7">
        <v>7.0677015999999995E-2</v>
      </c>
      <c r="D1770" s="7">
        <v>7.0369481999999997E-2</v>
      </c>
      <c r="E1770" s="7">
        <v>4.6302102999999997E-2</v>
      </c>
      <c r="F1770" s="7">
        <v>5.8923523999999998E-2</v>
      </c>
      <c r="G1770" s="7">
        <v>5.5954768000000002E-2</v>
      </c>
      <c r="H1770" s="7">
        <v>7.0860307999999997E-2</v>
      </c>
      <c r="I1770" s="7">
        <v>8.3867638999999994E-2</v>
      </c>
      <c r="J1770" s="7">
        <v>7.9866481000000003E-2</v>
      </c>
      <c r="K1770" s="7">
        <v>3.0197620000000001E-2</v>
      </c>
      <c r="L1770" s="7">
        <v>3.5800910999999998E-2</v>
      </c>
      <c r="M1770" s="7">
        <v>3.5362877000000001E-2</v>
      </c>
      <c r="N1770" s="7">
        <v>3.6264018000000002E-2</v>
      </c>
      <c r="O1770" s="7">
        <v>3.5498094000000001E-2</v>
      </c>
      <c r="P1770" s="7">
        <v>3.1980962000000002E-2</v>
      </c>
    </row>
    <row r="1771" spans="1:16" x14ac:dyDescent="0.25">
      <c r="A1771" t="s">
        <v>3715</v>
      </c>
      <c r="B1771" s="7">
        <v>6.8023971000000003E-2</v>
      </c>
      <c r="C1771" s="7">
        <v>7.7333925999999997E-2</v>
      </c>
      <c r="D1771" s="7">
        <v>6.2969197000000005E-2</v>
      </c>
      <c r="E1771" s="7">
        <v>6.0955355000000003E-2</v>
      </c>
      <c r="F1771" s="7">
        <v>6.3811685000000007E-2</v>
      </c>
      <c r="G1771" s="7">
        <v>8.4232878999999997E-2</v>
      </c>
      <c r="H1771" s="7">
        <v>6.6368177E-2</v>
      </c>
      <c r="I1771" s="7">
        <v>8.0714331E-2</v>
      </c>
      <c r="J1771" s="7">
        <v>6.7712401000000005E-2</v>
      </c>
      <c r="K1771" s="7">
        <v>5.2511238000000002E-2</v>
      </c>
      <c r="L1771" s="7">
        <v>5.083174E-2</v>
      </c>
      <c r="M1771" s="7">
        <v>3.6787261000000002E-2</v>
      </c>
      <c r="N1771" s="7">
        <v>3.3904708999999998E-2</v>
      </c>
      <c r="O1771" s="7">
        <v>3.2603598999999997E-2</v>
      </c>
      <c r="P1771" s="7">
        <v>2.8917709E-2</v>
      </c>
    </row>
    <row r="1772" spans="1:16" x14ac:dyDescent="0.25">
      <c r="A1772" t="s">
        <v>3716</v>
      </c>
      <c r="B1772" s="7">
        <v>7.5992247999999998E-2</v>
      </c>
      <c r="C1772" s="7">
        <v>7.7300599999999997E-2</v>
      </c>
      <c r="D1772" s="7">
        <v>9.4084752999999993E-2</v>
      </c>
      <c r="E1772" s="7">
        <v>6.6202693000000007E-2</v>
      </c>
      <c r="F1772" s="7">
        <v>8.3195928000000002E-2</v>
      </c>
      <c r="G1772" s="7">
        <v>7.262014E-2</v>
      </c>
      <c r="H1772" s="7">
        <v>8.3458239000000004E-2</v>
      </c>
      <c r="I1772" s="7">
        <v>8.2089569000000001E-2</v>
      </c>
      <c r="J1772" s="7">
        <v>8.1838806E-2</v>
      </c>
      <c r="K1772" s="7">
        <v>3.4388305000000001E-2</v>
      </c>
      <c r="L1772" s="7">
        <v>6.1332576999999999E-2</v>
      </c>
      <c r="M1772" s="7">
        <v>6.5231029999999995E-2</v>
      </c>
      <c r="N1772" s="7">
        <v>6.6717981999999995E-2</v>
      </c>
      <c r="O1772" s="7">
        <v>6.6830194999999995E-2</v>
      </c>
      <c r="P1772" s="7">
        <v>5.8969839000000003E-2</v>
      </c>
    </row>
    <row r="1773" spans="1:16" x14ac:dyDescent="0.25">
      <c r="A1773" t="s">
        <v>3717</v>
      </c>
      <c r="B1773" s="7">
        <v>1.1688506E-2</v>
      </c>
      <c r="C1773" s="7">
        <v>1.1869713E-2</v>
      </c>
      <c r="D1773" s="7">
        <v>1.1923026999999999E-2</v>
      </c>
      <c r="E1773" s="7">
        <v>1.2690748999999999E-2</v>
      </c>
      <c r="F1773" s="7">
        <v>1.5375555000000001E-2</v>
      </c>
      <c r="G1773" s="7">
        <v>1.5523914999999999E-2</v>
      </c>
      <c r="H1773" s="7">
        <v>1.2271977999999999E-2</v>
      </c>
      <c r="I1773" s="7">
        <v>1.1473796E-2</v>
      </c>
      <c r="J1773" s="7">
        <v>1.3573656999999999E-2</v>
      </c>
      <c r="K1773" s="7">
        <v>3.8952909000000001E-2</v>
      </c>
      <c r="L1773" s="7">
        <v>2.0690862000000001E-2</v>
      </c>
      <c r="M1773" s="7">
        <v>1.9556011000000002E-2</v>
      </c>
      <c r="N1773" s="7">
        <v>2.5091065999999999E-2</v>
      </c>
      <c r="O1773" s="7">
        <v>1.9377063E-2</v>
      </c>
      <c r="P1773" s="7">
        <v>1.2765550000000001E-2</v>
      </c>
    </row>
    <row r="1774" spans="1:16" x14ac:dyDescent="0.25">
      <c r="A1774" t="s">
        <v>3718</v>
      </c>
      <c r="B1774" s="7">
        <v>4.0503708999999999E-2</v>
      </c>
      <c r="C1774" s="7">
        <v>3.9330524999999998E-2</v>
      </c>
      <c r="D1774" s="7">
        <v>4.6249937999999997E-2</v>
      </c>
      <c r="E1774" s="7">
        <v>2.9754452000000001E-2</v>
      </c>
      <c r="F1774" s="7">
        <v>3.6806853E-2</v>
      </c>
      <c r="G1774" s="7">
        <v>4.0439388E-2</v>
      </c>
      <c r="H1774" s="7">
        <v>4.3860896000000003E-2</v>
      </c>
      <c r="I1774" s="7">
        <v>4.6482742000000001E-2</v>
      </c>
      <c r="J1774" s="7">
        <v>4.5885188E-2</v>
      </c>
      <c r="K1774" s="7">
        <v>1.7946045000000001E-2</v>
      </c>
      <c r="L1774" s="7">
        <v>4.0433173000000003E-2</v>
      </c>
      <c r="M1774" s="7">
        <v>4.2410413000000001E-2</v>
      </c>
      <c r="N1774" s="7">
        <v>3.7373075999999998E-2</v>
      </c>
      <c r="O1774" s="7">
        <v>3.5616322999999998E-2</v>
      </c>
      <c r="P1774" s="7">
        <v>2.6885283999999999E-2</v>
      </c>
    </row>
    <row r="1775" spans="1:16" x14ac:dyDescent="0.25">
      <c r="A1775" t="s">
        <v>3719</v>
      </c>
      <c r="B1775" s="7">
        <v>8.2376440000000006E-3</v>
      </c>
      <c r="C1775" s="7">
        <v>8.8812149999999996E-3</v>
      </c>
      <c r="D1775" s="7">
        <v>7.9972629999999992E-3</v>
      </c>
      <c r="E1775" s="7">
        <v>6.7214989999999997E-3</v>
      </c>
      <c r="F1775" s="7">
        <v>8.4653780000000008E-3</v>
      </c>
      <c r="G1775" s="7">
        <v>8.5885389999999992E-3</v>
      </c>
      <c r="H1775" s="7">
        <v>8.4909440000000003E-3</v>
      </c>
      <c r="I1775" s="7">
        <v>7.6255359999999996E-3</v>
      </c>
      <c r="J1775" s="7">
        <v>9.1351309999999995E-3</v>
      </c>
      <c r="K1775" s="7">
        <v>6.0901490000000004E-3</v>
      </c>
      <c r="L1775" s="7">
        <v>6.975251E-3</v>
      </c>
      <c r="M1775" s="7">
        <v>7.4247879999999999E-3</v>
      </c>
      <c r="N1775" s="7">
        <v>7.4695819999999998E-3</v>
      </c>
      <c r="O1775" s="7">
        <v>6.7302560000000004E-3</v>
      </c>
      <c r="P1775" s="7">
        <v>5.0804580000000004E-3</v>
      </c>
    </row>
    <row r="1776" spans="1:16" x14ac:dyDescent="0.25">
      <c r="A1776" t="s">
        <v>3720</v>
      </c>
      <c r="B1776" s="7">
        <v>0.13685745799999999</v>
      </c>
      <c r="C1776" s="7">
        <v>0.16795471100000001</v>
      </c>
      <c r="D1776" s="7">
        <v>0.16094486899999999</v>
      </c>
      <c r="E1776" s="7">
        <v>0.11914096</v>
      </c>
      <c r="F1776" s="7">
        <v>0.16442501400000001</v>
      </c>
      <c r="G1776" s="7">
        <v>0.15049030699999999</v>
      </c>
      <c r="H1776" s="7">
        <v>0.17793371299999999</v>
      </c>
      <c r="I1776" s="7">
        <v>0.181841482</v>
      </c>
      <c r="J1776" s="7">
        <v>0.19178985500000001</v>
      </c>
      <c r="K1776" s="7">
        <v>0.115364152</v>
      </c>
      <c r="L1776" s="7">
        <v>8.6053414999999994E-2</v>
      </c>
      <c r="M1776" s="7">
        <v>9.4271690000000005E-2</v>
      </c>
      <c r="N1776" s="7">
        <v>0.10024103400000001</v>
      </c>
      <c r="O1776" s="7">
        <v>9.7796695000000003E-2</v>
      </c>
      <c r="P1776" s="7">
        <v>7.9770539000000001E-2</v>
      </c>
    </row>
    <row r="1777" spans="1:16" x14ac:dyDescent="0.25">
      <c r="A1777" t="s">
        <v>3721</v>
      </c>
      <c r="B1777" s="7">
        <v>3.6144875E-2</v>
      </c>
      <c r="C1777" s="7">
        <v>4.1936777000000001E-2</v>
      </c>
      <c r="D1777" s="7">
        <v>3.8439958000000003E-2</v>
      </c>
      <c r="E1777" s="7">
        <v>3.0634568000000001E-2</v>
      </c>
      <c r="F1777" s="7">
        <v>3.2890410000000002E-2</v>
      </c>
      <c r="G1777" s="7">
        <v>3.9970660999999998E-2</v>
      </c>
      <c r="H1777" s="7">
        <v>3.9592442999999998E-2</v>
      </c>
      <c r="I1777" s="7">
        <v>3.9404807E-2</v>
      </c>
      <c r="J1777" s="7">
        <v>4.045369E-2</v>
      </c>
      <c r="K1777" s="7">
        <v>3.4686992999999999E-2</v>
      </c>
      <c r="L1777" s="7">
        <v>3.6138166999999999E-2</v>
      </c>
      <c r="M1777" s="7">
        <v>3.3993256999999999E-2</v>
      </c>
      <c r="N1777" s="7">
        <v>3.5907705999999998E-2</v>
      </c>
      <c r="O1777" s="7">
        <v>3.4535580000000003E-2</v>
      </c>
      <c r="P1777" s="7">
        <v>2.7469107999999999E-2</v>
      </c>
    </row>
    <row r="1778" spans="1:16" x14ac:dyDescent="0.25">
      <c r="A1778" t="s">
        <v>3722</v>
      </c>
      <c r="B1778" s="7">
        <v>8.4482246999999996E-2</v>
      </c>
      <c r="C1778" s="7">
        <v>8.8361371999999994E-2</v>
      </c>
      <c r="D1778" s="7">
        <v>8.5188324999999995E-2</v>
      </c>
      <c r="E1778" s="7">
        <v>5.4715690999999997E-2</v>
      </c>
      <c r="F1778" s="7">
        <v>7.5721170000000004E-2</v>
      </c>
      <c r="G1778" s="7">
        <v>6.9736638000000004E-2</v>
      </c>
      <c r="H1778" s="7">
        <v>0.102588111</v>
      </c>
      <c r="I1778" s="7">
        <v>9.4052920999999998E-2</v>
      </c>
      <c r="J1778" s="7">
        <v>0.110439436</v>
      </c>
      <c r="K1778" s="7">
        <v>4.1965351999999997E-2</v>
      </c>
      <c r="L1778" s="7">
        <v>5.5640216999999999E-2</v>
      </c>
      <c r="M1778" s="7">
        <v>5.1306059000000001E-2</v>
      </c>
      <c r="N1778" s="7">
        <v>4.9992769999999999E-2</v>
      </c>
      <c r="O1778" s="7">
        <v>4.3047494999999998E-2</v>
      </c>
      <c r="P1778" s="7">
        <v>4.2710798000000001E-2</v>
      </c>
    </row>
    <row r="1779" spans="1:16" x14ac:dyDescent="0.25">
      <c r="A1779" t="s">
        <v>3723</v>
      </c>
      <c r="B1779" s="7">
        <v>8.1593579999999999E-2</v>
      </c>
      <c r="C1779" s="7">
        <v>9.8574772000000005E-2</v>
      </c>
      <c r="D1779" s="7">
        <v>9.4278738000000001E-2</v>
      </c>
      <c r="E1779" s="7">
        <v>6.7476478000000006E-2</v>
      </c>
      <c r="F1779" s="7">
        <v>8.3490780000000001E-2</v>
      </c>
      <c r="G1779" s="7">
        <v>8.2173510000000005E-2</v>
      </c>
      <c r="H1779" s="7">
        <v>9.3268954000000001E-2</v>
      </c>
      <c r="I1779" s="7">
        <v>9.4187515999999999E-2</v>
      </c>
      <c r="J1779" s="7">
        <v>0.100097612</v>
      </c>
      <c r="K1779" s="7">
        <v>2.6860549000000001E-2</v>
      </c>
      <c r="L1779" s="7">
        <v>5.1222403999999999E-2</v>
      </c>
      <c r="M1779" s="7">
        <v>5.5667293E-2</v>
      </c>
      <c r="N1779" s="7">
        <v>5.4150578999999997E-2</v>
      </c>
      <c r="O1779" s="7">
        <v>5.0469782999999997E-2</v>
      </c>
      <c r="P1779" s="7">
        <v>4.7234896999999998E-2</v>
      </c>
    </row>
    <row r="1780" spans="1:16" x14ac:dyDescent="0.25">
      <c r="A1780" t="s">
        <v>3724</v>
      </c>
      <c r="B1780" s="7">
        <v>1.9496594999999999E-2</v>
      </c>
      <c r="C1780" s="7">
        <v>2.2064374000000001E-2</v>
      </c>
      <c r="D1780" s="7">
        <v>2.2697266000000001E-2</v>
      </c>
      <c r="E1780" s="7">
        <v>1.6843331999999999E-2</v>
      </c>
      <c r="F1780" s="7">
        <v>2.2372534999999999E-2</v>
      </c>
      <c r="G1780" s="7">
        <v>2.0794826999999998E-2</v>
      </c>
      <c r="H1780" s="7">
        <v>2.2702785E-2</v>
      </c>
      <c r="I1780" s="7">
        <v>2.1142026000000001E-2</v>
      </c>
      <c r="J1780" s="7">
        <v>2.5315793999999999E-2</v>
      </c>
      <c r="K1780" s="7">
        <v>1.3889086E-2</v>
      </c>
      <c r="L1780" s="7">
        <v>1.3804079E-2</v>
      </c>
      <c r="M1780" s="7">
        <v>1.4609571E-2</v>
      </c>
      <c r="N1780" s="7">
        <v>1.4783991E-2</v>
      </c>
      <c r="O1780" s="7">
        <v>1.3653329000000001E-2</v>
      </c>
      <c r="P1780" s="7">
        <v>1.2812003000000001E-2</v>
      </c>
    </row>
    <row r="1781" spans="1:16" x14ac:dyDescent="0.25">
      <c r="A1781" t="s">
        <v>3725</v>
      </c>
      <c r="B1781" s="7">
        <v>3.6537064000000001E-2</v>
      </c>
      <c r="C1781" s="7">
        <v>4.2371141000000001E-2</v>
      </c>
      <c r="D1781" s="7">
        <v>4.0084081000000001E-2</v>
      </c>
      <c r="E1781" s="7">
        <v>3.2341540000000002E-2</v>
      </c>
      <c r="F1781" s="7">
        <v>3.8458206000000002E-2</v>
      </c>
      <c r="G1781" s="7">
        <v>3.9229249000000001E-2</v>
      </c>
      <c r="H1781" s="7">
        <v>4.5135080000000001E-2</v>
      </c>
      <c r="I1781" s="7">
        <v>3.5252776999999999E-2</v>
      </c>
      <c r="J1781" s="7">
        <v>4.9437541000000002E-2</v>
      </c>
      <c r="K1781" s="7">
        <v>2.6784961999999999E-2</v>
      </c>
      <c r="L1781" s="7">
        <v>2.8122826E-2</v>
      </c>
      <c r="M1781" s="7">
        <v>2.9300006999999999E-2</v>
      </c>
      <c r="N1781" s="7">
        <v>3.3532991999999998E-2</v>
      </c>
      <c r="O1781" s="7">
        <v>2.7873851000000002E-2</v>
      </c>
      <c r="P1781" s="7">
        <v>2.1065265E-2</v>
      </c>
    </row>
    <row r="1782" spans="1:16" x14ac:dyDescent="0.25">
      <c r="A1782" t="s">
        <v>3726</v>
      </c>
      <c r="B1782" s="7">
        <v>5.5446073999999998E-2</v>
      </c>
      <c r="C1782" s="7">
        <v>6.1215591E-2</v>
      </c>
      <c r="D1782" s="7">
        <v>6.6227899000000007E-2</v>
      </c>
      <c r="E1782" s="7">
        <v>4.0956443000000002E-2</v>
      </c>
      <c r="F1782" s="7">
        <v>5.4954845000000002E-2</v>
      </c>
      <c r="G1782" s="7">
        <v>4.8799863999999998E-2</v>
      </c>
      <c r="H1782" s="7">
        <v>6.4254382999999998E-2</v>
      </c>
      <c r="I1782" s="7">
        <v>6.8921524999999997E-2</v>
      </c>
      <c r="J1782" s="7">
        <v>7.0357192999999998E-2</v>
      </c>
      <c r="K1782" s="7">
        <v>1.4422977E-2</v>
      </c>
      <c r="L1782" s="7">
        <v>2.9764472E-2</v>
      </c>
      <c r="M1782" s="7">
        <v>3.2349195999999997E-2</v>
      </c>
      <c r="N1782" s="7">
        <v>3.0442639000000001E-2</v>
      </c>
      <c r="O1782" s="7">
        <v>2.6144245999999999E-2</v>
      </c>
      <c r="P1782" s="7">
        <v>2.6331963E-2</v>
      </c>
    </row>
    <row r="1783" spans="1:16" x14ac:dyDescent="0.25">
      <c r="A1783" t="s">
        <v>3727</v>
      </c>
      <c r="B1783" s="7">
        <v>1.8299961999999999E-2</v>
      </c>
      <c r="C1783" s="7">
        <v>2.0136949000000001E-2</v>
      </c>
      <c r="D1783" s="7">
        <v>1.7985742999999998E-2</v>
      </c>
      <c r="E1783" s="7">
        <v>1.7629210999999999E-2</v>
      </c>
      <c r="F1783" s="7">
        <v>2.1769995E-2</v>
      </c>
      <c r="G1783" s="7">
        <v>2.1624579000000001E-2</v>
      </c>
      <c r="H1783" s="7">
        <v>1.7621049E-2</v>
      </c>
      <c r="I1783" s="7">
        <v>1.5890523E-2</v>
      </c>
      <c r="J1783" s="7">
        <v>1.8345486000000001E-2</v>
      </c>
      <c r="K1783" s="7">
        <v>2.7571175999999999E-2</v>
      </c>
      <c r="L1783" s="7">
        <v>1.7329466000000002E-2</v>
      </c>
      <c r="M1783" s="7">
        <v>1.7735971999999999E-2</v>
      </c>
      <c r="N1783" s="7">
        <v>1.5942233E-2</v>
      </c>
      <c r="O1783" s="7">
        <v>1.4471303E-2</v>
      </c>
      <c r="P1783" s="7">
        <v>1.2534853E-2</v>
      </c>
    </row>
    <row r="1784" spans="1:16" x14ac:dyDescent="0.25">
      <c r="A1784" t="s">
        <v>3728</v>
      </c>
      <c r="B1784" s="7">
        <v>7.4460068000000004E-2</v>
      </c>
      <c r="C1784" s="7">
        <v>9.7383857000000004E-2</v>
      </c>
      <c r="D1784" s="7">
        <v>9.2182173000000006E-2</v>
      </c>
      <c r="E1784" s="7">
        <v>6.4824899000000005E-2</v>
      </c>
      <c r="F1784" s="7">
        <v>8.8042570000000001E-2</v>
      </c>
      <c r="G1784" s="7">
        <v>8.2514842000000005E-2</v>
      </c>
      <c r="H1784" s="7">
        <v>7.8294026000000003E-2</v>
      </c>
      <c r="I1784" s="7">
        <v>7.9204659999999996E-2</v>
      </c>
      <c r="J1784" s="7">
        <v>7.0690541999999995E-2</v>
      </c>
      <c r="K1784" s="7">
        <v>4.3750043000000002E-2</v>
      </c>
      <c r="L1784" s="7">
        <v>5.3204751000000002E-2</v>
      </c>
      <c r="M1784" s="7">
        <v>5.7863812000000001E-2</v>
      </c>
      <c r="N1784" s="7">
        <v>7.0680600999999996E-2</v>
      </c>
      <c r="O1784" s="7">
        <v>6.7732810000000004E-2</v>
      </c>
      <c r="P1784" s="7">
        <v>5.2259926999999998E-2</v>
      </c>
    </row>
    <row r="1785" spans="1:16" x14ac:dyDescent="0.25">
      <c r="A1785" t="s">
        <v>3729</v>
      </c>
      <c r="B1785" s="7">
        <v>1.6807091E-2</v>
      </c>
      <c r="C1785" s="7">
        <v>2.0046774E-2</v>
      </c>
      <c r="D1785" s="7">
        <v>1.7313552999999999E-2</v>
      </c>
      <c r="E1785" s="7">
        <v>1.9282107E-2</v>
      </c>
      <c r="F1785" s="7">
        <v>2.1936460000000001E-2</v>
      </c>
      <c r="G1785" s="7">
        <v>2.9157954E-2</v>
      </c>
      <c r="H1785" s="7">
        <v>1.8504119999999999E-2</v>
      </c>
      <c r="I1785" s="7">
        <v>1.3188755E-2</v>
      </c>
      <c r="J1785" s="7">
        <v>1.9254291999999999E-2</v>
      </c>
      <c r="K1785" s="7">
        <v>4.5232409000000001E-2</v>
      </c>
      <c r="L1785" s="7">
        <v>2.4965377E-2</v>
      </c>
      <c r="M1785" s="7">
        <v>2.3426773000000001E-2</v>
      </c>
      <c r="N1785" s="7">
        <v>2.6716779999999999E-2</v>
      </c>
      <c r="O1785" s="7">
        <v>1.9749076000000001E-2</v>
      </c>
      <c r="P1785" s="7">
        <v>1.5014372999999999E-2</v>
      </c>
    </row>
    <row r="1786" spans="1:16" x14ac:dyDescent="0.25">
      <c r="A1786" t="s">
        <v>3730</v>
      </c>
      <c r="B1786" s="7">
        <v>3.0860261999999999E-2</v>
      </c>
      <c r="C1786" s="7">
        <v>3.5337695000000002E-2</v>
      </c>
      <c r="D1786" s="7">
        <v>2.9568957999999999E-2</v>
      </c>
      <c r="E1786" s="7">
        <v>2.5798875999999998E-2</v>
      </c>
      <c r="F1786" s="7">
        <v>2.8757998E-2</v>
      </c>
      <c r="G1786" s="7">
        <v>3.5563104999999998E-2</v>
      </c>
      <c r="H1786" s="7">
        <v>3.2527638999999997E-2</v>
      </c>
      <c r="I1786" s="7">
        <v>2.6635045999999999E-2</v>
      </c>
      <c r="J1786" s="7">
        <v>3.3174220999999997E-2</v>
      </c>
      <c r="K1786" s="7">
        <v>2.6718200000000001E-2</v>
      </c>
      <c r="L1786" s="7">
        <v>2.6616009E-2</v>
      </c>
      <c r="M1786" s="7">
        <v>2.7135031E-2</v>
      </c>
      <c r="N1786" s="7">
        <v>2.8590127E-2</v>
      </c>
      <c r="O1786" s="7">
        <v>2.9341249999999999E-2</v>
      </c>
      <c r="P1786" s="7">
        <v>2.0379188999999999E-2</v>
      </c>
    </row>
    <row r="1787" spans="1:16" x14ac:dyDescent="0.25">
      <c r="A1787" t="s">
        <v>3731</v>
      </c>
      <c r="B1787" s="7">
        <v>3.5103497999999997E-2</v>
      </c>
      <c r="C1787" s="7">
        <v>3.7277293000000003E-2</v>
      </c>
      <c r="D1787" s="7">
        <v>3.7598316E-2</v>
      </c>
      <c r="E1787" s="7">
        <v>3.7225043999999999E-2</v>
      </c>
      <c r="F1787" s="7">
        <v>4.6625405000000002E-2</v>
      </c>
      <c r="G1787" s="7">
        <v>4.0878519000000002E-2</v>
      </c>
      <c r="H1787" s="7">
        <v>3.9203014000000001E-2</v>
      </c>
      <c r="I1787" s="7">
        <v>4.4466614000000002E-2</v>
      </c>
      <c r="J1787" s="7">
        <v>4.4609582000000002E-2</v>
      </c>
      <c r="K1787" s="7">
        <v>1.7270219E-2</v>
      </c>
      <c r="L1787" s="7">
        <v>3.0319634000000002E-2</v>
      </c>
      <c r="M1787" s="7">
        <v>3.2876255E-2</v>
      </c>
      <c r="N1787" s="7">
        <v>3.0736917999999998E-2</v>
      </c>
      <c r="O1787" s="7">
        <v>2.9184654000000001E-2</v>
      </c>
      <c r="P1787" s="7">
        <v>2.6936650999999999E-2</v>
      </c>
    </row>
    <row r="1788" spans="1:16" x14ac:dyDescent="0.25">
      <c r="A1788" t="s">
        <v>3732</v>
      </c>
      <c r="B1788" s="7">
        <v>5.8601620000000004E-3</v>
      </c>
      <c r="C1788" s="7">
        <v>7.7409489999999996E-3</v>
      </c>
      <c r="D1788" s="7">
        <v>6.7201819999999999E-3</v>
      </c>
      <c r="E1788" s="7">
        <v>6.321119E-3</v>
      </c>
      <c r="F1788" s="7">
        <v>6.3021459999999998E-3</v>
      </c>
      <c r="G1788" s="7">
        <v>6.7890240000000003E-3</v>
      </c>
      <c r="H1788" s="7">
        <v>5.8591720000000002E-3</v>
      </c>
      <c r="I1788" s="7">
        <v>4.5196489999999997E-3</v>
      </c>
      <c r="J1788" s="7">
        <v>5.7873259999999998E-3</v>
      </c>
      <c r="K1788" s="7">
        <v>1.0774923E-2</v>
      </c>
      <c r="L1788" s="7">
        <v>8.5270750000000003E-3</v>
      </c>
      <c r="M1788" s="7">
        <v>8.3593720000000003E-3</v>
      </c>
      <c r="N1788" s="7">
        <v>1.0024425999999999E-2</v>
      </c>
      <c r="O1788" s="7">
        <v>7.870897E-3</v>
      </c>
      <c r="P1788" s="7">
        <v>5.246522E-3</v>
      </c>
    </row>
    <row r="1789" spans="1:16" x14ac:dyDescent="0.25">
      <c r="A1789" t="s">
        <v>3733</v>
      </c>
      <c r="B1789" s="7">
        <v>2.2654719E-2</v>
      </c>
      <c r="C1789" s="7">
        <v>2.7591852E-2</v>
      </c>
      <c r="D1789" s="7">
        <v>2.2267983000000002E-2</v>
      </c>
      <c r="E1789" s="7">
        <v>3.2169019E-2</v>
      </c>
      <c r="F1789" s="7">
        <v>3.9531892999999999E-2</v>
      </c>
      <c r="G1789" s="7">
        <v>4.0821907999999997E-2</v>
      </c>
      <c r="H1789" s="7">
        <v>2.6362321000000001E-2</v>
      </c>
      <c r="I1789" s="7">
        <v>4.1093805999999997E-2</v>
      </c>
      <c r="J1789" s="7">
        <v>2.9245342000000001E-2</v>
      </c>
      <c r="K1789" s="7">
        <v>1.5086192999999999E-2</v>
      </c>
      <c r="L1789" s="7">
        <v>1.9544534999999998E-2</v>
      </c>
      <c r="M1789" s="7">
        <v>1.4675582E-2</v>
      </c>
      <c r="N1789" s="7">
        <v>6.7652220000000004E-3</v>
      </c>
      <c r="O1789" s="7">
        <v>4.6871769999999998E-3</v>
      </c>
      <c r="P1789" s="7">
        <v>1.2053296E-2</v>
      </c>
    </row>
    <row r="1790" spans="1:16" x14ac:dyDescent="0.25">
      <c r="A1790" t="s">
        <v>3734</v>
      </c>
      <c r="B1790" s="7">
        <v>1.1121872E-2</v>
      </c>
      <c r="C1790" s="7">
        <v>1.1708876E-2</v>
      </c>
      <c r="D1790" s="7">
        <v>9.34602E-3</v>
      </c>
      <c r="E1790" s="7">
        <v>1.7992807E-2</v>
      </c>
      <c r="F1790" s="7">
        <v>1.7485582999999999E-2</v>
      </c>
      <c r="G1790" s="7">
        <v>2.9789128000000002E-2</v>
      </c>
      <c r="H1790" s="7">
        <v>9.7497829999999997E-3</v>
      </c>
      <c r="I1790" s="7">
        <v>6.6694040000000003E-3</v>
      </c>
      <c r="J1790" s="7">
        <v>9.8350629999999998E-3</v>
      </c>
      <c r="K1790" s="7">
        <v>6.3104556000000006E-2</v>
      </c>
      <c r="L1790" s="7">
        <v>4.7678971000000001E-2</v>
      </c>
      <c r="M1790" s="7">
        <v>2.9260024999999999E-2</v>
      </c>
      <c r="N1790" s="7">
        <v>1.7415358999999998E-2</v>
      </c>
      <c r="O1790" s="7">
        <v>1.2693835000000001E-2</v>
      </c>
      <c r="P1790" s="7">
        <v>1.5332313E-2</v>
      </c>
    </row>
    <row r="1791" spans="1:16" x14ac:dyDescent="0.25">
      <c r="A1791" t="s">
        <v>3735</v>
      </c>
      <c r="B1791" s="7">
        <v>8.6239130999999997E-2</v>
      </c>
      <c r="C1791" s="7">
        <v>0.103248704</v>
      </c>
      <c r="D1791" s="7">
        <v>9.8738057000000004E-2</v>
      </c>
      <c r="E1791" s="7">
        <v>4.6172532000000002E-2</v>
      </c>
      <c r="F1791" s="7">
        <v>6.2488158000000002E-2</v>
      </c>
      <c r="G1791" s="7">
        <v>5.53424E-2</v>
      </c>
      <c r="H1791" s="7">
        <v>0.100089516</v>
      </c>
      <c r="I1791" s="7">
        <v>8.8627210999999997E-2</v>
      </c>
      <c r="J1791" s="7">
        <v>0.11930457999999999</v>
      </c>
      <c r="K1791" s="7">
        <v>2.1164321999999999E-2</v>
      </c>
      <c r="L1791" s="7">
        <v>3.2725954000000002E-2</v>
      </c>
      <c r="M1791" s="7">
        <v>3.2852930000000002E-2</v>
      </c>
      <c r="N1791" s="7">
        <v>3.8839759000000001E-2</v>
      </c>
      <c r="O1791" s="7">
        <v>3.1868726E-2</v>
      </c>
      <c r="P1791" s="7">
        <v>2.6359823000000001E-2</v>
      </c>
    </row>
    <row r="1792" spans="1:16" x14ac:dyDescent="0.25">
      <c r="A1792" t="s">
        <v>3736</v>
      </c>
      <c r="B1792" s="7">
        <v>6.8256082999999995E-2</v>
      </c>
      <c r="C1792" s="7">
        <v>7.4963199999999994E-2</v>
      </c>
      <c r="D1792" s="7">
        <v>6.5646251000000003E-2</v>
      </c>
      <c r="E1792" s="7">
        <v>7.0339616999999993E-2</v>
      </c>
      <c r="F1792" s="7">
        <v>6.2299159E-2</v>
      </c>
      <c r="G1792" s="7">
        <v>8.4484031000000001E-2</v>
      </c>
      <c r="H1792" s="7">
        <v>6.9771837000000003E-2</v>
      </c>
      <c r="I1792" s="7">
        <v>6.6220714999999999E-2</v>
      </c>
      <c r="J1792" s="7">
        <v>6.9118331000000005E-2</v>
      </c>
      <c r="K1792" s="7">
        <v>7.3529199000000003E-2</v>
      </c>
      <c r="L1792" s="7">
        <v>4.5921362E-2</v>
      </c>
      <c r="M1792" s="7">
        <v>3.8766270999999998E-2</v>
      </c>
      <c r="N1792" s="7">
        <v>3.3586091999999998E-2</v>
      </c>
      <c r="O1792" s="7">
        <v>2.9968416000000001E-2</v>
      </c>
      <c r="P1792" s="7">
        <v>2.5521651999999999E-2</v>
      </c>
    </row>
    <row r="1793" spans="1:16" x14ac:dyDescent="0.25">
      <c r="A1793" t="s">
        <v>3737</v>
      </c>
      <c r="B1793" s="7">
        <v>8.4198513000000003E-2</v>
      </c>
      <c r="C1793" s="7">
        <v>9.8608163999999998E-2</v>
      </c>
      <c r="D1793" s="7">
        <v>9.4394096999999996E-2</v>
      </c>
      <c r="E1793" s="7">
        <v>6.8064232000000002E-2</v>
      </c>
      <c r="F1793" s="7">
        <v>8.5435044000000002E-2</v>
      </c>
      <c r="G1793" s="7">
        <v>7.9499059999999996E-2</v>
      </c>
      <c r="H1793" s="7">
        <v>0.103534863</v>
      </c>
      <c r="I1793" s="7">
        <v>9.5928399999999997E-2</v>
      </c>
      <c r="J1793" s="7">
        <v>0.105847791</v>
      </c>
      <c r="K1793" s="7">
        <v>3.3113556000000002E-2</v>
      </c>
      <c r="L1793" s="7">
        <v>5.5988471999999997E-2</v>
      </c>
      <c r="M1793" s="7">
        <v>6.2636158999999997E-2</v>
      </c>
      <c r="N1793" s="7">
        <v>7.4978516999999995E-2</v>
      </c>
      <c r="O1793" s="7">
        <v>7.0619205000000004E-2</v>
      </c>
      <c r="P1793" s="7">
        <v>5.3270784000000002E-2</v>
      </c>
    </row>
    <row r="1794" spans="1:16" x14ac:dyDescent="0.25">
      <c r="A1794" t="s">
        <v>3738</v>
      </c>
      <c r="B1794" s="7">
        <v>4.4828461E-2</v>
      </c>
      <c r="C1794" s="7">
        <v>4.8919272999999999E-2</v>
      </c>
      <c r="D1794" s="7">
        <v>4.8116704000000003E-2</v>
      </c>
      <c r="E1794" s="7">
        <v>3.1585186000000001E-2</v>
      </c>
      <c r="F1794" s="7">
        <v>3.6226185000000001E-2</v>
      </c>
      <c r="G1794" s="7">
        <v>3.9755084000000003E-2</v>
      </c>
      <c r="H1794" s="7">
        <v>4.4227133000000002E-2</v>
      </c>
      <c r="I1794" s="7">
        <v>3.9282439000000002E-2</v>
      </c>
      <c r="J1794" s="7">
        <v>4.9435906000000002E-2</v>
      </c>
      <c r="K1794" s="7">
        <v>3.1789659999999997E-2</v>
      </c>
      <c r="L1794" s="7">
        <v>4.5254711000000003E-2</v>
      </c>
      <c r="M1794" s="7">
        <v>3.8239360999999999E-2</v>
      </c>
      <c r="N1794" s="7">
        <v>3.0536087E-2</v>
      </c>
      <c r="O1794" s="7">
        <v>2.7156016000000002E-2</v>
      </c>
      <c r="P1794" s="7">
        <v>2.6913064E-2</v>
      </c>
    </row>
    <row r="1795" spans="1:16" x14ac:dyDescent="0.25">
      <c r="A1795" t="s">
        <v>3739</v>
      </c>
      <c r="B1795" s="7">
        <v>5.5195598999999998E-2</v>
      </c>
      <c r="C1795" s="7">
        <v>6.7161890000000002E-2</v>
      </c>
      <c r="D1795" s="7">
        <v>6.0710306999999998E-2</v>
      </c>
      <c r="E1795" s="7">
        <v>4.8787663000000002E-2</v>
      </c>
      <c r="F1795" s="7">
        <v>6.4413161999999996E-2</v>
      </c>
      <c r="G1795" s="7">
        <v>7.0727323999999994E-2</v>
      </c>
      <c r="H1795" s="7">
        <v>6.6651277999999994E-2</v>
      </c>
      <c r="I1795" s="7">
        <v>4.2449721000000003E-2</v>
      </c>
      <c r="J1795" s="7">
        <v>6.1045198000000002E-2</v>
      </c>
      <c r="K1795" s="7">
        <v>3.8703084999999998E-2</v>
      </c>
      <c r="L1795" s="7">
        <v>6.3636377999999993E-2</v>
      </c>
      <c r="M1795" s="7">
        <v>6.6792102000000006E-2</v>
      </c>
      <c r="N1795" s="7">
        <v>6.9133182000000001E-2</v>
      </c>
      <c r="O1795" s="7">
        <v>6.8972616E-2</v>
      </c>
      <c r="P1795" s="7">
        <v>4.5664265000000002E-2</v>
      </c>
    </row>
    <row r="1796" spans="1:16" x14ac:dyDescent="0.25">
      <c r="A1796" t="s">
        <v>3740</v>
      </c>
      <c r="B1796" s="7">
        <v>9.6860763000000002E-2</v>
      </c>
      <c r="C1796" s="7">
        <v>9.1324945000000005E-2</v>
      </c>
      <c r="D1796" s="7">
        <v>8.7148044999999993E-2</v>
      </c>
      <c r="E1796" s="7">
        <v>7.0793250000000002E-2</v>
      </c>
      <c r="F1796" s="7">
        <v>9.3752173999999994E-2</v>
      </c>
      <c r="G1796" s="7">
        <v>8.3690851999999996E-2</v>
      </c>
      <c r="H1796" s="7">
        <v>0.192787668</v>
      </c>
      <c r="I1796" s="7">
        <v>0.117746858</v>
      </c>
      <c r="J1796" s="7">
        <v>0.140662431</v>
      </c>
      <c r="K1796" s="7">
        <v>9.4897353000000004E-2</v>
      </c>
      <c r="L1796" s="7">
        <v>4.9059690000000003E-2</v>
      </c>
      <c r="M1796" s="7">
        <v>5.6184230000000002E-2</v>
      </c>
      <c r="N1796" s="7">
        <v>5.2594859000000001E-2</v>
      </c>
      <c r="O1796" s="7">
        <v>0.10263549600000001</v>
      </c>
      <c r="P1796" s="7">
        <v>4.4830844000000002E-2</v>
      </c>
    </row>
    <row r="1797" spans="1:16" x14ac:dyDescent="0.25">
      <c r="A1797" t="s">
        <v>3741</v>
      </c>
      <c r="B1797" s="7">
        <v>3.4434238999999998E-2</v>
      </c>
      <c r="C1797" s="7">
        <v>4.2350216000000003E-2</v>
      </c>
      <c r="D1797" s="7">
        <v>4.0402995999999997E-2</v>
      </c>
      <c r="E1797" s="7">
        <v>3.0401009E-2</v>
      </c>
      <c r="F1797" s="7">
        <v>4.0917414999999999E-2</v>
      </c>
      <c r="G1797" s="7">
        <v>4.3568072999999999E-2</v>
      </c>
      <c r="H1797" s="7">
        <v>4.3455860999999998E-2</v>
      </c>
      <c r="I1797" s="7">
        <v>3.5659349999999999E-2</v>
      </c>
      <c r="J1797" s="7">
        <v>4.0345034000000002E-2</v>
      </c>
      <c r="K1797" s="7">
        <v>0.12655122299999999</v>
      </c>
      <c r="L1797" s="7">
        <v>5.0875956999999999E-2</v>
      </c>
      <c r="M1797" s="7">
        <v>4.5034154999999999E-2</v>
      </c>
      <c r="N1797" s="7">
        <v>4.5220245999999999E-2</v>
      </c>
      <c r="O1797" s="7">
        <v>3.2970233000000002E-2</v>
      </c>
      <c r="P1797" s="7">
        <v>2.9903378000000001E-2</v>
      </c>
    </row>
    <row r="1798" spans="1:16" x14ac:dyDescent="0.25">
      <c r="A1798" t="s">
        <v>3742</v>
      </c>
      <c r="B1798" s="7">
        <v>2.6614729E-2</v>
      </c>
      <c r="C1798" s="7">
        <v>3.1046556999999999E-2</v>
      </c>
      <c r="D1798" s="7">
        <v>2.7887983000000002E-2</v>
      </c>
      <c r="E1798" s="7">
        <v>1.9844845999999999E-2</v>
      </c>
      <c r="F1798" s="7">
        <v>2.5154709000000001E-2</v>
      </c>
      <c r="G1798" s="7">
        <v>2.4313906E-2</v>
      </c>
      <c r="H1798" s="7">
        <v>3.1042970999999999E-2</v>
      </c>
      <c r="I1798" s="7">
        <v>3.1665433999999999E-2</v>
      </c>
      <c r="J1798" s="7">
        <v>3.5353995999999999E-2</v>
      </c>
      <c r="K1798" s="7">
        <v>1.5551426E-2</v>
      </c>
      <c r="L1798" s="7">
        <v>2.0525201999999999E-2</v>
      </c>
      <c r="M1798" s="7">
        <v>2.1108766000000001E-2</v>
      </c>
      <c r="N1798" s="7">
        <v>2.3312245999999998E-2</v>
      </c>
      <c r="O1798" s="7">
        <v>1.9873795E-2</v>
      </c>
      <c r="P1798" s="7">
        <v>1.494377E-2</v>
      </c>
    </row>
    <row r="1799" spans="1:16" x14ac:dyDescent="0.25">
      <c r="A1799" t="s">
        <v>3743</v>
      </c>
      <c r="B1799" s="7">
        <v>6.4610392000000003E-2</v>
      </c>
      <c r="C1799" s="7">
        <v>7.9228307999999997E-2</v>
      </c>
      <c r="D1799" s="7">
        <v>7.2077198999999995E-2</v>
      </c>
      <c r="E1799" s="7">
        <v>5.2565487000000001E-2</v>
      </c>
      <c r="F1799" s="7">
        <v>7.3064319000000003E-2</v>
      </c>
      <c r="G1799" s="7">
        <v>6.6806703999999995E-2</v>
      </c>
      <c r="H1799" s="7">
        <v>8.2334644999999998E-2</v>
      </c>
      <c r="I1799" s="7">
        <v>7.7515388000000005E-2</v>
      </c>
      <c r="J1799" s="7">
        <v>8.5726106999999996E-2</v>
      </c>
      <c r="K1799" s="7">
        <v>2.2532244E-2</v>
      </c>
      <c r="L1799" s="7">
        <v>4.7452993999999998E-2</v>
      </c>
      <c r="M1799" s="7">
        <v>4.9243354000000003E-2</v>
      </c>
      <c r="N1799" s="7">
        <v>5.4839662999999997E-2</v>
      </c>
      <c r="O1799" s="7">
        <v>5.1177976E-2</v>
      </c>
      <c r="P1799" s="7">
        <v>4.3437269000000001E-2</v>
      </c>
    </row>
    <row r="1800" spans="1:16" x14ac:dyDescent="0.25">
      <c r="A1800" t="s">
        <v>3744</v>
      </c>
      <c r="B1800" s="7">
        <v>3.1873196999999999E-2</v>
      </c>
      <c r="C1800" s="7">
        <v>3.0827105E-2</v>
      </c>
      <c r="D1800" s="7">
        <v>2.8033308E-2</v>
      </c>
      <c r="E1800" s="7">
        <v>2.1196482999999999E-2</v>
      </c>
      <c r="F1800" s="7">
        <v>2.7391961999999999E-2</v>
      </c>
      <c r="G1800" s="7">
        <v>2.8284368000000001E-2</v>
      </c>
      <c r="H1800" s="7">
        <v>3.1414622000000003E-2</v>
      </c>
      <c r="I1800" s="7">
        <v>2.7255021000000001E-2</v>
      </c>
      <c r="J1800" s="7">
        <v>3.2672390000000003E-2</v>
      </c>
      <c r="K1800" s="7">
        <v>1.1104885E-2</v>
      </c>
      <c r="L1800" s="7">
        <v>1.5428809E-2</v>
      </c>
      <c r="M1800" s="7">
        <v>1.5157784000000001E-2</v>
      </c>
      <c r="N1800" s="7">
        <v>1.4803350999999999E-2</v>
      </c>
      <c r="O1800" s="7">
        <v>1.6567505999999999E-2</v>
      </c>
      <c r="P1800" s="7">
        <v>1.213003E-2</v>
      </c>
    </row>
    <row r="1801" spans="1:16" x14ac:dyDescent="0.25">
      <c r="A1801" t="s">
        <v>3745</v>
      </c>
      <c r="B1801" s="7">
        <v>0.14065200999999999</v>
      </c>
      <c r="C1801" s="7">
        <v>0.14665372300000001</v>
      </c>
      <c r="D1801" s="7">
        <v>0.15020947900000001</v>
      </c>
      <c r="E1801" s="7">
        <v>0.11506603</v>
      </c>
      <c r="F1801" s="7">
        <v>0.14705890499999999</v>
      </c>
      <c r="G1801" s="7">
        <v>0.13891795200000001</v>
      </c>
      <c r="H1801" s="7">
        <v>0.15198266199999999</v>
      </c>
      <c r="I1801" s="7">
        <v>0.148143519</v>
      </c>
      <c r="J1801" s="7">
        <v>0.17745038499999999</v>
      </c>
      <c r="K1801" s="7">
        <v>0.10685344400000001</v>
      </c>
      <c r="L1801" s="7">
        <v>9.3800500999999994E-2</v>
      </c>
      <c r="M1801" s="7">
        <v>0.104539045</v>
      </c>
      <c r="N1801" s="7">
        <v>0.105894748</v>
      </c>
      <c r="O1801" s="7">
        <v>9.7435826000000003E-2</v>
      </c>
      <c r="P1801" s="7">
        <v>9.0155959999999993E-2</v>
      </c>
    </row>
    <row r="1802" spans="1:16" x14ac:dyDescent="0.25">
      <c r="A1802" t="s">
        <v>3746</v>
      </c>
      <c r="B1802" s="7">
        <v>4.5726794000000001E-2</v>
      </c>
      <c r="C1802" s="7">
        <v>5.2546357000000002E-2</v>
      </c>
      <c r="D1802" s="7">
        <v>5.7337124000000003E-2</v>
      </c>
      <c r="E1802" s="7">
        <v>3.7467885999999999E-2</v>
      </c>
      <c r="F1802" s="7">
        <v>5.0450681999999997E-2</v>
      </c>
      <c r="G1802" s="7">
        <v>4.9601351000000002E-2</v>
      </c>
      <c r="H1802" s="7">
        <v>6.4833853999999996E-2</v>
      </c>
      <c r="I1802" s="7">
        <v>5.5389084999999998E-2</v>
      </c>
      <c r="J1802" s="7">
        <v>6.9515632999999993E-2</v>
      </c>
      <c r="K1802" s="7">
        <v>7.5568046E-2</v>
      </c>
      <c r="L1802" s="7">
        <v>7.0798343999999999E-2</v>
      </c>
      <c r="M1802" s="7">
        <v>7.3560761000000002E-2</v>
      </c>
      <c r="N1802" s="7">
        <v>7.8972790000000001E-2</v>
      </c>
      <c r="O1802" s="7">
        <v>7.6879298999999998E-2</v>
      </c>
      <c r="P1802" s="7">
        <v>5.1135569999999998E-2</v>
      </c>
    </row>
    <row r="1803" spans="1:16" x14ac:dyDescent="0.25">
      <c r="A1803" t="s">
        <v>3747</v>
      </c>
      <c r="B1803" s="7">
        <v>3.0057674999999999E-2</v>
      </c>
      <c r="C1803" s="7">
        <v>3.0919485999999999E-2</v>
      </c>
      <c r="D1803" s="7">
        <v>2.7213510999999999E-2</v>
      </c>
      <c r="E1803" s="7">
        <v>2.7027203999999999E-2</v>
      </c>
      <c r="F1803" s="7">
        <v>3.6906334999999998E-2</v>
      </c>
      <c r="G1803" s="7">
        <v>3.5845225000000001E-2</v>
      </c>
      <c r="H1803" s="7">
        <v>3.4751339999999999E-2</v>
      </c>
      <c r="I1803" s="7">
        <v>4.1194687000000001E-2</v>
      </c>
      <c r="J1803" s="7">
        <v>4.1551688000000003E-2</v>
      </c>
      <c r="K1803" s="7">
        <v>1.0090139E-2</v>
      </c>
      <c r="L1803" s="7">
        <v>1.5167061000000001E-2</v>
      </c>
      <c r="M1803" s="7">
        <v>1.4596169000000001E-2</v>
      </c>
      <c r="N1803" s="7">
        <v>1.2934235000000001E-2</v>
      </c>
      <c r="O1803" s="7">
        <v>1.0864079E-2</v>
      </c>
      <c r="P1803" s="7">
        <v>1.2566068999999999E-2</v>
      </c>
    </row>
    <row r="1804" spans="1:16" x14ac:dyDescent="0.25">
      <c r="A1804" t="s">
        <v>3748</v>
      </c>
      <c r="B1804" s="7">
        <v>1.8725504E-2</v>
      </c>
      <c r="C1804" s="7">
        <v>2.5613014E-2</v>
      </c>
      <c r="D1804" s="7">
        <v>1.8926735E-2</v>
      </c>
      <c r="E1804" s="7">
        <v>1.6523741000000002E-2</v>
      </c>
      <c r="F1804" s="7">
        <v>2.2058535000000001E-2</v>
      </c>
      <c r="G1804" s="7">
        <v>2.5110384999999999E-2</v>
      </c>
      <c r="H1804" s="7">
        <v>2.8452185000000001E-2</v>
      </c>
      <c r="I1804" s="7">
        <v>2.2316716E-2</v>
      </c>
      <c r="J1804" s="7">
        <v>3.1996509999999999E-2</v>
      </c>
      <c r="K1804" s="7">
        <v>1.2618122000000001E-2</v>
      </c>
      <c r="L1804" s="7">
        <v>1.5156819E-2</v>
      </c>
      <c r="M1804" s="7">
        <v>1.7056992E-2</v>
      </c>
      <c r="N1804" s="7">
        <v>1.7924949999999999E-2</v>
      </c>
      <c r="O1804" s="7">
        <v>1.5232557000000001E-2</v>
      </c>
      <c r="P1804" s="7">
        <v>1.3650513E-2</v>
      </c>
    </row>
    <row r="1805" spans="1:16" x14ac:dyDescent="0.25">
      <c r="A1805" t="s">
        <v>3749</v>
      </c>
      <c r="B1805" s="7">
        <v>4.4496045999999997E-2</v>
      </c>
      <c r="C1805" s="7">
        <v>5.0508767000000003E-2</v>
      </c>
      <c r="D1805" s="7">
        <v>4.5370353000000002E-2</v>
      </c>
      <c r="E1805" s="7">
        <v>4.5687198999999998E-2</v>
      </c>
      <c r="F1805" s="7">
        <v>5.4870872000000001E-2</v>
      </c>
      <c r="G1805" s="7">
        <v>5.2162970000000003E-2</v>
      </c>
      <c r="H1805" s="7">
        <v>4.5784936999999998E-2</v>
      </c>
      <c r="I1805" s="7">
        <v>4.6495488000000001E-2</v>
      </c>
      <c r="J1805" s="7">
        <v>5.0536093999999997E-2</v>
      </c>
      <c r="K1805" s="7">
        <v>7.3653869999999996E-2</v>
      </c>
      <c r="L1805" s="7">
        <v>3.5850398999999998E-2</v>
      </c>
      <c r="M1805" s="7">
        <v>3.2957609999999998E-2</v>
      </c>
      <c r="N1805" s="7">
        <v>2.9320994E-2</v>
      </c>
      <c r="O1805" s="7">
        <v>2.6660263999999999E-2</v>
      </c>
      <c r="P1805" s="7">
        <v>2.6560279999999999E-2</v>
      </c>
    </row>
    <row r="1806" spans="1:16" x14ac:dyDescent="0.25">
      <c r="A1806" t="s">
        <v>3750</v>
      </c>
      <c r="B1806" s="7">
        <v>5.8796967999999998E-2</v>
      </c>
      <c r="C1806" s="7">
        <v>6.4219279000000004E-2</v>
      </c>
      <c r="D1806" s="7">
        <v>5.8043836000000001E-2</v>
      </c>
      <c r="E1806" s="7">
        <v>4.6268918999999999E-2</v>
      </c>
      <c r="F1806" s="7">
        <v>5.8867168999999997E-2</v>
      </c>
      <c r="G1806" s="7">
        <v>6.8542562000000001E-2</v>
      </c>
      <c r="H1806" s="7">
        <v>7.0729860000000006E-2</v>
      </c>
      <c r="I1806" s="7">
        <v>6.6851568E-2</v>
      </c>
      <c r="J1806" s="7">
        <v>8.5127269000000005E-2</v>
      </c>
      <c r="K1806" s="7">
        <v>8.2678508999999997E-2</v>
      </c>
      <c r="L1806" s="7">
        <v>3.6310476000000001E-2</v>
      </c>
      <c r="M1806" s="7">
        <v>4.2358120999999999E-2</v>
      </c>
      <c r="N1806" s="7">
        <v>5.7286029000000002E-2</v>
      </c>
      <c r="O1806" s="7">
        <v>4.6781625E-2</v>
      </c>
      <c r="P1806" s="7">
        <v>3.8259342000000002E-2</v>
      </c>
    </row>
    <row r="1807" spans="1:16" x14ac:dyDescent="0.25">
      <c r="A1807" t="s">
        <v>3751</v>
      </c>
      <c r="B1807" s="7">
        <v>4.0491578E-2</v>
      </c>
      <c r="C1807" s="7">
        <v>5.0628896E-2</v>
      </c>
      <c r="D1807" s="7">
        <v>5.2879993E-2</v>
      </c>
      <c r="E1807" s="7">
        <v>2.6737588E-2</v>
      </c>
      <c r="F1807" s="7">
        <v>3.4454804999999998E-2</v>
      </c>
      <c r="G1807" s="7">
        <v>3.2431110999999999E-2</v>
      </c>
      <c r="H1807" s="7">
        <v>5.2963393999999997E-2</v>
      </c>
      <c r="I1807" s="7">
        <v>4.8211545000000001E-2</v>
      </c>
      <c r="J1807" s="7">
        <v>5.0687997999999998E-2</v>
      </c>
      <c r="K1807" s="7">
        <v>9.0700280000000008E-3</v>
      </c>
      <c r="L1807" s="7">
        <v>1.8973765E-2</v>
      </c>
      <c r="M1807" s="7">
        <v>2.0649041E-2</v>
      </c>
      <c r="N1807" s="7">
        <v>1.6992622999999998E-2</v>
      </c>
      <c r="O1807" s="7">
        <v>1.6139893999999998E-2</v>
      </c>
      <c r="P1807" s="7">
        <v>1.7168027999999998E-2</v>
      </c>
    </row>
    <row r="1808" spans="1:16" x14ac:dyDescent="0.25">
      <c r="A1808" t="s">
        <v>3752</v>
      </c>
      <c r="B1808" s="7">
        <v>5.8415058999999998E-2</v>
      </c>
      <c r="C1808" s="7">
        <v>6.2731506000000006E-2</v>
      </c>
      <c r="D1808" s="7">
        <v>5.1137535999999997E-2</v>
      </c>
      <c r="E1808" s="7">
        <v>6.9650467999999993E-2</v>
      </c>
      <c r="F1808" s="7">
        <v>6.9408771999999994E-2</v>
      </c>
      <c r="G1808" s="7">
        <v>9.9050815E-2</v>
      </c>
      <c r="H1808" s="7">
        <v>5.3330102999999997E-2</v>
      </c>
      <c r="I1808" s="7">
        <v>3.7818839999999999E-2</v>
      </c>
      <c r="J1808" s="7">
        <v>5.3994825000000003E-2</v>
      </c>
      <c r="K1808" s="7">
        <v>2.4094226E-2</v>
      </c>
      <c r="L1808" s="7">
        <v>6.0241036999999997E-2</v>
      </c>
      <c r="M1808" s="7">
        <v>5.5818655000000002E-2</v>
      </c>
      <c r="N1808" s="7">
        <v>6.2451395E-2</v>
      </c>
      <c r="O1808" s="7">
        <v>4.8240628000000001E-2</v>
      </c>
      <c r="P1808" s="7">
        <v>3.8028931000000002E-2</v>
      </c>
    </row>
    <row r="1809" spans="1:16" x14ac:dyDescent="0.25">
      <c r="A1809" t="s">
        <v>3753</v>
      </c>
      <c r="B1809" s="7">
        <v>5.0524672999999999E-2</v>
      </c>
      <c r="C1809" s="7">
        <v>6.2510129999999997E-2</v>
      </c>
      <c r="D1809" s="7">
        <v>6.2986344E-2</v>
      </c>
      <c r="E1809" s="7">
        <v>5.0892247000000002E-2</v>
      </c>
      <c r="F1809" s="7">
        <v>6.0412773000000003E-2</v>
      </c>
      <c r="G1809" s="7">
        <v>6.4429703000000005E-2</v>
      </c>
      <c r="H1809" s="7">
        <v>6.5795102999999994E-2</v>
      </c>
      <c r="I1809" s="7">
        <v>5.2172979000000001E-2</v>
      </c>
      <c r="J1809" s="7">
        <v>6.4970153000000003E-2</v>
      </c>
      <c r="K1809" s="7">
        <v>3.2306610999999999E-2</v>
      </c>
      <c r="L1809" s="7">
        <v>4.7850059E-2</v>
      </c>
      <c r="M1809" s="7">
        <v>4.9249545999999998E-2</v>
      </c>
      <c r="N1809" s="7">
        <v>5.2489290000000001E-2</v>
      </c>
      <c r="O1809" s="7">
        <v>4.9124069999999999E-2</v>
      </c>
      <c r="P1809" s="7">
        <v>3.4874557E-2</v>
      </c>
    </row>
    <row r="1810" spans="1:16" x14ac:dyDescent="0.25">
      <c r="A1810" t="s">
        <v>3754</v>
      </c>
      <c r="B1810" s="7">
        <v>4.6643928000000001E-2</v>
      </c>
      <c r="C1810" s="7">
        <v>5.4382828000000001E-2</v>
      </c>
      <c r="D1810" s="7">
        <v>5.4187625000000003E-2</v>
      </c>
      <c r="E1810" s="7">
        <v>3.9538348000000001E-2</v>
      </c>
      <c r="F1810" s="7">
        <v>5.6332868000000001E-2</v>
      </c>
      <c r="G1810" s="7">
        <v>4.8270025000000001E-2</v>
      </c>
      <c r="H1810" s="7">
        <v>5.7026907000000002E-2</v>
      </c>
      <c r="I1810" s="7">
        <v>5.7666336999999998E-2</v>
      </c>
      <c r="J1810" s="7">
        <v>6.0097098000000002E-2</v>
      </c>
      <c r="K1810" s="7">
        <v>1.8558646000000002E-2</v>
      </c>
      <c r="L1810" s="7">
        <v>2.9722074000000001E-2</v>
      </c>
      <c r="M1810" s="7">
        <v>3.2909877999999997E-2</v>
      </c>
      <c r="N1810" s="7">
        <v>3.2902184000000001E-2</v>
      </c>
      <c r="O1810" s="7">
        <v>3.1604879000000002E-2</v>
      </c>
      <c r="P1810" s="7">
        <v>2.8020883E-2</v>
      </c>
    </row>
    <row r="1811" spans="1:16" x14ac:dyDescent="0.25">
      <c r="A1811" t="s">
        <v>3755</v>
      </c>
      <c r="B1811" s="7">
        <v>4.1913231000000002E-2</v>
      </c>
      <c r="C1811" s="7">
        <v>4.8780351E-2</v>
      </c>
      <c r="D1811" s="7">
        <v>4.3682510000000001E-2</v>
      </c>
      <c r="E1811" s="7">
        <v>4.2101050000000001E-2</v>
      </c>
      <c r="F1811" s="7">
        <v>4.8326115000000003E-2</v>
      </c>
      <c r="G1811" s="7">
        <v>5.1781410999999999E-2</v>
      </c>
      <c r="H1811" s="7">
        <v>4.6245084999999998E-2</v>
      </c>
      <c r="I1811" s="7">
        <v>3.0929391000000001E-2</v>
      </c>
      <c r="J1811" s="7">
        <v>4.3823333999999999E-2</v>
      </c>
      <c r="K1811" s="7">
        <v>6.9723927000000005E-2</v>
      </c>
      <c r="L1811" s="7">
        <v>5.3708047000000002E-2</v>
      </c>
      <c r="M1811" s="7">
        <v>4.5872143999999997E-2</v>
      </c>
      <c r="N1811" s="7">
        <v>5.5957318999999998E-2</v>
      </c>
      <c r="O1811" s="7">
        <v>5.2478300999999998E-2</v>
      </c>
      <c r="P1811" s="7">
        <v>3.2873034000000002E-2</v>
      </c>
    </row>
    <row r="1812" spans="1:16" x14ac:dyDescent="0.25">
      <c r="A1812" t="s">
        <v>3756</v>
      </c>
      <c r="B1812" s="7">
        <v>4.3487124000000002E-2</v>
      </c>
      <c r="C1812" s="7">
        <v>4.6812648999999998E-2</v>
      </c>
      <c r="D1812" s="7">
        <v>4.3286540999999998E-2</v>
      </c>
      <c r="E1812" s="7">
        <v>4.3375306000000002E-2</v>
      </c>
      <c r="F1812" s="7">
        <v>5.1815222000000001E-2</v>
      </c>
      <c r="G1812" s="7">
        <v>5.339348E-2</v>
      </c>
      <c r="H1812" s="7">
        <v>4.4531329000000001E-2</v>
      </c>
      <c r="I1812" s="7">
        <v>4.1768510000000002E-2</v>
      </c>
      <c r="J1812" s="7">
        <v>5.1261451E-2</v>
      </c>
      <c r="K1812" s="7">
        <v>3.0111202E-2</v>
      </c>
      <c r="L1812" s="7">
        <v>2.8490911000000001E-2</v>
      </c>
      <c r="M1812" s="7">
        <v>3.0043073999999999E-2</v>
      </c>
      <c r="N1812" s="7">
        <v>2.7653898E-2</v>
      </c>
      <c r="O1812" s="7">
        <v>2.6185693999999999E-2</v>
      </c>
      <c r="P1812" s="7">
        <v>2.4381591000000001E-2</v>
      </c>
    </row>
    <row r="1813" spans="1:16" x14ac:dyDescent="0.25">
      <c r="A1813" t="s">
        <v>3757</v>
      </c>
      <c r="B1813" s="7">
        <v>5.7603767E-2</v>
      </c>
      <c r="C1813" s="7">
        <v>6.5479569000000001E-2</v>
      </c>
      <c r="D1813" s="7">
        <v>6.4912942000000001E-2</v>
      </c>
      <c r="E1813" s="7">
        <v>5.1350555999999999E-2</v>
      </c>
      <c r="F1813" s="7">
        <v>6.1831296000000001E-2</v>
      </c>
      <c r="G1813" s="7">
        <v>6.2940324000000006E-2</v>
      </c>
      <c r="H1813" s="7">
        <v>7.7141241999999999E-2</v>
      </c>
      <c r="I1813" s="7">
        <v>7.4343299000000002E-2</v>
      </c>
      <c r="J1813" s="7">
        <v>7.3506189E-2</v>
      </c>
      <c r="K1813" s="7">
        <v>4.3423912000000002E-2</v>
      </c>
      <c r="L1813" s="7">
        <v>4.6223116000000002E-2</v>
      </c>
      <c r="M1813" s="7">
        <v>4.6518183999999997E-2</v>
      </c>
      <c r="N1813" s="7">
        <v>5.6670122000000003E-2</v>
      </c>
      <c r="O1813" s="7">
        <v>4.6816268000000001E-2</v>
      </c>
      <c r="P1813" s="7">
        <v>3.7228598000000002E-2</v>
      </c>
    </row>
    <row r="1814" spans="1:16" x14ac:dyDescent="0.25">
      <c r="A1814" t="s">
        <v>3758</v>
      </c>
      <c r="B1814" s="7">
        <v>5.9804944999999998E-2</v>
      </c>
      <c r="C1814" s="7">
        <v>6.1086853000000003E-2</v>
      </c>
      <c r="D1814" s="7">
        <v>5.7840191999999999E-2</v>
      </c>
      <c r="E1814" s="7">
        <v>3.6862775E-2</v>
      </c>
      <c r="F1814" s="7">
        <v>4.5347763999999999E-2</v>
      </c>
      <c r="G1814" s="7">
        <v>5.1670162999999998E-2</v>
      </c>
      <c r="H1814" s="7">
        <v>6.3387904999999994E-2</v>
      </c>
      <c r="I1814" s="7">
        <v>5.8094880000000002E-2</v>
      </c>
      <c r="J1814" s="7">
        <v>6.0183532999999997E-2</v>
      </c>
      <c r="K1814" s="7">
        <v>6.1448862999999999E-2</v>
      </c>
      <c r="L1814" s="7">
        <v>4.1490315999999999E-2</v>
      </c>
      <c r="M1814" s="7">
        <v>4.7966163999999999E-2</v>
      </c>
      <c r="N1814" s="7">
        <v>5.5530563999999998E-2</v>
      </c>
      <c r="O1814" s="7">
        <v>5.1368643999999998E-2</v>
      </c>
      <c r="P1814" s="7">
        <v>3.6010340000000002E-2</v>
      </c>
    </row>
    <row r="1815" spans="1:16" x14ac:dyDescent="0.25">
      <c r="A1815" t="s">
        <v>3759</v>
      </c>
      <c r="B1815" s="7">
        <v>2.8766357999999999E-2</v>
      </c>
      <c r="C1815" s="7">
        <v>4.0080932E-2</v>
      </c>
      <c r="D1815" s="7">
        <v>3.7702303999999999E-2</v>
      </c>
      <c r="E1815" s="7">
        <v>3.1346078999999999E-2</v>
      </c>
      <c r="F1815" s="7">
        <v>3.9764131000000001E-2</v>
      </c>
      <c r="G1815" s="7">
        <v>4.3156323000000003E-2</v>
      </c>
      <c r="H1815" s="7">
        <v>3.3131929999999997E-2</v>
      </c>
      <c r="I1815" s="7">
        <v>2.5290889E-2</v>
      </c>
      <c r="J1815" s="7">
        <v>3.4400579000000001E-2</v>
      </c>
      <c r="K1815" s="7">
        <v>3.4505499000000002E-2</v>
      </c>
      <c r="L1815" s="7">
        <v>5.1804463000000002E-2</v>
      </c>
      <c r="M1815" s="7">
        <v>4.8559879E-2</v>
      </c>
      <c r="N1815" s="7">
        <v>5.4884682999999997E-2</v>
      </c>
      <c r="O1815" s="7">
        <v>5.0031206000000002E-2</v>
      </c>
      <c r="P1815" s="7">
        <v>3.3210011999999997E-2</v>
      </c>
    </row>
    <row r="1816" spans="1:16" x14ac:dyDescent="0.25">
      <c r="A1816" t="s">
        <v>3760</v>
      </c>
      <c r="B1816" s="7">
        <v>5.8594756999999997E-2</v>
      </c>
      <c r="C1816" s="7">
        <v>7.3004112999999995E-2</v>
      </c>
      <c r="D1816" s="7">
        <v>6.3989178999999993E-2</v>
      </c>
      <c r="E1816" s="7">
        <v>4.1953048999999999E-2</v>
      </c>
      <c r="F1816" s="7">
        <v>4.9127606999999997E-2</v>
      </c>
      <c r="G1816" s="7">
        <v>5.5085769999999999E-2</v>
      </c>
      <c r="H1816" s="7">
        <v>7.1532107999999997E-2</v>
      </c>
      <c r="I1816" s="7">
        <v>6.7871855999999994E-2</v>
      </c>
      <c r="J1816" s="7">
        <v>6.7633031999999996E-2</v>
      </c>
      <c r="K1816" s="7">
        <v>4.4116252000000002E-2</v>
      </c>
      <c r="L1816" s="7">
        <v>4.0436027999999999E-2</v>
      </c>
      <c r="M1816" s="7">
        <v>4.3068650999999999E-2</v>
      </c>
      <c r="N1816" s="7">
        <v>4.4947918000000003E-2</v>
      </c>
      <c r="O1816" s="7">
        <v>4.1629284000000003E-2</v>
      </c>
      <c r="P1816" s="7">
        <v>3.1646984000000003E-2</v>
      </c>
    </row>
    <row r="1817" spans="1:16" x14ac:dyDescent="0.25">
      <c r="A1817" t="s">
        <v>3761</v>
      </c>
      <c r="B1817" s="7">
        <v>4.5620715999999999E-2</v>
      </c>
      <c r="C1817" s="7">
        <v>5.8464209000000003E-2</v>
      </c>
      <c r="D1817" s="7">
        <v>6.3270898000000006E-2</v>
      </c>
      <c r="E1817" s="7">
        <v>4.6039816999999997E-2</v>
      </c>
      <c r="F1817" s="7">
        <v>5.4851657999999998E-2</v>
      </c>
      <c r="G1817" s="7">
        <v>5.8651275000000003E-2</v>
      </c>
      <c r="H1817" s="7">
        <v>6.4823571999999996E-2</v>
      </c>
      <c r="I1817" s="7">
        <v>5.9117783E-2</v>
      </c>
      <c r="J1817" s="7">
        <v>6.5475160000000004E-2</v>
      </c>
      <c r="K1817" s="7">
        <v>4.9782192000000003E-2</v>
      </c>
      <c r="L1817" s="7">
        <v>5.3796314999999997E-2</v>
      </c>
      <c r="M1817" s="7">
        <v>5.4726838999999999E-2</v>
      </c>
      <c r="N1817" s="7">
        <v>3.5462977999999999E-2</v>
      </c>
      <c r="O1817" s="7">
        <v>3.0705573E-2</v>
      </c>
      <c r="P1817" s="7">
        <v>3.5124465000000001E-2</v>
      </c>
    </row>
    <row r="1818" spans="1:16" x14ac:dyDescent="0.25">
      <c r="A1818" t="s">
        <v>3762</v>
      </c>
      <c r="B1818" s="7">
        <v>7.0822923999999995E-2</v>
      </c>
      <c r="C1818" s="7">
        <v>8.2038435000000007E-2</v>
      </c>
      <c r="D1818" s="7">
        <v>7.1659992000000006E-2</v>
      </c>
      <c r="E1818" s="7">
        <v>5.6807179999999999E-2</v>
      </c>
      <c r="F1818" s="7">
        <v>6.3171007000000001E-2</v>
      </c>
      <c r="G1818" s="7">
        <v>7.2891556999999996E-2</v>
      </c>
      <c r="H1818" s="7">
        <v>7.9531705999999994E-2</v>
      </c>
      <c r="I1818" s="7">
        <v>7.6129366000000004E-2</v>
      </c>
      <c r="J1818" s="7">
        <v>8.2014670999999997E-2</v>
      </c>
      <c r="K1818" s="7">
        <v>3.5639961999999997E-2</v>
      </c>
      <c r="L1818" s="7">
        <v>4.8440677000000001E-2</v>
      </c>
      <c r="M1818" s="7">
        <v>4.3940945000000002E-2</v>
      </c>
      <c r="N1818" s="7">
        <v>5.0776756999999999E-2</v>
      </c>
      <c r="O1818" s="7">
        <v>3.9928858999999997E-2</v>
      </c>
      <c r="P1818" s="7">
        <v>3.3543824999999999E-2</v>
      </c>
    </row>
    <row r="1819" spans="1:16" x14ac:dyDescent="0.25">
      <c r="A1819" t="s">
        <v>3763</v>
      </c>
      <c r="B1819" s="7">
        <v>1.5094674000000001E-2</v>
      </c>
      <c r="C1819" s="7">
        <v>1.4054229999999999E-2</v>
      </c>
      <c r="D1819" s="7">
        <v>1.2193443E-2</v>
      </c>
      <c r="E1819" s="7">
        <v>9.7589129999999993E-3</v>
      </c>
      <c r="F1819" s="7">
        <v>9.5441239999999993E-3</v>
      </c>
      <c r="G1819" s="7">
        <v>1.4494007999999999E-2</v>
      </c>
      <c r="H1819" s="7">
        <v>1.1508618E-2</v>
      </c>
      <c r="I1819" s="7">
        <v>1.066653E-2</v>
      </c>
      <c r="J1819" s="7">
        <v>1.2651044E-2</v>
      </c>
      <c r="K1819" s="7">
        <v>3.8713239000000003E-2</v>
      </c>
      <c r="L1819" s="7">
        <v>4.7033875000000003E-2</v>
      </c>
      <c r="M1819" s="7">
        <v>3.3481904999999999E-2</v>
      </c>
      <c r="N1819" s="7">
        <v>3.1416962E-2</v>
      </c>
      <c r="O1819" s="7">
        <v>2.5588501E-2</v>
      </c>
      <c r="P1819" s="7">
        <v>1.4760308E-2</v>
      </c>
    </row>
    <row r="1820" spans="1:16" x14ac:dyDescent="0.25">
      <c r="A1820" t="s">
        <v>3764</v>
      </c>
      <c r="B1820" s="7">
        <v>9.5316289999999998E-3</v>
      </c>
      <c r="C1820" s="7">
        <v>1.2768539000000001E-2</v>
      </c>
      <c r="D1820" s="7">
        <v>1.0522917E-2</v>
      </c>
      <c r="E1820" s="7">
        <v>1.2396478000000001E-2</v>
      </c>
      <c r="F1820" s="7">
        <v>1.3980136000000001E-2</v>
      </c>
      <c r="G1820" s="7">
        <v>1.7261740000000001E-2</v>
      </c>
      <c r="H1820" s="7">
        <v>9.8132400000000009E-3</v>
      </c>
      <c r="I1820" s="7">
        <v>9.3720869999999994E-3</v>
      </c>
      <c r="J1820" s="7">
        <v>1.2318505E-2</v>
      </c>
      <c r="K1820" s="7">
        <v>8.7785543999999993E-2</v>
      </c>
      <c r="L1820" s="7">
        <v>4.5750837000000003E-2</v>
      </c>
      <c r="M1820" s="7">
        <v>2.9361221999999999E-2</v>
      </c>
      <c r="N1820" s="7">
        <v>3.2125436E-2</v>
      </c>
      <c r="O1820" s="7">
        <v>2.0033736999999999E-2</v>
      </c>
      <c r="P1820" s="7">
        <v>1.6300829999999999E-2</v>
      </c>
    </row>
    <row r="1821" spans="1:16" x14ac:dyDescent="0.25">
      <c r="A1821" t="s">
        <v>3765</v>
      </c>
      <c r="B1821" s="7">
        <v>3.0404559000000001E-2</v>
      </c>
      <c r="C1821" s="7">
        <v>3.4898771000000002E-2</v>
      </c>
      <c r="D1821" s="7">
        <v>3.1652501999999999E-2</v>
      </c>
      <c r="E1821" s="7">
        <v>2.6003867E-2</v>
      </c>
      <c r="F1821" s="7">
        <v>3.2388523000000002E-2</v>
      </c>
      <c r="G1821" s="7">
        <v>3.4111898000000002E-2</v>
      </c>
      <c r="H1821" s="7">
        <v>3.2674442999999997E-2</v>
      </c>
      <c r="I1821" s="7">
        <v>2.7683359000000001E-2</v>
      </c>
      <c r="J1821" s="7">
        <v>3.0733893000000002E-2</v>
      </c>
      <c r="K1821" s="7">
        <v>1.6196365000000001E-2</v>
      </c>
      <c r="L1821" s="7">
        <v>2.8141137E-2</v>
      </c>
      <c r="M1821" s="7">
        <v>2.5057695000000001E-2</v>
      </c>
      <c r="N1821" s="7">
        <v>2.6728809999999999E-2</v>
      </c>
      <c r="O1821" s="7">
        <v>2.4983141E-2</v>
      </c>
      <c r="P1821" s="7">
        <v>2.0585922999999999E-2</v>
      </c>
    </row>
    <row r="1822" spans="1:16" x14ac:dyDescent="0.25">
      <c r="A1822" t="s">
        <v>3766</v>
      </c>
      <c r="B1822" s="7">
        <v>4.0075666000000003E-2</v>
      </c>
      <c r="C1822" s="7">
        <v>5.0310609999999999E-2</v>
      </c>
      <c r="D1822" s="7">
        <v>4.2996907000000001E-2</v>
      </c>
      <c r="E1822" s="7">
        <v>4.4992333000000002E-2</v>
      </c>
      <c r="F1822" s="7">
        <v>4.9179558999999998E-2</v>
      </c>
      <c r="G1822" s="7">
        <v>5.3050958000000002E-2</v>
      </c>
      <c r="H1822" s="7">
        <v>4.1251182999999997E-2</v>
      </c>
      <c r="I1822" s="7">
        <v>4.6025222999999997E-2</v>
      </c>
      <c r="J1822" s="7">
        <v>4.3529836000000002E-2</v>
      </c>
      <c r="K1822" s="7">
        <v>4.8909662999999999E-2</v>
      </c>
      <c r="L1822" s="7">
        <v>3.6107713E-2</v>
      </c>
      <c r="M1822" s="7">
        <v>3.6530482000000003E-2</v>
      </c>
      <c r="N1822" s="7">
        <v>3.0767813000000001E-2</v>
      </c>
      <c r="O1822" s="7">
        <v>2.6689483999999999E-2</v>
      </c>
      <c r="P1822" s="7">
        <v>2.9588685E-2</v>
      </c>
    </row>
    <row r="1823" spans="1:16" x14ac:dyDescent="0.25">
      <c r="A1823" t="s">
        <v>3767</v>
      </c>
      <c r="B1823" s="7">
        <v>3.3028237000000002E-2</v>
      </c>
      <c r="C1823" s="7">
        <v>3.8483821000000001E-2</v>
      </c>
      <c r="D1823" s="7">
        <v>3.5228337999999998E-2</v>
      </c>
      <c r="E1823" s="7">
        <v>2.6465376999999998E-2</v>
      </c>
      <c r="F1823" s="7">
        <v>3.5483506999999997E-2</v>
      </c>
      <c r="G1823" s="7">
        <v>3.7707499999999998E-2</v>
      </c>
      <c r="H1823" s="7">
        <v>3.6909016000000003E-2</v>
      </c>
      <c r="I1823" s="7">
        <v>3.1580878999999999E-2</v>
      </c>
      <c r="J1823" s="7">
        <v>4.0849476000000003E-2</v>
      </c>
      <c r="K1823" s="7">
        <v>3.6169450999999998E-2</v>
      </c>
      <c r="L1823" s="7">
        <v>3.4101487E-2</v>
      </c>
      <c r="M1823" s="7">
        <v>3.4723799E-2</v>
      </c>
      <c r="N1823" s="7">
        <v>3.6396642E-2</v>
      </c>
      <c r="O1823" s="7">
        <v>3.2398476000000002E-2</v>
      </c>
      <c r="P1823" s="7">
        <v>2.6213357E-2</v>
      </c>
    </row>
    <row r="1824" spans="1:16" x14ac:dyDescent="0.25">
      <c r="A1824" t="s">
        <v>3768</v>
      </c>
      <c r="B1824" s="7">
        <v>1.4774101E-2</v>
      </c>
      <c r="C1824" s="7">
        <v>1.7928849E-2</v>
      </c>
      <c r="D1824" s="7">
        <v>1.6180574E-2</v>
      </c>
      <c r="E1824" s="7">
        <v>1.3345278E-2</v>
      </c>
      <c r="F1824" s="7">
        <v>1.5287161E-2</v>
      </c>
      <c r="G1824" s="7">
        <v>1.6557865000000001E-2</v>
      </c>
      <c r="H1824" s="7">
        <v>1.5007906E-2</v>
      </c>
      <c r="I1824" s="7">
        <v>1.3583395999999999E-2</v>
      </c>
      <c r="J1824" s="7">
        <v>1.7524996000000001E-2</v>
      </c>
      <c r="K1824" s="7">
        <v>1.5459377999999999E-2</v>
      </c>
      <c r="L1824" s="7">
        <v>1.2559463999999999E-2</v>
      </c>
      <c r="M1824" s="7">
        <v>1.2160193999999999E-2</v>
      </c>
      <c r="N1824" s="7">
        <v>1.4807102000000001E-2</v>
      </c>
      <c r="O1824" s="7">
        <v>1.4111289000000001E-2</v>
      </c>
      <c r="P1824" s="7">
        <v>1.0233986E-2</v>
      </c>
    </row>
    <row r="1825" spans="1:16" x14ac:dyDescent="0.25">
      <c r="A1825" t="s">
        <v>3769</v>
      </c>
      <c r="B1825" s="7">
        <v>4.4594584E-2</v>
      </c>
      <c r="C1825" s="7">
        <v>4.8812182000000003E-2</v>
      </c>
      <c r="D1825" s="7">
        <v>4.5510090000000003E-2</v>
      </c>
      <c r="E1825" s="7">
        <v>3.3183667E-2</v>
      </c>
      <c r="F1825" s="7">
        <v>4.3408064000000003E-2</v>
      </c>
      <c r="G1825" s="7">
        <v>5.0405620999999998E-2</v>
      </c>
      <c r="H1825" s="7">
        <v>5.0980629999999999E-2</v>
      </c>
      <c r="I1825" s="7">
        <v>5.2441985000000003E-2</v>
      </c>
      <c r="J1825" s="7">
        <v>5.407062E-2</v>
      </c>
      <c r="K1825" s="7">
        <v>5.0512003E-2</v>
      </c>
      <c r="L1825" s="7">
        <v>4.4457337999999999E-2</v>
      </c>
      <c r="M1825" s="7">
        <v>4.4285006000000002E-2</v>
      </c>
      <c r="N1825" s="7">
        <v>4.9332559999999998E-2</v>
      </c>
      <c r="O1825" s="7">
        <v>4.2523749E-2</v>
      </c>
      <c r="P1825" s="7">
        <v>3.3806553000000003E-2</v>
      </c>
    </row>
    <row r="1826" spans="1:16" x14ac:dyDescent="0.25">
      <c r="A1826" t="s">
        <v>3770</v>
      </c>
      <c r="B1826" s="7">
        <v>7.6240496000000005E-2</v>
      </c>
      <c r="C1826" s="7">
        <v>8.7759357999999996E-2</v>
      </c>
      <c r="D1826" s="7">
        <v>8.6900622999999996E-2</v>
      </c>
      <c r="E1826" s="7">
        <v>6.3094352000000006E-2</v>
      </c>
      <c r="F1826" s="7">
        <v>8.1492551999999996E-2</v>
      </c>
      <c r="G1826" s="7">
        <v>8.4888831999999997E-2</v>
      </c>
      <c r="H1826" s="7">
        <v>8.7933538000000006E-2</v>
      </c>
      <c r="I1826" s="7">
        <v>0.10170072300000001</v>
      </c>
      <c r="J1826" s="7">
        <v>9.3478468999999995E-2</v>
      </c>
      <c r="K1826" s="7">
        <v>4.2100154000000001E-2</v>
      </c>
      <c r="L1826" s="7">
        <v>4.9197136000000002E-2</v>
      </c>
      <c r="M1826" s="7">
        <v>5.1158848E-2</v>
      </c>
      <c r="N1826" s="7">
        <v>5.5139918000000003E-2</v>
      </c>
      <c r="O1826" s="7">
        <v>5.233086E-2</v>
      </c>
      <c r="P1826" s="7">
        <v>4.4401028000000002E-2</v>
      </c>
    </row>
    <row r="1827" spans="1:16" x14ac:dyDescent="0.25">
      <c r="A1827" t="s">
        <v>3771</v>
      </c>
      <c r="B1827" s="7">
        <v>3.7571764000000001E-2</v>
      </c>
      <c r="C1827" s="7">
        <v>3.7698018999999999E-2</v>
      </c>
      <c r="D1827" s="7">
        <v>2.8888810000000001E-2</v>
      </c>
      <c r="E1827" s="7">
        <v>4.2773759000000001E-2</v>
      </c>
      <c r="F1827" s="7">
        <v>4.1078388E-2</v>
      </c>
      <c r="G1827" s="7">
        <v>5.0649633999999999E-2</v>
      </c>
      <c r="H1827" s="7">
        <v>2.5696277E-2</v>
      </c>
      <c r="I1827" s="7">
        <v>4.2761447000000001E-2</v>
      </c>
      <c r="J1827" s="7">
        <v>2.9538256999999998E-2</v>
      </c>
      <c r="K1827" s="7">
        <v>0.116453428</v>
      </c>
      <c r="L1827" s="7">
        <v>3.6405554999999999E-2</v>
      </c>
      <c r="M1827" s="7">
        <v>2.6239848999999999E-2</v>
      </c>
      <c r="N1827" s="7">
        <v>2.0996533000000001E-2</v>
      </c>
      <c r="O1827" s="7">
        <v>1.5902237E-2</v>
      </c>
      <c r="P1827" s="7">
        <v>2.1384872999999999E-2</v>
      </c>
    </row>
    <row r="1828" spans="1:16" x14ac:dyDescent="0.25">
      <c r="A1828" t="s">
        <v>3772</v>
      </c>
      <c r="B1828" s="7">
        <v>1.4482620999999999E-2</v>
      </c>
      <c r="C1828" s="7">
        <v>1.5703043E-2</v>
      </c>
      <c r="D1828" s="7">
        <v>1.1644346999999999E-2</v>
      </c>
      <c r="E1828" s="7">
        <v>1.0272534999999999E-2</v>
      </c>
      <c r="F1828" s="7">
        <v>1.1666915E-2</v>
      </c>
      <c r="G1828" s="7">
        <v>1.7056981999999998E-2</v>
      </c>
      <c r="H1828" s="7">
        <v>1.3558548E-2</v>
      </c>
      <c r="I1828" s="7">
        <v>9.9685360000000001E-3</v>
      </c>
      <c r="J1828" s="7">
        <v>1.2486782E-2</v>
      </c>
      <c r="K1828" s="7">
        <v>1.3550070000000001E-2</v>
      </c>
      <c r="L1828" s="7">
        <v>1.4761610999999999E-2</v>
      </c>
      <c r="M1828" s="7">
        <v>1.2601569999999999E-2</v>
      </c>
      <c r="N1828" s="7">
        <v>1.1327043E-2</v>
      </c>
      <c r="O1828" s="7">
        <v>9.2047459999999998E-3</v>
      </c>
      <c r="P1828" s="7">
        <v>9.5916760000000004E-3</v>
      </c>
    </row>
    <row r="1829" spans="1:16" x14ac:dyDescent="0.25">
      <c r="A1829" t="s">
        <v>3773</v>
      </c>
      <c r="B1829" s="7">
        <v>7.0073178999999999E-2</v>
      </c>
      <c r="C1829" s="7">
        <v>7.6410470999999994E-2</v>
      </c>
      <c r="D1829" s="7">
        <v>7.7421998000000006E-2</v>
      </c>
      <c r="E1829" s="7">
        <v>6.7573856000000002E-2</v>
      </c>
      <c r="F1829" s="7">
        <v>7.7506056000000004E-2</v>
      </c>
      <c r="G1829" s="7">
        <v>8.4979146000000005E-2</v>
      </c>
      <c r="H1829" s="7">
        <v>6.7512298999999998E-2</v>
      </c>
      <c r="I1829" s="7">
        <v>5.9777249999999997E-2</v>
      </c>
      <c r="J1829" s="7">
        <v>7.1106282000000007E-2</v>
      </c>
      <c r="K1829" s="7">
        <v>4.1607849000000002E-2</v>
      </c>
      <c r="L1829" s="7">
        <v>7.0384287000000004E-2</v>
      </c>
      <c r="M1829" s="7">
        <v>7.1276595999999998E-2</v>
      </c>
      <c r="N1829" s="7">
        <v>7.5771895000000006E-2</v>
      </c>
      <c r="O1829" s="7">
        <v>6.8583904000000001E-2</v>
      </c>
      <c r="P1829" s="7">
        <v>5.7742019999999998E-2</v>
      </c>
    </row>
    <row r="1830" spans="1:16" x14ac:dyDescent="0.25">
      <c r="A1830" t="s">
        <v>3774</v>
      </c>
      <c r="B1830" s="7">
        <v>5.7388630000000003E-2</v>
      </c>
      <c r="C1830" s="7">
        <v>7.0747299E-2</v>
      </c>
      <c r="D1830" s="7">
        <v>6.6298977999999995E-2</v>
      </c>
      <c r="E1830" s="7">
        <v>4.1529638000000001E-2</v>
      </c>
      <c r="F1830" s="7">
        <v>5.2835039E-2</v>
      </c>
      <c r="G1830" s="7">
        <v>5.4718611E-2</v>
      </c>
      <c r="H1830" s="7">
        <v>6.7272421999999998E-2</v>
      </c>
      <c r="I1830" s="7">
        <v>6.5489724999999999E-2</v>
      </c>
      <c r="J1830" s="7">
        <v>6.4039921E-2</v>
      </c>
      <c r="K1830" s="7">
        <v>3.5334068000000003E-2</v>
      </c>
      <c r="L1830" s="7">
        <v>4.8100148000000002E-2</v>
      </c>
      <c r="M1830" s="7">
        <v>4.873367E-2</v>
      </c>
      <c r="N1830" s="7">
        <v>4.6934064999999997E-2</v>
      </c>
      <c r="O1830" s="7">
        <v>4.1803894000000001E-2</v>
      </c>
      <c r="P1830" s="7">
        <v>3.3952691E-2</v>
      </c>
    </row>
    <row r="1831" spans="1:16" x14ac:dyDescent="0.25">
      <c r="A1831" t="s">
        <v>3775</v>
      </c>
      <c r="B1831" s="7">
        <v>7.3015048999999999E-2</v>
      </c>
      <c r="C1831" s="7">
        <v>7.8042621000000006E-2</v>
      </c>
      <c r="D1831" s="7">
        <v>7.8368562000000003E-2</v>
      </c>
      <c r="E1831" s="7">
        <v>5.0537437999999997E-2</v>
      </c>
      <c r="F1831" s="7">
        <v>6.2575309999999995E-2</v>
      </c>
      <c r="G1831" s="7">
        <v>6.2426101999999997E-2</v>
      </c>
      <c r="H1831" s="7">
        <v>8.9810015000000007E-2</v>
      </c>
      <c r="I1831" s="7">
        <v>8.9908440000000006E-2</v>
      </c>
      <c r="J1831" s="7">
        <v>9.6249035999999996E-2</v>
      </c>
      <c r="K1831" s="7">
        <v>3.7975307999999999E-2</v>
      </c>
      <c r="L1831" s="7">
        <v>3.9028709000000002E-2</v>
      </c>
      <c r="M1831" s="7">
        <v>4.0022016000000001E-2</v>
      </c>
      <c r="N1831" s="7">
        <v>4.0361912999999999E-2</v>
      </c>
      <c r="O1831" s="7">
        <v>4.0428025999999999E-2</v>
      </c>
      <c r="P1831" s="7">
        <v>3.0732005E-2</v>
      </c>
    </row>
    <row r="1832" spans="1:16" x14ac:dyDescent="0.25">
      <c r="A1832" t="s">
        <v>3776</v>
      </c>
      <c r="B1832" s="7">
        <v>0.111125687</v>
      </c>
      <c r="C1832" s="7">
        <v>0.12842682399999999</v>
      </c>
      <c r="D1832" s="7">
        <v>0.120379677</v>
      </c>
      <c r="E1832" s="7">
        <v>6.9140288999999994E-2</v>
      </c>
      <c r="F1832" s="7">
        <v>9.1786556000000005E-2</v>
      </c>
      <c r="G1832" s="7">
        <v>9.0610196000000004E-2</v>
      </c>
      <c r="H1832" s="7">
        <v>0.13118069600000001</v>
      </c>
      <c r="I1832" s="7">
        <v>0.12331538</v>
      </c>
      <c r="J1832" s="7">
        <v>0.130705293</v>
      </c>
      <c r="K1832" s="7">
        <v>3.2691797000000002E-2</v>
      </c>
      <c r="L1832" s="7">
        <v>5.5372153E-2</v>
      </c>
      <c r="M1832" s="7">
        <v>5.7118354000000003E-2</v>
      </c>
      <c r="N1832" s="7">
        <v>6.1718988000000002E-2</v>
      </c>
      <c r="O1832" s="7">
        <v>5.3781392999999997E-2</v>
      </c>
      <c r="P1832" s="7">
        <v>4.6753089999999997E-2</v>
      </c>
    </row>
    <row r="1833" spans="1:16" x14ac:dyDescent="0.25">
      <c r="A1833" t="s">
        <v>3777</v>
      </c>
      <c r="B1833" s="7">
        <v>5.0758519000000002E-2</v>
      </c>
      <c r="C1833" s="7">
        <v>6.1577227999999998E-2</v>
      </c>
      <c r="D1833" s="7">
        <v>5.3591991999999998E-2</v>
      </c>
      <c r="E1833" s="7">
        <v>4.1988534000000001E-2</v>
      </c>
      <c r="F1833" s="7">
        <v>4.4354982000000001E-2</v>
      </c>
      <c r="G1833" s="7">
        <v>5.2799864000000002E-2</v>
      </c>
      <c r="H1833" s="7">
        <v>5.9313817999999997E-2</v>
      </c>
      <c r="I1833" s="7">
        <v>6.5120260999999999E-2</v>
      </c>
      <c r="J1833" s="7">
        <v>6.3913341999999998E-2</v>
      </c>
      <c r="K1833" s="7">
        <v>4.5109116999999997E-2</v>
      </c>
      <c r="L1833" s="7">
        <v>3.6905156000000001E-2</v>
      </c>
      <c r="M1833" s="7">
        <v>3.8442695999999998E-2</v>
      </c>
      <c r="N1833" s="7">
        <v>3.4423495999999998E-2</v>
      </c>
      <c r="O1833" s="7">
        <v>3.1432160000000001E-2</v>
      </c>
      <c r="P1833" s="7">
        <v>2.8013110000000001E-2</v>
      </c>
    </row>
    <row r="1834" spans="1:16" x14ac:dyDescent="0.25">
      <c r="A1834" t="s">
        <v>3778</v>
      </c>
      <c r="B1834" s="7">
        <v>9.7009430000000001E-3</v>
      </c>
      <c r="C1834" s="7">
        <v>9.6856619999999994E-3</v>
      </c>
      <c r="D1834" s="7">
        <v>7.8298099999999995E-3</v>
      </c>
      <c r="E1834" s="7">
        <v>9.5114880000000002E-3</v>
      </c>
      <c r="F1834" s="7">
        <v>9.4393459999999995E-3</v>
      </c>
      <c r="G1834" s="7">
        <v>1.1265602E-2</v>
      </c>
      <c r="H1834" s="7">
        <v>7.7409089999999998E-3</v>
      </c>
      <c r="I1834" s="7">
        <v>1.0225290999999999E-2</v>
      </c>
      <c r="J1834" s="7">
        <v>9.7082910000000008E-3</v>
      </c>
      <c r="K1834" s="7">
        <v>1.7620930999999999E-2</v>
      </c>
      <c r="L1834" s="7">
        <v>8.8039820000000001E-3</v>
      </c>
      <c r="M1834" s="7">
        <v>6.4400229999999996E-3</v>
      </c>
      <c r="N1834" s="7">
        <v>5.9688670000000001E-3</v>
      </c>
      <c r="O1834" s="7">
        <v>4.6523179999999999E-3</v>
      </c>
      <c r="P1834" s="7">
        <v>5.2002510000000004E-3</v>
      </c>
    </row>
    <row r="1835" spans="1:16" x14ac:dyDescent="0.25">
      <c r="A1835" t="s">
        <v>3779</v>
      </c>
      <c r="B1835" s="7">
        <v>9.113388E-3</v>
      </c>
      <c r="C1835" s="7">
        <v>1.0070257000000001E-2</v>
      </c>
      <c r="D1835" s="7">
        <v>8.7804800000000002E-3</v>
      </c>
      <c r="E1835" s="7">
        <v>9.0138779999999995E-3</v>
      </c>
      <c r="F1835" s="7">
        <v>1.1095914E-2</v>
      </c>
      <c r="G1835" s="7">
        <v>1.0692103999999999E-2</v>
      </c>
      <c r="H1835" s="7">
        <v>9.4662059999999996E-3</v>
      </c>
      <c r="I1835" s="7">
        <v>8.8658469999999996E-3</v>
      </c>
      <c r="J1835" s="7">
        <v>8.9827710000000005E-3</v>
      </c>
      <c r="K1835" s="7">
        <v>8.8973909999999993E-3</v>
      </c>
      <c r="L1835" s="7">
        <v>7.3356059999999997E-3</v>
      </c>
      <c r="M1835" s="7">
        <v>6.9507570000000001E-3</v>
      </c>
      <c r="N1835" s="7">
        <v>9.0108129999999995E-3</v>
      </c>
      <c r="O1835" s="7">
        <v>6.3601109999999999E-3</v>
      </c>
      <c r="P1835" s="7">
        <v>6.1406150000000003E-3</v>
      </c>
    </row>
    <row r="1836" spans="1:16" x14ac:dyDescent="0.25">
      <c r="A1836" t="s">
        <v>3780</v>
      </c>
      <c r="B1836" s="7">
        <v>4.1887405000000003E-2</v>
      </c>
      <c r="C1836" s="7">
        <v>4.7249999000000001E-2</v>
      </c>
      <c r="D1836" s="7">
        <v>3.8444065999999999E-2</v>
      </c>
      <c r="E1836" s="7">
        <v>3.8065662E-2</v>
      </c>
      <c r="F1836" s="7">
        <v>4.0932257999999999E-2</v>
      </c>
      <c r="G1836" s="7">
        <v>4.1651716999999998E-2</v>
      </c>
      <c r="H1836" s="7">
        <v>3.5435904999999997E-2</v>
      </c>
      <c r="I1836" s="7">
        <v>5.5491475999999998E-2</v>
      </c>
      <c r="J1836" s="7">
        <v>3.9275201000000003E-2</v>
      </c>
      <c r="K1836" s="7">
        <v>3.5875469E-2</v>
      </c>
      <c r="L1836" s="7">
        <v>4.0518014999999998E-2</v>
      </c>
      <c r="M1836" s="7">
        <v>2.5636295999999999E-2</v>
      </c>
      <c r="N1836" s="7">
        <v>1.4951035E-2</v>
      </c>
      <c r="O1836" s="7">
        <v>1.267798E-2</v>
      </c>
      <c r="P1836" s="7">
        <v>2.2175251E-2</v>
      </c>
    </row>
    <row r="1837" spans="1:16" x14ac:dyDescent="0.25">
      <c r="A1837" t="s">
        <v>3781</v>
      </c>
      <c r="B1837" s="7">
        <v>5.0245915000000002E-2</v>
      </c>
      <c r="C1837" s="7">
        <v>6.0036582999999998E-2</v>
      </c>
      <c r="D1837" s="7">
        <v>6.3674087000000004E-2</v>
      </c>
      <c r="E1837" s="7">
        <v>2.9336482000000001E-2</v>
      </c>
      <c r="F1837" s="7">
        <v>3.4478373E-2</v>
      </c>
      <c r="G1837" s="7">
        <v>3.3256939999999999E-2</v>
      </c>
      <c r="H1837" s="7">
        <v>5.2328668000000002E-2</v>
      </c>
      <c r="I1837" s="7">
        <v>5.9980712999999998E-2</v>
      </c>
      <c r="J1837" s="7">
        <v>5.7315768000000003E-2</v>
      </c>
      <c r="K1837" s="7">
        <v>7.8222740000000006E-3</v>
      </c>
      <c r="L1837" s="7">
        <v>1.2514709000000001E-2</v>
      </c>
      <c r="M1837" s="7">
        <v>1.4780632E-2</v>
      </c>
      <c r="N1837" s="7">
        <v>1.4329456000000001E-2</v>
      </c>
      <c r="O1837" s="7">
        <v>1.2252104999999999E-2</v>
      </c>
      <c r="P1837" s="7">
        <v>1.134991E-2</v>
      </c>
    </row>
    <row r="1838" spans="1:16" x14ac:dyDescent="0.25">
      <c r="A1838" t="s">
        <v>3782</v>
      </c>
      <c r="B1838" s="7">
        <v>2.5660664999999999E-2</v>
      </c>
      <c r="C1838" s="7">
        <v>2.8360382999999999E-2</v>
      </c>
      <c r="D1838" s="7">
        <v>2.7537287000000001E-2</v>
      </c>
      <c r="E1838" s="7">
        <v>2.1790489999999999E-2</v>
      </c>
      <c r="F1838" s="7">
        <v>2.7764519000000001E-2</v>
      </c>
      <c r="G1838" s="7">
        <v>3.0715518000000001E-2</v>
      </c>
      <c r="H1838" s="7">
        <v>2.9261842999999999E-2</v>
      </c>
      <c r="I1838" s="7">
        <v>2.3576924999999999E-2</v>
      </c>
      <c r="J1838" s="7">
        <v>3.2516749999999997E-2</v>
      </c>
      <c r="K1838" s="7">
        <v>2.5296398000000001E-2</v>
      </c>
      <c r="L1838" s="7">
        <v>2.6738870000000001E-2</v>
      </c>
      <c r="M1838" s="7">
        <v>2.7740760999999999E-2</v>
      </c>
      <c r="N1838" s="7">
        <v>3.0400165999999999E-2</v>
      </c>
      <c r="O1838" s="7">
        <v>2.7667532000000002E-2</v>
      </c>
      <c r="P1838" s="7">
        <v>2.1586154E-2</v>
      </c>
    </row>
    <row r="1839" spans="1:16" x14ac:dyDescent="0.25">
      <c r="A1839" t="s">
        <v>3783</v>
      </c>
      <c r="B1839" s="7">
        <v>2.0991752999999998E-2</v>
      </c>
      <c r="C1839" s="7">
        <v>1.9628756000000001E-2</v>
      </c>
      <c r="D1839" s="7">
        <v>1.6246666999999999E-2</v>
      </c>
      <c r="E1839" s="7">
        <v>1.4361605E-2</v>
      </c>
      <c r="F1839" s="7">
        <v>1.6018166E-2</v>
      </c>
      <c r="G1839" s="7">
        <v>2.3190196999999999E-2</v>
      </c>
      <c r="H1839" s="7">
        <v>1.9119331E-2</v>
      </c>
      <c r="I1839" s="7">
        <v>1.0588346E-2</v>
      </c>
      <c r="J1839" s="7">
        <v>1.7826654000000001E-2</v>
      </c>
      <c r="K1839" s="7">
        <v>1.3896103E-2</v>
      </c>
      <c r="L1839" s="7">
        <v>2.2009014E-2</v>
      </c>
      <c r="M1839" s="7">
        <v>2.0998616000000001E-2</v>
      </c>
      <c r="N1839" s="7">
        <v>2.0056942000000001E-2</v>
      </c>
      <c r="O1839" s="7">
        <v>1.6688551999999999E-2</v>
      </c>
      <c r="P1839" s="7">
        <v>1.0296089E-2</v>
      </c>
    </row>
    <row r="1840" spans="1:16" x14ac:dyDescent="0.25">
      <c r="A1840" t="s">
        <v>3784</v>
      </c>
      <c r="B1840" s="7">
        <v>1.3548302E-2</v>
      </c>
      <c r="C1840" s="7">
        <v>1.5351629E-2</v>
      </c>
      <c r="D1840" s="7">
        <v>1.3862539E-2</v>
      </c>
      <c r="E1840" s="7">
        <v>1.2614287E-2</v>
      </c>
      <c r="F1840" s="7">
        <v>1.1017667E-2</v>
      </c>
      <c r="G1840" s="7">
        <v>1.2321779999999999E-2</v>
      </c>
      <c r="H1840" s="7">
        <v>1.5629855000000002E-2</v>
      </c>
      <c r="I1840" s="7">
        <v>1.5426466E-2</v>
      </c>
      <c r="J1840" s="7">
        <v>1.8063564000000001E-2</v>
      </c>
      <c r="K1840" s="7">
        <v>3.1571425E-2</v>
      </c>
      <c r="L1840" s="7">
        <v>1.7190961000000001E-2</v>
      </c>
      <c r="M1840" s="7">
        <v>1.3294657E-2</v>
      </c>
      <c r="N1840" s="7">
        <v>1.5126288E-2</v>
      </c>
      <c r="O1840" s="7">
        <v>1.2465857E-2</v>
      </c>
      <c r="P1840" s="7">
        <v>8.3727119999999992E-3</v>
      </c>
    </row>
    <row r="1841" spans="1:16" x14ac:dyDescent="0.25">
      <c r="A1841" t="s">
        <v>3785</v>
      </c>
      <c r="B1841" s="7">
        <v>7.1286649999999993E-2</v>
      </c>
      <c r="C1841" s="7">
        <v>8.1903584000000001E-2</v>
      </c>
      <c r="D1841" s="7">
        <v>7.5115137999999998E-2</v>
      </c>
      <c r="E1841" s="7">
        <v>6.2207978999999997E-2</v>
      </c>
      <c r="F1841" s="7">
        <v>6.9031985000000004E-2</v>
      </c>
      <c r="G1841" s="7">
        <v>8.0765629000000005E-2</v>
      </c>
      <c r="H1841" s="7">
        <v>8.8091674999999994E-2</v>
      </c>
      <c r="I1841" s="7">
        <v>6.8074418999999997E-2</v>
      </c>
      <c r="J1841" s="7">
        <v>8.8464996000000004E-2</v>
      </c>
      <c r="K1841" s="7">
        <v>5.4037395000000002E-2</v>
      </c>
      <c r="L1841" s="7">
        <v>5.7504650999999997E-2</v>
      </c>
      <c r="M1841" s="7">
        <v>6.0576025999999998E-2</v>
      </c>
      <c r="N1841" s="7">
        <v>5.8229410000000002E-2</v>
      </c>
      <c r="O1841" s="7">
        <v>4.6510159000000002E-2</v>
      </c>
      <c r="P1841" s="7">
        <v>3.980624E-2</v>
      </c>
    </row>
    <row r="1842" spans="1:16" x14ac:dyDescent="0.25">
      <c r="A1842" t="s">
        <v>3786</v>
      </c>
      <c r="B1842" s="7">
        <v>3.5920323999999997E-2</v>
      </c>
      <c r="C1842" s="7">
        <v>4.3755803000000003E-2</v>
      </c>
      <c r="D1842" s="7">
        <v>4.1601050000000001E-2</v>
      </c>
      <c r="E1842" s="7">
        <v>3.0138049E-2</v>
      </c>
      <c r="F1842" s="7">
        <v>3.8754682999999998E-2</v>
      </c>
      <c r="G1842" s="7">
        <v>4.0088314E-2</v>
      </c>
      <c r="H1842" s="7">
        <v>4.3905013999999999E-2</v>
      </c>
      <c r="I1842" s="7">
        <v>4.2622306999999998E-2</v>
      </c>
      <c r="J1842" s="7">
        <v>4.1887665999999997E-2</v>
      </c>
      <c r="K1842" s="7">
        <v>2.7988038999999999E-2</v>
      </c>
      <c r="L1842" s="7">
        <v>2.9319022E-2</v>
      </c>
      <c r="M1842" s="7">
        <v>3.0353136999999999E-2</v>
      </c>
      <c r="N1842" s="7">
        <v>3.3102013999999999E-2</v>
      </c>
      <c r="O1842" s="7">
        <v>3.0943858000000001E-2</v>
      </c>
      <c r="P1842" s="7">
        <v>2.3980833999999999E-2</v>
      </c>
    </row>
    <row r="1843" spans="1:16" x14ac:dyDescent="0.25">
      <c r="A1843" t="s">
        <v>3787</v>
      </c>
      <c r="B1843" s="7">
        <v>2.6755760999999999E-2</v>
      </c>
      <c r="C1843" s="7">
        <v>3.0831247999999999E-2</v>
      </c>
      <c r="D1843" s="7">
        <v>2.6143993000000001E-2</v>
      </c>
      <c r="E1843" s="7">
        <v>3.047043E-2</v>
      </c>
      <c r="F1843" s="7">
        <v>3.1483985999999999E-2</v>
      </c>
      <c r="G1843" s="7">
        <v>4.5791198999999998E-2</v>
      </c>
      <c r="H1843" s="7">
        <v>2.4007707E-2</v>
      </c>
      <c r="I1843" s="7">
        <v>2.3608570999999998E-2</v>
      </c>
      <c r="J1843" s="7">
        <v>2.370947E-2</v>
      </c>
      <c r="K1843" s="7">
        <v>0.123522391</v>
      </c>
      <c r="L1843" s="7">
        <v>8.3785811000000002E-2</v>
      </c>
      <c r="M1843" s="7">
        <v>7.5988503999999998E-2</v>
      </c>
      <c r="N1843" s="7">
        <v>7.6427177999999998E-2</v>
      </c>
      <c r="O1843" s="7">
        <v>6.5321319000000003E-2</v>
      </c>
      <c r="P1843" s="7">
        <v>4.0593501999999997E-2</v>
      </c>
    </row>
    <row r="1844" spans="1:16" x14ac:dyDescent="0.25">
      <c r="A1844" t="s">
        <v>3788</v>
      </c>
      <c r="B1844" s="7">
        <v>3.0529771000000001E-2</v>
      </c>
      <c r="C1844" s="7">
        <v>3.6437635000000003E-2</v>
      </c>
      <c r="D1844" s="7">
        <v>3.5671687000000001E-2</v>
      </c>
      <c r="E1844" s="7">
        <v>2.6269895000000001E-2</v>
      </c>
      <c r="F1844" s="7">
        <v>3.3036854999999997E-2</v>
      </c>
      <c r="G1844" s="7">
        <v>3.0264798999999998E-2</v>
      </c>
      <c r="H1844" s="7">
        <v>3.1762035000000001E-2</v>
      </c>
      <c r="I1844" s="7">
        <v>3.1601967000000002E-2</v>
      </c>
      <c r="J1844" s="7">
        <v>3.6294689999999998E-2</v>
      </c>
      <c r="K1844" s="7">
        <v>2.0153866999999999E-2</v>
      </c>
      <c r="L1844" s="7">
        <v>2.7346611999999999E-2</v>
      </c>
      <c r="M1844" s="7">
        <v>2.9160721000000001E-2</v>
      </c>
      <c r="N1844" s="7">
        <v>3.0988226000000001E-2</v>
      </c>
      <c r="O1844" s="7">
        <v>2.6852183000000002E-2</v>
      </c>
      <c r="P1844" s="7">
        <v>2.2057074999999999E-2</v>
      </c>
    </row>
    <row r="1845" spans="1:16" x14ac:dyDescent="0.25">
      <c r="A1845" t="s">
        <v>3789</v>
      </c>
      <c r="B1845" s="7">
        <v>1.5124909000000001E-2</v>
      </c>
      <c r="C1845" s="7">
        <v>1.6103508999999998E-2</v>
      </c>
      <c r="D1845" s="7">
        <v>1.5672472999999999E-2</v>
      </c>
      <c r="E1845" s="7">
        <v>1.0497892999999999E-2</v>
      </c>
      <c r="F1845" s="7">
        <v>1.3438917999999999E-2</v>
      </c>
      <c r="G1845" s="7">
        <v>1.2322089E-2</v>
      </c>
      <c r="H1845" s="7">
        <v>1.5839217999999999E-2</v>
      </c>
      <c r="I1845" s="7">
        <v>1.3968005E-2</v>
      </c>
      <c r="J1845" s="7">
        <v>1.5940577000000001E-2</v>
      </c>
      <c r="K1845" s="7">
        <v>5.8951180000000004E-3</v>
      </c>
      <c r="L1845" s="7">
        <v>1.2789726E-2</v>
      </c>
      <c r="M1845" s="7">
        <v>1.4003801E-2</v>
      </c>
      <c r="N1845" s="7">
        <v>1.7012822E-2</v>
      </c>
      <c r="O1845" s="7">
        <v>1.7715893999999999E-2</v>
      </c>
      <c r="P1845" s="7">
        <v>1.0946775000000001E-2</v>
      </c>
    </row>
    <row r="1846" spans="1:16" x14ac:dyDescent="0.25">
      <c r="A1846" t="s">
        <v>3790</v>
      </c>
      <c r="B1846" s="7">
        <v>2.6781486E-2</v>
      </c>
      <c r="C1846" s="7">
        <v>2.6845300999999998E-2</v>
      </c>
      <c r="D1846" s="7">
        <v>2.6089291000000001E-2</v>
      </c>
      <c r="E1846" s="7">
        <v>2.0311330999999998E-2</v>
      </c>
      <c r="F1846" s="7">
        <v>2.3621739999999999E-2</v>
      </c>
      <c r="G1846" s="7">
        <v>2.7215623000000001E-2</v>
      </c>
      <c r="H1846" s="7">
        <v>2.7479203000000001E-2</v>
      </c>
      <c r="I1846" s="7">
        <v>2.4447614999999999E-2</v>
      </c>
      <c r="J1846" s="7">
        <v>2.8807921E-2</v>
      </c>
      <c r="K1846" s="7">
        <v>2.1006559000000001E-2</v>
      </c>
      <c r="L1846" s="7">
        <v>2.8506221000000002E-2</v>
      </c>
      <c r="M1846" s="7">
        <v>2.5874788999999999E-2</v>
      </c>
      <c r="N1846" s="7">
        <v>2.3833436E-2</v>
      </c>
      <c r="O1846" s="7">
        <v>2.2579833000000001E-2</v>
      </c>
      <c r="P1846" s="7">
        <v>1.9671589999999999E-2</v>
      </c>
    </row>
    <row r="1847" spans="1:16" x14ac:dyDescent="0.25">
      <c r="A1847" t="s">
        <v>3791</v>
      </c>
      <c r="B1847" s="7">
        <v>1.5504809E-2</v>
      </c>
      <c r="C1847" s="7">
        <v>1.3647635E-2</v>
      </c>
      <c r="D1847" s="7">
        <v>1.2026798E-2</v>
      </c>
      <c r="E1847" s="7">
        <v>9.8290800000000005E-3</v>
      </c>
      <c r="F1847" s="7">
        <v>9.7663030000000005E-3</v>
      </c>
      <c r="G1847" s="7">
        <v>1.2321520000000001E-2</v>
      </c>
      <c r="H1847" s="7">
        <v>1.2290185E-2</v>
      </c>
      <c r="I1847" s="7">
        <v>1.0481904E-2</v>
      </c>
      <c r="J1847" s="7">
        <v>1.2934081E-2</v>
      </c>
      <c r="K1847" s="7">
        <v>4.8081238999999998E-2</v>
      </c>
      <c r="L1847" s="7">
        <v>1.1015683E-2</v>
      </c>
      <c r="M1847" s="7">
        <v>1.0267903E-2</v>
      </c>
      <c r="N1847" s="7">
        <v>8.3751959999999997E-3</v>
      </c>
      <c r="O1847" s="7">
        <v>8.3132269999999994E-3</v>
      </c>
      <c r="P1847" s="7">
        <v>7.5031250000000002E-3</v>
      </c>
    </row>
    <row r="1848" spans="1:16" x14ac:dyDescent="0.25">
      <c r="A1848" t="s">
        <v>3792</v>
      </c>
      <c r="B1848" s="7">
        <v>2.2018788000000001E-2</v>
      </c>
      <c r="C1848" s="7">
        <v>2.5847090999999999E-2</v>
      </c>
      <c r="D1848" s="7">
        <v>2.2381708E-2</v>
      </c>
      <c r="E1848" s="7">
        <v>1.718043E-2</v>
      </c>
      <c r="F1848" s="7">
        <v>1.9919541999999998E-2</v>
      </c>
      <c r="G1848" s="7">
        <v>2.3468952000000001E-2</v>
      </c>
      <c r="H1848" s="7">
        <v>2.4224300000000001E-2</v>
      </c>
      <c r="I1848" s="7">
        <v>1.8933875999999999E-2</v>
      </c>
      <c r="J1848" s="7">
        <v>2.5285035000000001E-2</v>
      </c>
      <c r="K1848" s="7">
        <v>2.0497614000000001E-2</v>
      </c>
      <c r="L1848" s="7">
        <v>2.3534639E-2</v>
      </c>
      <c r="M1848" s="7">
        <v>2.2739361E-2</v>
      </c>
      <c r="N1848" s="7">
        <v>2.2842879E-2</v>
      </c>
      <c r="O1848" s="7">
        <v>2.0971686E-2</v>
      </c>
      <c r="P1848" s="7">
        <v>1.5558066000000001E-2</v>
      </c>
    </row>
    <row r="1849" spans="1:16" x14ac:dyDescent="0.25">
      <c r="A1849" t="s">
        <v>3793</v>
      </c>
      <c r="B1849" s="7">
        <v>2.2671611000000001E-2</v>
      </c>
      <c r="C1849" s="7">
        <v>2.8393811000000001E-2</v>
      </c>
      <c r="D1849" s="7">
        <v>2.4948135999999999E-2</v>
      </c>
      <c r="E1849" s="7">
        <v>1.8288689E-2</v>
      </c>
      <c r="F1849" s="7">
        <v>2.2898269999999998E-2</v>
      </c>
      <c r="G1849" s="7">
        <v>2.7098008999999999E-2</v>
      </c>
      <c r="H1849" s="7">
        <v>2.7391094000000001E-2</v>
      </c>
      <c r="I1849" s="7">
        <v>2.6400950999999999E-2</v>
      </c>
      <c r="J1849" s="7">
        <v>2.6666612999999999E-2</v>
      </c>
      <c r="K1849" s="7">
        <v>1.7157378000000001E-2</v>
      </c>
      <c r="L1849" s="7">
        <v>1.8227053999999999E-2</v>
      </c>
      <c r="M1849" s="7">
        <v>1.7129485E-2</v>
      </c>
      <c r="N1849" s="7">
        <v>2.0162861000000001E-2</v>
      </c>
      <c r="O1849" s="7">
        <v>1.6996997999999999E-2</v>
      </c>
      <c r="P1849" s="7">
        <v>1.4389585E-2</v>
      </c>
    </row>
    <row r="1850" spans="1:16" x14ac:dyDescent="0.25">
      <c r="A1850" t="s">
        <v>3794</v>
      </c>
      <c r="B1850" s="7">
        <v>7.1299017000000006E-2</v>
      </c>
      <c r="C1850" s="7">
        <v>7.8028215999999997E-2</v>
      </c>
      <c r="D1850" s="7">
        <v>7.0969486999999998E-2</v>
      </c>
      <c r="E1850" s="7">
        <v>6.1397194000000002E-2</v>
      </c>
      <c r="F1850" s="7">
        <v>6.8757096000000004E-2</v>
      </c>
      <c r="G1850" s="7">
        <v>8.8754093000000006E-2</v>
      </c>
      <c r="H1850" s="7">
        <v>7.8117866999999994E-2</v>
      </c>
      <c r="I1850" s="7">
        <v>6.2284511000000001E-2</v>
      </c>
      <c r="J1850" s="7">
        <v>8.0651001999999999E-2</v>
      </c>
      <c r="K1850" s="7">
        <v>0.24843449500000001</v>
      </c>
      <c r="L1850" s="7">
        <v>0.163623519</v>
      </c>
      <c r="M1850" s="7">
        <v>0.13298317600000001</v>
      </c>
      <c r="N1850" s="7">
        <v>0.13032899100000001</v>
      </c>
      <c r="O1850" s="7">
        <v>0.113160573</v>
      </c>
      <c r="P1850" s="7">
        <v>8.3186031999999993E-2</v>
      </c>
    </row>
    <row r="1851" spans="1:16" x14ac:dyDescent="0.25">
      <c r="A1851" t="s">
        <v>3795</v>
      </c>
      <c r="B1851" s="7">
        <v>4.099335E-3</v>
      </c>
      <c r="C1851" s="7">
        <v>3.5935870000000001E-3</v>
      </c>
      <c r="D1851" s="7">
        <v>3.609213E-3</v>
      </c>
      <c r="E1851" s="7">
        <v>2.8834429999999999E-3</v>
      </c>
      <c r="F1851" s="7">
        <v>3.9119640000000004E-3</v>
      </c>
      <c r="G1851" s="7">
        <v>3.7031289999999999E-3</v>
      </c>
      <c r="H1851" s="7">
        <v>5.320015E-3</v>
      </c>
      <c r="I1851" s="7">
        <v>4.2596789999999997E-3</v>
      </c>
      <c r="J1851" s="7">
        <v>5.4276400000000001E-3</v>
      </c>
      <c r="K1851" s="7">
        <v>5.4901380000000003E-3</v>
      </c>
      <c r="L1851" s="7">
        <v>2.4028130000000002E-3</v>
      </c>
      <c r="M1851" s="7">
        <v>2.5911829999999999E-3</v>
      </c>
      <c r="N1851" s="7">
        <v>2.53528E-3</v>
      </c>
      <c r="O1851" s="7">
        <v>2.8073590000000002E-3</v>
      </c>
      <c r="P1851" s="7">
        <v>1.920302E-3</v>
      </c>
    </row>
    <row r="1852" spans="1:16" x14ac:dyDescent="0.25">
      <c r="A1852" t="s">
        <v>3796</v>
      </c>
      <c r="B1852" s="7">
        <v>9.6900464000000006E-2</v>
      </c>
      <c r="C1852" s="7">
        <v>0.12824432199999999</v>
      </c>
      <c r="D1852" s="7">
        <v>0.120636797</v>
      </c>
      <c r="E1852" s="7">
        <v>9.1915235999999997E-2</v>
      </c>
      <c r="F1852" s="7">
        <v>0.11511624099999999</v>
      </c>
      <c r="G1852" s="7">
        <v>0.106059984</v>
      </c>
      <c r="H1852" s="7">
        <v>0.117778068</v>
      </c>
      <c r="I1852" s="7">
        <v>0.149975636</v>
      </c>
      <c r="J1852" s="7">
        <v>0.14524363300000001</v>
      </c>
      <c r="K1852" s="7">
        <v>0.157492454</v>
      </c>
      <c r="L1852" s="7">
        <v>0.10250638199999999</v>
      </c>
      <c r="M1852" s="7">
        <v>0.10709447</v>
      </c>
      <c r="N1852" s="7">
        <v>0.105393523</v>
      </c>
      <c r="O1852" s="7">
        <v>9.7417642999999998E-2</v>
      </c>
      <c r="P1852" s="7">
        <v>7.4859057000000007E-2</v>
      </c>
    </row>
    <row r="1853" spans="1:16" x14ac:dyDescent="0.25">
      <c r="A1853" t="s">
        <v>3797</v>
      </c>
      <c r="B1853" s="7">
        <v>3.4213036000000002E-2</v>
      </c>
      <c r="C1853" s="7">
        <v>3.9088640000000001E-2</v>
      </c>
      <c r="D1853" s="7">
        <v>4.0446479E-2</v>
      </c>
      <c r="E1853" s="7">
        <v>3.0511025000000001E-2</v>
      </c>
      <c r="F1853" s="7">
        <v>4.1437864999999997E-2</v>
      </c>
      <c r="G1853" s="7">
        <v>4.0162728000000002E-2</v>
      </c>
      <c r="H1853" s="7">
        <v>4.0057868000000003E-2</v>
      </c>
      <c r="I1853" s="7">
        <v>3.6482163999999997E-2</v>
      </c>
      <c r="J1853" s="7">
        <v>4.1870064999999998E-2</v>
      </c>
      <c r="K1853" s="7">
        <v>4.2117432000000003E-2</v>
      </c>
      <c r="L1853" s="7">
        <v>4.0616657E-2</v>
      </c>
      <c r="M1853" s="7">
        <v>4.0631225999999999E-2</v>
      </c>
      <c r="N1853" s="7">
        <v>4.3244794000000003E-2</v>
      </c>
      <c r="O1853" s="7">
        <v>3.9146193000000003E-2</v>
      </c>
      <c r="P1853" s="7">
        <v>3.4959320000000002E-2</v>
      </c>
    </row>
    <row r="1854" spans="1:16" x14ac:dyDescent="0.25">
      <c r="A1854" t="s">
        <v>3798</v>
      </c>
      <c r="B1854" s="7">
        <v>3.3327542000000002E-2</v>
      </c>
      <c r="C1854" s="7">
        <v>3.9837432999999998E-2</v>
      </c>
      <c r="D1854" s="7">
        <v>3.9781829999999997E-2</v>
      </c>
      <c r="E1854" s="7">
        <v>2.7181317999999999E-2</v>
      </c>
      <c r="F1854" s="7">
        <v>3.5700743E-2</v>
      </c>
      <c r="G1854" s="7">
        <v>3.9002664999999999E-2</v>
      </c>
      <c r="H1854" s="7">
        <v>3.6944055000000003E-2</v>
      </c>
      <c r="I1854" s="7">
        <v>3.2697724999999997E-2</v>
      </c>
      <c r="J1854" s="7">
        <v>3.5781418000000002E-2</v>
      </c>
      <c r="K1854" s="7">
        <v>6.4604737999999995E-2</v>
      </c>
      <c r="L1854" s="7">
        <v>3.0487367000000001E-2</v>
      </c>
      <c r="M1854" s="7">
        <v>3.1429045000000003E-2</v>
      </c>
      <c r="N1854" s="7">
        <v>3.7969898000000002E-2</v>
      </c>
      <c r="O1854" s="7">
        <v>3.0488166000000001E-2</v>
      </c>
      <c r="P1854" s="7">
        <v>2.2821325E-2</v>
      </c>
    </row>
    <row r="1855" spans="1:16" x14ac:dyDescent="0.25">
      <c r="A1855" t="s">
        <v>3799</v>
      </c>
      <c r="B1855" s="7">
        <v>5.8651759999999997E-2</v>
      </c>
      <c r="C1855" s="7">
        <v>7.0392335E-2</v>
      </c>
      <c r="D1855" s="7">
        <v>6.8877759999999996E-2</v>
      </c>
      <c r="E1855" s="7">
        <v>3.7147305999999998E-2</v>
      </c>
      <c r="F1855" s="7">
        <v>4.7052123000000001E-2</v>
      </c>
      <c r="G1855" s="7">
        <v>4.4511067000000001E-2</v>
      </c>
      <c r="H1855" s="7">
        <v>6.2274951000000002E-2</v>
      </c>
      <c r="I1855" s="7">
        <v>6.8091971000000001E-2</v>
      </c>
      <c r="J1855" s="7">
        <v>6.2644780999999997E-2</v>
      </c>
      <c r="K1855" s="7">
        <v>8.6009761000000004E-2</v>
      </c>
      <c r="L1855" s="7">
        <v>9.7994317999999997E-2</v>
      </c>
      <c r="M1855" s="7">
        <v>9.1115992000000007E-2</v>
      </c>
      <c r="N1855" s="7">
        <v>9.3670981E-2</v>
      </c>
      <c r="O1855" s="7">
        <v>8.0881016E-2</v>
      </c>
      <c r="P1855" s="7">
        <v>6.8631947999999998E-2</v>
      </c>
    </row>
    <row r="1856" spans="1:16" x14ac:dyDescent="0.25">
      <c r="A1856" t="s">
        <v>3800</v>
      </c>
      <c r="B1856" s="7">
        <v>2.5328111E-2</v>
      </c>
      <c r="C1856" s="7">
        <v>2.7401564999999999E-2</v>
      </c>
      <c r="D1856" s="7">
        <v>2.2805638999999999E-2</v>
      </c>
      <c r="E1856" s="7">
        <v>1.9675589E-2</v>
      </c>
      <c r="F1856" s="7">
        <v>2.4657070999999999E-2</v>
      </c>
      <c r="G1856" s="7">
        <v>2.9121131000000001E-2</v>
      </c>
      <c r="H1856" s="7">
        <v>2.5115067000000001E-2</v>
      </c>
      <c r="I1856" s="7">
        <v>2.2395648000000001E-2</v>
      </c>
      <c r="J1856" s="7">
        <v>2.8468416999999999E-2</v>
      </c>
      <c r="K1856" s="7">
        <v>2.6618692999999999E-2</v>
      </c>
      <c r="L1856" s="7">
        <v>1.8466377999999999E-2</v>
      </c>
      <c r="M1856" s="7">
        <v>1.9118884999999999E-2</v>
      </c>
      <c r="N1856" s="7">
        <v>2.2931588999999999E-2</v>
      </c>
      <c r="O1856" s="7">
        <v>2.0209023E-2</v>
      </c>
      <c r="P1856" s="7">
        <v>1.5744711000000002E-2</v>
      </c>
    </row>
    <row r="1857" spans="1:16" x14ac:dyDescent="0.25">
      <c r="A1857" t="s">
        <v>3801</v>
      </c>
      <c r="B1857" s="7">
        <v>8.2220087999999997E-2</v>
      </c>
      <c r="C1857" s="7">
        <v>0.10543392</v>
      </c>
      <c r="D1857" s="7">
        <v>0.102582453</v>
      </c>
      <c r="E1857" s="7">
        <v>6.0832709999999998E-2</v>
      </c>
      <c r="F1857" s="7">
        <v>7.6912983000000004E-2</v>
      </c>
      <c r="G1857" s="7">
        <v>8.1989036000000001E-2</v>
      </c>
      <c r="H1857" s="7">
        <v>0.107984887</v>
      </c>
      <c r="I1857" s="7">
        <v>0.105193303</v>
      </c>
      <c r="J1857" s="7">
        <v>0.105886256</v>
      </c>
      <c r="K1857" s="7">
        <v>7.9545320000000003E-2</v>
      </c>
      <c r="L1857" s="7">
        <v>6.6229643000000005E-2</v>
      </c>
      <c r="M1857" s="7">
        <v>7.3118910999999995E-2</v>
      </c>
      <c r="N1857" s="7">
        <v>7.4904239999999997E-2</v>
      </c>
      <c r="O1857" s="7">
        <v>6.6290457999999997E-2</v>
      </c>
      <c r="P1857" s="7">
        <v>5.5424380000000002E-2</v>
      </c>
    </row>
    <row r="1858" spans="1:16" x14ac:dyDescent="0.25">
      <c r="A1858" t="s">
        <v>3802</v>
      </c>
      <c r="B1858" s="7">
        <v>4.4410552999999998E-2</v>
      </c>
      <c r="C1858" s="7">
        <v>4.8039343999999998E-2</v>
      </c>
      <c r="D1858" s="7">
        <v>5.0518286000000003E-2</v>
      </c>
      <c r="E1858" s="7">
        <v>3.6254055E-2</v>
      </c>
      <c r="F1858" s="7">
        <v>5.2338032999999999E-2</v>
      </c>
      <c r="G1858" s="7">
        <v>4.9740085000000003E-2</v>
      </c>
      <c r="H1858" s="7">
        <v>4.8633925000000001E-2</v>
      </c>
      <c r="I1858" s="7">
        <v>4.7515997999999997E-2</v>
      </c>
      <c r="J1858" s="7">
        <v>5.2558590000000002E-2</v>
      </c>
      <c r="K1858" s="7">
        <v>2.6585338E-2</v>
      </c>
      <c r="L1858" s="7">
        <v>2.3534876999999999E-2</v>
      </c>
      <c r="M1858" s="7">
        <v>2.5441061000000001E-2</v>
      </c>
      <c r="N1858" s="7">
        <v>2.8123555000000001E-2</v>
      </c>
      <c r="O1858" s="7">
        <v>2.7140722999999999E-2</v>
      </c>
      <c r="P1858" s="7">
        <v>2.2810094999999999E-2</v>
      </c>
    </row>
    <row r="1859" spans="1:16" x14ac:dyDescent="0.25">
      <c r="A1859" t="s">
        <v>3803</v>
      </c>
      <c r="B1859" s="7">
        <v>9.5878979000000003E-2</v>
      </c>
      <c r="C1859" s="7">
        <v>0.101262083</v>
      </c>
      <c r="D1859" s="7">
        <v>9.6958654000000005E-2</v>
      </c>
      <c r="E1859" s="7">
        <v>7.8214464999999997E-2</v>
      </c>
      <c r="F1859" s="7">
        <v>0.100525005</v>
      </c>
      <c r="G1859" s="7">
        <v>9.9717223999999993E-2</v>
      </c>
      <c r="H1859" s="7">
        <v>9.7498404999999996E-2</v>
      </c>
      <c r="I1859" s="7">
        <v>9.3091537000000002E-2</v>
      </c>
      <c r="J1859" s="7">
        <v>0.115588125</v>
      </c>
      <c r="K1859" s="7">
        <v>4.7879892E-2</v>
      </c>
      <c r="L1859" s="7">
        <v>6.6630308999999999E-2</v>
      </c>
      <c r="M1859" s="7">
        <v>6.7448667000000004E-2</v>
      </c>
      <c r="N1859" s="7">
        <v>6.9478163999999995E-2</v>
      </c>
      <c r="O1859" s="7">
        <v>6.5967775000000006E-2</v>
      </c>
      <c r="P1859" s="7">
        <v>4.9428389000000003E-2</v>
      </c>
    </row>
    <row r="1860" spans="1:16" x14ac:dyDescent="0.25">
      <c r="A1860" t="s">
        <v>3804</v>
      </c>
      <c r="B1860" s="7">
        <v>8.8874109999999996E-3</v>
      </c>
      <c r="C1860" s="7">
        <v>1.0000076E-2</v>
      </c>
      <c r="D1860" s="7">
        <v>8.8352090000000001E-3</v>
      </c>
      <c r="E1860" s="7">
        <v>6.6597719999999996E-3</v>
      </c>
      <c r="F1860" s="7">
        <v>7.0807559999999997E-3</v>
      </c>
      <c r="G1860" s="7">
        <v>9.9456719999999992E-3</v>
      </c>
      <c r="H1860" s="7">
        <v>8.5268619999999996E-3</v>
      </c>
      <c r="I1860" s="7">
        <v>5.9768399999999998E-3</v>
      </c>
      <c r="J1860" s="7">
        <v>9.0664030000000007E-3</v>
      </c>
      <c r="K1860" s="7">
        <v>5.1815230000000004E-3</v>
      </c>
      <c r="L1860" s="7">
        <v>1.1628945E-2</v>
      </c>
      <c r="M1860" s="7">
        <v>9.8880359999999994E-3</v>
      </c>
      <c r="N1860" s="7">
        <v>1.0662658E-2</v>
      </c>
      <c r="O1860" s="7">
        <v>1.0136172000000001E-2</v>
      </c>
      <c r="P1860" s="7">
        <v>6.4982590000000002E-3</v>
      </c>
    </row>
    <row r="1861" spans="1:16" x14ac:dyDescent="0.25">
      <c r="A1861" t="s">
        <v>3805</v>
      </c>
      <c r="B1861" s="7">
        <v>3.5185282999999998E-2</v>
      </c>
      <c r="C1861" s="7">
        <v>3.5848624000000003E-2</v>
      </c>
      <c r="D1861" s="7">
        <v>3.5896175000000002E-2</v>
      </c>
      <c r="E1861" s="7">
        <v>2.6979712999999999E-2</v>
      </c>
      <c r="F1861" s="7">
        <v>3.4846736000000003E-2</v>
      </c>
      <c r="G1861" s="7">
        <v>3.1042370999999999E-2</v>
      </c>
      <c r="H1861" s="7">
        <v>3.6084049999999999E-2</v>
      </c>
      <c r="I1861" s="7">
        <v>3.6613999000000001E-2</v>
      </c>
      <c r="J1861" s="7">
        <v>3.8253888999999999E-2</v>
      </c>
      <c r="K1861" s="7">
        <v>3.0453640000000001E-2</v>
      </c>
      <c r="L1861" s="7">
        <v>3.5719555E-2</v>
      </c>
      <c r="M1861" s="7">
        <v>3.4172723000000002E-2</v>
      </c>
      <c r="N1861" s="7">
        <v>3.1560626000000001E-2</v>
      </c>
      <c r="O1861" s="7">
        <v>3.1426013000000003E-2</v>
      </c>
      <c r="P1861" s="7">
        <v>2.9620680999999999E-2</v>
      </c>
    </row>
    <row r="1862" spans="1:16" x14ac:dyDescent="0.25">
      <c r="A1862" t="s">
        <v>3806</v>
      </c>
      <c r="B1862" s="7">
        <v>3.5766287000000001E-2</v>
      </c>
      <c r="C1862" s="7">
        <v>3.3153426E-2</v>
      </c>
      <c r="D1862" s="7">
        <v>3.1695262000000002E-2</v>
      </c>
      <c r="E1862" s="7">
        <v>2.3375152999999999E-2</v>
      </c>
      <c r="F1862" s="7">
        <v>3.2185905000000001E-2</v>
      </c>
      <c r="G1862" s="7">
        <v>3.0319169E-2</v>
      </c>
      <c r="H1862" s="7">
        <v>3.0262441000000001E-2</v>
      </c>
      <c r="I1862" s="7">
        <v>3.8376035000000003E-2</v>
      </c>
      <c r="J1862" s="7">
        <v>3.7127582999999999E-2</v>
      </c>
      <c r="K1862" s="7">
        <v>2.4520249000000001E-2</v>
      </c>
      <c r="L1862" s="7">
        <v>1.7284957E-2</v>
      </c>
      <c r="M1862" s="7">
        <v>1.8125641000000001E-2</v>
      </c>
      <c r="N1862" s="7">
        <v>1.9185621E-2</v>
      </c>
      <c r="O1862" s="7">
        <v>1.7811085000000001E-2</v>
      </c>
      <c r="P1862" s="7">
        <v>1.6160733E-2</v>
      </c>
    </row>
    <row r="1863" spans="1:16" x14ac:dyDescent="0.25">
      <c r="A1863" t="s">
        <v>3807</v>
      </c>
      <c r="B1863" s="7">
        <v>2.9189478000000001E-2</v>
      </c>
      <c r="C1863" s="7">
        <v>3.2548005999999997E-2</v>
      </c>
      <c r="D1863" s="7">
        <v>3.1230988000000001E-2</v>
      </c>
      <c r="E1863" s="7">
        <v>4.3391857999999998E-2</v>
      </c>
      <c r="F1863" s="7">
        <v>4.7070453999999998E-2</v>
      </c>
      <c r="G1863" s="7">
        <v>6.2165647999999997E-2</v>
      </c>
      <c r="H1863" s="7">
        <v>3.4511489999999999E-2</v>
      </c>
      <c r="I1863" s="7">
        <v>3.2015399E-2</v>
      </c>
      <c r="J1863" s="7">
        <v>3.2761899999999997E-2</v>
      </c>
      <c r="K1863" s="7">
        <v>5.1479427000000001E-2</v>
      </c>
      <c r="L1863" s="7">
        <v>3.5227346999999999E-2</v>
      </c>
      <c r="M1863" s="7">
        <v>4.1445160000000002E-2</v>
      </c>
      <c r="N1863" s="7">
        <v>4.3297699000000002E-2</v>
      </c>
      <c r="O1863" s="7">
        <v>4.1293035999999998E-2</v>
      </c>
      <c r="P1863" s="7">
        <v>3.2006536000000002E-2</v>
      </c>
    </row>
    <row r="1864" spans="1:16" x14ac:dyDescent="0.25">
      <c r="A1864" t="s">
        <v>3808</v>
      </c>
      <c r="B1864" s="7">
        <v>7.5765819999999998E-2</v>
      </c>
      <c r="C1864" s="7">
        <v>8.4156190000000006E-2</v>
      </c>
      <c r="D1864" s="7">
        <v>7.7320410000000006E-2</v>
      </c>
      <c r="E1864" s="7">
        <v>0.110766238</v>
      </c>
      <c r="F1864" s="7">
        <v>0.125235385</v>
      </c>
      <c r="G1864" s="7">
        <v>0.138272811</v>
      </c>
      <c r="H1864" s="7">
        <v>7.4290668000000004E-2</v>
      </c>
      <c r="I1864" s="7">
        <v>0.10069864000000001</v>
      </c>
      <c r="J1864" s="7">
        <v>9.4741127999999994E-2</v>
      </c>
      <c r="K1864" s="7">
        <v>9.4272708999999996E-2</v>
      </c>
      <c r="L1864" s="7">
        <v>5.0667653E-2</v>
      </c>
      <c r="M1864" s="7">
        <v>4.4765528999999998E-2</v>
      </c>
      <c r="N1864" s="7">
        <v>3.3297715999999998E-2</v>
      </c>
      <c r="O1864" s="7">
        <v>2.9225827999999999E-2</v>
      </c>
      <c r="P1864" s="7">
        <v>3.6559995999999997E-2</v>
      </c>
    </row>
    <row r="1865" spans="1:16" x14ac:dyDescent="0.25">
      <c r="A1865" t="s">
        <v>3809</v>
      </c>
      <c r="B1865" s="7">
        <v>1.5088542999999999E-2</v>
      </c>
      <c r="C1865" s="7">
        <v>1.6418591E-2</v>
      </c>
      <c r="D1865" s="7">
        <v>1.6230792000000001E-2</v>
      </c>
      <c r="E1865" s="7">
        <v>1.3441042E-2</v>
      </c>
      <c r="F1865" s="7">
        <v>1.5898293000000001E-2</v>
      </c>
      <c r="G1865" s="7">
        <v>1.5031539999999999E-2</v>
      </c>
      <c r="H1865" s="7">
        <v>1.5179164E-2</v>
      </c>
      <c r="I1865" s="7">
        <v>1.7811996E-2</v>
      </c>
      <c r="J1865" s="7">
        <v>1.9005167E-2</v>
      </c>
      <c r="K1865" s="7">
        <v>1.2248218999999999E-2</v>
      </c>
      <c r="L1865" s="7">
        <v>1.4108747E-2</v>
      </c>
      <c r="M1865" s="7">
        <v>1.4343882000000001E-2</v>
      </c>
      <c r="N1865" s="7">
        <v>1.6363016000000001E-2</v>
      </c>
      <c r="O1865" s="7">
        <v>1.5425816E-2</v>
      </c>
      <c r="P1865" s="7">
        <v>1.1052016E-2</v>
      </c>
    </row>
    <row r="1866" spans="1:16" x14ac:dyDescent="0.25">
      <c r="A1866" t="s">
        <v>3810</v>
      </c>
      <c r="B1866" s="7">
        <v>3.7352386000000001E-2</v>
      </c>
      <c r="C1866" s="7">
        <v>4.4995026E-2</v>
      </c>
      <c r="D1866" s="7">
        <v>4.4697894000000002E-2</v>
      </c>
      <c r="E1866" s="7">
        <v>3.3372481000000002E-2</v>
      </c>
      <c r="F1866" s="7">
        <v>4.543324E-2</v>
      </c>
      <c r="G1866" s="7">
        <v>4.2254596999999998E-2</v>
      </c>
      <c r="H1866" s="7">
        <v>4.3614475E-2</v>
      </c>
      <c r="I1866" s="7">
        <v>4.3483330000000001E-2</v>
      </c>
      <c r="J1866" s="7">
        <v>4.3196573000000002E-2</v>
      </c>
      <c r="K1866" s="7">
        <v>2.1669418999999999E-2</v>
      </c>
      <c r="L1866" s="7">
        <v>2.6107312000000001E-2</v>
      </c>
      <c r="M1866" s="7">
        <v>2.8665223E-2</v>
      </c>
      <c r="N1866" s="7">
        <v>3.0638434999999999E-2</v>
      </c>
      <c r="O1866" s="7">
        <v>3.0908155999999999E-2</v>
      </c>
      <c r="P1866" s="7">
        <v>2.3873011E-2</v>
      </c>
    </row>
    <row r="1867" spans="1:16" x14ac:dyDescent="0.25">
      <c r="A1867" t="s">
        <v>3811</v>
      </c>
      <c r="B1867" s="7">
        <v>5.0883079999999997E-3</v>
      </c>
      <c r="C1867" s="7">
        <v>4.6748199999999997E-3</v>
      </c>
      <c r="D1867" s="7">
        <v>4.0779120000000004E-3</v>
      </c>
      <c r="E1867" s="7">
        <v>3.9319669999999998E-3</v>
      </c>
      <c r="F1867" s="7">
        <v>4.3582409999999997E-3</v>
      </c>
      <c r="G1867" s="7">
        <v>6.1408499999999998E-3</v>
      </c>
      <c r="H1867" s="7">
        <v>4.3618509999999999E-3</v>
      </c>
      <c r="I1867" s="7">
        <v>5.3408589999999999E-3</v>
      </c>
      <c r="J1867" s="7">
        <v>3.8903029999999999E-3</v>
      </c>
      <c r="K1867" s="7">
        <v>1.0128056E-2</v>
      </c>
      <c r="L1867" s="7">
        <v>1.1201236999999999E-2</v>
      </c>
      <c r="M1867" s="7">
        <v>8.7409069999999991E-3</v>
      </c>
      <c r="N1867" s="7">
        <v>9.9348749999999993E-3</v>
      </c>
      <c r="O1867" s="7">
        <v>9.0571220000000008E-3</v>
      </c>
      <c r="P1867" s="7">
        <v>5.3086069999999999E-3</v>
      </c>
    </row>
    <row r="1868" spans="1:16" x14ac:dyDescent="0.25">
      <c r="A1868" t="s">
        <v>3812</v>
      </c>
      <c r="B1868" s="7">
        <v>4.4384895000000001E-2</v>
      </c>
      <c r="C1868" s="7">
        <v>5.2317003000000001E-2</v>
      </c>
      <c r="D1868" s="7">
        <v>4.7524977000000003E-2</v>
      </c>
      <c r="E1868" s="7">
        <v>4.1615125000000003E-2</v>
      </c>
      <c r="F1868" s="7">
        <v>5.1499615999999998E-2</v>
      </c>
      <c r="G1868" s="7">
        <v>5.1140890000000001E-2</v>
      </c>
      <c r="H1868" s="7">
        <v>4.8248398999999997E-2</v>
      </c>
      <c r="I1868" s="7">
        <v>5.0753667000000002E-2</v>
      </c>
      <c r="J1868" s="7">
        <v>5.3588625000000001E-2</v>
      </c>
      <c r="K1868" s="7">
        <v>3.7906943999999998E-2</v>
      </c>
      <c r="L1868" s="7">
        <v>3.8020638000000002E-2</v>
      </c>
      <c r="M1868" s="7">
        <v>3.2432916999999999E-2</v>
      </c>
      <c r="N1868" s="7">
        <v>3.1361856E-2</v>
      </c>
      <c r="O1868" s="7">
        <v>2.793559E-2</v>
      </c>
      <c r="P1868" s="7">
        <v>2.6088700999999999E-2</v>
      </c>
    </row>
    <row r="1869" spans="1:16" x14ac:dyDescent="0.25">
      <c r="A1869" t="s">
        <v>3813</v>
      </c>
      <c r="B1869" s="7">
        <v>5.4579240000000001E-2</v>
      </c>
      <c r="C1869" s="7">
        <v>6.1697666999999998E-2</v>
      </c>
      <c r="D1869" s="7">
        <v>6.8407551999999996E-2</v>
      </c>
      <c r="E1869" s="7">
        <v>5.2522739999999998E-2</v>
      </c>
      <c r="F1869" s="7">
        <v>6.7106921999999999E-2</v>
      </c>
      <c r="G1869" s="7">
        <v>6.3161146000000001E-2</v>
      </c>
      <c r="H1869" s="7">
        <v>6.2326737E-2</v>
      </c>
      <c r="I1869" s="7">
        <v>5.6131683000000002E-2</v>
      </c>
      <c r="J1869" s="7">
        <v>6.4644482000000003E-2</v>
      </c>
      <c r="K1869" s="7">
        <v>6.0860457999999999E-2</v>
      </c>
      <c r="L1869" s="7">
        <v>0.101133336</v>
      </c>
      <c r="M1869" s="7">
        <v>9.3627298999999997E-2</v>
      </c>
      <c r="N1869" s="7">
        <v>9.5476216000000003E-2</v>
      </c>
      <c r="O1869" s="7">
        <v>8.8932286999999999E-2</v>
      </c>
      <c r="P1869" s="7">
        <v>7.2769686E-2</v>
      </c>
    </row>
    <row r="1870" spans="1:16" x14ac:dyDescent="0.25">
      <c r="A1870" t="s">
        <v>3814</v>
      </c>
      <c r="B1870" s="7">
        <v>6.3832815000000001E-2</v>
      </c>
      <c r="C1870" s="7">
        <v>8.4088390999999998E-2</v>
      </c>
      <c r="D1870" s="7">
        <v>6.0571767999999998E-2</v>
      </c>
      <c r="E1870" s="7">
        <v>7.6299275999999999E-2</v>
      </c>
      <c r="F1870" s="7">
        <v>7.2455028000000005E-2</v>
      </c>
      <c r="G1870" s="7">
        <v>0.106627366</v>
      </c>
      <c r="H1870" s="7">
        <v>7.6660624999999996E-2</v>
      </c>
      <c r="I1870" s="7">
        <v>6.5723485999999998E-2</v>
      </c>
      <c r="J1870" s="7">
        <v>7.4829714000000006E-2</v>
      </c>
      <c r="K1870" s="7">
        <v>0.28527159699999999</v>
      </c>
      <c r="L1870" s="7">
        <v>0.31537711200000001</v>
      </c>
      <c r="M1870" s="7">
        <v>0.143405423</v>
      </c>
      <c r="N1870" s="7">
        <v>0.12885582700000001</v>
      </c>
      <c r="O1870" s="7">
        <v>7.5393644999999995E-2</v>
      </c>
      <c r="P1870" s="7">
        <v>6.6010740999999998E-2</v>
      </c>
    </row>
    <row r="1871" spans="1:16" x14ac:dyDescent="0.25">
      <c r="A1871" t="s">
        <v>3815</v>
      </c>
      <c r="B1871" s="7">
        <v>3.3188096E-2</v>
      </c>
      <c r="C1871" s="7">
        <v>3.5932360000000003E-2</v>
      </c>
      <c r="D1871" s="7">
        <v>3.1470698999999998E-2</v>
      </c>
      <c r="E1871" s="7">
        <v>2.988505E-2</v>
      </c>
      <c r="F1871" s="7">
        <v>3.6963718E-2</v>
      </c>
      <c r="G1871" s="7">
        <v>3.9615849000000002E-2</v>
      </c>
      <c r="H1871" s="7">
        <v>3.2330823000000002E-2</v>
      </c>
      <c r="I1871" s="7">
        <v>2.8176125999999999E-2</v>
      </c>
      <c r="J1871" s="7">
        <v>3.7016589000000003E-2</v>
      </c>
      <c r="K1871" s="7">
        <v>1.7883169000000001E-2</v>
      </c>
      <c r="L1871" s="7">
        <v>3.0897530999999999E-2</v>
      </c>
      <c r="M1871" s="7">
        <v>2.9780523E-2</v>
      </c>
      <c r="N1871" s="7">
        <v>3.2323138000000001E-2</v>
      </c>
      <c r="O1871" s="7">
        <v>2.9856563999999999E-2</v>
      </c>
      <c r="P1871" s="7">
        <v>2.4335559E-2</v>
      </c>
    </row>
    <row r="1872" spans="1:16" x14ac:dyDescent="0.25">
      <c r="A1872" t="s">
        <v>3816</v>
      </c>
      <c r="B1872" s="7">
        <v>6.4645520000000001E-3</v>
      </c>
      <c r="C1872" s="7">
        <v>7.7080040000000001E-3</v>
      </c>
      <c r="D1872" s="7">
        <v>6.663548E-3</v>
      </c>
      <c r="E1872" s="7">
        <v>4.9550310000000004E-3</v>
      </c>
      <c r="F1872" s="7">
        <v>7.0960320000000004E-3</v>
      </c>
      <c r="G1872" s="7">
        <v>6.9752240000000004E-3</v>
      </c>
      <c r="H1872" s="7">
        <v>7.0543020000000001E-3</v>
      </c>
      <c r="I1872" s="7">
        <v>6.7438480000000002E-3</v>
      </c>
      <c r="J1872" s="7">
        <v>7.6664039999999999E-3</v>
      </c>
      <c r="K1872" s="7">
        <v>8.0169349999999993E-3</v>
      </c>
      <c r="L1872" s="7">
        <v>9.3493740000000006E-3</v>
      </c>
      <c r="M1872" s="7">
        <v>8.279481E-3</v>
      </c>
      <c r="N1872" s="7">
        <v>9.1871190000000005E-3</v>
      </c>
      <c r="O1872" s="7">
        <v>7.6645070000000001E-3</v>
      </c>
      <c r="P1872" s="7">
        <v>5.3709689999999997E-3</v>
      </c>
    </row>
    <row r="1873" spans="1:16" x14ac:dyDescent="0.25">
      <c r="A1873" t="s">
        <v>3817</v>
      </c>
      <c r="B1873" s="7">
        <v>3.7105043999999997E-2</v>
      </c>
      <c r="C1873" s="7">
        <v>4.0822668999999999E-2</v>
      </c>
      <c r="D1873" s="7">
        <v>3.9112787000000003E-2</v>
      </c>
      <c r="E1873" s="7">
        <v>2.4231209E-2</v>
      </c>
      <c r="F1873" s="7">
        <v>2.807028E-2</v>
      </c>
      <c r="G1873" s="7">
        <v>2.9049559999999999E-2</v>
      </c>
      <c r="H1873" s="7">
        <v>3.8492152000000002E-2</v>
      </c>
      <c r="I1873" s="7">
        <v>4.1708548999999998E-2</v>
      </c>
      <c r="J1873" s="7">
        <v>3.9502403999999998E-2</v>
      </c>
      <c r="K1873" s="7">
        <v>1.6508505999999999E-2</v>
      </c>
      <c r="L1873" s="7">
        <v>2.2406184999999999E-2</v>
      </c>
      <c r="M1873" s="7">
        <v>2.1035990000000001E-2</v>
      </c>
      <c r="N1873" s="7">
        <v>2.3597336E-2</v>
      </c>
      <c r="O1873" s="7">
        <v>2.2217443999999999E-2</v>
      </c>
      <c r="P1873" s="7">
        <v>1.6308497000000002E-2</v>
      </c>
    </row>
    <row r="1874" spans="1:16" x14ac:dyDescent="0.25">
      <c r="A1874" t="s">
        <v>3818</v>
      </c>
      <c r="B1874" s="7">
        <v>1.3463498000000001E-2</v>
      </c>
      <c r="C1874" s="7">
        <v>1.6859244999999998E-2</v>
      </c>
      <c r="D1874" s="7">
        <v>1.4924107000000001E-2</v>
      </c>
      <c r="E1874" s="7">
        <v>1.1441952999999999E-2</v>
      </c>
      <c r="F1874" s="7">
        <v>1.5346686999999999E-2</v>
      </c>
      <c r="G1874" s="7">
        <v>1.6632193999999999E-2</v>
      </c>
      <c r="H1874" s="7">
        <v>1.5422253E-2</v>
      </c>
      <c r="I1874" s="7">
        <v>1.3291798000000001E-2</v>
      </c>
      <c r="J1874" s="7">
        <v>1.6007352999999998E-2</v>
      </c>
      <c r="K1874" s="7">
        <v>1.0577374E-2</v>
      </c>
      <c r="L1874" s="7">
        <v>1.4076966999999999E-2</v>
      </c>
      <c r="M1874" s="7">
        <v>1.5163118E-2</v>
      </c>
      <c r="N1874" s="7">
        <v>1.574944E-2</v>
      </c>
      <c r="O1874" s="7">
        <v>1.2214457999999999E-2</v>
      </c>
      <c r="P1874" s="7">
        <v>1.168487E-2</v>
      </c>
    </row>
    <row r="1875" spans="1:16" x14ac:dyDescent="0.25">
      <c r="A1875" t="s">
        <v>3819</v>
      </c>
      <c r="B1875" s="7">
        <v>7.4563573999999994E-2</v>
      </c>
      <c r="C1875" s="7">
        <v>9.0170231000000003E-2</v>
      </c>
      <c r="D1875" s="7">
        <v>9.3612891000000004E-2</v>
      </c>
      <c r="E1875" s="7">
        <v>6.1806724E-2</v>
      </c>
      <c r="F1875" s="7">
        <v>7.8861227000000006E-2</v>
      </c>
      <c r="G1875" s="7">
        <v>6.5591760999999998E-2</v>
      </c>
      <c r="H1875" s="7">
        <v>8.5384516999999993E-2</v>
      </c>
      <c r="I1875" s="7">
        <v>9.3381421000000006E-2</v>
      </c>
      <c r="J1875" s="7">
        <v>0.108663565</v>
      </c>
      <c r="K1875" s="7">
        <v>1.5174063E-2</v>
      </c>
      <c r="L1875" s="7">
        <v>4.4508594999999998E-2</v>
      </c>
      <c r="M1875" s="7">
        <v>5.0273638000000002E-2</v>
      </c>
      <c r="N1875" s="7">
        <v>1.936133E-2</v>
      </c>
      <c r="O1875" s="7">
        <v>1.9498244000000001E-2</v>
      </c>
      <c r="P1875" s="7">
        <v>4.5077119999999998E-2</v>
      </c>
    </row>
    <row r="1876" spans="1:16" x14ac:dyDescent="0.25">
      <c r="A1876" t="s">
        <v>3820</v>
      </c>
      <c r="B1876" s="7">
        <v>4.4192041000000001E-2</v>
      </c>
      <c r="C1876" s="7">
        <v>5.3409180000000001E-2</v>
      </c>
      <c r="D1876" s="7">
        <v>5.2546539000000003E-2</v>
      </c>
      <c r="E1876" s="7">
        <v>2.6953580000000001E-2</v>
      </c>
      <c r="F1876" s="7">
        <v>3.1550269999999998E-2</v>
      </c>
      <c r="G1876" s="7">
        <v>3.5372478999999998E-2</v>
      </c>
      <c r="H1876" s="7">
        <v>5.0935557999999999E-2</v>
      </c>
      <c r="I1876" s="7">
        <v>4.5481844E-2</v>
      </c>
      <c r="J1876" s="7">
        <v>5.1343775000000001E-2</v>
      </c>
      <c r="K1876" s="7">
        <v>2.1955788E-2</v>
      </c>
      <c r="L1876" s="7">
        <v>2.3150344999999999E-2</v>
      </c>
      <c r="M1876" s="7">
        <v>2.0098659000000001E-2</v>
      </c>
      <c r="N1876" s="7">
        <v>2.2270504E-2</v>
      </c>
      <c r="O1876" s="7">
        <v>2.0327893999999999E-2</v>
      </c>
      <c r="P1876" s="7">
        <v>1.5556634999999999E-2</v>
      </c>
    </row>
    <row r="1877" spans="1:16" x14ac:dyDescent="0.25">
      <c r="A1877" t="s">
        <v>3821</v>
      </c>
      <c r="B1877" s="7">
        <v>2.8766291999999999E-2</v>
      </c>
      <c r="C1877" s="7">
        <v>2.6435090000000001E-2</v>
      </c>
      <c r="D1877" s="7">
        <v>2.6240871999999998E-2</v>
      </c>
      <c r="E1877" s="7">
        <v>1.843653E-2</v>
      </c>
      <c r="F1877" s="7">
        <v>2.2724141E-2</v>
      </c>
      <c r="G1877" s="7">
        <v>2.2222070999999999E-2</v>
      </c>
      <c r="H1877" s="7">
        <v>2.6568148E-2</v>
      </c>
      <c r="I1877" s="7">
        <v>3.0218852000000001E-2</v>
      </c>
      <c r="J1877" s="7">
        <v>2.9515030000000001E-2</v>
      </c>
      <c r="K1877" s="7">
        <v>9.8909649999999998E-3</v>
      </c>
      <c r="L1877" s="7">
        <v>1.1424429E-2</v>
      </c>
      <c r="M1877" s="7">
        <v>1.1481425E-2</v>
      </c>
      <c r="N1877" s="7">
        <v>1.2007527E-2</v>
      </c>
      <c r="O1877" s="7">
        <v>1.1315494000000001E-2</v>
      </c>
      <c r="P1877" s="7">
        <v>1.0677808E-2</v>
      </c>
    </row>
    <row r="1878" spans="1:16" x14ac:dyDescent="0.25">
      <c r="A1878" t="s">
        <v>3822</v>
      </c>
      <c r="B1878" s="7">
        <v>4.8388113000000003E-2</v>
      </c>
      <c r="C1878" s="7">
        <v>5.0153107000000002E-2</v>
      </c>
      <c r="D1878" s="7">
        <v>4.4999494000000001E-2</v>
      </c>
      <c r="E1878" s="7">
        <v>3.3584132000000003E-2</v>
      </c>
      <c r="F1878" s="7">
        <v>4.0130862000000003E-2</v>
      </c>
      <c r="G1878" s="7">
        <v>4.0896406000000003E-2</v>
      </c>
      <c r="H1878" s="7">
        <v>3.6632483E-2</v>
      </c>
      <c r="I1878" s="7">
        <v>4.3901398000000001E-2</v>
      </c>
      <c r="J1878" s="7">
        <v>4.0316301999999998E-2</v>
      </c>
      <c r="K1878" s="7">
        <v>0.11123960500000001</v>
      </c>
      <c r="L1878" s="7">
        <v>5.4115480000000001E-2</v>
      </c>
      <c r="M1878" s="7">
        <v>4.6858280000000002E-2</v>
      </c>
      <c r="N1878" s="7">
        <v>2.2651132000000001E-2</v>
      </c>
      <c r="O1878" s="7">
        <v>1.8817937999999999E-2</v>
      </c>
      <c r="P1878" s="7">
        <v>4.3167440000000001E-2</v>
      </c>
    </row>
    <row r="1879" spans="1:16" x14ac:dyDescent="0.25">
      <c r="A1879" t="s">
        <v>3823</v>
      </c>
      <c r="B1879" s="7">
        <v>7.2360223000000001E-2</v>
      </c>
      <c r="C1879" s="7">
        <v>7.5722883000000005E-2</v>
      </c>
      <c r="D1879" s="7">
        <v>6.7047913000000001E-2</v>
      </c>
      <c r="E1879" s="7">
        <v>4.0136504000000003E-2</v>
      </c>
      <c r="F1879" s="7">
        <v>4.6739896000000003E-2</v>
      </c>
      <c r="G1879" s="7">
        <v>4.7108522E-2</v>
      </c>
      <c r="H1879" s="7">
        <v>8.7336675000000003E-2</v>
      </c>
      <c r="I1879" s="7">
        <v>5.542474E-2</v>
      </c>
      <c r="J1879" s="7">
        <v>8.1843920000000001E-2</v>
      </c>
      <c r="K1879" s="7">
        <v>1.8339976000000001E-2</v>
      </c>
      <c r="L1879" s="7">
        <v>4.0361796999999998E-2</v>
      </c>
      <c r="M1879" s="7">
        <v>3.9008659000000001E-2</v>
      </c>
      <c r="N1879" s="7">
        <v>4.2882583000000002E-2</v>
      </c>
      <c r="O1879" s="7">
        <v>3.4206759000000003E-2</v>
      </c>
      <c r="P1879" s="7">
        <v>3.0998909000000002E-2</v>
      </c>
    </row>
    <row r="1880" spans="1:16" x14ac:dyDescent="0.25">
      <c r="A1880" t="s">
        <v>3824</v>
      </c>
      <c r="B1880" s="7">
        <v>0.32307454099999999</v>
      </c>
      <c r="C1880" s="7">
        <v>0.35973848200000003</v>
      </c>
      <c r="D1880" s="7">
        <v>0.371268922</v>
      </c>
      <c r="E1880" s="7">
        <v>0.22304012200000001</v>
      </c>
      <c r="F1880" s="7">
        <v>0.32548912099999999</v>
      </c>
      <c r="G1880" s="7">
        <v>0.314100875</v>
      </c>
      <c r="H1880" s="7">
        <v>0.39706814600000001</v>
      </c>
      <c r="I1880" s="7">
        <v>0.42208606199999998</v>
      </c>
      <c r="J1880" s="7">
        <v>0.44153510699999998</v>
      </c>
      <c r="K1880" s="7">
        <v>0.30563737800000002</v>
      </c>
      <c r="L1880" s="7">
        <v>0.22940416399999999</v>
      </c>
      <c r="M1880" s="7">
        <v>0.23789273499999999</v>
      </c>
      <c r="N1880" s="7">
        <v>0.27016888100000003</v>
      </c>
      <c r="O1880" s="7">
        <v>0.23366453600000001</v>
      </c>
      <c r="P1880" s="7">
        <v>0.19398924200000001</v>
      </c>
    </row>
    <row r="1881" spans="1:16" x14ac:dyDescent="0.25">
      <c r="A1881" t="s">
        <v>3825</v>
      </c>
      <c r="B1881" s="7">
        <v>2.7781494E-2</v>
      </c>
      <c r="C1881" s="7">
        <v>3.0078947000000002E-2</v>
      </c>
      <c r="D1881" s="7">
        <v>2.5690061E-2</v>
      </c>
      <c r="E1881" s="7">
        <v>7.1869263000000003E-2</v>
      </c>
      <c r="F1881" s="7">
        <v>8.4580134000000001E-2</v>
      </c>
      <c r="G1881" s="7">
        <v>8.7667513000000002E-2</v>
      </c>
      <c r="H1881" s="7">
        <v>3.6637627999999998E-2</v>
      </c>
      <c r="I1881" s="7">
        <v>2.5776111000000001E-2</v>
      </c>
      <c r="J1881" s="7">
        <v>2.7618904999999999E-2</v>
      </c>
      <c r="K1881" s="7">
        <v>1.2802694999999999E-2</v>
      </c>
      <c r="L1881" s="7">
        <v>2.7532856000000001E-2</v>
      </c>
      <c r="M1881" s="7">
        <v>2.6093582000000001E-2</v>
      </c>
      <c r="N1881" s="7">
        <v>2.1416175999999999E-2</v>
      </c>
      <c r="O1881" s="7">
        <v>1.8718103999999999E-2</v>
      </c>
      <c r="P1881" s="7">
        <v>1.7111199000000001E-2</v>
      </c>
    </row>
    <row r="1882" spans="1:16" x14ac:dyDescent="0.25">
      <c r="A1882" t="s">
        <v>3826</v>
      </c>
      <c r="B1882" s="7">
        <v>2.2117184000000002E-2</v>
      </c>
      <c r="C1882" s="7">
        <v>2.4605647000000001E-2</v>
      </c>
      <c r="D1882" s="7">
        <v>2.6733516999999998E-2</v>
      </c>
      <c r="E1882" s="7">
        <v>1.7510670999999998E-2</v>
      </c>
      <c r="F1882" s="7">
        <v>2.3994360999999999E-2</v>
      </c>
      <c r="G1882" s="7">
        <v>2.1079469E-2</v>
      </c>
      <c r="H1882" s="7">
        <v>2.7846343999999999E-2</v>
      </c>
      <c r="I1882" s="7">
        <v>2.4829436999999999E-2</v>
      </c>
      <c r="J1882" s="7">
        <v>2.7599861999999999E-2</v>
      </c>
      <c r="K1882" s="7">
        <v>1.6445224000000001E-2</v>
      </c>
      <c r="L1882" s="7">
        <v>1.8661519000000001E-2</v>
      </c>
      <c r="M1882" s="7">
        <v>1.9179023E-2</v>
      </c>
      <c r="N1882" s="7">
        <v>2.0708093E-2</v>
      </c>
      <c r="O1882" s="7">
        <v>1.8285688000000001E-2</v>
      </c>
      <c r="P1882" s="7">
        <v>1.6357429999999999E-2</v>
      </c>
    </row>
    <row r="1883" spans="1:16" x14ac:dyDescent="0.25">
      <c r="A1883" t="s">
        <v>3827</v>
      </c>
      <c r="B1883" s="7">
        <v>3.1461871000000002E-2</v>
      </c>
      <c r="C1883" s="7">
        <v>3.8005124000000001E-2</v>
      </c>
      <c r="D1883" s="7">
        <v>3.6881110000000002E-2</v>
      </c>
      <c r="E1883" s="7">
        <v>3.2223363999999997E-2</v>
      </c>
      <c r="F1883" s="7">
        <v>3.9514529999999999E-2</v>
      </c>
      <c r="G1883" s="7">
        <v>4.1056059999999998E-2</v>
      </c>
      <c r="H1883" s="7">
        <v>3.5057445999999999E-2</v>
      </c>
      <c r="I1883" s="7">
        <v>3.408754E-2</v>
      </c>
      <c r="J1883" s="7">
        <v>3.8870149E-2</v>
      </c>
      <c r="K1883" s="7">
        <v>4.2391170999999998E-2</v>
      </c>
      <c r="L1883" s="7">
        <v>3.5455241999999998E-2</v>
      </c>
      <c r="M1883" s="7">
        <v>3.5635572999999997E-2</v>
      </c>
      <c r="N1883" s="7">
        <v>3.0677474E-2</v>
      </c>
      <c r="O1883" s="7">
        <v>2.9842231E-2</v>
      </c>
      <c r="P1883" s="7">
        <v>3.3279506E-2</v>
      </c>
    </row>
    <row r="1884" spans="1:16" x14ac:dyDescent="0.25">
      <c r="A1884" t="s">
        <v>3828</v>
      </c>
      <c r="B1884" s="7">
        <v>1.3748069999999999E-2</v>
      </c>
      <c r="C1884" s="7">
        <v>1.4078567E-2</v>
      </c>
      <c r="D1884" s="7">
        <v>1.3651028000000001E-2</v>
      </c>
      <c r="E1884" s="7">
        <v>1.0924842000000001E-2</v>
      </c>
      <c r="F1884" s="7">
        <v>1.309802E-2</v>
      </c>
      <c r="G1884" s="7">
        <v>1.4115839E-2</v>
      </c>
      <c r="H1884" s="7">
        <v>1.3799139E-2</v>
      </c>
      <c r="I1884" s="7">
        <v>1.5266504E-2</v>
      </c>
      <c r="J1884" s="7">
        <v>1.6202881999999998E-2</v>
      </c>
      <c r="K1884" s="7">
        <v>1.1550476E-2</v>
      </c>
      <c r="L1884" s="7">
        <v>1.4341705999999999E-2</v>
      </c>
      <c r="M1884" s="7">
        <v>1.2460999E-2</v>
      </c>
      <c r="N1884" s="7">
        <v>1.3456176E-2</v>
      </c>
      <c r="O1884" s="7">
        <v>1.3924532999999999E-2</v>
      </c>
      <c r="P1884" s="7">
        <v>8.6901370000000006E-3</v>
      </c>
    </row>
    <row r="1885" spans="1:16" x14ac:dyDescent="0.25">
      <c r="A1885" t="s">
        <v>3829</v>
      </c>
      <c r="B1885" s="7">
        <v>7.2628854000000007E-2</v>
      </c>
      <c r="C1885" s="7">
        <v>7.6645667000000001E-2</v>
      </c>
      <c r="D1885" s="7">
        <v>8.0449351000000002E-2</v>
      </c>
      <c r="E1885" s="7">
        <v>5.8637975000000002E-2</v>
      </c>
      <c r="F1885" s="7">
        <v>7.6510961000000002E-2</v>
      </c>
      <c r="G1885" s="7">
        <v>8.2599007000000002E-2</v>
      </c>
      <c r="H1885" s="7">
        <v>7.5495142000000001E-2</v>
      </c>
      <c r="I1885" s="7">
        <v>6.3660620000000001E-2</v>
      </c>
      <c r="J1885" s="7">
        <v>8.0194230000000005E-2</v>
      </c>
      <c r="K1885" s="7">
        <v>5.8832502000000002E-2</v>
      </c>
      <c r="L1885" s="7">
        <v>6.7902709000000006E-2</v>
      </c>
      <c r="M1885" s="7">
        <v>5.2531832000000001E-2</v>
      </c>
      <c r="N1885" s="7">
        <v>6.485544E-2</v>
      </c>
      <c r="O1885" s="7">
        <v>4.6210828000000002E-2</v>
      </c>
      <c r="P1885" s="7">
        <v>5.3605672E-2</v>
      </c>
    </row>
    <row r="1886" spans="1:16" x14ac:dyDescent="0.25">
      <c r="A1886" t="s">
        <v>3830</v>
      </c>
      <c r="B1886" s="7">
        <v>1.0240659999999999E-3</v>
      </c>
      <c r="C1886" s="7">
        <v>1.556139E-3</v>
      </c>
      <c r="D1886" s="7">
        <v>1.4941329999999999E-3</v>
      </c>
      <c r="E1886" s="7">
        <v>1.075152E-3</v>
      </c>
      <c r="F1886" s="7">
        <v>1.1463070000000001E-3</v>
      </c>
      <c r="G1886" s="7">
        <v>1.4283099999999999E-3</v>
      </c>
      <c r="H1886" s="7">
        <v>2.0280490000000001E-3</v>
      </c>
      <c r="I1886" s="7">
        <v>1.2588020000000001E-3</v>
      </c>
      <c r="J1886" s="7">
        <v>2.3299269999999999E-3</v>
      </c>
      <c r="K1886" s="7">
        <v>1.217924E-3</v>
      </c>
      <c r="L1886" s="7">
        <v>1.367313E-3</v>
      </c>
      <c r="M1886" s="7">
        <v>1.259865E-3</v>
      </c>
      <c r="N1886" s="7">
        <v>1.1252059999999999E-3</v>
      </c>
      <c r="O1886" s="7">
        <v>1.0406149999999999E-3</v>
      </c>
      <c r="P1886" s="7">
        <v>9.4832399999999996E-4</v>
      </c>
    </row>
    <row r="1887" spans="1:16" x14ac:dyDescent="0.25">
      <c r="A1887" t="s">
        <v>3831</v>
      </c>
      <c r="B1887" s="7">
        <v>1.5485831E-2</v>
      </c>
      <c r="C1887" s="7">
        <v>1.7895932E-2</v>
      </c>
      <c r="D1887" s="7">
        <v>1.8683472E-2</v>
      </c>
      <c r="E1887" s="7">
        <v>1.4329259E-2</v>
      </c>
      <c r="F1887" s="7">
        <v>1.9772601000000001E-2</v>
      </c>
      <c r="G1887" s="7">
        <v>1.894158E-2</v>
      </c>
      <c r="H1887" s="7">
        <v>1.8297372999999999E-2</v>
      </c>
      <c r="I1887" s="7">
        <v>1.7903188E-2</v>
      </c>
      <c r="J1887" s="7">
        <v>2.0558072E-2</v>
      </c>
      <c r="K1887" s="7">
        <v>1.1403187E-2</v>
      </c>
      <c r="L1887" s="7">
        <v>1.4414738E-2</v>
      </c>
      <c r="M1887" s="7">
        <v>1.4572593E-2</v>
      </c>
      <c r="N1887" s="7">
        <v>1.5752993999999999E-2</v>
      </c>
      <c r="O1887" s="7">
        <v>1.5638389999999999E-2</v>
      </c>
      <c r="P1887" s="7">
        <v>1.1493590999999999E-2</v>
      </c>
    </row>
    <row r="1888" spans="1:16" x14ac:dyDescent="0.25">
      <c r="A1888" t="s">
        <v>3832</v>
      </c>
      <c r="B1888" s="7">
        <v>2.3897361999999998E-2</v>
      </c>
      <c r="C1888" s="7">
        <v>2.9773753999999999E-2</v>
      </c>
      <c r="D1888" s="7">
        <v>2.4498875E-2</v>
      </c>
      <c r="E1888" s="7">
        <v>2.3905003000000001E-2</v>
      </c>
      <c r="F1888" s="7">
        <v>2.8997266000000001E-2</v>
      </c>
      <c r="G1888" s="7">
        <v>3.7359297E-2</v>
      </c>
      <c r="H1888" s="7">
        <v>2.3770749000000001E-2</v>
      </c>
      <c r="I1888" s="7">
        <v>1.7696435E-2</v>
      </c>
      <c r="J1888" s="7">
        <v>2.4457733999999998E-2</v>
      </c>
      <c r="K1888" s="7">
        <v>7.1532327000000007E-2</v>
      </c>
      <c r="L1888" s="7">
        <v>4.1819863999999998E-2</v>
      </c>
      <c r="M1888" s="7">
        <v>4.0792978000000001E-2</v>
      </c>
      <c r="N1888" s="7">
        <v>4.8636258000000002E-2</v>
      </c>
      <c r="O1888" s="7">
        <v>4.0104881000000002E-2</v>
      </c>
      <c r="P1888" s="7">
        <v>3.1005344000000001E-2</v>
      </c>
    </row>
    <row r="1889" spans="1:16" x14ac:dyDescent="0.25">
      <c r="A1889" t="s">
        <v>3833</v>
      </c>
      <c r="B1889" s="7">
        <v>6.5433762000000006E-2</v>
      </c>
      <c r="C1889" s="7">
        <v>6.7443573000000007E-2</v>
      </c>
      <c r="D1889" s="7">
        <v>6.6838777000000002E-2</v>
      </c>
      <c r="E1889" s="7">
        <v>5.6931569000000001E-2</v>
      </c>
      <c r="F1889" s="7">
        <v>6.5618030999999993E-2</v>
      </c>
      <c r="G1889" s="7">
        <v>6.8409677000000002E-2</v>
      </c>
      <c r="H1889" s="7">
        <v>6.6493968000000001E-2</v>
      </c>
      <c r="I1889" s="7">
        <v>6.4461536E-2</v>
      </c>
      <c r="J1889" s="7">
        <v>7.2957209999999995E-2</v>
      </c>
      <c r="K1889" s="7">
        <v>3.1346973E-2</v>
      </c>
      <c r="L1889" s="7">
        <v>5.1488684E-2</v>
      </c>
      <c r="M1889" s="7">
        <v>4.5069524999999999E-2</v>
      </c>
      <c r="N1889" s="7">
        <v>4.3432731000000002E-2</v>
      </c>
      <c r="O1889" s="7">
        <v>3.7552852999999997E-2</v>
      </c>
      <c r="P1889" s="7">
        <v>3.3180650999999999E-2</v>
      </c>
    </row>
    <row r="1890" spans="1:16" x14ac:dyDescent="0.25">
      <c r="A1890" t="s">
        <v>3834</v>
      </c>
      <c r="B1890" s="7">
        <v>5.0524672999999999E-2</v>
      </c>
      <c r="C1890" s="7">
        <v>6.0564865000000002E-2</v>
      </c>
      <c r="D1890" s="7">
        <v>5.0108466999999997E-2</v>
      </c>
      <c r="E1890" s="7">
        <v>4.4941794E-2</v>
      </c>
      <c r="F1890" s="7">
        <v>4.7411801000000003E-2</v>
      </c>
      <c r="G1890" s="7">
        <v>5.6603387999999998E-2</v>
      </c>
      <c r="H1890" s="7">
        <v>6.0866503000000002E-2</v>
      </c>
      <c r="I1890" s="7">
        <v>6.1653456000000002E-2</v>
      </c>
      <c r="J1890" s="7">
        <v>6.2784955000000003E-2</v>
      </c>
      <c r="K1890" s="7">
        <v>0.26218929200000002</v>
      </c>
      <c r="L1890" s="7">
        <v>4.0618251000000001E-2</v>
      </c>
      <c r="M1890" s="7">
        <v>3.8694526999999999E-2</v>
      </c>
      <c r="N1890" s="7">
        <v>4.8184867999999999E-2</v>
      </c>
      <c r="O1890" s="7">
        <v>3.7104225999999997E-2</v>
      </c>
      <c r="P1890" s="7">
        <v>3.4424232999999999E-2</v>
      </c>
    </row>
    <row r="1891" spans="1:16" x14ac:dyDescent="0.25">
      <c r="A1891" t="s">
        <v>3835</v>
      </c>
      <c r="B1891" s="7">
        <v>1.3051426E-2</v>
      </c>
      <c r="C1891" s="7">
        <v>1.3571921000000001E-2</v>
      </c>
      <c r="D1891" s="7">
        <v>1.2324039E-2</v>
      </c>
      <c r="E1891" s="7">
        <v>1.0309584E-2</v>
      </c>
      <c r="F1891" s="7">
        <v>1.1995719E-2</v>
      </c>
      <c r="G1891" s="7">
        <v>1.4095498E-2</v>
      </c>
      <c r="H1891" s="7">
        <v>1.4682071999999999E-2</v>
      </c>
      <c r="I1891" s="7">
        <v>1.2609522E-2</v>
      </c>
      <c r="J1891" s="7">
        <v>1.5927911999999999E-2</v>
      </c>
      <c r="K1891" s="7">
        <v>1.7989773000000001E-2</v>
      </c>
      <c r="L1891" s="7">
        <v>1.2860929E-2</v>
      </c>
      <c r="M1891" s="7">
        <v>1.2131243E-2</v>
      </c>
      <c r="N1891" s="7">
        <v>1.1562525000000001E-2</v>
      </c>
      <c r="O1891" s="7">
        <v>9.9545160000000001E-3</v>
      </c>
      <c r="P1891" s="7">
        <v>8.8142280000000003E-3</v>
      </c>
    </row>
    <row r="1892" spans="1:16" x14ac:dyDescent="0.25">
      <c r="A1892" t="s">
        <v>3836</v>
      </c>
      <c r="B1892" s="7">
        <v>4.6435089999999998E-2</v>
      </c>
      <c r="C1892" s="7">
        <v>4.3576905999999999E-2</v>
      </c>
      <c r="D1892" s="7">
        <v>3.8634940999999999E-2</v>
      </c>
      <c r="E1892" s="7">
        <v>2.9481849000000001E-2</v>
      </c>
      <c r="F1892" s="7">
        <v>3.7328219000000003E-2</v>
      </c>
      <c r="G1892" s="7">
        <v>3.9312437999999998E-2</v>
      </c>
      <c r="H1892" s="7">
        <v>4.5503734999999997E-2</v>
      </c>
      <c r="I1892" s="7">
        <v>3.6630959999999997E-2</v>
      </c>
      <c r="J1892" s="7">
        <v>4.8658677999999997E-2</v>
      </c>
      <c r="K1892" s="7">
        <v>3.1912831000000003E-2</v>
      </c>
      <c r="L1892" s="7">
        <v>4.3395045E-2</v>
      </c>
      <c r="M1892" s="7">
        <v>3.7256520000000001E-2</v>
      </c>
      <c r="N1892" s="7">
        <v>3.6321388000000003E-2</v>
      </c>
      <c r="O1892" s="7">
        <v>3.0833176E-2</v>
      </c>
      <c r="P1892" s="7">
        <v>2.5707536999999999E-2</v>
      </c>
    </row>
    <row r="1893" spans="1:16" x14ac:dyDescent="0.25">
      <c r="A1893" t="s">
        <v>3837</v>
      </c>
      <c r="B1893" s="7">
        <v>8.3082366000000005E-2</v>
      </c>
      <c r="C1893" s="7">
        <v>8.3132361000000002E-2</v>
      </c>
      <c r="D1893" s="7">
        <v>7.6109887000000001E-2</v>
      </c>
      <c r="E1893" s="7">
        <v>4.5869262000000001E-2</v>
      </c>
      <c r="F1893" s="7">
        <v>5.7703609000000003E-2</v>
      </c>
      <c r="G1893" s="7">
        <v>6.4829644000000006E-2</v>
      </c>
      <c r="H1893" s="7">
        <v>7.4378623000000005E-2</v>
      </c>
      <c r="I1893" s="7">
        <v>8.2553109999999999E-2</v>
      </c>
      <c r="J1893" s="7">
        <v>8.4824262999999997E-2</v>
      </c>
      <c r="K1893" s="7">
        <v>3.8264673999999999E-2</v>
      </c>
      <c r="L1893" s="7">
        <v>3.8684598000000001E-2</v>
      </c>
      <c r="M1893" s="7">
        <v>3.9009422000000002E-2</v>
      </c>
      <c r="N1893" s="7">
        <v>4.2937122000000001E-2</v>
      </c>
      <c r="O1893" s="7">
        <v>3.6854155E-2</v>
      </c>
      <c r="P1893" s="7">
        <v>2.9815352999999999E-2</v>
      </c>
    </row>
    <row r="1894" spans="1:16" x14ac:dyDescent="0.25">
      <c r="A1894" t="s">
        <v>3838</v>
      </c>
      <c r="B1894" s="7">
        <v>0.14885357499999999</v>
      </c>
      <c r="C1894" s="7">
        <v>0.16534123000000001</v>
      </c>
      <c r="D1894" s="7">
        <v>0.165585604</v>
      </c>
      <c r="E1894" s="7">
        <v>0.122943197</v>
      </c>
      <c r="F1894" s="7">
        <v>0.171037139</v>
      </c>
      <c r="G1894" s="7">
        <v>0.15775852500000001</v>
      </c>
      <c r="H1894" s="7">
        <v>0.173418765</v>
      </c>
      <c r="I1894" s="7">
        <v>0.16975473199999999</v>
      </c>
      <c r="J1894" s="7">
        <v>0.16610487400000001</v>
      </c>
      <c r="K1894" s="7">
        <v>8.2024319999999998E-2</v>
      </c>
      <c r="L1894" s="7">
        <v>8.5999638000000003E-2</v>
      </c>
      <c r="M1894" s="7">
        <v>9.7104876000000007E-2</v>
      </c>
      <c r="N1894" s="7">
        <v>0.10305571500000001</v>
      </c>
      <c r="O1894" s="7">
        <v>0.100288484</v>
      </c>
      <c r="P1894" s="7">
        <v>8.3616939000000001E-2</v>
      </c>
    </row>
    <row r="1895" spans="1:16" x14ac:dyDescent="0.25">
      <c r="A1895" t="s">
        <v>3839</v>
      </c>
      <c r="B1895" s="7">
        <v>5.2776861000000001E-2</v>
      </c>
      <c r="C1895" s="7">
        <v>6.0669149999999998E-2</v>
      </c>
      <c r="D1895" s="7">
        <v>6.1651894999999998E-2</v>
      </c>
      <c r="E1895" s="7">
        <v>4.728077E-2</v>
      </c>
      <c r="F1895" s="7">
        <v>5.8130296999999997E-2</v>
      </c>
      <c r="G1895" s="7">
        <v>6.2111767999999998E-2</v>
      </c>
      <c r="H1895" s="7">
        <v>6.1102902000000001E-2</v>
      </c>
      <c r="I1895" s="7">
        <v>6.4889068999999994E-2</v>
      </c>
      <c r="J1895" s="7">
        <v>6.2920088999999998E-2</v>
      </c>
      <c r="K1895" s="7">
        <v>4.1242521999999997E-2</v>
      </c>
      <c r="L1895" s="7">
        <v>3.917296E-2</v>
      </c>
      <c r="M1895" s="7">
        <v>3.9007879000000002E-2</v>
      </c>
      <c r="N1895" s="7">
        <v>4.0945243999999999E-2</v>
      </c>
      <c r="O1895" s="7">
        <v>3.8862845E-2</v>
      </c>
      <c r="P1895" s="7">
        <v>3.1953217999999999E-2</v>
      </c>
    </row>
    <row r="1896" spans="1:16" x14ac:dyDescent="0.25">
      <c r="A1896" t="s">
        <v>3840</v>
      </c>
      <c r="B1896" s="7">
        <v>7.9606583999999994E-2</v>
      </c>
      <c r="C1896" s="7">
        <v>7.8259761999999997E-2</v>
      </c>
      <c r="D1896" s="7">
        <v>7.6375304000000005E-2</v>
      </c>
      <c r="E1896" s="7">
        <v>5.1050970000000001E-2</v>
      </c>
      <c r="F1896" s="7">
        <v>7.0838490000000004E-2</v>
      </c>
      <c r="G1896" s="7">
        <v>6.3694496000000003E-2</v>
      </c>
      <c r="H1896" s="7">
        <v>8.1297492999999998E-2</v>
      </c>
      <c r="I1896" s="7">
        <v>8.7987843999999996E-2</v>
      </c>
      <c r="J1896" s="7">
        <v>8.6352315999999998E-2</v>
      </c>
      <c r="K1896" s="7">
        <v>2.5294509E-2</v>
      </c>
      <c r="L1896" s="7">
        <v>3.8535446000000001E-2</v>
      </c>
      <c r="M1896" s="7">
        <v>3.6197845999999999E-2</v>
      </c>
      <c r="N1896" s="7">
        <v>3.7917296000000003E-2</v>
      </c>
      <c r="O1896" s="7">
        <v>3.4650950999999999E-2</v>
      </c>
      <c r="P1896" s="7">
        <v>2.9489056E-2</v>
      </c>
    </row>
    <row r="1897" spans="1:16" x14ac:dyDescent="0.25">
      <c r="A1897" t="s">
        <v>3841</v>
      </c>
      <c r="B1897" s="7">
        <v>5.2896548000000002E-2</v>
      </c>
      <c r="C1897" s="7">
        <v>6.1200257000000001E-2</v>
      </c>
      <c r="D1897" s="7">
        <v>6.0959906000000001E-2</v>
      </c>
      <c r="E1897" s="7">
        <v>4.7203331000000001E-2</v>
      </c>
      <c r="F1897" s="7">
        <v>6.1062938999999997E-2</v>
      </c>
      <c r="G1897" s="7">
        <v>6.3292237000000001E-2</v>
      </c>
      <c r="H1897" s="7">
        <v>5.7683516999999997E-2</v>
      </c>
      <c r="I1897" s="7">
        <v>4.6403293999999998E-2</v>
      </c>
      <c r="J1897" s="7">
        <v>5.5546519000000003E-2</v>
      </c>
      <c r="K1897" s="7">
        <v>6.7080123000000005E-2</v>
      </c>
      <c r="L1897" s="7">
        <v>7.2664265000000006E-2</v>
      </c>
      <c r="M1897" s="7">
        <v>7.6474184000000001E-2</v>
      </c>
      <c r="N1897" s="7">
        <v>8.0235222999999994E-2</v>
      </c>
      <c r="O1897" s="7">
        <v>6.3655433999999997E-2</v>
      </c>
      <c r="P1897" s="7">
        <v>6.1120663999999998E-2</v>
      </c>
    </row>
    <row r="1898" spans="1:16" x14ac:dyDescent="0.25">
      <c r="A1898" t="s">
        <v>3842</v>
      </c>
      <c r="B1898" s="7">
        <v>9.0044738999999999E-2</v>
      </c>
      <c r="C1898" s="7">
        <v>8.8017488000000005E-2</v>
      </c>
      <c r="D1898" s="7">
        <v>8.3694982000000001E-2</v>
      </c>
      <c r="E1898" s="7">
        <v>5.5991498000000001E-2</v>
      </c>
      <c r="F1898" s="7">
        <v>6.7980103E-2</v>
      </c>
      <c r="G1898" s="7">
        <v>6.7467353999999993E-2</v>
      </c>
      <c r="H1898" s="7">
        <v>8.8976001999999998E-2</v>
      </c>
      <c r="I1898" s="7">
        <v>8.5637480000000002E-2</v>
      </c>
      <c r="J1898" s="7">
        <v>9.1037362999999996E-2</v>
      </c>
      <c r="K1898" s="7">
        <v>4.5518098999999999E-2</v>
      </c>
      <c r="L1898" s="7">
        <v>7.1029922999999995E-2</v>
      </c>
      <c r="M1898" s="7">
        <v>6.3558195999999997E-2</v>
      </c>
      <c r="N1898" s="7">
        <v>6.4833238000000001E-2</v>
      </c>
      <c r="O1898" s="7">
        <v>6.1080691999999999E-2</v>
      </c>
      <c r="P1898" s="7">
        <v>4.2613070000000003E-2</v>
      </c>
    </row>
    <row r="1899" spans="1:16" x14ac:dyDescent="0.25">
      <c r="A1899" t="s">
        <v>3843</v>
      </c>
      <c r="B1899" s="7">
        <v>0.192514396</v>
      </c>
      <c r="C1899" s="7">
        <v>0.230215472</v>
      </c>
      <c r="D1899" s="7">
        <v>0.22156034799999999</v>
      </c>
      <c r="E1899" s="7">
        <v>0.15547969</v>
      </c>
      <c r="F1899" s="7">
        <v>0.204016219</v>
      </c>
      <c r="G1899" s="7">
        <v>0.19903067899999999</v>
      </c>
      <c r="H1899" s="7">
        <v>0.21581045099999999</v>
      </c>
      <c r="I1899" s="7">
        <v>0.22646831100000001</v>
      </c>
      <c r="J1899" s="7">
        <v>0.22545079900000001</v>
      </c>
      <c r="K1899" s="7">
        <v>9.2720068000000003E-2</v>
      </c>
      <c r="L1899" s="7">
        <v>0.125289712</v>
      </c>
      <c r="M1899" s="7">
        <v>0.13411125600000001</v>
      </c>
      <c r="N1899" s="7">
        <v>0.16067312</v>
      </c>
      <c r="O1899" s="7">
        <v>0.145443295</v>
      </c>
      <c r="P1899" s="7">
        <v>0.12973411100000001</v>
      </c>
    </row>
    <row r="1900" spans="1:16" x14ac:dyDescent="0.25">
      <c r="A1900" t="s">
        <v>3844</v>
      </c>
      <c r="B1900" s="7">
        <v>8.7949948E-2</v>
      </c>
      <c r="C1900" s="7">
        <v>0.101952512</v>
      </c>
      <c r="D1900" s="7">
        <v>8.9817154999999996E-2</v>
      </c>
      <c r="E1900" s="7">
        <v>6.3494333E-2</v>
      </c>
      <c r="F1900" s="7">
        <v>7.6284994999999994E-2</v>
      </c>
      <c r="G1900" s="7">
        <v>8.9307093000000004E-2</v>
      </c>
      <c r="H1900" s="7">
        <v>7.7162346000000007E-2</v>
      </c>
      <c r="I1900" s="7">
        <v>7.6713252999999995E-2</v>
      </c>
      <c r="J1900" s="7">
        <v>9.3183434999999995E-2</v>
      </c>
      <c r="K1900" s="7">
        <v>5.6856584000000002E-2</v>
      </c>
      <c r="L1900" s="7">
        <v>7.4533208000000004E-2</v>
      </c>
      <c r="M1900" s="7">
        <v>6.9733802999999997E-2</v>
      </c>
      <c r="N1900" s="7">
        <v>2.7321116999999999E-2</v>
      </c>
      <c r="O1900" s="7">
        <v>2.7310826999999999E-2</v>
      </c>
      <c r="P1900" s="7">
        <v>5.2617056000000002E-2</v>
      </c>
    </row>
    <row r="1901" spans="1:16" x14ac:dyDescent="0.25">
      <c r="A1901" t="s">
        <v>3845</v>
      </c>
      <c r="B1901" s="7">
        <v>3.5841620999999997E-2</v>
      </c>
      <c r="C1901" s="7">
        <v>4.1145645000000002E-2</v>
      </c>
      <c r="D1901" s="7">
        <v>3.6319697999999997E-2</v>
      </c>
      <c r="E1901" s="7">
        <v>3.7612974E-2</v>
      </c>
      <c r="F1901" s="7">
        <v>2.5884513000000001E-2</v>
      </c>
      <c r="G1901" s="7">
        <v>4.9843995000000002E-2</v>
      </c>
      <c r="H1901" s="7">
        <v>4.1406948999999998E-2</v>
      </c>
      <c r="I1901" s="7">
        <v>4.2072076E-2</v>
      </c>
      <c r="J1901" s="7">
        <v>4.3914137999999998E-2</v>
      </c>
      <c r="K1901" s="7">
        <v>1.6025712000000001E-2</v>
      </c>
      <c r="L1901" s="7">
        <v>1.0839484999999999E-2</v>
      </c>
      <c r="M1901" s="7">
        <v>1.1481734E-2</v>
      </c>
      <c r="N1901" s="7">
        <v>1.0665661E-2</v>
      </c>
      <c r="O1901" s="7">
        <v>1.0962177E-2</v>
      </c>
      <c r="P1901" s="7">
        <v>7.5060329999999996E-3</v>
      </c>
    </row>
    <row r="1902" spans="1:16" x14ac:dyDescent="0.25">
      <c r="A1902" t="s">
        <v>3846</v>
      </c>
      <c r="B1902" s="7">
        <v>3.2840257999999997E-2</v>
      </c>
      <c r="C1902" s="7">
        <v>3.7078631000000001E-2</v>
      </c>
      <c r="D1902" s="7">
        <v>3.9379696999999998E-2</v>
      </c>
      <c r="E1902" s="7">
        <v>2.6531181000000001E-2</v>
      </c>
      <c r="F1902" s="7">
        <v>3.2989527999999997E-2</v>
      </c>
      <c r="G1902" s="7">
        <v>3.3584417999999998E-2</v>
      </c>
      <c r="H1902" s="7">
        <v>3.4690875000000003E-2</v>
      </c>
      <c r="I1902" s="7">
        <v>3.3147981E-2</v>
      </c>
      <c r="J1902" s="7">
        <v>3.7926999000000003E-2</v>
      </c>
      <c r="K1902" s="7">
        <v>1.8422649999999999E-2</v>
      </c>
      <c r="L1902" s="7">
        <v>3.2891979000000002E-2</v>
      </c>
      <c r="M1902" s="7">
        <v>3.2838488999999998E-2</v>
      </c>
      <c r="N1902" s="7">
        <v>3.3675797E-2</v>
      </c>
      <c r="O1902" s="7">
        <v>3.2596675999999998E-2</v>
      </c>
      <c r="P1902" s="7">
        <v>2.5267356000000001E-2</v>
      </c>
    </row>
    <row r="1903" spans="1:16" x14ac:dyDescent="0.25">
      <c r="A1903" t="s">
        <v>3847</v>
      </c>
      <c r="B1903" s="7">
        <v>3.3892344999999997E-2</v>
      </c>
      <c r="C1903" s="7">
        <v>3.7477123000000001E-2</v>
      </c>
      <c r="D1903" s="7">
        <v>3.7781621000000001E-2</v>
      </c>
      <c r="E1903" s="7">
        <v>3.6300546000000003E-2</v>
      </c>
      <c r="F1903" s="7">
        <v>4.2110243999999998E-2</v>
      </c>
      <c r="G1903" s="7">
        <v>4.4161366000000001E-2</v>
      </c>
      <c r="H1903" s="7">
        <v>3.5293211999999997E-2</v>
      </c>
      <c r="I1903" s="7">
        <v>3.2406472999999998E-2</v>
      </c>
      <c r="J1903" s="7">
        <v>3.8257278999999998E-2</v>
      </c>
      <c r="K1903" s="7">
        <v>3.7472521000000002E-2</v>
      </c>
      <c r="L1903" s="7">
        <v>5.6266374000000001E-2</v>
      </c>
      <c r="M1903" s="7">
        <v>5.9494436999999997E-2</v>
      </c>
      <c r="N1903" s="7">
        <v>7.2952158000000003E-2</v>
      </c>
      <c r="O1903" s="7">
        <v>6.3754130000000006E-2</v>
      </c>
      <c r="P1903" s="7">
        <v>3.8411765E-2</v>
      </c>
    </row>
    <row r="1904" spans="1:16" x14ac:dyDescent="0.25">
      <c r="A1904" t="s">
        <v>3848</v>
      </c>
      <c r="B1904" s="7">
        <v>7.3482289000000006E-2</v>
      </c>
      <c r="C1904" s="7">
        <v>7.1865746999999994E-2</v>
      </c>
      <c r="D1904" s="7">
        <v>6.1603838000000001E-2</v>
      </c>
      <c r="E1904" s="7">
        <v>5.3956401000000001E-2</v>
      </c>
      <c r="F1904" s="7">
        <v>6.5403708000000005E-2</v>
      </c>
      <c r="G1904" s="7">
        <v>6.8975510000000004E-2</v>
      </c>
      <c r="H1904" s="7">
        <v>7.1206560000000002E-2</v>
      </c>
      <c r="I1904" s="7">
        <v>7.1231270999999999E-2</v>
      </c>
      <c r="J1904" s="7">
        <v>7.6139308000000003E-2</v>
      </c>
      <c r="K1904" s="7">
        <v>5.7733514999999999E-2</v>
      </c>
      <c r="L1904" s="7">
        <v>6.3321911999999994E-2</v>
      </c>
      <c r="M1904" s="7">
        <v>5.2684469999999997E-2</v>
      </c>
      <c r="N1904" s="7">
        <v>4.8174819000000001E-2</v>
      </c>
      <c r="O1904" s="7">
        <v>4.2837109999999998E-2</v>
      </c>
      <c r="P1904" s="7">
        <v>3.4026527000000001E-2</v>
      </c>
    </row>
    <row r="1905" spans="1:16" x14ac:dyDescent="0.25">
      <c r="A1905" t="s">
        <v>3849</v>
      </c>
      <c r="B1905" s="7">
        <v>3.6737274E-2</v>
      </c>
      <c r="C1905" s="7">
        <v>4.2964420000000003E-2</v>
      </c>
      <c r="D1905" s="7">
        <v>4.2633552999999998E-2</v>
      </c>
      <c r="E1905" s="7">
        <v>2.8087919999999999E-2</v>
      </c>
      <c r="F1905" s="7">
        <v>3.6595138999999999E-2</v>
      </c>
      <c r="G1905" s="7">
        <v>3.7950255000000002E-2</v>
      </c>
      <c r="H1905" s="7">
        <v>4.3484146000000001E-2</v>
      </c>
      <c r="I1905" s="7">
        <v>4.0278875999999998E-2</v>
      </c>
      <c r="J1905" s="7">
        <v>4.2900685000000001E-2</v>
      </c>
      <c r="K1905" s="7">
        <v>1.7402951E-2</v>
      </c>
      <c r="L1905" s="7">
        <v>2.9243623999999999E-2</v>
      </c>
      <c r="M1905" s="7">
        <v>3.2724815999999997E-2</v>
      </c>
      <c r="N1905" s="7">
        <v>3.0176677999999998E-2</v>
      </c>
      <c r="O1905" s="7">
        <v>2.7946393E-2</v>
      </c>
      <c r="P1905" s="7">
        <v>2.2013541000000001E-2</v>
      </c>
    </row>
    <row r="1906" spans="1:16" x14ac:dyDescent="0.25">
      <c r="A1906" t="s">
        <v>3850</v>
      </c>
      <c r="B1906" s="7">
        <v>0.12063030600000001</v>
      </c>
      <c r="C1906" s="7">
        <v>0.128362912</v>
      </c>
      <c r="D1906" s="7">
        <v>0.12058155199999999</v>
      </c>
      <c r="E1906" s="7">
        <v>8.3954424E-2</v>
      </c>
      <c r="F1906" s="7">
        <v>0.106338971</v>
      </c>
      <c r="G1906" s="7">
        <v>0.10905588400000001</v>
      </c>
      <c r="H1906" s="7">
        <v>0.124579199</v>
      </c>
      <c r="I1906" s="7">
        <v>0.15724260000000001</v>
      </c>
      <c r="J1906" s="7">
        <v>0.13062238900000001</v>
      </c>
      <c r="K1906" s="7">
        <v>4.7367912999999998E-2</v>
      </c>
      <c r="L1906" s="7">
        <v>5.4320150999999997E-2</v>
      </c>
      <c r="M1906" s="7">
        <v>5.2726535999999997E-2</v>
      </c>
      <c r="N1906" s="7">
        <v>4.8241341E-2</v>
      </c>
      <c r="O1906" s="7">
        <v>4.1736266000000001E-2</v>
      </c>
      <c r="P1906" s="7">
        <v>4.5598611999999997E-2</v>
      </c>
    </row>
    <row r="1907" spans="1:16" x14ac:dyDescent="0.25">
      <c r="A1907" t="s">
        <v>3851</v>
      </c>
      <c r="B1907" s="7">
        <v>3.8175329000000001E-2</v>
      </c>
      <c r="C1907" s="7">
        <v>4.1799476000000002E-2</v>
      </c>
      <c r="D1907" s="7">
        <v>3.9647764000000002E-2</v>
      </c>
      <c r="E1907" s="7">
        <v>3.2052323000000001E-2</v>
      </c>
      <c r="F1907" s="7">
        <v>3.9453558999999999E-2</v>
      </c>
      <c r="G1907" s="7">
        <v>4.2618207999999998E-2</v>
      </c>
      <c r="H1907" s="7">
        <v>4.2191347999999997E-2</v>
      </c>
      <c r="I1907" s="7">
        <v>3.8094184000000003E-2</v>
      </c>
      <c r="J1907" s="7">
        <v>4.4387402999999999E-2</v>
      </c>
      <c r="K1907" s="7">
        <v>3.5786902000000002E-2</v>
      </c>
      <c r="L1907" s="7">
        <v>3.3969131999999999E-2</v>
      </c>
      <c r="M1907" s="7">
        <v>3.2502274999999997E-2</v>
      </c>
      <c r="N1907" s="7">
        <v>4.0311536000000002E-2</v>
      </c>
      <c r="O1907" s="7">
        <v>3.4147186000000003E-2</v>
      </c>
      <c r="P1907" s="7">
        <v>2.6886792999999999E-2</v>
      </c>
    </row>
    <row r="1908" spans="1:16" x14ac:dyDescent="0.25">
      <c r="A1908" t="s">
        <v>3852</v>
      </c>
      <c r="B1908" s="7">
        <v>8.1200512000000002E-2</v>
      </c>
      <c r="C1908" s="7">
        <v>9.5064467E-2</v>
      </c>
      <c r="D1908" s="7">
        <v>8.9762112000000005E-2</v>
      </c>
      <c r="E1908" s="7">
        <v>6.8383253000000005E-2</v>
      </c>
      <c r="F1908" s="7">
        <v>8.4297586999999993E-2</v>
      </c>
      <c r="G1908" s="7">
        <v>9.0306998999999999E-2</v>
      </c>
      <c r="H1908" s="7">
        <v>9.4515310000000005E-2</v>
      </c>
      <c r="I1908" s="7">
        <v>9.4035326000000002E-2</v>
      </c>
      <c r="J1908" s="7">
        <v>0.10263454</v>
      </c>
      <c r="K1908" s="7">
        <v>0.116548555</v>
      </c>
      <c r="L1908" s="7">
        <v>5.5535484000000003E-2</v>
      </c>
      <c r="M1908" s="7">
        <v>5.4936546000000003E-2</v>
      </c>
      <c r="N1908" s="7">
        <v>7.3926460999999999E-2</v>
      </c>
      <c r="O1908" s="7">
        <v>5.9889603E-2</v>
      </c>
      <c r="P1908" s="7">
        <v>4.8928738999999999E-2</v>
      </c>
    </row>
    <row r="1909" spans="1:16" x14ac:dyDescent="0.25">
      <c r="A1909" t="s">
        <v>3853</v>
      </c>
      <c r="B1909" s="7">
        <v>2.3526202E-2</v>
      </c>
      <c r="C1909" s="7">
        <v>2.61424E-2</v>
      </c>
      <c r="D1909" s="7">
        <v>1.8184219000000001E-2</v>
      </c>
      <c r="E1909" s="7">
        <v>2.6113253999999999E-2</v>
      </c>
      <c r="F1909" s="7">
        <v>2.5285571E-2</v>
      </c>
      <c r="G1909" s="7">
        <v>3.3814510999999998E-2</v>
      </c>
      <c r="H1909" s="7">
        <v>1.9470369000000001E-2</v>
      </c>
      <c r="I1909" s="7">
        <v>2.6213308000000001E-2</v>
      </c>
      <c r="J1909" s="7">
        <v>2.3326585E-2</v>
      </c>
      <c r="K1909" s="7">
        <v>0.12299455300000001</v>
      </c>
      <c r="L1909" s="7">
        <v>3.3147014000000002E-2</v>
      </c>
      <c r="M1909" s="7">
        <v>1.8861965000000001E-2</v>
      </c>
      <c r="N1909" s="7">
        <v>1.2883591999999999E-2</v>
      </c>
      <c r="O1909" s="7">
        <v>1.0165743E-2</v>
      </c>
      <c r="P1909" s="7">
        <v>1.6307649E-2</v>
      </c>
    </row>
    <row r="1910" spans="1:16" x14ac:dyDescent="0.25">
      <c r="A1910" t="s">
        <v>3854</v>
      </c>
      <c r="B1910" s="7">
        <v>0.131881583</v>
      </c>
      <c r="C1910" s="7">
        <v>0.155319183</v>
      </c>
      <c r="D1910" s="7">
        <v>0.12930947100000001</v>
      </c>
      <c r="E1910" s="7">
        <v>0.11295123999999999</v>
      </c>
      <c r="F1910" s="7">
        <v>0.14943193199999999</v>
      </c>
      <c r="G1910" s="7">
        <v>0.15911557300000001</v>
      </c>
      <c r="H1910" s="7">
        <v>0.156351716</v>
      </c>
      <c r="I1910" s="7">
        <v>0.14195227299999999</v>
      </c>
      <c r="J1910" s="7">
        <v>0.16834692200000001</v>
      </c>
      <c r="K1910" s="7">
        <v>0.114148444</v>
      </c>
      <c r="L1910" s="7">
        <v>0.13934933699999999</v>
      </c>
      <c r="M1910" s="7">
        <v>0.150262377</v>
      </c>
      <c r="N1910" s="7">
        <v>0.142437916</v>
      </c>
      <c r="O1910" s="7">
        <v>0.12780631100000001</v>
      </c>
      <c r="P1910" s="7">
        <v>0.10508266099999999</v>
      </c>
    </row>
    <row r="1911" spans="1:16" x14ac:dyDescent="0.25">
      <c r="A1911" t="s">
        <v>3855</v>
      </c>
      <c r="B1911" s="7">
        <v>9.6262574000000004E-2</v>
      </c>
      <c r="C1911" s="7">
        <v>9.5405309999999993E-2</v>
      </c>
      <c r="D1911" s="7">
        <v>8.6078868000000003E-2</v>
      </c>
      <c r="E1911" s="7">
        <v>9.1836488999999993E-2</v>
      </c>
      <c r="F1911" s="7">
        <v>0.104792312</v>
      </c>
      <c r="G1911" s="7">
        <v>0.12240717499999999</v>
      </c>
      <c r="H1911" s="7">
        <v>0.10593135100000001</v>
      </c>
      <c r="I1911" s="7">
        <v>0.116540931</v>
      </c>
      <c r="J1911" s="7">
        <v>0.112847957</v>
      </c>
      <c r="K1911" s="7">
        <v>8.0784105999999994E-2</v>
      </c>
      <c r="L1911" s="7">
        <v>7.6170762000000003E-2</v>
      </c>
      <c r="M1911" s="7">
        <v>6.0475238000000001E-2</v>
      </c>
      <c r="N1911" s="7">
        <v>6.0892898000000001E-2</v>
      </c>
      <c r="O1911" s="7">
        <v>5.6599508999999999E-2</v>
      </c>
      <c r="P1911" s="7">
        <v>4.8513156000000002E-2</v>
      </c>
    </row>
    <row r="1912" spans="1:16" x14ac:dyDescent="0.25">
      <c r="A1912" t="s">
        <v>3856</v>
      </c>
      <c r="B1912" s="7">
        <v>2.8758209999999999E-2</v>
      </c>
      <c r="C1912" s="7">
        <v>3.3882124E-2</v>
      </c>
      <c r="D1912" s="7">
        <v>3.0347118999999999E-2</v>
      </c>
      <c r="E1912" s="7">
        <v>2.2083238000000002E-2</v>
      </c>
      <c r="F1912" s="7">
        <v>2.8414488000000002E-2</v>
      </c>
      <c r="G1912" s="7">
        <v>2.9820014999999998E-2</v>
      </c>
      <c r="H1912" s="7">
        <v>3.4112594000000003E-2</v>
      </c>
      <c r="I1912" s="7">
        <v>2.6839274999999999E-2</v>
      </c>
      <c r="J1912" s="7">
        <v>3.5509167000000001E-2</v>
      </c>
      <c r="K1912" s="7">
        <v>1.9138542000000001E-2</v>
      </c>
      <c r="L1912" s="7">
        <v>2.7536344000000001E-2</v>
      </c>
      <c r="M1912" s="7">
        <v>2.5317778999999999E-2</v>
      </c>
      <c r="N1912" s="7">
        <v>3.1539527999999997E-2</v>
      </c>
      <c r="O1912" s="7">
        <v>2.5540823000000001E-2</v>
      </c>
      <c r="P1912" s="7">
        <v>1.8964427999999998E-2</v>
      </c>
    </row>
    <row r="1913" spans="1:16" x14ac:dyDescent="0.25">
      <c r="A1913" t="s">
        <v>3857</v>
      </c>
      <c r="B1913" s="7">
        <v>2.5377219999999999E-2</v>
      </c>
      <c r="C1913" s="7">
        <v>2.7388022000000001E-2</v>
      </c>
      <c r="D1913" s="7">
        <v>2.4707993000000001E-2</v>
      </c>
      <c r="E1913" s="7">
        <v>2.2058722999999999E-2</v>
      </c>
      <c r="F1913" s="7">
        <v>3.0914321000000002E-2</v>
      </c>
      <c r="G1913" s="7">
        <v>3.1274554000000003E-2</v>
      </c>
      <c r="H1913" s="7">
        <v>2.6088052E-2</v>
      </c>
      <c r="I1913" s="7">
        <v>2.6252563E-2</v>
      </c>
      <c r="J1913" s="7">
        <v>2.544331E-2</v>
      </c>
      <c r="K1913" s="7">
        <v>4.1677253999999997E-2</v>
      </c>
      <c r="L1913" s="7">
        <v>3.7180755000000003E-2</v>
      </c>
      <c r="M1913" s="7">
        <v>3.6608601999999997E-2</v>
      </c>
      <c r="N1913" s="7">
        <v>3.8516373999999999E-2</v>
      </c>
      <c r="O1913" s="7">
        <v>3.6091682E-2</v>
      </c>
      <c r="P1913" s="7">
        <v>3.0933585E-2</v>
      </c>
    </row>
    <row r="1914" spans="1:16" x14ac:dyDescent="0.25">
      <c r="A1914" t="s">
        <v>3858</v>
      </c>
      <c r="B1914" s="7">
        <v>2.1347562E-2</v>
      </c>
      <c r="C1914" s="7">
        <v>2.3198947000000001E-2</v>
      </c>
      <c r="D1914" s="7">
        <v>2.2084366000000001E-2</v>
      </c>
      <c r="E1914" s="7">
        <v>1.7380673999999999E-2</v>
      </c>
      <c r="F1914" s="7">
        <v>2.1510356000000001E-2</v>
      </c>
      <c r="G1914" s="7">
        <v>1.9911122999999999E-2</v>
      </c>
      <c r="H1914" s="7">
        <v>2.2126568999999999E-2</v>
      </c>
      <c r="I1914" s="7">
        <v>2.1124876000000001E-2</v>
      </c>
      <c r="J1914" s="7">
        <v>2.4450302E-2</v>
      </c>
      <c r="K1914" s="7">
        <v>1.4568747E-2</v>
      </c>
      <c r="L1914" s="7">
        <v>2.2583781000000001E-2</v>
      </c>
      <c r="M1914" s="7">
        <v>1.998105E-2</v>
      </c>
      <c r="N1914" s="7">
        <v>1.8013188999999999E-2</v>
      </c>
      <c r="O1914" s="7">
        <v>1.7236733000000001E-2</v>
      </c>
      <c r="P1914" s="7">
        <v>1.3541910000000001E-2</v>
      </c>
    </row>
    <row r="1915" spans="1:16" x14ac:dyDescent="0.25">
      <c r="A1915" t="s">
        <v>3859</v>
      </c>
      <c r="B1915" s="7">
        <v>0.10713054599999999</v>
      </c>
      <c r="C1915" s="7">
        <v>0.132596676</v>
      </c>
      <c r="D1915" s="7">
        <v>0.131371397</v>
      </c>
      <c r="E1915" s="7">
        <v>9.7295923000000006E-2</v>
      </c>
      <c r="F1915" s="7">
        <v>0.127459081</v>
      </c>
      <c r="G1915" s="7">
        <v>0.120731486</v>
      </c>
      <c r="H1915" s="7">
        <v>0.14367043900000001</v>
      </c>
      <c r="I1915" s="7">
        <v>0.130779481</v>
      </c>
      <c r="J1915" s="7">
        <v>0.15077332900000001</v>
      </c>
      <c r="K1915" s="7">
        <v>9.9493271999999994E-2</v>
      </c>
      <c r="L1915" s="7">
        <v>8.1230934000000005E-2</v>
      </c>
      <c r="M1915" s="7">
        <v>9.1374009000000006E-2</v>
      </c>
      <c r="N1915" s="7">
        <v>0.10374657</v>
      </c>
      <c r="O1915" s="7">
        <v>9.6763770999999998E-2</v>
      </c>
      <c r="P1915" s="7">
        <v>8.0893613000000003E-2</v>
      </c>
    </row>
    <row r="1916" spans="1:16" x14ac:dyDescent="0.25">
      <c r="A1916" t="s">
        <v>3860</v>
      </c>
      <c r="B1916" s="7">
        <v>4.8524315999999998E-2</v>
      </c>
      <c r="C1916" s="7">
        <v>6.3548252999999999E-2</v>
      </c>
      <c r="D1916" s="7">
        <v>6.1831916000000001E-2</v>
      </c>
      <c r="E1916" s="7">
        <v>3.7452138000000003E-2</v>
      </c>
      <c r="F1916" s="7">
        <v>4.9505677999999997E-2</v>
      </c>
      <c r="G1916" s="7">
        <v>4.6896149999999998E-2</v>
      </c>
      <c r="H1916" s="7">
        <v>6.2395419000000001E-2</v>
      </c>
      <c r="I1916" s="7">
        <v>5.3142872000000001E-2</v>
      </c>
      <c r="J1916" s="7">
        <v>6.3648701000000002E-2</v>
      </c>
      <c r="K1916" s="7">
        <v>4.2045879000000001E-2</v>
      </c>
      <c r="L1916" s="7">
        <v>4.3864790000000001E-2</v>
      </c>
      <c r="M1916" s="7">
        <v>5.1134196999999999E-2</v>
      </c>
      <c r="N1916" s="7">
        <v>6.2935637000000003E-2</v>
      </c>
      <c r="O1916" s="7">
        <v>5.5136256000000002E-2</v>
      </c>
      <c r="P1916" s="7">
        <v>3.6592885999999998E-2</v>
      </c>
    </row>
    <row r="1917" spans="1:16" x14ac:dyDescent="0.25">
      <c r="A1917" t="s">
        <v>3861</v>
      </c>
      <c r="B1917" s="7">
        <v>5.9881110000000001E-2</v>
      </c>
      <c r="C1917" s="7">
        <v>6.6171542E-2</v>
      </c>
      <c r="D1917" s="7">
        <v>5.5008060999999997E-2</v>
      </c>
      <c r="E1917" s="7">
        <v>5.4671378999999999E-2</v>
      </c>
      <c r="F1917" s="7">
        <v>5.7366146E-2</v>
      </c>
      <c r="G1917" s="7">
        <v>6.4943069000000006E-2</v>
      </c>
      <c r="H1917" s="7">
        <v>5.7014640999999998E-2</v>
      </c>
      <c r="I1917" s="7">
        <v>6.1410095999999997E-2</v>
      </c>
      <c r="J1917" s="7">
        <v>6.1931963999999999E-2</v>
      </c>
      <c r="K1917" s="7">
        <v>5.2921403999999998E-2</v>
      </c>
      <c r="L1917" s="7">
        <v>4.2482352000000001E-2</v>
      </c>
      <c r="M1917" s="7">
        <v>4.1275884999999998E-2</v>
      </c>
      <c r="N1917" s="7">
        <v>3.7274687000000001E-2</v>
      </c>
      <c r="O1917" s="7">
        <v>3.8088940000000002E-2</v>
      </c>
      <c r="P1917" s="7">
        <v>3.4172023000000003E-2</v>
      </c>
    </row>
    <row r="1918" spans="1:16" x14ac:dyDescent="0.25">
      <c r="A1918" t="s">
        <v>3862</v>
      </c>
      <c r="B1918" s="7">
        <v>2.8459951000000001E-2</v>
      </c>
      <c r="C1918" s="7">
        <v>3.3042832000000001E-2</v>
      </c>
      <c r="D1918" s="7">
        <v>2.9518355E-2</v>
      </c>
      <c r="E1918" s="7">
        <v>2.6105897999999999E-2</v>
      </c>
      <c r="F1918" s="7">
        <v>3.0416711999999999E-2</v>
      </c>
      <c r="G1918" s="7">
        <v>3.3905906E-2</v>
      </c>
      <c r="H1918" s="7">
        <v>3.1189746000000001E-2</v>
      </c>
      <c r="I1918" s="7">
        <v>1.9299575999999999E-2</v>
      </c>
      <c r="J1918" s="7">
        <v>2.9477005000000001E-2</v>
      </c>
      <c r="K1918" s="7">
        <v>2.0591992E-2</v>
      </c>
      <c r="L1918" s="7">
        <v>3.5430006999999999E-2</v>
      </c>
      <c r="M1918" s="7">
        <v>3.6251197999999998E-2</v>
      </c>
      <c r="N1918" s="7">
        <v>3.8935682999999999E-2</v>
      </c>
      <c r="O1918" s="7">
        <v>3.7644572000000001E-2</v>
      </c>
      <c r="P1918" s="7">
        <v>2.5092204999999999E-2</v>
      </c>
    </row>
    <row r="1919" spans="1:16" x14ac:dyDescent="0.25">
      <c r="A1919" t="s">
        <v>3863</v>
      </c>
      <c r="B1919" s="7">
        <v>4.8153973000000003E-2</v>
      </c>
      <c r="C1919" s="7">
        <v>5.4932795999999999E-2</v>
      </c>
      <c r="D1919" s="7">
        <v>4.9846849999999998E-2</v>
      </c>
      <c r="E1919" s="7">
        <v>4.5504279000000002E-2</v>
      </c>
      <c r="F1919" s="7">
        <v>5.1660095000000003E-2</v>
      </c>
      <c r="G1919" s="7">
        <v>5.7711606999999998E-2</v>
      </c>
      <c r="H1919" s="7">
        <v>4.8251305000000001E-2</v>
      </c>
      <c r="I1919" s="7">
        <v>4.5078022000000002E-2</v>
      </c>
      <c r="J1919" s="7">
        <v>4.7998372999999997E-2</v>
      </c>
      <c r="K1919" s="7">
        <v>5.0739253999999998E-2</v>
      </c>
      <c r="L1919" s="7">
        <v>5.5440309E-2</v>
      </c>
      <c r="M1919" s="7">
        <v>4.1897957999999999E-2</v>
      </c>
      <c r="N1919" s="7">
        <v>3.6350338000000003E-2</v>
      </c>
      <c r="O1919" s="7">
        <v>3.2646440999999998E-2</v>
      </c>
      <c r="P1919" s="7">
        <v>3.4316898999999998E-2</v>
      </c>
    </row>
    <row r="1920" spans="1:16" x14ac:dyDescent="0.25">
      <c r="A1920" t="s">
        <v>3864</v>
      </c>
      <c r="B1920" s="7">
        <v>2.228817E-2</v>
      </c>
      <c r="C1920" s="7">
        <v>2.8352473999999999E-2</v>
      </c>
      <c r="D1920" s="7">
        <v>2.6157923999999999E-2</v>
      </c>
      <c r="E1920" s="7">
        <v>2.2416763999999999E-2</v>
      </c>
      <c r="F1920" s="7">
        <v>2.4183000999999999E-2</v>
      </c>
      <c r="G1920" s="7">
        <v>2.7752117999999999E-2</v>
      </c>
      <c r="H1920" s="7">
        <v>2.5074839000000002E-2</v>
      </c>
      <c r="I1920" s="7">
        <v>2.5895242999999998E-2</v>
      </c>
      <c r="J1920" s="7">
        <v>2.3468829E-2</v>
      </c>
      <c r="K1920" s="7">
        <v>3.9520104E-2</v>
      </c>
      <c r="L1920" s="7">
        <v>1.9688476E-2</v>
      </c>
      <c r="M1920" s="7">
        <v>1.6029353999999999E-2</v>
      </c>
      <c r="N1920" s="7">
        <v>1.6012031999999999E-2</v>
      </c>
      <c r="O1920" s="7">
        <v>1.494874E-2</v>
      </c>
      <c r="P1920" s="7">
        <v>1.0913396000000001E-2</v>
      </c>
    </row>
    <row r="1921" spans="1:16" x14ac:dyDescent="0.25">
      <c r="A1921" t="s">
        <v>3865</v>
      </c>
      <c r="B1921" s="7">
        <v>2.1849388000000001E-2</v>
      </c>
      <c r="C1921" s="7">
        <v>2.5284485999999998E-2</v>
      </c>
      <c r="D1921" s="7">
        <v>2.6586511E-2</v>
      </c>
      <c r="E1921" s="7">
        <v>2.7964796E-2</v>
      </c>
      <c r="F1921" s="7">
        <v>3.3109647999999998E-2</v>
      </c>
      <c r="G1921" s="7">
        <v>3.1305095999999998E-2</v>
      </c>
      <c r="H1921" s="7">
        <v>2.4738777999999999E-2</v>
      </c>
      <c r="I1921" s="7">
        <v>1.9082693000000001E-2</v>
      </c>
      <c r="J1921" s="7">
        <v>2.2045051E-2</v>
      </c>
      <c r="K1921" s="7">
        <v>3.4590093000000002E-2</v>
      </c>
      <c r="L1921" s="7">
        <v>4.8490054999999997E-2</v>
      </c>
      <c r="M1921" s="7">
        <v>4.1589828000000002E-2</v>
      </c>
      <c r="N1921" s="7">
        <v>4.0792926E-2</v>
      </c>
      <c r="O1921" s="7">
        <v>3.8406876999999999E-2</v>
      </c>
      <c r="P1921" s="7">
        <v>2.3784426000000001E-2</v>
      </c>
    </row>
    <row r="1922" spans="1:16" x14ac:dyDescent="0.25">
      <c r="A1922" t="s">
        <v>3866</v>
      </c>
      <c r="B1922" s="7">
        <v>0.110495727</v>
      </c>
      <c r="C1922" s="7">
        <v>0.119673977</v>
      </c>
      <c r="D1922" s="7">
        <v>9.4292883999999993E-2</v>
      </c>
      <c r="E1922" s="7">
        <v>9.8369678000000002E-2</v>
      </c>
      <c r="F1922" s="7">
        <v>0.122386274</v>
      </c>
      <c r="G1922" s="7">
        <v>0.12251245700000001</v>
      </c>
      <c r="H1922" s="7">
        <v>9.1070944000000001E-2</v>
      </c>
      <c r="I1922" s="7">
        <v>0.13335745600000001</v>
      </c>
      <c r="J1922" s="7">
        <v>0.10025637499999999</v>
      </c>
      <c r="K1922" s="7">
        <v>4.1517654000000001E-2</v>
      </c>
      <c r="L1922" s="7">
        <v>7.6906242999999999E-2</v>
      </c>
      <c r="M1922" s="7">
        <v>6.4948165000000002E-2</v>
      </c>
      <c r="N1922" s="7">
        <v>5.6314388E-2</v>
      </c>
      <c r="O1922" s="7">
        <v>5.2074518E-2</v>
      </c>
      <c r="P1922" s="7">
        <v>5.6160898000000001E-2</v>
      </c>
    </row>
    <row r="1923" spans="1:16" x14ac:dyDescent="0.25">
      <c r="A1923" t="s">
        <v>3867</v>
      </c>
      <c r="B1923" s="7">
        <v>1.9396594999999999E-2</v>
      </c>
      <c r="C1923" s="7">
        <v>2.2740809000000001E-2</v>
      </c>
      <c r="D1923" s="7">
        <v>2.1296676E-2</v>
      </c>
      <c r="E1923" s="7">
        <v>1.5642322E-2</v>
      </c>
      <c r="F1923" s="7">
        <v>1.9636206999999999E-2</v>
      </c>
      <c r="G1923" s="7">
        <v>2.0088675E-2</v>
      </c>
      <c r="H1923" s="7">
        <v>3.0806971999999998E-2</v>
      </c>
      <c r="I1923" s="7">
        <v>2.1745843000000001E-2</v>
      </c>
      <c r="J1923" s="7">
        <v>3.0459406000000001E-2</v>
      </c>
      <c r="K1923" s="7">
        <v>1.1625135999999999E-2</v>
      </c>
      <c r="L1923" s="7">
        <v>1.6292147999999999E-2</v>
      </c>
      <c r="M1923" s="7">
        <v>1.7072170000000001E-2</v>
      </c>
      <c r="N1923" s="7">
        <v>1.5870081000000001E-2</v>
      </c>
      <c r="O1923" s="7">
        <v>1.4017339E-2</v>
      </c>
      <c r="P1923" s="7">
        <v>1.2365744E-2</v>
      </c>
    </row>
    <row r="1924" spans="1:16" x14ac:dyDescent="0.25">
      <c r="A1924" t="s">
        <v>3868</v>
      </c>
      <c r="B1924" s="7">
        <v>2.6867895999999999E-2</v>
      </c>
      <c r="C1924" s="7">
        <v>3.9695318E-2</v>
      </c>
      <c r="D1924" s="7">
        <v>3.4027863999999998E-2</v>
      </c>
      <c r="E1924" s="7">
        <v>2.2796809000000001E-2</v>
      </c>
      <c r="F1924" s="7">
        <v>3.6715785000000001E-2</v>
      </c>
      <c r="G1924" s="7">
        <v>3.5121231000000003E-2</v>
      </c>
      <c r="H1924" s="7">
        <v>2.9551541000000001E-2</v>
      </c>
      <c r="I1924" s="7">
        <v>2.4411403000000002E-2</v>
      </c>
      <c r="J1924" s="7">
        <v>4.3536178000000002E-2</v>
      </c>
      <c r="K1924" s="7">
        <v>4.3833048999999999E-2</v>
      </c>
      <c r="L1924" s="7">
        <v>2.7137695E-2</v>
      </c>
      <c r="M1924" s="7">
        <v>3.2370083000000001E-2</v>
      </c>
      <c r="N1924" s="7">
        <v>4.6879786E-2</v>
      </c>
      <c r="O1924" s="7">
        <v>1.9528567E-2</v>
      </c>
      <c r="P1924" s="7">
        <v>2.6083192000000002E-2</v>
      </c>
    </row>
    <row r="1925" spans="1:16" x14ac:dyDescent="0.25">
      <c r="A1925" t="s">
        <v>3869</v>
      </c>
      <c r="B1925" s="7">
        <v>6.1076712999999998E-2</v>
      </c>
      <c r="C1925" s="7">
        <v>7.1048208000000002E-2</v>
      </c>
      <c r="D1925" s="7">
        <v>7.1897159000000002E-2</v>
      </c>
      <c r="E1925" s="7">
        <v>5.7651151999999997E-2</v>
      </c>
      <c r="F1925" s="7">
        <v>7.8535552999999994E-2</v>
      </c>
      <c r="G1925" s="7">
        <v>7.1117795999999997E-2</v>
      </c>
      <c r="H1925" s="7">
        <v>8.0496812000000001E-2</v>
      </c>
      <c r="I1925" s="7">
        <v>8.2580690999999998E-2</v>
      </c>
      <c r="J1925" s="7">
        <v>7.1590069000000006E-2</v>
      </c>
      <c r="K1925" s="7">
        <v>9.9433868999999994E-2</v>
      </c>
      <c r="L1925" s="7">
        <v>5.9717376000000003E-2</v>
      </c>
      <c r="M1925" s="7">
        <v>5.7204488999999997E-2</v>
      </c>
      <c r="N1925" s="7">
        <v>6.5754398000000006E-2</v>
      </c>
      <c r="O1925" s="7">
        <v>6.0200894999999997E-2</v>
      </c>
      <c r="P1925" s="7">
        <v>4.4915912000000002E-2</v>
      </c>
    </row>
    <row r="1926" spans="1:16" x14ac:dyDescent="0.25">
      <c r="A1926" t="s">
        <v>3870</v>
      </c>
      <c r="B1926" s="7">
        <v>5.7667401E-2</v>
      </c>
      <c r="C1926" s="7">
        <v>6.5574850000000004E-2</v>
      </c>
      <c r="D1926" s="7">
        <v>5.6439313999999997E-2</v>
      </c>
      <c r="E1926" s="7">
        <v>4.6457344999999997E-2</v>
      </c>
      <c r="F1926" s="7">
        <v>5.6789205000000002E-2</v>
      </c>
      <c r="G1926" s="7">
        <v>7.0011915999999993E-2</v>
      </c>
      <c r="H1926" s="7">
        <v>5.6256526000000001E-2</v>
      </c>
      <c r="I1926" s="7">
        <v>5.9879944999999997E-2</v>
      </c>
      <c r="J1926" s="7">
        <v>6.2364621000000002E-2</v>
      </c>
      <c r="K1926" s="7">
        <v>0.104754527</v>
      </c>
      <c r="L1926" s="7">
        <v>7.9678882000000006E-2</v>
      </c>
      <c r="M1926" s="7">
        <v>6.5672253999999999E-2</v>
      </c>
      <c r="N1926" s="7">
        <v>7.2614990000000004E-2</v>
      </c>
      <c r="O1926" s="7">
        <v>5.6474101999999998E-2</v>
      </c>
      <c r="P1926" s="7">
        <v>4.6183143000000003E-2</v>
      </c>
    </row>
    <row r="1927" spans="1:16" x14ac:dyDescent="0.25">
      <c r="A1927" t="s">
        <v>3871</v>
      </c>
      <c r="B1927" s="7">
        <v>5.8609045999999998E-2</v>
      </c>
      <c r="C1927" s="7">
        <v>6.9456486999999997E-2</v>
      </c>
      <c r="D1927" s="7">
        <v>5.5994189999999999E-2</v>
      </c>
      <c r="E1927" s="7">
        <v>4.1367413999999998E-2</v>
      </c>
      <c r="F1927" s="7">
        <v>4.4884108999999998E-2</v>
      </c>
      <c r="G1927" s="7">
        <v>5.5909373999999998E-2</v>
      </c>
      <c r="H1927" s="7">
        <v>5.9864982999999997E-2</v>
      </c>
      <c r="I1927" s="7">
        <v>4.5768957999999998E-2</v>
      </c>
      <c r="J1927" s="7">
        <v>6.1526545000000002E-2</v>
      </c>
      <c r="K1927" s="7">
        <v>4.4792638000000003E-2</v>
      </c>
      <c r="L1927" s="7">
        <v>4.7106733999999997E-2</v>
      </c>
      <c r="M1927" s="7">
        <v>4.5270484999999999E-2</v>
      </c>
      <c r="N1927" s="7">
        <v>4.6422933999999999E-2</v>
      </c>
      <c r="O1927" s="7">
        <v>3.8552715000000001E-2</v>
      </c>
      <c r="P1927" s="7">
        <v>3.3755634999999999E-2</v>
      </c>
    </row>
    <row r="1928" spans="1:16" x14ac:dyDescent="0.25">
      <c r="A1928" t="s">
        <v>3872</v>
      </c>
      <c r="B1928" s="7">
        <v>5.2620132999999999E-2</v>
      </c>
      <c r="C1928" s="7">
        <v>7.1003729000000002E-2</v>
      </c>
      <c r="D1928" s="7">
        <v>6.7108769999999998E-2</v>
      </c>
      <c r="E1928" s="7">
        <v>3.5338788000000003E-2</v>
      </c>
      <c r="F1928" s="7">
        <v>4.8613321000000001E-2</v>
      </c>
      <c r="G1928" s="7">
        <v>4.6294934000000003E-2</v>
      </c>
      <c r="H1928" s="7">
        <v>6.7449760999999997E-2</v>
      </c>
      <c r="I1928" s="7">
        <v>6.9130344999999996E-2</v>
      </c>
      <c r="J1928" s="7">
        <v>6.2164576999999999E-2</v>
      </c>
      <c r="K1928" s="7">
        <v>2.4735693999999999E-2</v>
      </c>
      <c r="L1928" s="7">
        <v>3.0108527E-2</v>
      </c>
      <c r="M1928" s="7">
        <v>2.6505161999999999E-2</v>
      </c>
      <c r="N1928" s="7">
        <v>3.8174712E-2</v>
      </c>
      <c r="O1928" s="7">
        <v>2.2285062000000001E-2</v>
      </c>
      <c r="P1928" s="7">
        <v>2.6800949000000001E-2</v>
      </c>
    </row>
    <row r="1929" spans="1:16" x14ac:dyDescent="0.25">
      <c r="A1929" t="s">
        <v>3873</v>
      </c>
      <c r="B1929" s="7">
        <v>1.3385009E-2</v>
      </c>
      <c r="C1929" s="7">
        <v>1.6021857E-2</v>
      </c>
      <c r="D1929" s="7">
        <v>1.5734301999999999E-2</v>
      </c>
      <c r="E1929" s="7">
        <v>9.264286E-3</v>
      </c>
      <c r="F1929" s="7">
        <v>1.1588515000000001E-2</v>
      </c>
      <c r="G1929" s="7">
        <v>1.1977351000000001E-2</v>
      </c>
      <c r="H1929" s="7">
        <v>1.5774625E-2</v>
      </c>
      <c r="I1929" s="7">
        <v>1.6944733E-2</v>
      </c>
      <c r="J1929" s="7">
        <v>1.7069857000000001E-2</v>
      </c>
      <c r="K1929" s="7">
        <v>9.2749500000000006E-3</v>
      </c>
      <c r="L1929" s="7">
        <v>9.725147E-3</v>
      </c>
      <c r="M1929" s="7">
        <v>8.195005E-3</v>
      </c>
      <c r="N1929" s="7">
        <v>9.882432E-3</v>
      </c>
      <c r="O1929" s="7">
        <v>9.2762910000000007E-3</v>
      </c>
      <c r="P1929" s="7">
        <v>5.1716990000000001E-3</v>
      </c>
    </row>
    <row r="1930" spans="1:16" x14ac:dyDescent="0.25">
      <c r="A1930" t="s">
        <v>3874</v>
      </c>
      <c r="B1930" s="7">
        <v>2.7383095E-2</v>
      </c>
      <c r="C1930" s="7">
        <v>3.1668149999999999E-2</v>
      </c>
      <c r="D1930" s="7">
        <v>3.2205007000000001E-2</v>
      </c>
      <c r="E1930" s="7">
        <v>2.0453479E-2</v>
      </c>
      <c r="F1930" s="7">
        <v>2.2367644999999999E-2</v>
      </c>
      <c r="G1930" s="7">
        <v>2.4226939999999999E-2</v>
      </c>
      <c r="H1930" s="7">
        <v>3.0198612999999999E-2</v>
      </c>
      <c r="I1930" s="7">
        <v>3.2393995000000002E-2</v>
      </c>
      <c r="J1930" s="7">
        <v>3.0425588E-2</v>
      </c>
      <c r="K1930" s="7">
        <v>1.2709101E-2</v>
      </c>
      <c r="L1930" s="7">
        <v>1.6884723000000001E-2</v>
      </c>
      <c r="M1930" s="7">
        <v>2.0411338000000001E-2</v>
      </c>
      <c r="N1930" s="7">
        <v>1.7695171999999999E-2</v>
      </c>
      <c r="O1930" s="7">
        <v>1.8022317E-2</v>
      </c>
      <c r="P1930" s="7">
        <v>1.1471459E-2</v>
      </c>
    </row>
    <row r="1931" spans="1:16" x14ac:dyDescent="0.25">
      <c r="A1931" t="s">
        <v>3875</v>
      </c>
      <c r="B1931" s="7">
        <v>1.9486434E-2</v>
      </c>
      <c r="C1931" s="7">
        <v>1.9073203E-2</v>
      </c>
      <c r="D1931" s="7">
        <v>1.5383264000000001E-2</v>
      </c>
      <c r="E1931" s="7">
        <v>1.3966315999999999E-2</v>
      </c>
      <c r="F1931" s="7">
        <v>1.3441822000000001E-2</v>
      </c>
      <c r="G1931" s="7">
        <v>1.7384079E-2</v>
      </c>
      <c r="H1931" s="7">
        <v>1.7973237999999999E-2</v>
      </c>
      <c r="I1931" s="7">
        <v>1.4892462E-2</v>
      </c>
      <c r="J1931" s="7">
        <v>1.7505784E-2</v>
      </c>
      <c r="K1931" s="7">
        <v>2.1320175E-2</v>
      </c>
      <c r="L1931" s="7">
        <v>2.5542942999999999E-2</v>
      </c>
      <c r="M1931" s="7">
        <v>1.9649223E-2</v>
      </c>
      <c r="N1931" s="7">
        <v>2.0424734E-2</v>
      </c>
      <c r="O1931" s="7">
        <v>2.0156079E-2</v>
      </c>
      <c r="P1931" s="7">
        <v>1.2854979000000001E-2</v>
      </c>
    </row>
    <row r="1932" spans="1:16" x14ac:dyDescent="0.25">
      <c r="A1932" t="s">
        <v>3876</v>
      </c>
      <c r="B1932" s="7">
        <v>1.1634909000000001E-2</v>
      </c>
      <c r="C1932" s="7">
        <v>1.3802025000000001E-2</v>
      </c>
      <c r="D1932" s="7">
        <v>1.2573403E-2</v>
      </c>
      <c r="E1932" s="7">
        <v>9.0687370000000003E-3</v>
      </c>
      <c r="F1932" s="7">
        <v>1.0587912999999999E-2</v>
      </c>
      <c r="G1932" s="7">
        <v>1.1221187000000001E-2</v>
      </c>
      <c r="H1932" s="7">
        <v>1.2394684E-2</v>
      </c>
      <c r="I1932" s="7">
        <v>1.3090721E-2</v>
      </c>
      <c r="J1932" s="7">
        <v>1.1884228E-2</v>
      </c>
      <c r="K1932" s="7">
        <v>1.206398E-2</v>
      </c>
      <c r="L1932" s="7">
        <v>7.496946E-3</v>
      </c>
      <c r="M1932" s="7">
        <v>7.4230989999999998E-3</v>
      </c>
      <c r="N1932" s="7">
        <v>8.3980770000000003E-3</v>
      </c>
      <c r="O1932" s="7">
        <v>7.7524899999999999E-3</v>
      </c>
      <c r="P1932" s="7">
        <v>6.189122E-3</v>
      </c>
    </row>
    <row r="1933" spans="1:16" x14ac:dyDescent="0.25">
      <c r="A1933" t="s">
        <v>3877</v>
      </c>
      <c r="B1933" s="7">
        <v>1.6119710999999998E-2</v>
      </c>
      <c r="C1933" s="7">
        <v>1.4824014999999999E-2</v>
      </c>
      <c r="D1933" s="7">
        <v>1.4717436E-2</v>
      </c>
      <c r="E1933" s="7">
        <v>1.4758993999999999E-2</v>
      </c>
      <c r="F1933" s="7">
        <v>1.7110045000000001E-2</v>
      </c>
      <c r="G1933" s="7">
        <v>1.8343475000000001E-2</v>
      </c>
      <c r="H1933" s="7">
        <v>1.4372861000000001E-2</v>
      </c>
      <c r="I1933" s="7">
        <v>1.3114244000000001E-2</v>
      </c>
      <c r="J1933" s="7">
        <v>1.4362058E-2</v>
      </c>
      <c r="K1933" s="7">
        <v>1.1871975E-2</v>
      </c>
      <c r="L1933" s="7">
        <v>1.6942288E-2</v>
      </c>
      <c r="M1933" s="7">
        <v>1.5153814E-2</v>
      </c>
      <c r="N1933" s="7">
        <v>1.6831809999999999E-2</v>
      </c>
      <c r="O1933" s="7">
        <v>2.0019611E-2</v>
      </c>
      <c r="P1933" s="7">
        <v>1.2394423999999999E-2</v>
      </c>
    </row>
    <row r="1934" spans="1:16" x14ac:dyDescent="0.25">
      <c r="A1934" t="s">
        <v>3878</v>
      </c>
      <c r="B1934" s="7">
        <v>2.7122396999999999E-2</v>
      </c>
      <c r="C1934" s="7">
        <v>2.6394391999999999E-2</v>
      </c>
      <c r="D1934" s="7">
        <v>1.7697299E-2</v>
      </c>
      <c r="E1934" s="7">
        <v>2.4005031E-2</v>
      </c>
      <c r="F1934" s="7">
        <v>1.9870826000000001E-2</v>
      </c>
      <c r="G1934" s="7">
        <v>3.6776989000000003E-2</v>
      </c>
      <c r="H1934" s="7">
        <v>1.8673104999999999E-2</v>
      </c>
      <c r="I1934" s="7">
        <v>1.5292409999999999E-2</v>
      </c>
      <c r="J1934" s="7">
        <v>1.8618032999999999E-2</v>
      </c>
      <c r="K1934" s="7">
        <v>3.3438613999999998E-2</v>
      </c>
      <c r="L1934" s="7">
        <v>4.1855727000000002E-2</v>
      </c>
      <c r="M1934" s="7">
        <v>2.3638363999999999E-2</v>
      </c>
      <c r="N1934" s="7">
        <v>2.0208015999999999E-2</v>
      </c>
      <c r="O1934" s="7">
        <v>1.5066896999999999E-2</v>
      </c>
      <c r="P1934" s="7">
        <v>1.5396772E-2</v>
      </c>
    </row>
    <row r="1935" spans="1:16" x14ac:dyDescent="0.25">
      <c r="A1935" t="s">
        <v>3879</v>
      </c>
      <c r="B1935" s="7">
        <v>1.6304167000000001E-2</v>
      </c>
      <c r="C1935" s="7">
        <v>1.6200889E-2</v>
      </c>
      <c r="D1935" s="7">
        <v>1.4556994E-2</v>
      </c>
      <c r="E1935" s="7">
        <v>1.1174696E-2</v>
      </c>
      <c r="F1935" s="7">
        <v>1.0804085E-2</v>
      </c>
      <c r="G1935" s="7">
        <v>1.562945E-2</v>
      </c>
      <c r="H1935" s="7">
        <v>1.4329147E-2</v>
      </c>
      <c r="I1935" s="7">
        <v>1.0384185000000001E-2</v>
      </c>
      <c r="J1935" s="7">
        <v>1.6730717999999999E-2</v>
      </c>
      <c r="K1935" s="7">
        <v>7.0721830000000001E-3</v>
      </c>
      <c r="L1935" s="7">
        <v>1.6227208E-2</v>
      </c>
      <c r="M1935" s="7">
        <v>1.5049162E-2</v>
      </c>
      <c r="N1935" s="7">
        <v>1.5041562E-2</v>
      </c>
      <c r="O1935" s="7">
        <v>1.2149197E-2</v>
      </c>
      <c r="P1935" s="7">
        <v>8.0295969999999994E-3</v>
      </c>
    </row>
    <row r="1936" spans="1:16" x14ac:dyDescent="0.25">
      <c r="A1936" t="s">
        <v>3880</v>
      </c>
      <c r="B1936" s="7">
        <v>2.4377657E-2</v>
      </c>
      <c r="C1936" s="7">
        <v>2.4234833000000001E-2</v>
      </c>
      <c r="D1936" s="7">
        <v>2.2564995000000001E-2</v>
      </c>
      <c r="E1936" s="7">
        <v>1.6539964000000001E-2</v>
      </c>
      <c r="F1936" s="7">
        <v>1.9916687999999998E-2</v>
      </c>
      <c r="G1936" s="7">
        <v>1.8521350999999998E-2</v>
      </c>
      <c r="H1936" s="7">
        <v>2.0500904E-2</v>
      </c>
      <c r="I1936" s="7">
        <v>2.2445784999999999E-2</v>
      </c>
      <c r="J1936" s="7">
        <v>2.5237869999999999E-2</v>
      </c>
      <c r="K1936" s="7">
        <v>9.8516539999999996E-3</v>
      </c>
      <c r="L1936" s="7">
        <v>1.2996697999999999E-2</v>
      </c>
      <c r="M1936" s="7">
        <v>1.2607243000000001E-2</v>
      </c>
      <c r="N1936" s="7">
        <v>1.5543823E-2</v>
      </c>
      <c r="O1936" s="7">
        <v>1.4682465E-2</v>
      </c>
      <c r="P1936" s="7">
        <v>1.2435302000000001E-2</v>
      </c>
    </row>
    <row r="1937" spans="1:16" x14ac:dyDescent="0.25">
      <c r="A1937" t="s">
        <v>3881</v>
      </c>
      <c r="B1937" s="7">
        <v>5.0434244000000003E-2</v>
      </c>
      <c r="C1937" s="7">
        <v>5.8855978000000003E-2</v>
      </c>
      <c r="D1937" s="7">
        <v>5.5904571E-2</v>
      </c>
      <c r="E1937" s="7">
        <v>3.8898114999999997E-2</v>
      </c>
      <c r="F1937" s="7">
        <v>5.2655329000000001E-2</v>
      </c>
      <c r="G1937" s="7">
        <v>5.4787632000000003E-2</v>
      </c>
      <c r="H1937" s="7">
        <v>6.0746812999999997E-2</v>
      </c>
      <c r="I1937" s="7">
        <v>5.3284488999999997E-2</v>
      </c>
      <c r="J1937" s="7">
        <v>6.0794077000000002E-2</v>
      </c>
      <c r="K1937" s="7">
        <v>3.3059520000000002E-2</v>
      </c>
      <c r="L1937" s="7">
        <v>3.3880840000000002E-2</v>
      </c>
      <c r="M1937" s="7">
        <v>3.7557831E-2</v>
      </c>
      <c r="N1937" s="7">
        <v>4.4366481999999999E-2</v>
      </c>
      <c r="O1937" s="7">
        <v>4.0464300000000002E-2</v>
      </c>
      <c r="P1937" s="7">
        <v>3.1417232000000003E-2</v>
      </c>
    </row>
    <row r="1938" spans="1:16" x14ac:dyDescent="0.25">
      <c r="A1938" t="s">
        <v>3882</v>
      </c>
      <c r="B1938" s="7">
        <v>0.103885111</v>
      </c>
      <c r="C1938" s="7">
        <v>0.11477431</v>
      </c>
      <c r="D1938" s="7">
        <v>0.112943611</v>
      </c>
      <c r="E1938" s="7">
        <v>7.4484339999999996E-2</v>
      </c>
      <c r="F1938" s="7">
        <v>9.6439873999999995E-2</v>
      </c>
      <c r="G1938" s="7">
        <v>0.10441719100000001</v>
      </c>
      <c r="H1938" s="7">
        <v>0.107669426</v>
      </c>
      <c r="I1938" s="7">
        <v>9.9957560000000001E-2</v>
      </c>
      <c r="J1938" s="7">
        <v>0.11300065500000001</v>
      </c>
      <c r="K1938" s="7">
        <v>5.2078430000000002E-2</v>
      </c>
      <c r="L1938" s="7">
        <v>0.11226061499999999</v>
      </c>
      <c r="M1938" s="7">
        <v>0.101106803</v>
      </c>
      <c r="N1938" s="7">
        <v>0.12287308</v>
      </c>
      <c r="O1938" s="7">
        <v>0.10578499399999999</v>
      </c>
      <c r="P1938" s="7">
        <v>8.2867222000000004E-2</v>
      </c>
    </row>
    <row r="1939" spans="1:16" x14ac:dyDescent="0.25">
      <c r="A1939" t="s">
        <v>3883</v>
      </c>
      <c r="B1939" s="7">
        <v>1.2201773000000001E-2</v>
      </c>
      <c r="C1939" s="7">
        <v>1.3886093E-2</v>
      </c>
      <c r="D1939" s="7">
        <v>1.2855376E-2</v>
      </c>
      <c r="E1939" s="7">
        <v>1.0595843000000001E-2</v>
      </c>
      <c r="F1939" s="7">
        <v>1.2894808000000001E-2</v>
      </c>
      <c r="G1939" s="7">
        <v>1.3369078E-2</v>
      </c>
      <c r="H1939" s="7">
        <v>1.4677976000000001E-2</v>
      </c>
      <c r="I1939" s="7">
        <v>1.0732777000000001E-2</v>
      </c>
      <c r="J1939" s="7">
        <v>1.5807740000000001E-2</v>
      </c>
      <c r="K1939" s="7">
        <v>7.6750070000000002E-3</v>
      </c>
      <c r="L1939" s="7">
        <v>1.1372309000000001E-2</v>
      </c>
      <c r="M1939" s="7">
        <v>1.5362512E-2</v>
      </c>
      <c r="N1939" s="7">
        <v>1.1770733E-2</v>
      </c>
      <c r="O1939" s="7">
        <v>1.0634763E-2</v>
      </c>
      <c r="P1939" s="7">
        <v>9.9168759999999998E-3</v>
      </c>
    </row>
    <row r="1940" spans="1:16" x14ac:dyDescent="0.25">
      <c r="A1940" t="s">
        <v>3884</v>
      </c>
      <c r="B1940" s="7">
        <v>4.0877559999999997E-3</v>
      </c>
      <c r="C1940" s="7">
        <v>5.6449839999999996E-3</v>
      </c>
      <c r="D1940" s="7">
        <v>4.4799490000000004E-3</v>
      </c>
      <c r="E1940" s="7">
        <v>4.131404E-3</v>
      </c>
      <c r="F1940" s="7">
        <v>4.5658820000000003E-3</v>
      </c>
      <c r="G1940" s="7">
        <v>6.1979000000000001E-3</v>
      </c>
      <c r="H1940" s="7">
        <v>5.0361700000000004E-3</v>
      </c>
      <c r="I1940" s="7">
        <v>3.3745350000000001E-3</v>
      </c>
      <c r="J1940" s="7">
        <v>4.6884559999999997E-3</v>
      </c>
      <c r="K1940" s="7">
        <v>4.6947879999999997E-2</v>
      </c>
      <c r="L1940" s="7">
        <v>2.0051803E-2</v>
      </c>
      <c r="M1940" s="7">
        <v>1.7803834000000001E-2</v>
      </c>
      <c r="N1940" s="7">
        <v>2.4198885999999999E-2</v>
      </c>
      <c r="O1940" s="7">
        <v>1.9232681000000001E-2</v>
      </c>
      <c r="P1940" s="7">
        <v>1.0176607000000001E-2</v>
      </c>
    </row>
    <row r="1941" spans="1:16" x14ac:dyDescent="0.25">
      <c r="A1941" t="s">
        <v>3885</v>
      </c>
      <c r="B1941" s="7">
        <v>2.9969471000000001E-2</v>
      </c>
      <c r="C1941" s="7">
        <v>3.4122901999999997E-2</v>
      </c>
      <c r="D1941" s="7">
        <v>3.1177762000000001E-2</v>
      </c>
      <c r="E1941" s="7">
        <v>1.9020466E-2</v>
      </c>
      <c r="F1941" s="7">
        <v>2.4939968E-2</v>
      </c>
      <c r="G1941" s="7">
        <v>2.3798343999999999E-2</v>
      </c>
      <c r="H1941" s="7">
        <v>3.3312844000000001E-2</v>
      </c>
      <c r="I1941" s="7">
        <v>4.0393733000000001E-2</v>
      </c>
      <c r="J1941" s="7">
        <v>3.5530748000000001E-2</v>
      </c>
      <c r="K1941" s="7">
        <v>1.1345424E-2</v>
      </c>
      <c r="L1941" s="7">
        <v>1.3120003999999999E-2</v>
      </c>
      <c r="M1941" s="7">
        <v>1.2087493E-2</v>
      </c>
      <c r="N1941" s="7">
        <v>1.0002433999999999E-2</v>
      </c>
      <c r="O1941" s="7">
        <v>7.9987119999999998E-3</v>
      </c>
      <c r="P1941" s="7">
        <v>1.0285056000000001E-2</v>
      </c>
    </row>
    <row r="1942" spans="1:16" x14ac:dyDescent="0.25">
      <c r="A1942" t="s">
        <v>3886</v>
      </c>
      <c r="B1942" s="7">
        <v>4.6385532E-2</v>
      </c>
      <c r="C1942" s="7">
        <v>5.0945362000000001E-2</v>
      </c>
      <c r="D1942" s="7">
        <v>3.6303193999999997E-2</v>
      </c>
      <c r="E1942" s="7">
        <v>4.3344506999999997E-2</v>
      </c>
      <c r="F1942" s="7">
        <v>4.6971138000000003E-2</v>
      </c>
      <c r="G1942" s="7">
        <v>5.2431203000000003E-2</v>
      </c>
      <c r="H1942" s="7">
        <v>3.1994652999999998E-2</v>
      </c>
      <c r="I1942" s="7">
        <v>5.2557249E-2</v>
      </c>
      <c r="J1942" s="7">
        <v>3.2742634E-2</v>
      </c>
      <c r="K1942" s="7">
        <v>3.5678649E-2</v>
      </c>
      <c r="L1942" s="7">
        <v>2.5399596E-2</v>
      </c>
      <c r="M1942" s="7">
        <v>2.5796882E-2</v>
      </c>
      <c r="N1942" s="7">
        <v>2.7300567000000001E-2</v>
      </c>
      <c r="O1942" s="7">
        <v>2.5127747999999998E-2</v>
      </c>
      <c r="P1942" s="7">
        <v>2.6892929999999999E-2</v>
      </c>
    </row>
    <row r="1943" spans="1:16" x14ac:dyDescent="0.25">
      <c r="A1943" t="s">
        <v>3887</v>
      </c>
      <c r="B1943" s="7">
        <v>3.4873007999999997E-2</v>
      </c>
      <c r="C1943" s="7">
        <v>2.7814505999999999E-2</v>
      </c>
      <c r="D1943" s="7">
        <v>2.7603283999999999E-2</v>
      </c>
      <c r="E1943" s="7">
        <v>1.7829569999999999E-2</v>
      </c>
      <c r="F1943" s="7">
        <v>2.5419282000000001E-2</v>
      </c>
      <c r="G1943" s="7">
        <v>2.4488229E-2</v>
      </c>
      <c r="H1943" s="7">
        <v>3.3492844000000001E-2</v>
      </c>
      <c r="I1943" s="7">
        <v>3.3680364999999997E-2</v>
      </c>
      <c r="J1943" s="7">
        <v>3.9187227999999998E-2</v>
      </c>
      <c r="K1943" s="7">
        <v>3.6163828000000002E-2</v>
      </c>
      <c r="L1943" s="7">
        <v>2.8944124000000002E-2</v>
      </c>
      <c r="M1943" s="7">
        <v>1.9223204000000001E-2</v>
      </c>
      <c r="N1943" s="7">
        <v>2.7868054999999999E-2</v>
      </c>
      <c r="O1943" s="7">
        <v>2.6494732E-2</v>
      </c>
      <c r="P1943" s="7">
        <v>1.9886083999999998E-2</v>
      </c>
    </row>
    <row r="1944" spans="1:16" x14ac:dyDescent="0.25">
      <c r="A1944" t="s">
        <v>3888</v>
      </c>
      <c r="B1944" s="7">
        <v>1.5479112E-2</v>
      </c>
      <c r="C1944" s="7">
        <v>2.1810426000000001E-2</v>
      </c>
      <c r="D1944" s="7">
        <v>2.0057881E-2</v>
      </c>
      <c r="E1944" s="7">
        <v>9.1474399999999997E-3</v>
      </c>
      <c r="F1944" s="7">
        <v>9.9704100000000007E-3</v>
      </c>
      <c r="G1944" s="7">
        <v>1.3695123999999999E-2</v>
      </c>
      <c r="H1944" s="7">
        <v>1.8878914E-2</v>
      </c>
      <c r="I1944" s="7">
        <v>1.0647108000000001E-2</v>
      </c>
      <c r="J1944" s="7">
        <v>1.9214808999999999E-2</v>
      </c>
      <c r="K1944" s="7">
        <v>1.434091E-3</v>
      </c>
      <c r="L1944" s="7">
        <v>1.5613560000000001E-3</v>
      </c>
      <c r="M1944" s="7">
        <v>1.464335E-3</v>
      </c>
      <c r="N1944" s="7">
        <v>1.711331E-3</v>
      </c>
      <c r="O1944" s="7">
        <v>1.3688579999999999E-3</v>
      </c>
      <c r="P1944" s="7">
        <v>1.3450109999999999E-3</v>
      </c>
    </row>
    <row r="1945" spans="1:16" x14ac:dyDescent="0.25">
      <c r="A1945" t="s">
        <v>3889</v>
      </c>
      <c r="B1945" s="7">
        <v>7.7742640000000003E-3</v>
      </c>
      <c r="C1945" s="7">
        <v>8.9725240000000008E-3</v>
      </c>
      <c r="D1945" s="7">
        <v>8.6578750000000006E-3</v>
      </c>
      <c r="E1945" s="7">
        <v>6.9118749999999996E-3</v>
      </c>
      <c r="F1945" s="7">
        <v>9.5356859999999998E-3</v>
      </c>
      <c r="G1945" s="7">
        <v>9.6533799999999996E-3</v>
      </c>
      <c r="H1945" s="7">
        <v>1.0275250999999999E-2</v>
      </c>
      <c r="I1945" s="7">
        <v>1.1156184E-2</v>
      </c>
      <c r="J1945" s="7">
        <v>1.162169E-2</v>
      </c>
      <c r="K1945" s="7">
        <v>1.1265091E-2</v>
      </c>
      <c r="L1945" s="7">
        <v>1.4429772E-2</v>
      </c>
      <c r="M1945" s="7">
        <v>1.3699832E-2</v>
      </c>
      <c r="N1945" s="7">
        <v>1.6849617000000001E-2</v>
      </c>
      <c r="O1945" s="7">
        <v>1.5037480000000001E-2</v>
      </c>
      <c r="P1945" s="7">
        <v>1.1639409E-2</v>
      </c>
    </row>
    <row r="1946" spans="1:16" x14ac:dyDescent="0.25">
      <c r="A1946" t="s">
        <v>3890</v>
      </c>
      <c r="B1946" s="7">
        <v>2.7714919000000001E-2</v>
      </c>
      <c r="C1946" s="7">
        <v>3.6791908999999998E-2</v>
      </c>
      <c r="D1946" s="7">
        <v>2.5726605E-2</v>
      </c>
      <c r="E1946" s="7">
        <v>1.7322753E-2</v>
      </c>
      <c r="F1946" s="7">
        <v>2.0075468999999999E-2</v>
      </c>
      <c r="G1946" s="7">
        <v>2.5253556E-2</v>
      </c>
      <c r="H1946" s="7">
        <v>2.9120443999999999E-2</v>
      </c>
      <c r="I1946" s="7">
        <v>2.4716571999999999E-2</v>
      </c>
      <c r="J1946" s="7">
        <v>3.4831252E-2</v>
      </c>
      <c r="K1946" s="7">
        <v>1.9261172999999999E-2</v>
      </c>
      <c r="L1946" s="7">
        <v>2.1277814999999999E-2</v>
      </c>
      <c r="M1946" s="7">
        <v>2.2588569999999999E-2</v>
      </c>
      <c r="N1946" s="7">
        <v>2.1728587000000001E-2</v>
      </c>
      <c r="O1946" s="7">
        <v>1.8584929E-2</v>
      </c>
      <c r="P1946" s="7">
        <v>1.4920282E-2</v>
      </c>
    </row>
    <row r="1947" spans="1:16" x14ac:dyDescent="0.25">
      <c r="A1947" t="s">
        <v>3891</v>
      </c>
      <c r="B1947" s="7">
        <v>5.5725588999999999E-2</v>
      </c>
      <c r="C1947" s="7">
        <v>6.6171901000000005E-2</v>
      </c>
      <c r="D1947" s="7">
        <v>4.9963680000000003E-2</v>
      </c>
      <c r="E1947" s="7">
        <v>4.659692E-2</v>
      </c>
      <c r="F1947" s="7">
        <v>5.7809737E-2</v>
      </c>
      <c r="G1947" s="7">
        <v>6.8311002999999995E-2</v>
      </c>
      <c r="H1947" s="7">
        <v>5.0672255999999999E-2</v>
      </c>
      <c r="I1947" s="7">
        <v>5.6185038E-2</v>
      </c>
      <c r="J1947" s="7">
        <v>5.5539090999999999E-2</v>
      </c>
      <c r="K1947" s="7">
        <v>0.11130957</v>
      </c>
      <c r="L1947" s="7">
        <v>5.1177802000000001E-2</v>
      </c>
      <c r="M1947" s="7">
        <v>4.4219853000000003E-2</v>
      </c>
      <c r="N1947" s="7">
        <v>2.5450914000000002E-2</v>
      </c>
      <c r="O1947" s="7">
        <v>2.2800557999999999E-2</v>
      </c>
      <c r="P1947" s="7">
        <v>3.816191E-2</v>
      </c>
    </row>
    <row r="1948" spans="1:16" x14ac:dyDescent="0.25">
      <c r="A1948" t="s">
        <v>3892</v>
      </c>
      <c r="B1948" s="7">
        <v>4.6823770000000001E-2</v>
      </c>
      <c r="C1948" s="7">
        <v>4.9616690999999997E-2</v>
      </c>
      <c r="D1948" s="7">
        <v>5.1372265E-2</v>
      </c>
      <c r="E1948" s="7">
        <v>3.6336041999999999E-2</v>
      </c>
      <c r="F1948" s="7">
        <v>4.7186765999999998E-2</v>
      </c>
      <c r="G1948" s="7">
        <v>4.5150503000000002E-2</v>
      </c>
      <c r="H1948" s="7">
        <v>4.8683761999999998E-2</v>
      </c>
      <c r="I1948" s="7">
        <v>4.9122351000000002E-2</v>
      </c>
      <c r="J1948" s="7">
        <v>5.2963760999999998E-2</v>
      </c>
      <c r="K1948" s="7">
        <v>2.4858271000000001E-2</v>
      </c>
      <c r="L1948" s="7">
        <v>3.6960055999999998E-2</v>
      </c>
      <c r="M1948" s="7">
        <v>3.4220291E-2</v>
      </c>
      <c r="N1948" s="7">
        <v>4.3979430999999999E-2</v>
      </c>
      <c r="O1948" s="7">
        <v>3.6584250999999998E-2</v>
      </c>
      <c r="P1948" s="7">
        <v>2.9760087000000001E-2</v>
      </c>
    </row>
    <row r="1949" spans="1:16" x14ac:dyDescent="0.25">
      <c r="A1949" t="s">
        <v>3893</v>
      </c>
      <c r="B1949" s="7">
        <v>4.1204089999999999E-2</v>
      </c>
      <c r="C1949" s="7">
        <v>3.9902216999999997E-2</v>
      </c>
      <c r="D1949" s="7">
        <v>4.5904843000000001E-2</v>
      </c>
      <c r="E1949" s="7">
        <v>3.7507817999999998E-2</v>
      </c>
      <c r="F1949" s="7">
        <v>5.3887837000000001E-2</v>
      </c>
      <c r="G1949" s="7">
        <v>5.1407703999999999E-2</v>
      </c>
      <c r="H1949" s="7">
        <v>4.5230312000000002E-2</v>
      </c>
      <c r="I1949" s="7">
        <v>5.3042744000000003E-2</v>
      </c>
      <c r="J1949" s="7">
        <v>5.4983799E-2</v>
      </c>
      <c r="K1949" s="7">
        <v>4.5957724999999998E-2</v>
      </c>
      <c r="L1949" s="7">
        <v>5.7342588E-2</v>
      </c>
      <c r="M1949" s="7">
        <v>5.6885876000000002E-2</v>
      </c>
      <c r="N1949" s="7">
        <v>4.9726404000000002E-2</v>
      </c>
      <c r="O1949" s="7">
        <v>4.6271926999999997E-2</v>
      </c>
      <c r="P1949" s="7">
        <v>4.1648564999999999E-2</v>
      </c>
    </row>
    <row r="1950" spans="1:16" x14ac:dyDescent="0.25">
      <c r="A1950" t="s">
        <v>3894</v>
      </c>
      <c r="B1950" s="7">
        <v>3.1707401000000003E-2</v>
      </c>
      <c r="C1950" s="7">
        <v>3.5616589999999997E-2</v>
      </c>
      <c r="D1950" s="7">
        <v>3.1118738E-2</v>
      </c>
      <c r="E1950" s="7">
        <v>2.0225718E-2</v>
      </c>
      <c r="F1950" s="7">
        <v>2.3041257999999998E-2</v>
      </c>
      <c r="G1950" s="7">
        <v>2.6448560999999999E-2</v>
      </c>
      <c r="H1950" s="7">
        <v>2.8867977999999999E-2</v>
      </c>
      <c r="I1950" s="7">
        <v>3.0080600999999998E-2</v>
      </c>
      <c r="J1950" s="7">
        <v>3.5320174000000003E-2</v>
      </c>
      <c r="K1950" s="7">
        <v>1.3756398E-2</v>
      </c>
      <c r="L1950" s="7">
        <v>2.2290699000000001E-2</v>
      </c>
      <c r="M1950" s="7">
        <v>1.9095267999999999E-2</v>
      </c>
      <c r="N1950" s="7">
        <v>1.7230899000000001E-2</v>
      </c>
      <c r="O1950" s="7">
        <v>1.5637900999999999E-2</v>
      </c>
      <c r="P1950" s="7">
        <v>1.41935E-2</v>
      </c>
    </row>
    <row r="1951" spans="1:16" x14ac:dyDescent="0.25">
      <c r="A1951" t="s">
        <v>3895</v>
      </c>
      <c r="B1951" s="7">
        <v>2.4675707000000002E-2</v>
      </c>
      <c r="C1951" s="7">
        <v>3.1037893E-2</v>
      </c>
      <c r="D1951" s="7">
        <v>2.6255138000000001E-2</v>
      </c>
      <c r="E1951" s="7">
        <v>2.0627541999999999E-2</v>
      </c>
      <c r="F1951" s="7">
        <v>2.6935275000000002E-2</v>
      </c>
      <c r="G1951" s="7">
        <v>2.6170142E-2</v>
      </c>
      <c r="H1951" s="7">
        <v>3.1742593999999999E-2</v>
      </c>
      <c r="I1951" s="7">
        <v>3.5619214000000003E-2</v>
      </c>
      <c r="J1951" s="7">
        <v>3.3530441000000001E-2</v>
      </c>
      <c r="K1951" s="7">
        <v>2.0474986000000001E-2</v>
      </c>
      <c r="L1951" s="7">
        <v>1.3508874000000001E-2</v>
      </c>
      <c r="M1951" s="7">
        <v>1.4954782999999999E-2</v>
      </c>
      <c r="N1951" s="7">
        <v>1.8208569000000001E-2</v>
      </c>
      <c r="O1951" s="7">
        <v>1.4244834E-2</v>
      </c>
      <c r="P1951" s="7">
        <v>1.1404915999999999E-2</v>
      </c>
    </row>
    <row r="1952" spans="1:16" x14ac:dyDescent="0.25">
      <c r="A1952" t="s">
        <v>3896</v>
      </c>
      <c r="B1952" s="7">
        <v>1.9240476999999999E-2</v>
      </c>
      <c r="C1952" s="7">
        <v>1.9845195E-2</v>
      </c>
      <c r="D1952" s="7">
        <v>2.0912007E-2</v>
      </c>
      <c r="E1952" s="7">
        <v>1.7559419E-2</v>
      </c>
      <c r="F1952" s="7">
        <v>2.1006838999999999E-2</v>
      </c>
      <c r="G1952" s="7">
        <v>1.9168343000000001E-2</v>
      </c>
      <c r="H1952" s="7">
        <v>1.8909450000000001E-2</v>
      </c>
      <c r="I1952" s="7">
        <v>2.5874662999999999E-2</v>
      </c>
      <c r="J1952" s="7">
        <v>2.4997779000000001E-2</v>
      </c>
      <c r="K1952" s="7">
        <v>2.9647733999999999E-2</v>
      </c>
      <c r="L1952" s="7">
        <v>1.2841111000000001E-2</v>
      </c>
      <c r="M1952" s="7">
        <v>1.2498715000000001E-2</v>
      </c>
      <c r="N1952" s="7">
        <v>8.4512570000000002E-3</v>
      </c>
      <c r="O1952" s="7">
        <v>8.7740679999999995E-3</v>
      </c>
      <c r="P1952" s="7">
        <v>1.1337899E-2</v>
      </c>
    </row>
    <row r="1953" spans="1:16" x14ac:dyDescent="0.25">
      <c r="A1953" t="s">
        <v>3897</v>
      </c>
      <c r="B1953" s="7">
        <v>5.7926527999999998E-2</v>
      </c>
      <c r="C1953" s="7">
        <v>7.2463544000000005E-2</v>
      </c>
      <c r="D1953" s="7">
        <v>6.9562689999999996E-2</v>
      </c>
      <c r="E1953" s="7">
        <v>2.1169355000000001E-2</v>
      </c>
      <c r="F1953" s="7">
        <v>2.6409024E-2</v>
      </c>
      <c r="G1953" s="7">
        <v>2.6058461000000002E-2</v>
      </c>
      <c r="H1953" s="7">
        <v>3.8167182000000001E-2</v>
      </c>
      <c r="I1953" s="7">
        <v>3.0397728999999998E-2</v>
      </c>
      <c r="J1953" s="7">
        <v>4.3169816E-2</v>
      </c>
      <c r="K1953" s="7">
        <v>4.78095E-4</v>
      </c>
      <c r="L1953" s="7">
        <v>1.924025E-3</v>
      </c>
      <c r="M1953" s="7">
        <v>2.1318270000000002E-3</v>
      </c>
      <c r="N1953" s="7">
        <v>3.0203859999999999E-3</v>
      </c>
      <c r="O1953" s="7">
        <v>2.342939E-3</v>
      </c>
      <c r="P1953" s="7">
        <v>2.032903E-3</v>
      </c>
    </row>
    <row r="1954" spans="1:16" x14ac:dyDescent="0.25">
      <c r="A1954" t="s">
        <v>3898</v>
      </c>
      <c r="B1954" s="7">
        <v>3.1952800000000003E-2</v>
      </c>
      <c r="C1954" s="7">
        <v>3.8971385999999997E-2</v>
      </c>
      <c r="D1954" s="7">
        <v>3.8561145999999998E-2</v>
      </c>
      <c r="E1954" s="7">
        <v>2.2159719000000001E-2</v>
      </c>
      <c r="F1954" s="7">
        <v>2.6385229E-2</v>
      </c>
      <c r="G1954" s="7">
        <v>2.8507101E-2</v>
      </c>
      <c r="H1954" s="7">
        <v>4.0275562000000001E-2</v>
      </c>
      <c r="I1954" s="7">
        <v>3.3239972E-2</v>
      </c>
      <c r="J1954" s="7">
        <v>4.9444498000000003E-2</v>
      </c>
      <c r="K1954" s="7">
        <v>2.0611691000000001E-2</v>
      </c>
      <c r="L1954" s="7">
        <v>2.2874792000000001E-2</v>
      </c>
      <c r="M1954" s="7">
        <v>2.5105852000000001E-2</v>
      </c>
      <c r="N1954" s="7">
        <v>2.9578327000000001E-2</v>
      </c>
      <c r="O1954" s="7">
        <v>2.5213676000000001E-2</v>
      </c>
      <c r="P1954" s="7">
        <v>1.9884682000000001E-2</v>
      </c>
    </row>
    <row r="1955" spans="1:16" x14ac:dyDescent="0.25">
      <c r="A1955" t="s">
        <v>3899</v>
      </c>
      <c r="B1955" s="7">
        <v>4.3575256E-2</v>
      </c>
      <c r="C1955" s="7">
        <v>4.9370127999999999E-2</v>
      </c>
      <c r="D1955" s="7">
        <v>4.4239696000000002E-2</v>
      </c>
      <c r="E1955" s="7">
        <v>3.8114248000000003E-2</v>
      </c>
      <c r="F1955" s="7">
        <v>4.2571956000000001E-2</v>
      </c>
      <c r="G1955" s="7">
        <v>4.2610204999999998E-2</v>
      </c>
      <c r="H1955" s="7">
        <v>4.4869806999999998E-2</v>
      </c>
      <c r="I1955" s="7">
        <v>4.4409339999999999E-2</v>
      </c>
      <c r="J1955" s="7">
        <v>4.9087683999999999E-2</v>
      </c>
      <c r="K1955" s="7">
        <v>2.0905475999999999E-2</v>
      </c>
      <c r="L1955" s="7">
        <v>2.7237906999999999E-2</v>
      </c>
      <c r="M1955" s="7">
        <v>2.7549621E-2</v>
      </c>
      <c r="N1955" s="7">
        <v>2.6110985E-2</v>
      </c>
      <c r="O1955" s="7">
        <v>2.3874565E-2</v>
      </c>
      <c r="P1955" s="7">
        <v>2.4688035000000001E-2</v>
      </c>
    </row>
    <row r="1956" spans="1:16" x14ac:dyDescent="0.25">
      <c r="A1956" t="s">
        <v>3900</v>
      </c>
      <c r="B1956" s="7">
        <v>1.1643021999999999E-2</v>
      </c>
      <c r="C1956" s="7">
        <v>1.3085838000000001E-2</v>
      </c>
      <c r="D1956" s="7">
        <v>1.2074695E-2</v>
      </c>
      <c r="E1956" s="7">
        <v>1.0727788E-2</v>
      </c>
      <c r="F1956" s="7">
        <v>1.1250038E-2</v>
      </c>
      <c r="G1956" s="7">
        <v>1.1952024E-2</v>
      </c>
      <c r="H1956" s="7">
        <v>1.0868924E-2</v>
      </c>
      <c r="I1956" s="7">
        <v>1.708604E-2</v>
      </c>
      <c r="J1956" s="7">
        <v>1.0884233E-2</v>
      </c>
      <c r="K1956" s="7">
        <v>1.1828552000000001E-2</v>
      </c>
      <c r="L1956" s="7">
        <v>8.9706319999999992E-3</v>
      </c>
      <c r="M1956" s="7">
        <v>5.7014090000000002E-3</v>
      </c>
      <c r="N1956" s="7">
        <v>6.4736489999999997E-3</v>
      </c>
      <c r="O1956" s="7">
        <v>4.9656570000000001E-3</v>
      </c>
      <c r="P1956" s="7">
        <v>5.5234910000000002E-3</v>
      </c>
    </row>
    <row r="1957" spans="1:16" x14ac:dyDescent="0.25">
      <c r="A1957" t="s">
        <v>3901</v>
      </c>
      <c r="B1957" s="7">
        <v>4.8527015999999999E-2</v>
      </c>
      <c r="C1957" s="7">
        <v>5.9429401999999999E-2</v>
      </c>
      <c r="D1957" s="7">
        <v>5.5239788999999997E-2</v>
      </c>
      <c r="E1957" s="7">
        <v>4.1908804000000001E-2</v>
      </c>
      <c r="F1957" s="7">
        <v>5.3902366E-2</v>
      </c>
      <c r="G1957" s="7">
        <v>5.4224063000000003E-2</v>
      </c>
      <c r="H1957" s="7">
        <v>5.4460957999999997E-2</v>
      </c>
      <c r="I1957" s="7">
        <v>4.5635795E-2</v>
      </c>
      <c r="J1957" s="7">
        <v>5.9330915999999997E-2</v>
      </c>
      <c r="K1957" s="7">
        <v>1.3800244999999999E-2</v>
      </c>
      <c r="L1957" s="7">
        <v>2.2145949000000002E-2</v>
      </c>
      <c r="M1957" s="7">
        <v>2.4902291E-2</v>
      </c>
      <c r="N1957" s="7">
        <v>2.4204033E-2</v>
      </c>
      <c r="O1957" s="7">
        <v>2.2699754999999999E-2</v>
      </c>
      <c r="P1957" s="7">
        <v>2.0470482000000002E-2</v>
      </c>
    </row>
    <row r="1958" spans="1:16" x14ac:dyDescent="0.25">
      <c r="A1958" t="s">
        <v>3902</v>
      </c>
      <c r="B1958" s="7">
        <v>2.0853351999999999E-2</v>
      </c>
      <c r="C1958" s="7">
        <v>2.3366217000000002E-2</v>
      </c>
      <c r="D1958" s="7">
        <v>2.3262530999999999E-2</v>
      </c>
      <c r="E1958" s="7">
        <v>1.6874984999999999E-2</v>
      </c>
      <c r="F1958" s="7">
        <v>2.4592650000000001E-2</v>
      </c>
      <c r="G1958" s="7">
        <v>2.1779001999999999E-2</v>
      </c>
      <c r="H1958" s="7">
        <v>3.0065787E-2</v>
      </c>
      <c r="I1958" s="7">
        <v>2.6008136000000001E-2</v>
      </c>
      <c r="J1958" s="7">
        <v>2.6077572E-2</v>
      </c>
      <c r="K1958" s="7">
        <v>1.807688E-2</v>
      </c>
      <c r="L1958" s="7">
        <v>1.4444345000000001E-2</v>
      </c>
      <c r="M1958" s="7">
        <v>1.3772703000000001E-2</v>
      </c>
      <c r="N1958" s="7">
        <v>1.5190323E-2</v>
      </c>
      <c r="O1958" s="7">
        <v>1.5708573999999999E-2</v>
      </c>
      <c r="P1958" s="7">
        <v>1.2783187999999999E-2</v>
      </c>
    </row>
    <row r="1959" spans="1:16" x14ac:dyDescent="0.25">
      <c r="A1959" t="s">
        <v>3903</v>
      </c>
      <c r="B1959" s="7">
        <v>3.3577994999999999E-2</v>
      </c>
      <c r="C1959" s="7">
        <v>2.9245559000000001E-2</v>
      </c>
      <c r="D1959" s="7">
        <v>2.9396299000000001E-2</v>
      </c>
      <c r="E1959" s="7">
        <v>2.2388754E-2</v>
      </c>
      <c r="F1959" s="7">
        <v>2.8375119000000001E-2</v>
      </c>
      <c r="G1959" s="7">
        <v>3.0510248E-2</v>
      </c>
      <c r="H1959" s="7">
        <v>3.4405680000000001E-2</v>
      </c>
      <c r="I1959" s="7">
        <v>3.7423721E-2</v>
      </c>
      <c r="J1959" s="7">
        <v>3.9138461999999999E-2</v>
      </c>
      <c r="K1959" s="7">
        <v>3.1303325E-2</v>
      </c>
      <c r="L1959" s="7">
        <v>2.5731619000000001E-2</v>
      </c>
      <c r="M1959" s="7">
        <v>2.4220657999999999E-2</v>
      </c>
      <c r="N1959" s="7">
        <v>2.0188557999999999E-2</v>
      </c>
      <c r="O1959" s="7">
        <v>2.0031244E-2</v>
      </c>
      <c r="P1959" s="7">
        <v>1.8150023000000001E-2</v>
      </c>
    </row>
    <row r="1960" spans="1:16" x14ac:dyDescent="0.25">
      <c r="A1960" t="s">
        <v>3904</v>
      </c>
      <c r="B1960" s="7">
        <v>6.3586917000000007E-2</v>
      </c>
      <c r="C1960" s="7">
        <v>6.6026001000000001E-2</v>
      </c>
      <c r="D1960" s="7">
        <v>6.2502118999999995E-2</v>
      </c>
      <c r="E1960" s="7">
        <v>5.6461499999999998E-2</v>
      </c>
      <c r="F1960" s="7">
        <v>8.0732856000000006E-2</v>
      </c>
      <c r="G1960" s="7">
        <v>8.4869959999999994E-2</v>
      </c>
      <c r="H1960" s="7">
        <v>6.4590304000000001E-2</v>
      </c>
      <c r="I1960" s="7">
        <v>6.3775850999999995E-2</v>
      </c>
      <c r="J1960" s="7">
        <v>6.8642589000000004E-2</v>
      </c>
      <c r="K1960" s="7">
        <v>0.18333819000000001</v>
      </c>
      <c r="L1960" s="7">
        <v>0.14366231600000001</v>
      </c>
      <c r="M1960" s="7">
        <v>0.13915008800000001</v>
      </c>
      <c r="N1960" s="7">
        <v>0.12338603200000001</v>
      </c>
      <c r="O1960" s="7">
        <v>0.111041529</v>
      </c>
      <c r="P1960" s="7">
        <v>7.9433870000000004E-2</v>
      </c>
    </row>
    <row r="1961" spans="1:16" x14ac:dyDescent="0.25">
      <c r="A1961" t="s">
        <v>3905</v>
      </c>
      <c r="B1961" s="7">
        <v>4.5345778000000003E-2</v>
      </c>
      <c r="C1961" s="7">
        <v>5.1868447999999998E-2</v>
      </c>
      <c r="D1961" s="7">
        <v>4.7568679000000003E-2</v>
      </c>
      <c r="E1961" s="7">
        <v>2.9033258999999999E-2</v>
      </c>
      <c r="F1961" s="7">
        <v>4.1078905999999998E-2</v>
      </c>
      <c r="G1961" s="7">
        <v>3.9829247999999998E-2</v>
      </c>
      <c r="H1961" s="7">
        <v>4.7399155999999998E-2</v>
      </c>
      <c r="I1961" s="7">
        <v>4.6563198E-2</v>
      </c>
      <c r="J1961" s="7">
        <v>5.1910548000000001E-2</v>
      </c>
      <c r="K1961" s="7">
        <v>3.3315875000000002E-2</v>
      </c>
      <c r="L1961" s="7">
        <v>3.2212808000000002E-2</v>
      </c>
      <c r="M1961" s="7">
        <v>3.3557819000000003E-2</v>
      </c>
      <c r="N1961" s="7">
        <v>3.8257832999999998E-2</v>
      </c>
      <c r="O1961" s="7">
        <v>2.3546158000000001E-2</v>
      </c>
      <c r="P1961" s="7">
        <v>2.8384125E-2</v>
      </c>
    </row>
    <row r="1962" spans="1:16" x14ac:dyDescent="0.25">
      <c r="A1962" t="s">
        <v>3906</v>
      </c>
      <c r="B1962" s="7">
        <v>4.3055740000000002E-2</v>
      </c>
      <c r="C1962" s="7">
        <v>5.8534970999999998E-2</v>
      </c>
      <c r="D1962" s="7">
        <v>5.8802443000000003E-2</v>
      </c>
      <c r="E1962" s="7">
        <v>3.8105347999999997E-2</v>
      </c>
      <c r="F1962" s="7">
        <v>6.0722442000000001E-2</v>
      </c>
      <c r="G1962" s="7">
        <v>4.5467343E-2</v>
      </c>
      <c r="H1962" s="7">
        <v>5.3577687999999998E-2</v>
      </c>
      <c r="I1962" s="7">
        <v>5.3033408999999997E-2</v>
      </c>
      <c r="J1962" s="7">
        <v>5.3817243000000001E-2</v>
      </c>
      <c r="K1962" s="7">
        <v>1.3748488E-2</v>
      </c>
      <c r="L1962" s="7">
        <v>2.8729093000000001E-2</v>
      </c>
      <c r="M1962" s="7">
        <v>3.3667151999999999E-2</v>
      </c>
      <c r="N1962" s="7">
        <v>4.2502689000000003E-2</v>
      </c>
      <c r="O1962" s="7">
        <v>4.3531487000000001E-2</v>
      </c>
      <c r="P1962" s="7">
        <v>3.3633317000000003E-2</v>
      </c>
    </row>
    <row r="1963" spans="1:16" x14ac:dyDescent="0.25">
      <c r="A1963" t="s">
        <v>3907</v>
      </c>
      <c r="B1963" s="7">
        <v>1.5177987E-2</v>
      </c>
      <c r="C1963" s="7">
        <v>1.6496497999999998E-2</v>
      </c>
      <c r="D1963" s="7">
        <v>1.4286665E-2</v>
      </c>
      <c r="E1963" s="7">
        <v>1.2931153000000001E-2</v>
      </c>
      <c r="F1963" s="7">
        <v>1.5449298E-2</v>
      </c>
      <c r="G1963" s="7">
        <v>1.5198092999999999E-2</v>
      </c>
      <c r="H1963" s="7">
        <v>1.5410099E-2</v>
      </c>
      <c r="I1963" s="7">
        <v>1.4153887E-2</v>
      </c>
      <c r="J1963" s="7">
        <v>1.6394953E-2</v>
      </c>
      <c r="K1963" s="7">
        <v>7.5736479999999997E-3</v>
      </c>
      <c r="L1963" s="7">
        <v>1.461893E-2</v>
      </c>
      <c r="M1963" s="7">
        <v>1.3122536000000001E-2</v>
      </c>
      <c r="N1963" s="7">
        <v>1.6154449000000001E-2</v>
      </c>
      <c r="O1963" s="7">
        <v>1.4062740000000001E-2</v>
      </c>
      <c r="P1963" s="7">
        <v>8.2281739999999996E-3</v>
      </c>
    </row>
    <row r="1964" spans="1:16" x14ac:dyDescent="0.25">
      <c r="A1964" t="s">
        <v>3908</v>
      </c>
      <c r="B1964" s="7">
        <v>4.5923301999999999E-2</v>
      </c>
      <c r="C1964" s="7">
        <v>4.6273997999999997E-2</v>
      </c>
      <c r="D1964" s="7">
        <v>4.3670325000000003E-2</v>
      </c>
      <c r="E1964" s="7">
        <v>3.4486022999999998E-2</v>
      </c>
      <c r="F1964" s="7">
        <v>4.4629038000000003E-2</v>
      </c>
      <c r="G1964" s="7">
        <v>4.7261921999999998E-2</v>
      </c>
      <c r="H1964" s="7">
        <v>4.6927073999999999E-2</v>
      </c>
      <c r="I1964" s="7">
        <v>4.6139207000000002E-2</v>
      </c>
      <c r="J1964" s="7">
        <v>5.3611475999999998E-2</v>
      </c>
      <c r="K1964" s="7">
        <v>4.264834E-2</v>
      </c>
      <c r="L1964" s="7">
        <v>4.1075628000000003E-2</v>
      </c>
      <c r="M1964" s="7">
        <v>3.8784352000000001E-2</v>
      </c>
      <c r="N1964" s="7">
        <v>4.0012274E-2</v>
      </c>
      <c r="O1964" s="7">
        <v>3.9024488000000003E-2</v>
      </c>
      <c r="P1964" s="7">
        <v>3.0780062E-2</v>
      </c>
    </row>
    <row r="1965" spans="1:16" x14ac:dyDescent="0.25">
      <c r="A1965" t="s">
        <v>3909</v>
      </c>
      <c r="B1965" s="7">
        <v>3.1999905000000002E-2</v>
      </c>
      <c r="C1965" s="7">
        <v>3.6745106999999999E-2</v>
      </c>
      <c r="D1965" s="7">
        <v>3.5609396000000001E-2</v>
      </c>
      <c r="E1965" s="7">
        <v>3.3861175E-2</v>
      </c>
      <c r="F1965" s="7">
        <v>4.0083021000000003E-2</v>
      </c>
      <c r="G1965" s="7">
        <v>4.7895212999999999E-2</v>
      </c>
      <c r="H1965" s="7">
        <v>3.3223055000000001E-2</v>
      </c>
      <c r="I1965" s="7">
        <v>3.0656533999999999E-2</v>
      </c>
      <c r="J1965" s="7">
        <v>3.6761077000000003E-2</v>
      </c>
      <c r="K1965" s="7">
        <v>5.1516370999999998E-2</v>
      </c>
      <c r="L1965" s="7">
        <v>5.4836630999999997E-2</v>
      </c>
      <c r="M1965" s="7">
        <v>4.4267158000000001E-2</v>
      </c>
      <c r="N1965" s="7">
        <v>4.5630406999999998E-2</v>
      </c>
      <c r="O1965" s="7">
        <v>4.5035037999999999E-2</v>
      </c>
      <c r="P1965" s="7">
        <v>3.1112385999999999E-2</v>
      </c>
    </row>
    <row r="1966" spans="1:16" x14ac:dyDescent="0.25">
      <c r="A1966" t="s">
        <v>3910</v>
      </c>
      <c r="B1966" s="7">
        <v>3.7496956999999997E-2</v>
      </c>
      <c r="C1966" s="7">
        <v>4.6411019999999997E-2</v>
      </c>
      <c r="D1966" s="7">
        <v>4.8310810000000003E-2</v>
      </c>
      <c r="E1966" s="7">
        <v>3.0929892E-2</v>
      </c>
      <c r="F1966" s="7">
        <v>4.4383418000000001E-2</v>
      </c>
      <c r="G1966" s="7">
        <v>3.7356127000000003E-2</v>
      </c>
      <c r="H1966" s="7">
        <v>4.9198612000000003E-2</v>
      </c>
      <c r="I1966" s="7">
        <v>5.4255216000000002E-2</v>
      </c>
      <c r="J1966" s="7">
        <v>5.2133528999999998E-2</v>
      </c>
      <c r="K1966" s="7">
        <v>3.1535715999999998E-2</v>
      </c>
      <c r="L1966" s="7">
        <v>3.8901540999999998E-2</v>
      </c>
      <c r="M1966" s="7">
        <v>3.8641727000000001E-2</v>
      </c>
      <c r="N1966" s="7">
        <v>4.3867410000000003E-2</v>
      </c>
      <c r="O1966" s="7">
        <v>3.7798587000000002E-2</v>
      </c>
      <c r="P1966" s="7">
        <v>3.5247833999999999E-2</v>
      </c>
    </row>
    <row r="1967" spans="1:16" x14ac:dyDescent="0.25">
      <c r="A1967" t="s">
        <v>3911</v>
      </c>
      <c r="B1967" s="7">
        <v>7.1682947999999996E-2</v>
      </c>
      <c r="C1967" s="7">
        <v>8.0309530000000004E-2</v>
      </c>
      <c r="D1967" s="7">
        <v>7.3993087999999999E-2</v>
      </c>
      <c r="E1967" s="7">
        <v>3.1553969000000001E-2</v>
      </c>
      <c r="F1967" s="7">
        <v>2.9461701999999999E-2</v>
      </c>
      <c r="G1967" s="7">
        <v>3.7401060999999999E-2</v>
      </c>
      <c r="H1967" s="7">
        <v>5.2733098999999999E-2</v>
      </c>
      <c r="I1967" s="7">
        <v>5.2879878999999998E-2</v>
      </c>
      <c r="J1967" s="7">
        <v>5.9383053999999998E-2</v>
      </c>
      <c r="K1967" s="7">
        <v>1.3306383E-2</v>
      </c>
      <c r="L1967" s="7">
        <v>1.3134643999999999E-2</v>
      </c>
      <c r="M1967" s="7">
        <v>1.5829580999999999E-2</v>
      </c>
      <c r="N1967" s="7">
        <v>1.6861154999999999E-2</v>
      </c>
      <c r="O1967" s="7">
        <v>1.1076964999999999E-2</v>
      </c>
      <c r="P1967" s="7">
        <v>9.288948E-3</v>
      </c>
    </row>
    <row r="1968" spans="1:16" x14ac:dyDescent="0.25">
      <c r="A1968" t="s">
        <v>3912</v>
      </c>
      <c r="B1968" s="7">
        <v>8.9728668999999997E-2</v>
      </c>
      <c r="C1968" s="7">
        <v>9.6240628999999994E-2</v>
      </c>
      <c r="D1968" s="7">
        <v>8.7148070999999994E-2</v>
      </c>
      <c r="E1968" s="7">
        <v>6.6015903000000001E-2</v>
      </c>
      <c r="F1968" s="7">
        <v>7.8613448000000002E-2</v>
      </c>
      <c r="G1968" s="7">
        <v>9.2088409999999996E-2</v>
      </c>
      <c r="H1968" s="7">
        <v>9.7848289000000005E-2</v>
      </c>
      <c r="I1968" s="7">
        <v>8.1345842000000002E-2</v>
      </c>
      <c r="J1968" s="7">
        <v>0.10780271700000001</v>
      </c>
      <c r="K1968" s="7">
        <v>4.8755539000000001E-2</v>
      </c>
      <c r="L1968" s="7">
        <v>8.1139133000000002E-2</v>
      </c>
      <c r="M1968" s="7">
        <v>9.0122254999999998E-2</v>
      </c>
      <c r="N1968" s="7">
        <v>8.4094908999999995E-2</v>
      </c>
      <c r="O1968" s="7">
        <v>7.8763549000000002E-2</v>
      </c>
      <c r="P1968" s="7">
        <v>6.1673235999999999E-2</v>
      </c>
    </row>
    <row r="1969" spans="1:16" x14ac:dyDescent="0.25">
      <c r="A1969" t="s">
        <v>3913</v>
      </c>
      <c r="B1969" s="7">
        <v>1.8954005999999999E-2</v>
      </c>
      <c r="C1969" s="7">
        <v>2.4606954E-2</v>
      </c>
      <c r="D1969" s="7">
        <v>2.3274058E-2</v>
      </c>
      <c r="E1969" s="7">
        <v>4.2884236999999999E-2</v>
      </c>
      <c r="F1969" s="7">
        <v>6.1340603E-2</v>
      </c>
      <c r="G1969" s="7">
        <v>5.0301481000000002E-2</v>
      </c>
      <c r="H1969" s="7">
        <v>2.7237305E-2</v>
      </c>
      <c r="I1969" s="7">
        <v>2.6664737000000001E-2</v>
      </c>
      <c r="J1969" s="7">
        <v>2.7685680000000001E-2</v>
      </c>
      <c r="K1969" s="7">
        <v>1.1301808999999999E-2</v>
      </c>
      <c r="L1969" s="7">
        <v>1.3854750000000001E-2</v>
      </c>
      <c r="M1969" s="7">
        <v>1.6385529999999999E-2</v>
      </c>
      <c r="N1969" s="7">
        <v>1.6405655000000002E-2</v>
      </c>
      <c r="O1969" s="7">
        <v>1.7233669E-2</v>
      </c>
      <c r="P1969" s="7">
        <v>1.2994336E-2</v>
      </c>
    </row>
    <row r="1970" spans="1:16" x14ac:dyDescent="0.25">
      <c r="A1970" t="s">
        <v>3914</v>
      </c>
      <c r="B1970" s="7">
        <v>0.104585099</v>
      </c>
      <c r="C1970" s="7">
        <v>0.12528007299999999</v>
      </c>
      <c r="D1970" s="7">
        <v>0.119067874</v>
      </c>
      <c r="E1970" s="7">
        <v>8.7626717000000007E-2</v>
      </c>
      <c r="F1970" s="7">
        <v>0.10563691</v>
      </c>
      <c r="G1970" s="7">
        <v>0.108863616</v>
      </c>
      <c r="H1970" s="7">
        <v>0.13139952699999999</v>
      </c>
      <c r="I1970" s="7">
        <v>0.12276150199999999</v>
      </c>
      <c r="J1970" s="7">
        <v>0.14059959499999999</v>
      </c>
      <c r="K1970" s="7">
        <v>8.7157117000000006E-2</v>
      </c>
      <c r="L1970" s="7">
        <v>7.7024085000000006E-2</v>
      </c>
      <c r="M1970" s="7">
        <v>8.8097428000000005E-2</v>
      </c>
      <c r="N1970" s="7">
        <v>8.4297099E-2</v>
      </c>
      <c r="O1970" s="7">
        <v>8.3774321999999998E-2</v>
      </c>
      <c r="P1970" s="7">
        <v>7.1158913000000004E-2</v>
      </c>
    </row>
    <row r="1971" spans="1:16" x14ac:dyDescent="0.25">
      <c r="A1971" t="s">
        <v>3915</v>
      </c>
      <c r="B1971" s="7">
        <v>1.3447278E-2</v>
      </c>
      <c r="C1971" s="7">
        <v>1.6762439000000001E-2</v>
      </c>
      <c r="D1971" s="7">
        <v>1.7401617000000001E-2</v>
      </c>
      <c r="E1971" s="7">
        <v>1.2142386E-2</v>
      </c>
      <c r="F1971" s="7">
        <v>1.6089164999999999E-2</v>
      </c>
      <c r="G1971" s="7">
        <v>1.3794114999999999E-2</v>
      </c>
      <c r="H1971" s="7">
        <v>1.7317841E-2</v>
      </c>
      <c r="I1971" s="7">
        <v>1.7162218999999999E-2</v>
      </c>
      <c r="J1971" s="7">
        <v>1.9740766999999999E-2</v>
      </c>
      <c r="K1971" s="7">
        <v>3.6473220000000002E-3</v>
      </c>
      <c r="L1971" s="7">
        <v>5.6914089999999997E-3</v>
      </c>
      <c r="M1971" s="7">
        <v>6.7583740000000002E-3</v>
      </c>
      <c r="N1971" s="7">
        <v>6.7606999999999997E-3</v>
      </c>
      <c r="O1971" s="7">
        <v>6.3634750000000004E-3</v>
      </c>
      <c r="P1971" s="7">
        <v>5.0590419999999997E-3</v>
      </c>
    </row>
    <row r="1972" spans="1:16" x14ac:dyDescent="0.25">
      <c r="A1972" t="s">
        <v>3916</v>
      </c>
      <c r="B1972" s="7">
        <v>0.103142239</v>
      </c>
      <c r="C1972" s="7">
        <v>0.112234235</v>
      </c>
      <c r="D1972" s="7">
        <v>0.10924377</v>
      </c>
      <c r="E1972" s="7">
        <v>8.0802919000000001E-2</v>
      </c>
      <c r="F1972" s="7">
        <v>0.11760433200000001</v>
      </c>
      <c r="G1972" s="7">
        <v>0.103761663</v>
      </c>
      <c r="H1972" s="7">
        <v>0.115023641</v>
      </c>
      <c r="I1972" s="7">
        <v>0.109456965</v>
      </c>
      <c r="J1972" s="7">
        <v>0.114855209</v>
      </c>
      <c r="K1972" s="7">
        <v>5.1625902000000001E-2</v>
      </c>
      <c r="L1972" s="7">
        <v>9.0772318000000005E-2</v>
      </c>
      <c r="M1972" s="7">
        <v>9.8707607000000003E-2</v>
      </c>
      <c r="N1972" s="7">
        <v>9.0107971999999995E-2</v>
      </c>
      <c r="O1972" s="7">
        <v>8.6531257E-2</v>
      </c>
      <c r="P1972" s="7">
        <v>8.5467423000000001E-2</v>
      </c>
    </row>
    <row r="1973" spans="1:16" x14ac:dyDescent="0.25">
      <c r="A1973" t="s">
        <v>3917</v>
      </c>
      <c r="B1973" s="7">
        <v>2.5467574999999999E-2</v>
      </c>
      <c r="C1973" s="7">
        <v>2.9071013E-2</v>
      </c>
      <c r="D1973" s="7">
        <v>2.9193719999999999E-2</v>
      </c>
      <c r="E1973" s="7">
        <v>1.8628984000000001E-2</v>
      </c>
      <c r="F1973" s="7">
        <v>2.2045326000000001E-2</v>
      </c>
      <c r="G1973" s="7">
        <v>2.1270411999999999E-2</v>
      </c>
      <c r="H1973" s="7">
        <v>2.9134962E-2</v>
      </c>
      <c r="I1973" s="7">
        <v>3.2555868000000002E-2</v>
      </c>
      <c r="J1973" s="7">
        <v>3.3583598999999999E-2</v>
      </c>
      <c r="K1973" s="7">
        <v>9.5288500000000002E-3</v>
      </c>
      <c r="L1973" s="7">
        <v>1.3398805999999999E-2</v>
      </c>
      <c r="M1973" s="7">
        <v>1.5614382E-2</v>
      </c>
      <c r="N1973" s="7">
        <v>1.5629166999999999E-2</v>
      </c>
      <c r="O1973" s="7">
        <v>1.3784864000000001E-2</v>
      </c>
      <c r="P1973" s="7">
        <v>1.3184530999999999E-2</v>
      </c>
    </row>
    <row r="1974" spans="1:16" x14ac:dyDescent="0.25">
      <c r="A1974" t="s">
        <v>3918</v>
      </c>
      <c r="B1974" s="7">
        <v>6.2057608E-2</v>
      </c>
      <c r="C1974" s="7">
        <v>6.7938688999999997E-2</v>
      </c>
      <c r="D1974" s="7">
        <v>6.7179282000000007E-2</v>
      </c>
      <c r="E1974" s="7">
        <v>5.2204108999999999E-2</v>
      </c>
      <c r="F1974" s="7">
        <v>6.6520141000000005E-2</v>
      </c>
      <c r="G1974" s="7">
        <v>6.8137819000000002E-2</v>
      </c>
      <c r="H1974" s="7">
        <v>7.1815413999999994E-2</v>
      </c>
      <c r="I1974" s="7">
        <v>6.6107003999999997E-2</v>
      </c>
      <c r="J1974" s="7">
        <v>7.5349744999999996E-2</v>
      </c>
      <c r="K1974" s="7">
        <v>9.4648388E-2</v>
      </c>
      <c r="L1974" s="7">
        <v>7.9400981999999995E-2</v>
      </c>
      <c r="M1974" s="7">
        <v>7.9020400000000005E-2</v>
      </c>
      <c r="N1974" s="7">
        <v>0.13245588599999999</v>
      </c>
      <c r="O1974" s="7">
        <v>0.13093432499999999</v>
      </c>
      <c r="P1974" s="7">
        <v>8.9871455000000003E-2</v>
      </c>
    </row>
    <row r="1975" spans="1:16" x14ac:dyDescent="0.25">
      <c r="A1975" t="s">
        <v>3919</v>
      </c>
      <c r="B1975" s="7">
        <v>1.9995164999999999E-2</v>
      </c>
      <c r="C1975" s="7">
        <v>2.2728488000000002E-2</v>
      </c>
      <c r="D1975" s="7">
        <v>2.5273423E-2</v>
      </c>
      <c r="E1975" s="7">
        <v>1.4699485999999999E-2</v>
      </c>
      <c r="F1975" s="7">
        <v>1.9230830000000001E-2</v>
      </c>
      <c r="G1975" s="7">
        <v>1.9469047999999999E-2</v>
      </c>
      <c r="H1975" s="7">
        <v>3.2770694000000003E-2</v>
      </c>
      <c r="I1975" s="7">
        <v>3.3866387999999997E-2</v>
      </c>
      <c r="J1975" s="7">
        <v>3.4818615999999997E-2</v>
      </c>
      <c r="K1975" s="7">
        <v>1.6908785999999999E-2</v>
      </c>
      <c r="L1975" s="7">
        <v>1.9768154999999999E-2</v>
      </c>
      <c r="M1975" s="7">
        <v>1.711766E-2</v>
      </c>
      <c r="N1975" s="7">
        <v>1.8977140999999999E-2</v>
      </c>
      <c r="O1975" s="7">
        <v>1.7060265000000002E-2</v>
      </c>
      <c r="P1975" s="7">
        <v>1.0665757999999999E-2</v>
      </c>
    </row>
    <row r="1976" spans="1:16" x14ac:dyDescent="0.25">
      <c r="A1976" t="s">
        <v>3920</v>
      </c>
      <c r="B1976" s="7">
        <v>1.6012621000000001E-2</v>
      </c>
      <c r="C1976" s="7">
        <v>1.5167899E-2</v>
      </c>
      <c r="D1976" s="7">
        <v>1.4243644999999999E-2</v>
      </c>
      <c r="E1976" s="7">
        <v>7.9054030000000001E-3</v>
      </c>
      <c r="F1976" s="7">
        <v>1.2400724E-2</v>
      </c>
      <c r="G1976" s="7">
        <v>1.1918969E-2</v>
      </c>
      <c r="H1976" s="7">
        <v>1.9034427E-2</v>
      </c>
      <c r="I1976" s="7">
        <v>1.7322700999999999E-2</v>
      </c>
      <c r="J1976" s="7">
        <v>1.8288410000000001E-2</v>
      </c>
      <c r="K1976" s="7">
        <v>4.1441166000000002E-2</v>
      </c>
      <c r="L1976" s="7">
        <v>3.5103717E-2</v>
      </c>
      <c r="M1976" s="7">
        <v>2.8967989E-2</v>
      </c>
      <c r="N1976" s="7">
        <v>3.5883987999999999E-2</v>
      </c>
      <c r="O1976" s="7">
        <v>2.7492864999999998E-2</v>
      </c>
      <c r="P1976" s="7">
        <v>2.1196479000000001E-2</v>
      </c>
    </row>
    <row r="1977" spans="1:16" x14ac:dyDescent="0.25">
      <c r="A1977" t="s">
        <v>3921</v>
      </c>
      <c r="B1977" s="7">
        <v>2.2003577999999999E-2</v>
      </c>
      <c r="C1977" s="7">
        <v>2.2955135000000002E-2</v>
      </c>
      <c r="D1977" s="7">
        <v>1.9075786000000001E-2</v>
      </c>
      <c r="E1977" s="7">
        <v>1.9930034999999999E-2</v>
      </c>
      <c r="F1977" s="7">
        <v>1.9574003E-2</v>
      </c>
      <c r="G1977" s="7">
        <v>2.3699333999999999E-2</v>
      </c>
      <c r="H1977" s="7">
        <v>1.9748774E-2</v>
      </c>
      <c r="I1977" s="7">
        <v>2.6014336999999998E-2</v>
      </c>
      <c r="J1977" s="7">
        <v>2.2556430999999998E-2</v>
      </c>
      <c r="K1977" s="7">
        <v>1.9685892999999999E-2</v>
      </c>
      <c r="L1977" s="7">
        <v>1.3452441000000001E-2</v>
      </c>
      <c r="M1977" s="7">
        <v>1.0604123E-2</v>
      </c>
      <c r="N1977" s="7">
        <v>9.0566529999999996E-3</v>
      </c>
      <c r="O1977" s="7">
        <v>9.1728859999999999E-3</v>
      </c>
      <c r="P1977" s="7">
        <v>9.4249510000000009E-3</v>
      </c>
    </row>
    <row r="1978" spans="1:16" x14ac:dyDescent="0.25">
      <c r="A1978" t="s">
        <v>3922</v>
      </c>
      <c r="B1978" s="7">
        <v>2.7088043999999999E-2</v>
      </c>
      <c r="C1978" s="7">
        <v>3.3942160999999998E-2</v>
      </c>
      <c r="D1978" s="7">
        <v>3.2657699999999998E-2</v>
      </c>
      <c r="E1978" s="7">
        <v>2.2646144999999999E-2</v>
      </c>
      <c r="F1978" s="7">
        <v>3.2946044000000001E-2</v>
      </c>
      <c r="G1978" s="7">
        <v>3.0009661E-2</v>
      </c>
      <c r="H1978" s="7">
        <v>3.4085499999999998E-2</v>
      </c>
      <c r="I1978" s="7">
        <v>3.0497653999999999E-2</v>
      </c>
      <c r="J1978" s="7">
        <v>3.5171371999999999E-2</v>
      </c>
      <c r="K1978" s="7">
        <v>2.4464274000000001E-2</v>
      </c>
      <c r="L1978" s="7">
        <v>2.3719407000000001E-2</v>
      </c>
      <c r="M1978" s="7">
        <v>2.4173254000000002E-2</v>
      </c>
      <c r="N1978" s="7">
        <v>2.5950117000000002E-2</v>
      </c>
      <c r="O1978" s="7">
        <v>2.3056413000000001E-2</v>
      </c>
      <c r="P1978" s="7">
        <v>2.0439276999999999E-2</v>
      </c>
    </row>
    <row r="1979" spans="1:16" x14ac:dyDescent="0.25">
      <c r="A1979" t="s">
        <v>3923</v>
      </c>
      <c r="B1979" s="7">
        <v>1.4438596999999999E-2</v>
      </c>
      <c r="C1979" s="7">
        <v>1.3395004E-2</v>
      </c>
      <c r="D1979" s="7">
        <v>1.2592532E-2</v>
      </c>
      <c r="E1979" s="7">
        <v>2.0365661E-2</v>
      </c>
      <c r="F1979" s="7">
        <v>1.2566040000000001E-2</v>
      </c>
      <c r="G1979" s="7">
        <v>1.8498147E-2</v>
      </c>
      <c r="H1979" s="7">
        <v>1.1000665E-2</v>
      </c>
      <c r="I1979" s="7">
        <v>1.2255105000000001E-2</v>
      </c>
      <c r="J1979" s="7">
        <v>1.2421285000000001E-2</v>
      </c>
      <c r="K1979" s="7">
        <v>1.9415117999999999E-2</v>
      </c>
      <c r="L1979" s="7">
        <v>5.9578018000000003E-2</v>
      </c>
      <c r="M1979" s="7">
        <v>3.3057013000000003E-2</v>
      </c>
      <c r="N1979" s="7">
        <v>2.8715569E-2</v>
      </c>
      <c r="O1979" s="7">
        <v>1.9635992000000001E-2</v>
      </c>
      <c r="P1979" s="7">
        <v>1.3233346999999999E-2</v>
      </c>
    </row>
    <row r="1980" spans="1:16" x14ac:dyDescent="0.25">
      <c r="A1980" t="s">
        <v>3924</v>
      </c>
      <c r="B1980" s="7">
        <v>5.4259604000000003E-2</v>
      </c>
      <c r="C1980" s="7">
        <v>6.8114201999999999E-2</v>
      </c>
      <c r="D1980" s="7">
        <v>6.2229423999999998E-2</v>
      </c>
      <c r="E1980" s="7">
        <v>3.8823189000000001E-2</v>
      </c>
      <c r="F1980" s="7">
        <v>4.6820157000000001E-2</v>
      </c>
      <c r="G1980" s="7">
        <v>4.9750160000000002E-2</v>
      </c>
      <c r="H1980" s="7">
        <v>7.0609287000000007E-2</v>
      </c>
      <c r="I1980" s="7">
        <v>7.1722346000000006E-2</v>
      </c>
      <c r="J1980" s="7">
        <v>7.7926770000000006E-2</v>
      </c>
      <c r="K1980" s="7">
        <v>3.8268732999999999E-2</v>
      </c>
      <c r="L1980" s="7">
        <v>3.2544215000000001E-2</v>
      </c>
      <c r="M1980" s="7">
        <v>2.6153401999999999E-2</v>
      </c>
      <c r="N1980" s="7">
        <v>2.9438386E-2</v>
      </c>
      <c r="O1980" s="7">
        <v>2.2836328999999999E-2</v>
      </c>
      <c r="P1980" s="7">
        <v>2.1381463E-2</v>
      </c>
    </row>
    <row r="1981" spans="1:16" x14ac:dyDescent="0.25">
      <c r="A1981" t="s">
        <v>3925</v>
      </c>
      <c r="B1981" s="7">
        <v>6.1446183000000001E-2</v>
      </c>
      <c r="C1981" s="7">
        <v>6.9725745000000006E-2</v>
      </c>
      <c r="D1981" s="7">
        <v>6.6404102000000007E-2</v>
      </c>
      <c r="E1981" s="7">
        <v>5.0822444000000001E-2</v>
      </c>
      <c r="F1981" s="7">
        <v>6.6340252000000002E-2</v>
      </c>
      <c r="G1981" s="7">
        <v>5.8927352000000002E-2</v>
      </c>
      <c r="H1981" s="7">
        <v>6.6222621999999995E-2</v>
      </c>
      <c r="I1981" s="7">
        <v>6.6382126999999999E-2</v>
      </c>
      <c r="J1981" s="7">
        <v>8.0311892999999995E-2</v>
      </c>
      <c r="K1981" s="7">
        <v>6.0025285999999997E-2</v>
      </c>
      <c r="L1981" s="7">
        <v>5.4633299000000003E-2</v>
      </c>
      <c r="M1981" s="7">
        <v>5.4108294000000001E-2</v>
      </c>
      <c r="N1981" s="7">
        <v>5.0463859E-2</v>
      </c>
      <c r="O1981" s="7">
        <v>4.8175526000000003E-2</v>
      </c>
      <c r="P1981" s="7">
        <v>4.3227689E-2</v>
      </c>
    </row>
    <row r="1982" spans="1:16" x14ac:dyDescent="0.25">
      <c r="A1982" t="s">
        <v>3926</v>
      </c>
      <c r="B1982" s="7">
        <v>7.5194440000000001E-2</v>
      </c>
      <c r="C1982" s="7">
        <v>9.0103448000000003E-2</v>
      </c>
      <c r="D1982" s="7">
        <v>8.6680126999999996E-2</v>
      </c>
      <c r="E1982" s="7">
        <v>5.0592320000000003E-2</v>
      </c>
      <c r="F1982" s="7">
        <v>6.0971835000000002E-2</v>
      </c>
      <c r="G1982" s="7">
        <v>6.6987936999999997E-2</v>
      </c>
      <c r="H1982" s="7">
        <v>9.9509427999999997E-2</v>
      </c>
      <c r="I1982" s="7">
        <v>0.118721862</v>
      </c>
      <c r="J1982" s="7">
        <v>0.10490118599999999</v>
      </c>
      <c r="K1982" s="7">
        <v>2.968401E-2</v>
      </c>
      <c r="L1982" s="7">
        <v>3.7499242000000002E-2</v>
      </c>
      <c r="M1982" s="7">
        <v>3.3988981000000001E-2</v>
      </c>
      <c r="N1982" s="7">
        <v>3.5596762999999997E-2</v>
      </c>
      <c r="O1982" s="7">
        <v>3.7184493999999998E-2</v>
      </c>
      <c r="P1982" s="7">
        <v>3.1296315999999998E-2</v>
      </c>
    </row>
    <row r="1983" spans="1:16" x14ac:dyDescent="0.25">
      <c r="A1983" t="s">
        <v>3927</v>
      </c>
      <c r="B1983" s="7">
        <v>0.104162583</v>
      </c>
      <c r="C1983" s="7">
        <v>0.108949684</v>
      </c>
      <c r="D1983" s="7">
        <v>0.10267098700000001</v>
      </c>
      <c r="E1983" s="7">
        <v>8.1148230000000002E-2</v>
      </c>
      <c r="F1983" s="7">
        <v>0.105268335</v>
      </c>
      <c r="G1983" s="7">
        <v>0.10605118099999999</v>
      </c>
      <c r="H1983" s="7">
        <v>0.11186228400000001</v>
      </c>
      <c r="I1983" s="7">
        <v>0.11301676099999999</v>
      </c>
      <c r="J1983" s="7">
        <v>0.12706388099999999</v>
      </c>
      <c r="K1983" s="7">
        <v>6.4069263000000001E-2</v>
      </c>
      <c r="L1983" s="7">
        <v>7.3873896999999994E-2</v>
      </c>
      <c r="M1983" s="7">
        <v>7.3712260000000002E-2</v>
      </c>
      <c r="N1983" s="7">
        <v>7.2928198E-2</v>
      </c>
      <c r="O1983" s="7">
        <v>7.3211183999999999E-2</v>
      </c>
      <c r="P1983" s="7">
        <v>5.9099771000000002E-2</v>
      </c>
    </row>
    <row r="1984" spans="1:16" x14ac:dyDescent="0.25">
      <c r="A1984" t="s">
        <v>3928</v>
      </c>
      <c r="B1984" s="7">
        <v>2.8567228E-2</v>
      </c>
      <c r="C1984" s="7">
        <v>3.2169708999999998E-2</v>
      </c>
      <c r="D1984" s="7">
        <v>3.2665086000000003E-2</v>
      </c>
      <c r="E1984" s="7">
        <v>2.1328271999999999E-2</v>
      </c>
      <c r="F1984" s="7">
        <v>2.6944769E-2</v>
      </c>
      <c r="G1984" s="7">
        <v>2.6488099000000001E-2</v>
      </c>
      <c r="H1984" s="7">
        <v>3.2874294999999998E-2</v>
      </c>
      <c r="I1984" s="7">
        <v>3.4480485999999998E-2</v>
      </c>
      <c r="J1984" s="7">
        <v>3.4272858000000003E-2</v>
      </c>
      <c r="K1984" s="7">
        <v>1.8581415E-2</v>
      </c>
      <c r="L1984" s="7">
        <v>2.0715582999999999E-2</v>
      </c>
      <c r="M1984" s="7">
        <v>1.9551283999999999E-2</v>
      </c>
      <c r="N1984" s="7">
        <v>1.8967207999999999E-2</v>
      </c>
      <c r="O1984" s="7">
        <v>1.9581873999999999E-2</v>
      </c>
      <c r="P1984" s="7">
        <v>1.6086873000000002E-2</v>
      </c>
    </row>
    <row r="1985" spans="1:16" x14ac:dyDescent="0.25">
      <c r="A1985" t="s">
        <v>3929</v>
      </c>
      <c r="B1985" s="7">
        <v>3.1067384E-2</v>
      </c>
      <c r="C1985" s="7">
        <v>3.9201518999999997E-2</v>
      </c>
      <c r="D1985" s="7">
        <v>3.7220113999999999E-2</v>
      </c>
      <c r="E1985" s="7">
        <v>2.1204944E-2</v>
      </c>
      <c r="F1985" s="7">
        <v>2.91049E-2</v>
      </c>
      <c r="G1985" s="7">
        <v>2.7606151999999998E-2</v>
      </c>
      <c r="H1985" s="7">
        <v>4.4590844999999997E-2</v>
      </c>
      <c r="I1985" s="7">
        <v>4.3657849999999998E-2</v>
      </c>
      <c r="J1985" s="7">
        <v>4.7287411000000001E-2</v>
      </c>
      <c r="K1985" s="7">
        <v>1.0664155E-2</v>
      </c>
      <c r="L1985" s="7">
        <v>1.6295836000000001E-2</v>
      </c>
      <c r="M1985" s="7">
        <v>1.8218944000000001E-2</v>
      </c>
      <c r="N1985" s="7">
        <v>2.1019756000000001E-2</v>
      </c>
      <c r="O1985" s="7">
        <v>1.8259000000000001E-2</v>
      </c>
      <c r="P1985" s="7">
        <v>1.5532539E-2</v>
      </c>
    </row>
    <row r="1986" spans="1:16" x14ac:dyDescent="0.25">
      <c r="A1986" t="s">
        <v>3930</v>
      </c>
      <c r="B1986" s="7">
        <v>4.0270676999999998E-2</v>
      </c>
      <c r="C1986" s="7">
        <v>5.3476441999999999E-2</v>
      </c>
      <c r="D1986" s="7">
        <v>4.5055857999999997E-2</v>
      </c>
      <c r="E1986" s="7">
        <v>5.5055852000000002E-2</v>
      </c>
      <c r="F1986" s="7">
        <v>6.1969753000000002E-2</v>
      </c>
      <c r="G1986" s="7">
        <v>0.117437048</v>
      </c>
      <c r="H1986" s="7">
        <v>5.9145020999999999E-2</v>
      </c>
      <c r="I1986" s="7">
        <v>2.8345801E-2</v>
      </c>
      <c r="J1986" s="7">
        <v>6.2206972999999999E-2</v>
      </c>
      <c r="K1986" s="7">
        <v>6.9942103000000005E-2</v>
      </c>
      <c r="L1986" s="7">
        <v>0.101115384</v>
      </c>
      <c r="M1986" s="7">
        <v>9.2182450999999999E-2</v>
      </c>
      <c r="N1986" s="7">
        <v>0.119459671</v>
      </c>
      <c r="O1986" s="7">
        <v>0.10700641499999999</v>
      </c>
      <c r="P1986" s="7">
        <v>5.4083856E-2</v>
      </c>
    </row>
    <row r="1987" spans="1:16" x14ac:dyDescent="0.25">
      <c r="A1987" t="s">
        <v>3931</v>
      </c>
      <c r="B1987" s="7">
        <v>2.6792468E-2</v>
      </c>
      <c r="C1987" s="7">
        <v>3.0179544999999999E-2</v>
      </c>
      <c r="D1987" s="7">
        <v>2.8144421999999999E-2</v>
      </c>
      <c r="E1987" s="7">
        <v>2.1216438000000001E-2</v>
      </c>
      <c r="F1987" s="7">
        <v>2.4318487E-2</v>
      </c>
      <c r="G1987" s="7">
        <v>2.7839248E-2</v>
      </c>
      <c r="H1987" s="7">
        <v>3.1257120999999999E-2</v>
      </c>
      <c r="I1987" s="7">
        <v>2.7927842000000001E-2</v>
      </c>
      <c r="J1987" s="7">
        <v>3.0289269000000001E-2</v>
      </c>
      <c r="K1987" s="7">
        <v>1.7943128999999999E-2</v>
      </c>
      <c r="L1987" s="7">
        <v>2.1367181999999998E-2</v>
      </c>
      <c r="M1987" s="7">
        <v>2.1065091000000001E-2</v>
      </c>
      <c r="N1987" s="7">
        <v>2.0740127000000001E-2</v>
      </c>
      <c r="O1987" s="7">
        <v>2.0610716000000001E-2</v>
      </c>
      <c r="P1987" s="7">
        <v>1.5972355000000001E-2</v>
      </c>
    </row>
    <row r="1988" spans="1:16" x14ac:dyDescent="0.25">
      <c r="A1988" t="s">
        <v>3932</v>
      </c>
      <c r="B1988" s="7">
        <v>6.9807089999999999E-3</v>
      </c>
      <c r="C1988" s="7">
        <v>9.2520580000000005E-3</v>
      </c>
      <c r="D1988" s="7">
        <v>8.0933729999999992E-3</v>
      </c>
      <c r="E1988" s="7">
        <v>5.6006720000000001E-3</v>
      </c>
      <c r="F1988" s="7">
        <v>5.5894200000000003E-3</v>
      </c>
      <c r="G1988" s="7">
        <v>6.7616519999999999E-3</v>
      </c>
      <c r="H1988" s="7">
        <v>9.0960269999999996E-3</v>
      </c>
      <c r="I1988" s="7">
        <v>7.5971930000000003E-3</v>
      </c>
      <c r="J1988" s="7">
        <v>7.9697829999999994E-3</v>
      </c>
      <c r="K1988" s="7">
        <v>2.9897869999999998E-3</v>
      </c>
      <c r="L1988" s="7">
        <v>7.0298139999999997E-3</v>
      </c>
      <c r="M1988" s="7">
        <v>7.0224720000000001E-3</v>
      </c>
      <c r="N1988" s="7">
        <v>7.7518709999999996E-3</v>
      </c>
      <c r="O1988" s="7">
        <v>6.8106499999999997E-3</v>
      </c>
      <c r="P1988" s="7">
        <v>4.7182049999999996E-3</v>
      </c>
    </row>
    <row r="1989" spans="1:16" x14ac:dyDescent="0.25">
      <c r="A1989" t="s">
        <v>3933</v>
      </c>
      <c r="B1989" s="7">
        <v>1.0139528E-2</v>
      </c>
      <c r="C1989" s="7">
        <v>9.5540269999999997E-3</v>
      </c>
      <c r="D1989" s="7">
        <v>5.9428160000000001E-3</v>
      </c>
      <c r="E1989" s="7">
        <v>1.7735628E-2</v>
      </c>
      <c r="F1989" s="7">
        <v>1.0650075E-2</v>
      </c>
      <c r="G1989" s="7">
        <v>2.0054755E-2</v>
      </c>
      <c r="H1989" s="7">
        <v>6.5070229999999998E-3</v>
      </c>
      <c r="I1989" s="7">
        <v>8.0426379999999995E-3</v>
      </c>
      <c r="J1989" s="7">
        <v>6.5059580000000001E-3</v>
      </c>
      <c r="K1989" s="7">
        <v>2.3931095999999999E-2</v>
      </c>
      <c r="L1989" s="7">
        <v>1.8463462999999999E-2</v>
      </c>
      <c r="M1989" s="7">
        <v>7.7683379999999996E-3</v>
      </c>
      <c r="N1989" s="7">
        <v>4.2867570000000004E-3</v>
      </c>
      <c r="O1989" s="7">
        <v>3.0563360000000002E-3</v>
      </c>
      <c r="P1989" s="7">
        <v>5.4620739999999999E-3</v>
      </c>
    </row>
    <row r="1990" spans="1:16" x14ac:dyDescent="0.25">
      <c r="A1990" t="s">
        <v>3934</v>
      </c>
      <c r="B1990" s="7">
        <v>2.2942128999999999E-2</v>
      </c>
      <c r="C1990" s="7">
        <v>2.7702154999999999E-2</v>
      </c>
      <c r="D1990" s="7">
        <v>2.5724059000000001E-2</v>
      </c>
      <c r="E1990" s="7">
        <v>2.5377153E-2</v>
      </c>
      <c r="F1990" s="7">
        <v>2.5676807999999999E-2</v>
      </c>
      <c r="G1990" s="7">
        <v>3.3041117000000002E-2</v>
      </c>
      <c r="H1990" s="7">
        <v>1.9386286999999999E-2</v>
      </c>
      <c r="I1990" s="7">
        <v>2.0219939999999999E-2</v>
      </c>
      <c r="J1990" s="7">
        <v>2.136157E-2</v>
      </c>
      <c r="K1990" s="7">
        <v>2.3948805E-2</v>
      </c>
      <c r="L1990" s="7">
        <v>4.0694979999999999E-2</v>
      </c>
      <c r="M1990" s="7">
        <v>2.7542161999999999E-2</v>
      </c>
      <c r="N1990" s="7">
        <v>2.0111661999999999E-2</v>
      </c>
      <c r="O1990" s="7">
        <v>1.2301731E-2</v>
      </c>
      <c r="P1990" s="7">
        <v>1.9112229000000001E-2</v>
      </c>
    </row>
    <row r="1991" spans="1:16" x14ac:dyDescent="0.25">
      <c r="A1991" t="s">
        <v>3935</v>
      </c>
      <c r="B1991" s="7">
        <v>7.7541729999999996E-3</v>
      </c>
      <c r="C1991" s="7">
        <v>9.6586720000000001E-3</v>
      </c>
      <c r="D1991" s="7">
        <v>9.2231710000000005E-3</v>
      </c>
      <c r="E1991" s="7">
        <v>6.5385970000000002E-3</v>
      </c>
      <c r="F1991" s="7">
        <v>7.6819669999999996E-3</v>
      </c>
      <c r="G1991" s="7">
        <v>7.9039369999999998E-3</v>
      </c>
      <c r="H1991" s="7">
        <v>1.072159E-2</v>
      </c>
      <c r="I1991" s="7">
        <v>7.4190690000000004E-3</v>
      </c>
      <c r="J1991" s="7">
        <v>9.7365549999999992E-3</v>
      </c>
      <c r="K1991" s="7">
        <v>1.0243492999999999E-2</v>
      </c>
      <c r="L1991" s="7">
        <v>8.0575479999999994E-3</v>
      </c>
      <c r="M1991" s="7">
        <v>7.5943720000000003E-3</v>
      </c>
      <c r="N1991" s="7">
        <v>8.5974880000000004E-3</v>
      </c>
      <c r="O1991" s="7">
        <v>8.3368160000000004E-3</v>
      </c>
      <c r="P1991" s="7">
        <v>6.0527080000000004E-3</v>
      </c>
    </row>
    <row r="1992" spans="1:16" x14ac:dyDescent="0.25">
      <c r="A1992" t="s">
        <v>3936</v>
      </c>
      <c r="B1992" s="7">
        <v>3.7539230999999999E-2</v>
      </c>
      <c r="C1992" s="7">
        <v>4.0369954999999999E-2</v>
      </c>
      <c r="D1992" s="7">
        <v>3.7295345000000001E-2</v>
      </c>
      <c r="E1992" s="7">
        <v>2.5064980000000001E-2</v>
      </c>
      <c r="F1992" s="7">
        <v>3.4001233999999998E-2</v>
      </c>
      <c r="G1992" s="7">
        <v>3.6368710999999998E-2</v>
      </c>
      <c r="H1992" s="7">
        <v>3.9337569000000003E-2</v>
      </c>
      <c r="I1992" s="7">
        <v>4.1887415999999997E-2</v>
      </c>
      <c r="J1992" s="7">
        <v>3.9152354E-2</v>
      </c>
      <c r="K1992" s="7">
        <v>2.8311453E-2</v>
      </c>
      <c r="L1992" s="7">
        <v>2.3065651E-2</v>
      </c>
      <c r="M1992" s="7">
        <v>2.3690267000000001E-2</v>
      </c>
      <c r="N1992" s="7">
        <v>2.6666680000000002E-2</v>
      </c>
      <c r="O1992" s="7">
        <v>2.3139548999999999E-2</v>
      </c>
      <c r="P1992" s="7">
        <v>1.8129322999999999E-2</v>
      </c>
    </row>
    <row r="1993" spans="1:16" x14ac:dyDescent="0.25">
      <c r="A1993" t="s">
        <v>3937</v>
      </c>
      <c r="B1993" s="7">
        <v>2.2963791000000001E-2</v>
      </c>
      <c r="C1993" s="7">
        <v>2.7280023E-2</v>
      </c>
      <c r="D1993" s="7">
        <v>2.6184609000000001E-2</v>
      </c>
      <c r="E1993" s="7">
        <v>1.7595407E-2</v>
      </c>
      <c r="F1993" s="7">
        <v>2.0936903999999999E-2</v>
      </c>
      <c r="G1993" s="7">
        <v>2.3934820999999998E-2</v>
      </c>
      <c r="H1993" s="7">
        <v>2.6214199000000001E-2</v>
      </c>
      <c r="I1993" s="7">
        <v>1.9052477000000002E-2</v>
      </c>
      <c r="J1993" s="7">
        <v>2.6175727999999999E-2</v>
      </c>
      <c r="K1993" s="7">
        <v>1.2051108E-2</v>
      </c>
      <c r="L1993" s="7">
        <v>2.3350275E-2</v>
      </c>
      <c r="M1993" s="7">
        <v>2.1200053999999999E-2</v>
      </c>
      <c r="N1993" s="7">
        <v>2.4609946000000001E-2</v>
      </c>
      <c r="O1993" s="7">
        <v>1.9427514999999999E-2</v>
      </c>
      <c r="P1993" s="7">
        <v>1.6906641E-2</v>
      </c>
    </row>
    <row r="1994" spans="1:16" x14ac:dyDescent="0.25">
      <c r="A1994" t="s">
        <v>3938</v>
      </c>
      <c r="B1994" s="7">
        <v>5.4249765999999998E-2</v>
      </c>
      <c r="C1994" s="7">
        <v>5.5567180000000001E-2</v>
      </c>
      <c r="D1994" s="7">
        <v>6.0083247999999999E-2</v>
      </c>
      <c r="E1994" s="7">
        <v>7.8563320000000006E-2</v>
      </c>
      <c r="F1994" s="7">
        <v>9.6667209000000004E-2</v>
      </c>
      <c r="G1994" s="7">
        <v>9.1631496000000007E-2</v>
      </c>
      <c r="H1994" s="7">
        <v>5.6483177000000002E-2</v>
      </c>
      <c r="I1994" s="7">
        <v>5.6514654999999997E-2</v>
      </c>
      <c r="J1994" s="7">
        <v>6.0194021E-2</v>
      </c>
      <c r="K1994" s="7">
        <v>0.19282976199999999</v>
      </c>
      <c r="L1994" s="7">
        <v>8.2262126000000005E-2</v>
      </c>
      <c r="M1994" s="7">
        <v>6.8349304999999999E-2</v>
      </c>
      <c r="N1994" s="7">
        <v>7.2552847000000004E-2</v>
      </c>
      <c r="O1994" s="7">
        <v>7.0983576000000007E-2</v>
      </c>
      <c r="P1994" s="7">
        <v>6.2792507999999997E-2</v>
      </c>
    </row>
    <row r="1995" spans="1:16" x14ac:dyDescent="0.25">
      <c r="A1995" t="s">
        <v>3939</v>
      </c>
      <c r="B1995" s="7">
        <v>2.4199371000000001E-2</v>
      </c>
      <c r="C1995" s="7">
        <v>3.0336452E-2</v>
      </c>
      <c r="D1995" s="7">
        <v>3.0260270999999998E-2</v>
      </c>
      <c r="E1995" s="7">
        <v>2.1687147E-2</v>
      </c>
      <c r="F1995" s="7">
        <v>2.8722279999999999E-2</v>
      </c>
      <c r="G1995" s="7">
        <v>2.7984926E-2</v>
      </c>
      <c r="H1995" s="7">
        <v>2.6539449999999999E-2</v>
      </c>
      <c r="I1995" s="7">
        <v>2.5537594E-2</v>
      </c>
      <c r="J1995" s="7">
        <v>2.8839487E-2</v>
      </c>
      <c r="K1995" s="7">
        <v>1.370505E-2</v>
      </c>
      <c r="L1995" s="7">
        <v>2.1066459999999999E-2</v>
      </c>
      <c r="M1995" s="7">
        <v>2.1822464E-2</v>
      </c>
      <c r="N1995" s="7">
        <v>2.5315339999999999E-2</v>
      </c>
      <c r="O1995" s="7">
        <v>2.3880352000000001E-2</v>
      </c>
      <c r="P1995" s="7">
        <v>1.8197307999999999E-2</v>
      </c>
    </row>
    <row r="1996" spans="1:16" x14ac:dyDescent="0.25">
      <c r="A1996" t="s">
        <v>3940</v>
      </c>
      <c r="B1996" s="7">
        <v>0.167967106</v>
      </c>
      <c r="C1996" s="7">
        <v>0.18328955</v>
      </c>
      <c r="D1996" s="7">
        <v>0.17598487800000001</v>
      </c>
      <c r="E1996" s="7">
        <v>0.161930032</v>
      </c>
      <c r="F1996" s="7">
        <v>0.17370677500000001</v>
      </c>
      <c r="G1996" s="7">
        <v>0.17114512100000001</v>
      </c>
      <c r="H1996" s="7">
        <v>0.16300740799999999</v>
      </c>
      <c r="I1996" s="7">
        <v>0.17134855700000001</v>
      </c>
      <c r="J1996" s="7">
        <v>0.18058348900000001</v>
      </c>
      <c r="K1996" s="7">
        <v>0.10115975200000001</v>
      </c>
      <c r="L1996" s="7">
        <v>0.11931798</v>
      </c>
      <c r="M1996" s="7">
        <v>0.120921892</v>
      </c>
      <c r="N1996" s="7">
        <v>9.8214659999999995E-2</v>
      </c>
      <c r="O1996" s="7">
        <v>8.3182417999999994E-2</v>
      </c>
      <c r="P1996" s="7">
        <v>8.8152987000000002E-2</v>
      </c>
    </row>
    <row r="1997" spans="1:16" x14ac:dyDescent="0.25">
      <c r="A1997" t="s">
        <v>3941</v>
      </c>
      <c r="B1997" s="7">
        <v>5.178609E-2</v>
      </c>
      <c r="C1997" s="7">
        <v>5.4134863999999998E-2</v>
      </c>
      <c r="D1997" s="7">
        <v>4.8662129999999998E-2</v>
      </c>
      <c r="E1997" s="7">
        <v>3.6723230000000003E-2</v>
      </c>
      <c r="F1997" s="7">
        <v>4.4606527E-2</v>
      </c>
      <c r="G1997" s="7">
        <v>4.9085083000000002E-2</v>
      </c>
      <c r="H1997" s="7">
        <v>4.9276964999999999E-2</v>
      </c>
      <c r="I1997" s="7">
        <v>4.7625700999999999E-2</v>
      </c>
      <c r="J1997" s="7">
        <v>5.1547728000000001E-2</v>
      </c>
      <c r="K1997" s="7">
        <v>2.4401717999999999E-2</v>
      </c>
      <c r="L1997" s="7">
        <v>3.5450289000000003E-2</v>
      </c>
      <c r="M1997" s="7">
        <v>3.2995789999999997E-2</v>
      </c>
      <c r="N1997" s="7">
        <v>3.7433392000000003E-2</v>
      </c>
      <c r="O1997" s="7">
        <v>3.4114150000000003E-2</v>
      </c>
      <c r="P1997" s="7">
        <v>2.6309161000000001E-2</v>
      </c>
    </row>
    <row r="1998" spans="1:16" x14ac:dyDescent="0.25">
      <c r="A1998" t="s">
        <v>3942</v>
      </c>
      <c r="B1998" s="7">
        <v>1.4806809000000001E-2</v>
      </c>
      <c r="C1998" s="7">
        <v>1.6504639000000002E-2</v>
      </c>
      <c r="D1998" s="7">
        <v>1.1837683999999999E-2</v>
      </c>
      <c r="E1998" s="7">
        <v>1.6204820000000002E-2</v>
      </c>
      <c r="F1998" s="7">
        <v>1.4510884999999999E-2</v>
      </c>
      <c r="G1998" s="7">
        <v>1.9734332E-2</v>
      </c>
      <c r="H1998" s="7">
        <v>9.8998690000000004E-3</v>
      </c>
      <c r="I1998" s="7">
        <v>1.7181683999999999E-2</v>
      </c>
      <c r="J1998" s="7">
        <v>1.1380648E-2</v>
      </c>
      <c r="K1998" s="7">
        <v>6.5552694999999994E-2</v>
      </c>
      <c r="L1998" s="7">
        <v>7.1939089999999997E-2</v>
      </c>
      <c r="M1998" s="7">
        <v>4.0032818999999997E-2</v>
      </c>
      <c r="N1998" s="7">
        <v>3.6310214E-2</v>
      </c>
      <c r="O1998" s="7">
        <v>3.1668848999999999E-2</v>
      </c>
      <c r="P1998" s="7">
        <v>1.6234003E-2</v>
      </c>
    </row>
    <row r="1999" spans="1:16" x14ac:dyDescent="0.25">
      <c r="A1999" t="s">
        <v>3943</v>
      </c>
      <c r="B1999" s="7">
        <v>1.0865944000000001E-2</v>
      </c>
      <c r="C1999" s="7">
        <v>1.1995787000000001E-2</v>
      </c>
      <c r="D1999" s="7">
        <v>8.8947850000000005E-3</v>
      </c>
      <c r="E1999" s="7">
        <v>1.2652838E-2</v>
      </c>
      <c r="F1999" s="7">
        <v>1.034589E-2</v>
      </c>
      <c r="G1999" s="7">
        <v>1.3528999E-2</v>
      </c>
      <c r="H1999" s="7">
        <v>9.8440799999999998E-3</v>
      </c>
      <c r="I1999" s="7">
        <v>1.5201932E-2</v>
      </c>
      <c r="J1999" s="7">
        <v>1.1020795999999999E-2</v>
      </c>
      <c r="K1999" s="7">
        <v>1.7709167000000001E-2</v>
      </c>
      <c r="L1999" s="7">
        <v>1.0589672E-2</v>
      </c>
      <c r="M1999" s="7">
        <v>6.7650150000000001E-3</v>
      </c>
      <c r="N1999" s="7">
        <v>4.6178670000000003E-3</v>
      </c>
      <c r="O1999" s="7">
        <v>5.2776439999999997E-3</v>
      </c>
      <c r="P1999" s="7">
        <v>4.9134340000000004E-3</v>
      </c>
    </row>
    <row r="2000" spans="1:16" x14ac:dyDescent="0.25">
      <c r="A2000" t="s">
        <v>3944</v>
      </c>
      <c r="B2000" s="7">
        <v>7.3692089999999998E-3</v>
      </c>
      <c r="C2000" s="7">
        <v>8.0882100000000002E-3</v>
      </c>
      <c r="D2000" s="7">
        <v>8.3313640000000008E-3</v>
      </c>
      <c r="E2000" s="7">
        <v>6.9569130000000003E-3</v>
      </c>
      <c r="F2000" s="7">
        <v>7.5525929999999998E-3</v>
      </c>
      <c r="G2000" s="7">
        <v>6.8480040000000004E-3</v>
      </c>
      <c r="H2000" s="7">
        <v>9.4064100000000005E-3</v>
      </c>
      <c r="I2000" s="7">
        <v>9.3397069999999992E-3</v>
      </c>
      <c r="J2000" s="7">
        <v>1.0337038E-2</v>
      </c>
      <c r="K2000" s="7">
        <v>6.1797070000000004E-3</v>
      </c>
      <c r="L2000" s="7">
        <v>6.1942880000000001E-3</v>
      </c>
      <c r="M2000" s="7">
        <v>6.5330170000000003E-3</v>
      </c>
      <c r="N2000" s="7">
        <v>6.7943709999999996E-3</v>
      </c>
      <c r="O2000" s="7">
        <v>6.1234289999999997E-3</v>
      </c>
      <c r="P2000" s="7">
        <v>4.9051930000000004E-3</v>
      </c>
    </row>
    <row r="2001" spans="1:16" x14ac:dyDescent="0.25">
      <c r="A2001" t="s">
        <v>3945</v>
      </c>
      <c r="B2001" s="7">
        <v>1.2505960999999999E-2</v>
      </c>
      <c r="C2001" s="7">
        <v>2.0146816000000001E-2</v>
      </c>
      <c r="D2001" s="7">
        <v>1.7630364999999999E-2</v>
      </c>
      <c r="E2001" s="7">
        <v>1.3554336E-2</v>
      </c>
      <c r="F2001" s="7">
        <v>1.4737914E-2</v>
      </c>
      <c r="G2001" s="7">
        <v>1.7177188999999999E-2</v>
      </c>
      <c r="H2001" s="7">
        <v>1.3395852999999999E-2</v>
      </c>
      <c r="I2001" s="7">
        <v>8.4851340000000001E-3</v>
      </c>
      <c r="J2001" s="7">
        <v>1.3030066999999999E-2</v>
      </c>
      <c r="K2001" s="7">
        <v>1.4158777000000001E-2</v>
      </c>
      <c r="L2001" s="7">
        <v>1.8896132E-2</v>
      </c>
      <c r="M2001" s="7">
        <v>2.0043722E-2</v>
      </c>
      <c r="N2001" s="7">
        <v>2.4892427000000002E-2</v>
      </c>
      <c r="O2001" s="7">
        <v>1.8979355999999999E-2</v>
      </c>
      <c r="P2001" s="7">
        <v>1.3500392E-2</v>
      </c>
    </row>
    <row r="2002" spans="1:16" x14ac:dyDescent="0.25">
      <c r="A2002" t="s">
        <v>3946</v>
      </c>
      <c r="B2002" s="7">
        <v>4.9051519000000002E-2</v>
      </c>
      <c r="C2002" s="7">
        <v>5.6974055000000003E-2</v>
      </c>
      <c r="D2002" s="7">
        <v>5.3215032000000002E-2</v>
      </c>
      <c r="E2002" s="7">
        <v>4.2566198999999999E-2</v>
      </c>
      <c r="F2002" s="7">
        <v>5.0903810000000001E-2</v>
      </c>
      <c r="G2002" s="7">
        <v>4.9514855000000003E-2</v>
      </c>
      <c r="H2002" s="7">
        <v>5.5401915000000003E-2</v>
      </c>
      <c r="I2002" s="7">
        <v>5.3898666999999997E-2</v>
      </c>
      <c r="J2002" s="7">
        <v>6.5530370000000004E-2</v>
      </c>
      <c r="K2002" s="7">
        <v>2.7635191999999999E-2</v>
      </c>
      <c r="L2002" s="7">
        <v>4.0657507000000002E-2</v>
      </c>
      <c r="M2002" s="7">
        <v>3.9743540000000001E-2</v>
      </c>
      <c r="N2002" s="7">
        <v>3.8675856000000002E-2</v>
      </c>
      <c r="O2002" s="7">
        <v>3.9930493999999997E-2</v>
      </c>
      <c r="P2002" s="7">
        <v>2.9241382999999999E-2</v>
      </c>
    </row>
    <row r="2003" spans="1:16" x14ac:dyDescent="0.25">
      <c r="A2003" t="s">
        <v>3947</v>
      </c>
      <c r="B2003" s="7">
        <v>9.9150762000000003E-2</v>
      </c>
      <c r="C2003" s="7">
        <v>0.12926285500000001</v>
      </c>
      <c r="D2003" s="7">
        <v>0.146151117</v>
      </c>
      <c r="E2003" s="7">
        <v>8.1729615000000005E-2</v>
      </c>
      <c r="F2003" s="7">
        <v>0.114018621</v>
      </c>
      <c r="G2003" s="7">
        <v>0.100438729</v>
      </c>
      <c r="H2003" s="7">
        <v>0.16457787800000001</v>
      </c>
      <c r="I2003" s="7">
        <v>0.121205096</v>
      </c>
      <c r="J2003" s="7">
        <v>0.16729454099999999</v>
      </c>
      <c r="K2003" s="7">
        <v>7.1289425000000003E-2</v>
      </c>
      <c r="L2003" s="7">
        <v>7.6429868999999998E-2</v>
      </c>
      <c r="M2003" s="7">
        <v>9.3046323E-2</v>
      </c>
      <c r="N2003" s="7">
        <v>0.13716937400000001</v>
      </c>
      <c r="O2003" s="7">
        <v>0.12161214400000001</v>
      </c>
      <c r="P2003" s="7">
        <v>7.2293756000000001E-2</v>
      </c>
    </row>
    <row r="2004" spans="1:16" x14ac:dyDescent="0.25">
      <c r="A2004" t="s">
        <v>3948</v>
      </c>
      <c r="B2004" s="7">
        <v>1.3436368000000001E-2</v>
      </c>
      <c r="C2004" s="7">
        <v>1.7126675000000001E-2</v>
      </c>
      <c r="D2004" s="7">
        <v>1.5686331000000001E-2</v>
      </c>
      <c r="E2004" s="7">
        <v>1.1831599E-2</v>
      </c>
      <c r="F2004" s="7">
        <v>1.446209E-2</v>
      </c>
      <c r="G2004" s="7">
        <v>1.4534590999999999E-2</v>
      </c>
      <c r="H2004" s="7">
        <v>1.6649526000000001E-2</v>
      </c>
      <c r="I2004" s="7">
        <v>1.7534944E-2</v>
      </c>
      <c r="J2004" s="7">
        <v>1.7805114E-2</v>
      </c>
      <c r="K2004" s="7">
        <v>1.1427045E-2</v>
      </c>
      <c r="L2004" s="7">
        <v>1.475044E-2</v>
      </c>
      <c r="M2004" s="7">
        <v>1.4220299E-2</v>
      </c>
      <c r="N2004" s="7">
        <v>1.6112818000000001E-2</v>
      </c>
      <c r="O2004" s="7">
        <v>1.4114155999999999E-2</v>
      </c>
      <c r="P2004" s="7">
        <v>2.0854192000000001E-2</v>
      </c>
    </row>
    <row r="2005" spans="1:16" x14ac:dyDescent="0.25">
      <c r="A2005" t="s">
        <v>3949</v>
      </c>
      <c r="B2005" s="7">
        <v>3.2611870000000001E-2</v>
      </c>
      <c r="C2005" s="7">
        <v>4.0658162999999997E-2</v>
      </c>
      <c r="D2005" s="7">
        <v>3.5425988999999998E-2</v>
      </c>
      <c r="E2005" s="7">
        <v>2.5174526999999999E-2</v>
      </c>
      <c r="F2005" s="7">
        <v>3.325666E-2</v>
      </c>
      <c r="G2005" s="7">
        <v>3.5579499000000001E-2</v>
      </c>
      <c r="H2005" s="7">
        <v>3.9387381999999999E-2</v>
      </c>
      <c r="I2005" s="7">
        <v>3.7053102999999997E-2</v>
      </c>
      <c r="J2005" s="7">
        <v>4.0225605999999997E-2</v>
      </c>
      <c r="K2005" s="7">
        <v>3.7410440000000003E-2</v>
      </c>
      <c r="L2005" s="7">
        <v>2.0288256000000001E-2</v>
      </c>
      <c r="M2005" s="7">
        <v>2.0122675E-2</v>
      </c>
      <c r="N2005" s="7">
        <v>2.3934800999999999E-2</v>
      </c>
      <c r="O2005" s="7">
        <v>2.2095070000000001E-2</v>
      </c>
      <c r="P2005" s="7">
        <v>1.6582754000000002E-2</v>
      </c>
    </row>
    <row r="2006" spans="1:16" x14ac:dyDescent="0.25">
      <c r="A2006" t="s">
        <v>3950</v>
      </c>
      <c r="B2006" s="7">
        <v>1.8721145000000002E-2</v>
      </c>
      <c r="C2006" s="7">
        <v>2.1995296000000001E-2</v>
      </c>
      <c r="D2006" s="7">
        <v>1.885506E-2</v>
      </c>
      <c r="E2006" s="7">
        <v>1.323913E-2</v>
      </c>
      <c r="F2006" s="7">
        <v>1.8088515999999999E-2</v>
      </c>
      <c r="G2006" s="7">
        <v>1.9582887E-2</v>
      </c>
      <c r="H2006" s="7">
        <v>2.3823734999999999E-2</v>
      </c>
      <c r="I2006" s="7">
        <v>2.7481595000000001E-2</v>
      </c>
      <c r="J2006" s="7">
        <v>2.4511063999999999E-2</v>
      </c>
      <c r="K2006" s="7">
        <v>1.8430882999999999E-2</v>
      </c>
      <c r="L2006" s="7">
        <v>1.0900447000000001E-2</v>
      </c>
      <c r="M2006" s="7">
        <v>1.0661627E-2</v>
      </c>
      <c r="N2006" s="7">
        <v>1.1708319999999999E-2</v>
      </c>
      <c r="O2006" s="7">
        <v>1.1919256E-2</v>
      </c>
      <c r="P2006" s="7">
        <v>9.303403E-3</v>
      </c>
    </row>
    <row r="2007" spans="1:16" x14ac:dyDescent="0.25">
      <c r="A2007" t="s">
        <v>3951</v>
      </c>
      <c r="B2007" s="7">
        <v>2.485277E-2</v>
      </c>
      <c r="C2007" s="7">
        <v>2.8464732999999999E-2</v>
      </c>
      <c r="D2007" s="7">
        <v>2.9088259000000002E-2</v>
      </c>
      <c r="E2007" s="7">
        <v>1.9414200999999999E-2</v>
      </c>
      <c r="F2007" s="7">
        <v>2.5071804999999999E-2</v>
      </c>
      <c r="G2007" s="7">
        <v>2.7173402999999999E-2</v>
      </c>
      <c r="H2007" s="7">
        <v>2.6057866999999998E-2</v>
      </c>
      <c r="I2007" s="7">
        <v>2.8721452000000001E-2</v>
      </c>
      <c r="J2007" s="7">
        <v>2.8030660999999998E-2</v>
      </c>
      <c r="K2007" s="7">
        <v>3.7236340999999999E-2</v>
      </c>
      <c r="L2007" s="7">
        <v>2.1374898999999999E-2</v>
      </c>
      <c r="M2007" s="7">
        <v>1.8054773999999999E-2</v>
      </c>
      <c r="N2007" s="7">
        <v>1.9985131999999999E-2</v>
      </c>
      <c r="O2007" s="7">
        <v>1.9387384000000001E-2</v>
      </c>
      <c r="P2007" s="7">
        <v>1.4496515999999999E-2</v>
      </c>
    </row>
    <row r="2008" spans="1:16" x14ac:dyDescent="0.25">
      <c r="A2008" t="s">
        <v>3952</v>
      </c>
      <c r="B2008" s="7">
        <v>2.4168019999999998E-2</v>
      </c>
      <c r="C2008" s="7">
        <v>3.1459349999999997E-2</v>
      </c>
      <c r="D2008" s="7">
        <v>3.0127679000000001E-2</v>
      </c>
      <c r="E2008" s="7">
        <v>1.8068134999999999E-2</v>
      </c>
      <c r="F2008" s="7">
        <v>2.0675098999999999E-2</v>
      </c>
      <c r="G2008" s="7">
        <v>2.4071479999999999E-2</v>
      </c>
      <c r="H2008" s="7">
        <v>2.8143372999999999E-2</v>
      </c>
      <c r="I2008" s="7">
        <v>2.8175121000000001E-2</v>
      </c>
      <c r="J2008" s="7">
        <v>2.9892314E-2</v>
      </c>
      <c r="K2008" s="7">
        <v>1.1122037E-2</v>
      </c>
      <c r="L2008" s="7">
        <v>1.8470826999999999E-2</v>
      </c>
      <c r="M2008" s="7">
        <v>1.9619833E-2</v>
      </c>
      <c r="N2008" s="7">
        <v>1.9107727000000001E-2</v>
      </c>
      <c r="O2008" s="7">
        <v>1.6582936E-2</v>
      </c>
      <c r="P2008" s="7">
        <v>1.400939E-2</v>
      </c>
    </row>
    <row r="2009" spans="1:16" x14ac:dyDescent="0.25">
      <c r="A2009" t="s">
        <v>3953</v>
      </c>
      <c r="B2009" s="7">
        <v>3.7845625000000001E-2</v>
      </c>
      <c r="C2009" s="7">
        <v>3.9469195999999998E-2</v>
      </c>
      <c r="D2009" s="7">
        <v>3.0983815000000001E-2</v>
      </c>
      <c r="E2009" s="7">
        <v>5.8098468E-2</v>
      </c>
      <c r="F2009" s="7">
        <v>8.0094885000000005E-2</v>
      </c>
      <c r="G2009" s="7">
        <v>8.5118441000000003E-2</v>
      </c>
      <c r="H2009" s="7">
        <v>3.2832845999999999E-2</v>
      </c>
      <c r="I2009" s="7">
        <v>3.3850578999999999E-2</v>
      </c>
      <c r="J2009" s="7">
        <v>3.6231111000000003E-2</v>
      </c>
      <c r="K2009" s="7">
        <v>3.7484970999999999E-2</v>
      </c>
      <c r="L2009" s="7">
        <v>3.7712341000000003E-2</v>
      </c>
      <c r="M2009" s="7">
        <v>3.1555013999999999E-2</v>
      </c>
      <c r="N2009" s="7">
        <v>2.3286405999999999E-2</v>
      </c>
      <c r="O2009" s="7">
        <v>2.1587772000000002E-2</v>
      </c>
      <c r="P2009" s="7">
        <v>2.4275353999999999E-2</v>
      </c>
    </row>
    <row r="2010" spans="1:16" x14ac:dyDescent="0.25">
      <c r="A2010" t="s">
        <v>3954</v>
      </c>
      <c r="B2010" s="7">
        <v>1.9954138E-2</v>
      </c>
      <c r="C2010" s="7">
        <v>2.3867025E-2</v>
      </c>
      <c r="D2010" s="7">
        <v>2.0112267999999999E-2</v>
      </c>
      <c r="E2010" s="7">
        <v>1.2511094E-2</v>
      </c>
      <c r="F2010" s="7">
        <v>1.5050094E-2</v>
      </c>
      <c r="G2010" s="7">
        <v>1.6681982000000001E-2</v>
      </c>
      <c r="H2010" s="7">
        <v>2.2830329999999999E-2</v>
      </c>
      <c r="I2010" s="7">
        <v>1.9772136999999999E-2</v>
      </c>
      <c r="J2010" s="7">
        <v>2.5398639000000001E-2</v>
      </c>
      <c r="K2010" s="7">
        <v>1.0748415000000001E-2</v>
      </c>
      <c r="L2010" s="7">
        <v>1.5941454000000001E-2</v>
      </c>
      <c r="M2010" s="7">
        <v>1.5326151999999999E-2</v>
      </c>
      <c r="N2010" s="7">
        <v>1.5517894000000001E-2</v>
      </c>
      <c r="O2010" s="7">
        <v>1.4867356E-2</v>
      </c>
      <c r="P2010" s="7">
        <v>1.2152835000000001E-2</v>
      </c>
    </row>
    <row r="2011" spans="1:16" x14ac:dyDescent="0.25">
      <c r="A2011" t="s">
        <v>3955</v>
      </c>
      <c r="B2011" s="7">
        <v>3.7331668999999998E-2</v>
      </c>
      <c r="C2011" s="7">
        <v>4.1185873999999997E-2</v>
      </c>
      <c r="D2011" s="7">
        <v>3.7099845999999999E-2</v>
      </c>
      <c r="E2011" s="7">
        <v>3.4087818999999998E-2</v>
      </c>
      <c r="F2011" s="7">
        <v>4.2215899000000001E-2</v>
      </c>
      <c r="G2011" s="7">
        <v>4.5506816999999998E-2</v>
      </c>
      <c r="H2011" s="7">
        <v>3.8075446999999998E-2</v>
      </c>
      <c r="I2011" s="7">
        <v>2.6278187000000001E-2</v>
      </c>
      <c r="J2011" s="7">
        <v>3.6885797999999997E-2</v>
      </c>
      <c r="K2011" s="7">
        <v>0.15366047099999999</v>
      </c>
      <c r="L2011" s="7">
        <v>5.6992123999999998E-2</v>
      </c>
      <c r="M2011" s="7">
        <v>4.3757738999999997E-2</v>
      </c>
      <c r="N2011" s="7">
        <v>4.8731557000000002E-2</v>
      </c>
      <c r="O2011" s="7">
        <v>4.2664949000000001E-2</v>
      </c>
      <c r="P2011" s="7">
        <v>3.2950845999999999E-2</v>
      </c>
    </row>
    <row r="2012" spans="1:16" x14ac:dyDescent="0.25">
      <c r="A2012" t="s">
        <v>3956</v>
      </c>
      <c r="B2012" s="7">
        <v>2.9078935E-2</v>
      </c>
      <c r="C2012" s="7">
        <v>3.4859380000000002E-2</v>
      </c>
      <c r="D2012" s="7">
        <v>2.7281729000000001E-2</v>
      </c>
      <c r="E2012" s="7">
        <v>3.0720790000000001E-2</v>
      </c>
      <c r="F2012" s="7">
        <v>3.0859476E-2</v>
      </c>
      <c r="G2012" s="7">
        <v>3.9277078999999999E-2</v>
      </c>
      <c r="H2012" s="7">
        <v>1.9925051999999999E-2</v>
      </c>
      <c r="I2012" s="7">
        <v>1.5863301999999999E-2</v>
      </c>
      <c r="J2012" s="7">
        <v>2.0284498000000001E-2</v>
      </c>
      <c r="K2012" s="7">
        <v>3.9217566000000002E-2</v>
      </c>
      <c r="L2012" s="7">
        <v>5.9820870999999998E-2</v>
      </c>
      <c r="M2012" s="7">
        <v>6.1551277000000001E-2</v>
      </c>
      <c r="N2012" s="7">
        <v>5.2030223E-2</v>
      </c>
      <c r="O2012" s="7">
        <v>4.4021934999999998E-2</v>
      </c>
      <c r="P2012" s="7">
        <v>3.7568070000000002E-2</v>
      </c>
    </row>
    <row r="2013" spans="1:16" x14ac:dyDescent="0.25">
      <c r="A2013" t="s">
        <v>3957</v>
      </c>
      <c r="B2013" s="7">
        <v>7.3938900000000002E-3</v>
      </c>
      <c r="C2013" s="7">
        <v>7.8128680000000006E-3</v>
      </c>
      <c r="D2013" s="7">
        <v>6.0872189999999996E-3</v>
      </c>
      <c r="E2013" s="7">
        <v>7.1594709999999997E-3</v>
      </c>
      <c r="F2013" s="7">
        <v>7.2816019999999999E-3</v>
      </c>
      <c r="G2013" s="7">
        <v>8.4630399999999998E-3</v>
      </c>
      <c r="H2013" s="7">
        <v>6.6084589999999997E-3</v>
      </c>
      <c r="I2013" s="7">
        <v>6.0993219999999999E-3</v>
      </c>
      <c r="J2013" s="7">
        <v>7.151424E-3</v>
      </c>
      <c r="K2013" s="7">
        <v>6.4504829999999999E-3</v>
      </c>
      <c r="L2013" s="7">
        <v>8.9490969999999996E-3</v>
      </c>
      <c r="M2013" s="7">
        <v>7.1597529999999996E-3</v>
      </c>
      <c r="N2013" s="7">
        <v>6.5125670000000004E-3</v>
      </c>
      <c r="O2013" s="7">
        <v>5.6332329999999996E-3</v>
      </c>
      <c r="P2013" s="7">
        <v>5.6254749999999996E-3</v>
      </c>
    </row>
    <row r="2014" spans="1:16" x14ac:dyDescent="0.25">
      <c r="A2014" t="s">
        <v>3958</v>
      </c>
      <c r="B2014" s="7">
        <v>3.9928539999999997E-3</v>
      </c>
      <c r="C2014" s="7">
        <v>5.4723649999999999E-3</v>
      </c>
      <c r="D2014" s="7">
        <v>5.2588820000000003E-3</v>
      </c>
      <c r="E2014" s="7">
        <v>3.930589E-3</v>
      </c>
      <c r="F2014" s="7">
        <v>5.2688550000000002E-3</v>
      </c>
      <c r="G2014" s="7">
        <v>4.508911E-3</v>
      </c>
      <c r="H2014" s="7">
        <v>6.0647660000000001E-3</v>
      </c>
      <c r="I2014" s="7">
        <v>5.0419189999999997E-3</v>
      </c>
      <c r="J2014" s="7">
        <v>6.6976429999999997E-3</v>
      </c>
      <c r="K2014" s="7">
        <v>3.4904379999999998E-3</v>
      </c>
      <c r="L2014" s="7">
        <v>4.3836709999999996E-3</v>
      </c>
      <c r="M2014" s="7">
        <v>4.813459E-3</v>
      </c>
      <c r="N2014" s="7">
        <v>3.9907609999999998E-3</v>
      </c>
      <c r="O2014" s="7">
        <v>4.0331840000000004E-3</v>
      </c>
      <c r="P2014" s="7">
        <v>3.294904E-3</v>
      </c>
    </row>
    <row r="2015" spans="1:16" x14ac:dyDescent="0.25">
      <c r="A2015" t="s">
        <v>3959</v>
      </c>
      <c r="B2015" s="7">
        <v>1.6543697E-2</v>
      </c>
      <c r="C2015" s="7">
        <v>1.7816332000000001E-2</v>
      </c>
      <c r="D2015" s="7">
        <v>1.8159795999999999E-2</v>
      </c>
      <c r="E2015" s="7">
        <v>1.3499532E-2</v>
      </c>
      <c r="F2015" s="7">
        <v>1.8896632E-2</v>
      </c>
      <c r="G2015" s="7">
        <v>1.8778310999999999E-2</v>
      </c>
      <c r="H2015" s="7">
        <v>1.8410744999999999E-2</v>
      </c>
      <c r="I2015" s="7">
        <v>1.782357E-2</v>
      </c>
      <c r="J2015" s="7">
        <v>2.0364110000000001E-2</v>
      </c>
      <c r="K2015" s="7">
        <v>1.2361571E-2</v>
      </c>
      <c r="L2015" s="7">
        <v>1.7089679E-2</v>
      </c>
      <c r="M2015" s="7">
        <v>1.7658186999999999E-2</v>
      </c>
      <c r="N2015" s="7">
        <v>1.9822316999999999E-2</v>
      </c>
      <c r="O2015" s="7">
        <v>1.8954885000000001E-2</v>
      </c>
      <c r="P2015" s="7">
        <v>1.3961018E-2</v>
      </c>
    </row>
    <row r="2016" spans="1:16" x14ac:dyDescent="0.25">
      <c r="A2016" t="s">
        <v>3960</v>
      </c>
      <c r="B2016" s="7">
        <v>3.4931377E-2</v>
      </c>
      <c r="C2016" s="7">
        <v>3.8581912000000003E-2</v>
      </c>
      <c r="D2016" s="7">
        <v>3.7577020000000003E-2</v>
      </c>
      <c r="E2016" s="7">
        <v>2.4142344999999999E-2</v>
      </c>
      <c r="F2016" s="7">
        <v>2.9957671000000002E-2</v>
      </c>
      <c r="G2016" s="7">
        <v>3.0128392E-2</v>
      </c>
      <c r="H2016" s="7">
        <v>3.6296533999999998E-2</v>
      </c>
      <c r="I2016" s="7">
        <v>2.3805553E-2</v>
      </c>
      <c r="J2016" s="7">
        <v>3.6845920999999997E-2</v>
      </c>
      <c r="K2016" s="7">
        <v>9.5442270000000006E-3</v>
      </c>
      <c r="L2016" s="7">
        <v>2.4410016999999999E-2</v>
      </c>
      <c r="M2016" s="7">
        <v>2.3123991999999999E-2</v>
      </c>
      <c r="N2016" s="7">
        <v>2.4155585E-2</v>
      </c>
      <c r="O2016" s="7">
        <v>2.3200691999999998E-2</v>
      </c>
      <c r="P2016" s="7">
        <v>1.7564809000000001E-2</v>
      </c>
    </row>
    <row r="2017" spans="1:16" x14ac:dyDescent="0.25">
      <c r="A2017" t="s">
        <v>3961</v>
      </c>
      <c r="B2017" s="7">
        <v>3.7584446000000001E-2</v>
      </c>
      <c r="C2017" s="7">
        <v>4.7728778999999999E-2</v>
      </c>
      <c r="D2017" s="7">
        <v>4.4752910999999999E-2</v>
      </c>
      <c r="E2017" s="7">
        <v>2.7132435999999999E-2</v>
      </c>
      <c r="F2017" s="7">
        <v>2.9310468999999999E-2</v>
      </c>
      <c r="G2017" s="7">
        <v>3.1829293000000002E-2</v>
      </c>
      <c r="H2017" s="7">
        <v>3.5562074999999999E-2</v>
      </c>
      <c r="I2017" s="7">
        <v>3.1940307000000001E-2</v>
      </c>
      <c r="J2017" s="7">
        <v>3.3344830999999998E-2</v>
      </c>
      <c r="K2017" s="7">
        <v>8.5426410000000001E-3</v>
      </c>
      <c r="L2017" s="7">
        <v>1.5027557E-2</v>
      </c>
      <c r="M2017" s="7">
        <v>1.5352553E-2</v>
      </c>
      <c r="N2017" s="7">
        <v>1.7013873999999998E-2</v>
      </c>
      <c r="O2017" s="7">
        <v>1.6039310000000001E-2</v>
      </c>
      <c r="P2017" s="7">
        <v>1.3810144E-2</v>
      </c>
    </row>
    <row r="2018" spans="1:16" x14ac:dyDescent="0.25">
      <c r="A2018" t="s">
        <v>3962</v>
      </c>
      <c r="B2018" s="7">
        <v>1.1516785E-2</v>
      </c>
      <c r="C2018" s="7">
        <v>1.4187426E-2</v>
      </c>
      <c r="D2018" s="7">
        <v>1.2508707000000001E-2</v>
      </c>
      <c r="E2018" s="7">
        <v>1.2198189E-2</v>
      </c>
      <c r="F2018" s="7">
        <v>1.2463437000000001E-2</v>
      </c>
      <c r="G2018" s="7">
        <v>1.5908027000000002E-2</v>
      </c>
      <c r="H2018" s="7">
        <v>1.3785893E-2</v>
      </c>
      <c r="I2018" s="7">
        <v>1.1889317999999999E-2</v>
      </c>
      <c r="J2018" s="7">
        <v>1.7045232E-2</v>
      </c>
      <c r="K2018" s="7">
        <v>1.3009867E-2</v>
      </c>
      <c r="L2018" s="7">
        <v>1.6776005E-2</v>
      </c>
      <c r="M2018" s="7">
        <v>1.7041317E-2</v>
      </c>
      <c r="N2018" s="7">
        <v>1.5013232E-2</v>
      </c>
      <c r="O2018" s="7">
        <v>1.465611E-2</v>
      </c>
      <c r="P2018" s="7">
        <v>1.0317728E-2</v>
      </c>
    </row>
    <row r="2019" spans="1:16" x14ac:dyDescent="0.25">
      <c r="A2019" t="s">
        <v>3963</v>
      </c>
      <c r="B2019" s="7">
        <v>2.4743006000000001E-2</v>
      </c>
      <c r="C2019" s="7">
        <v>2.3235898000000001E-2</v>
      </c>
      <c r="D2019" s="7">
        <v>2.3765523E-2</v>
      </c>
      <c r="E2019" s="7">
        <v>1.7751574999999999E-2</v>
      </c>
      <c r="F2019" s="7">
        <v>2.5511175000000001E-2</v>
      </c>
      <c r="G2019" s="7">
        <v>2.4865159000000001E-2</v>
      </c>
      <c r="H2019" s="7">
        <v>2.5773770000000001E-2</v>
      </c>
      <c r="I2019" s="7">
        <v>2.7719154999999999E-2</v>
      </c>
      <c r="J2019" s="7">
        <v>2.6589273E-2</v>
      </c>
      <c r="K2019" s="7">
        <v>1.9226713999999999E-2</v>
      </c>
      <c r="L2019" s="7">
        <v>1.7414265000000002E-2</v>
      </c>
      <c r="M2019" s="7">
        <v>1.5079298E-2</v>
      </c>
      <c r="N2019" s="7">
        <v>1.5824412999999999E-2</v>
      </c>
      <c r="O2019" s="7">
        <v>1.457584E-2</v>
      </c>
      <c r="P2019" s="7">
        <v>1.3385302999999999E-2</v>
      </c>
    </row>
    <row r="2020" spans="1:16" x14ac:dyDescent="0.25">
      <c r="A2020" t="s">
        <v>3964</v>
      </c>
      <c r="B2020" s="7">
        <v>5.3249916000000001E-2</v>
      </c>
      <c r="C2020" s="7">
        <v>6.0633050000000001E-2</v>
      </c>
      <c r="D2020" s="7">
        <v>5.8935416999999997E-2</v>
      </c>
      <c r="E2020" s="7">
        <v>3.9305537000000002E-2</v>
      </c>
      <c r="F2020" s="7">
        <v>5.2844460000000003E-2</v>
      </c>
      <c r="G2020" s="7">
        <v>4.9652061999999997E-2</v>
      </c>
      <c r="H2020" s="7">
        <v>5.8202813999999999E-2</v>
      </c>
      <c r="I2020" s="7">
        <v>6.3950546999999996E-2</v>
      </c>
      <c r="J2020" s="7">
        <v>6.1893209999999997E-2</v>
      </c>
      <c r="K2020" s="7">
        <v>3.3354888999999999E-2</v>
      </c>
      <c r="L2020" s="7">
        <v>2.321061E-2</v>
      </c>
      <c r="M2020" s="7">
        <v>2.3597950999999999E-2</v>
      </c>
      <c r="N2020" s="7">
        <v>3.2627490000000002E-2</v>
      </c>
      <c r="O2020" s="7">
        <v>3.1993084999999997E-2</v>
      </c>
      <c r="P2020" s="7">
        <v>2.2246460999999999E-2</v>
      </c>
    </row>
    <row r="2021" spans="1:16" x14ac:dyDescent="0.25">
      <c r="A2021" t="s">
        <v>3965</v>
      </c>
      <c r="B2021" s="7">
        <v>1.0788354E-2</v>
      </c>
      <c r="C2021" s="7">
        <v>1.3612783999999999E-2</v>
      </c>
      <c r="D2021" s="7">
        <v>1.1237247000000001E-2</v>
      </c>
      <c r="E2021" s="7">
        <v>1.0825194E-2</v>
      </c>
      <c r="F2021" s="7">
        <v>1.5603255E-2</v>
      </c>
      <c r="G2021" s="7">
        <v>1.8119412000000001E-2</v>
      </c>
      <c r="H2021" s="7">
        <v>1.6316462E-2</v>
      </c>
      <c r="I2021" s="7">
        <v>1.3499891E-2</v>
      </c>
      <c r="J2021" s="7">
        <v>1.6280103000000001E-2</v>
      </c>
      <c r="K2021" s="7">
        <v>2.5319050999999999E-2</v>
      </c>
      <c r="L2021" s="7">
        <v>1.8597352000000001E-2</v>
      </c>
      <c r="M2021" s="7">
        <v>1.9371627999999998E-2</v>
      </c>
      <c r="N2021" s="7">
        <v>2.1208986999999999E-2</v>
      </c>
      <c r="O2021" s="7">
        <v>1.6503830000000001E-2</v>
      </c>
      <c r="P2021" s="7">
        <v>1.2302885E-2</v>
      </c>
    </row>
    <row r="2022" spans="1:16" x14ac:dyDescent="0.25">
      <c r="A2022" t="s">
        <v>3966</v>
      </c>
      <c r="B2022" s="7">
        <v>3.8139407E-2</v>
      </c>
      <c r="C2022" s="7">
        <v>4.3441641000000003E-2</v>
      </c>
      <c r="D2022" s="7">
        <v>4.3365283999999997E-2</v>
      </c>
      <c r="E2022" s="7">
        <v>3.429434E-2</v>
      </c>
      <c r="F2022" s="7">
        <v>4.6975133000000002E-2</v>
      </c>
      <c r="G2022" s="7">
        <v>3.9676742000000001E-2</v>
      </c>
      <c r="H2022" s="7">
        <v>5.0351343999999999E-2</v>
      </c>
      <c r="I2022" s="7">
        <v>4.7283831999999998E-2</v>
      </c>
      <c r="J2022" s="7">
        <v>5.5373243000000003E-2</v>
      </c>
      <c r="K2022" s="7">
        <v>2.6631545999999999E-2</v>
      </c>
      <c r="L2022" s="7">
        <v>3.3073602000000001E-2</v>
      </c>
      <c r="M2022" s="7">
        <v>3.3189848000000001E-2</v>
      </c>
      <c r="N2022" s="7">
        <v>3.5627680000000002E-2</v>
      </c>
      <c r="O2022" s="7">
        <v>3.2097630000000002E-2</v>
      </c>
      <c r="P2022" s="7">
        <v>2.6226536000000002E-2</v>
      </c>
    </row>
    <row r="2023" spans="1:16" x14ac:dyDescent="0.25">
      <c r="A2023" t="s">
        <v>3967</v>
      </c>
      <c r="B2023" s="7">
        <v>2.8016696000000001E-2</v>
      </c>
      <c r="C2023" s="7">
        <v>3.7400731E-2</v>
      </c>
      <c r="D2023" s="7">
        <v>3.2896360999999999E-2</v>
      </c>
      <c r="E2023" s="7">
        <v>2.0341416000000001E-2</v>
      </c>
      <c r="F2023" s="7">
        <v>2.3802426000000002E-2</v>
      </c>
      <c r="G2023" s="7">
        <v>2.5104132000000001E-2</v>
      </c>
      <c r="H2023" s="7">
        <v>2.9320222E-2</v>
      </c>
      <c r="I2023" s="7">
        <v>2.5798046000000002E-2</v>
      </c>
      <c r="J2023" s="7">
        <v>3.0687186000000002E-2</v>
      </c>
      <c r="K2023" s="7">
        <v>1.7987263999999999E-2</v>
      </c>
      <c r="L2023" s="7">
        <v>2.0991125999999999E-2</v>
      </c>
      <c r="M2023" s="7">
        <v>2.1182106999999999E-2</v>
      </c>
      <c r="N2023" s="7">
        <v>2.41351E-2</v>
      </c>
      <c r="O2023" s="7">
        <v>1.9452934000000002E-2</v>
      </c>
      <c r="P2023" s="7">
        <v>1.7226529000000001E-2</v>
      </c>
    </row>
    <row r="2024" spans="1:16" x14ac:dyDescent="0.25">
      <c r="A2024" t="s">
        <v>3968</v>
      </c>
      <c r="B2024" s="7">
        <v>5.7389482999999998E-2</v>
      </c>
      <c r="C2024" s="7">
        <v>6.1451348000000003E-2</v>
      </c>
      <c r="D2024" s="7">
        <v>5.8727140999999997E-2</v>
      </c>
      <c r="E2024" s="7">
        <v>4.0249351000000003E-2</v>
      </c>
      <c r="F2024" s="7">
        <v>5.6074012999999999E-2</v>
      </c>
      <c r="G2024" s="7">
        <v>5.5844841999999999E-2</v>
      </c>
      <c r="H2024" s="7">
        <v>6.7213368999999995E-2</v>
      </c>
      <c r="I2024" s="7">
        <v>5.6417816000000003E-2</v>
      </c>
      <c r="J2024" s="7">
        <v>6.9486674999999998E-2</v>
      </c>
      <c r="K2024" s="7">
        <v>4.6115707999999998E-2</v>
      </c>
      <c r="L2024" s="7">
        <v>4.1351892000000001E-2</v>
      </c>
      <c r="M2024" s="7">
        <v>4.6233547E-2</v>
      </c>
      <c r="N2024" s="7">
        <v>4.8006311000000003E-2</v>
      </c>
      <c r="O2024" s="7">
        <v>4.2819833000000002E-2</v>
      </c>
      <c r="P2024" s="7">
        <v>3.3694012000000002E-2</v>
      </c>
    </row>
    <row r="2025" spans="1:16" x14ac:dyDescent="0.25">
      <c r="A2025" t="s">
        <v>3969</v>
      </c>
      <c r="B2025" s="7">
        <v>8.5680347000000004E-2</v>
      </c>
      <c r="C2025" s="7">
        <v>7.9749466000000005E-2</v>
      </c>
      <c r="D2025" s="7">
        <v>5.5913404E-2</v>
      </c>
      <c r="E2025" s="7">
        <v>8.0059373000000003E-2</v>
      </c>
      <c r="F2025" s="7">
        <v>6.6532631999999994E-2</v>
      </c>
      <c r="G2025" s="7">
        <v>9.8159063000000005E-2</v>
      </c>
      <c r="H2025" s="7">
        <v>5.1978150000000001E-2</v>
      </c>
      <c r="I2025" s="7">
        <v>6.1925948000000001E-2</v>
      </c>
      <c r="J2025" s="7">
        <v>6.3292633000000001E-2</v>
      </c>
      <c r="K2025" s="7">
        <v>7.3928911999999999E-2</v>
      </c>
      <c r="L2025" s="7">
        <v>0.109657139</v>
      </c>
      <c r="M2025" s="7">
        <v>5.4129030000000002E-2</v>
      </c>
      <c r="N2025" s="7">
        <v>3.2351471999999999E-2</v>
      </c>
      <c r="O2025" s="7">
        <v>2.3224702999999999E-2</v>
      </c>
      <c r="P2025" s="7">
        <v>4.1711442000000001E-2</v>
      </c>
    </row>
    <row r="2026" spans="1:16" x14ac:dyDescent="0.25">
      <c r="A2026" t="s">
        <v>3970</v>
      </c>
      <c r="B2026" s="7">
        <v>1.9270915999999999E-2</v>
      </c>
      <c r="C2026" s="7">
        <v>2.1395206E-2</v>
      </c>
      <c r="D2026" s="7">
        <v>2.1833340999999999E-2</v>
      </c>
      <c r="E2026" s="7">
        <v>1.3820900000000001E-2</v>
      </c>
      <c r="F2026" s="7">
        <v>1.8663277999999998E-2</v>
      </c>
      <c r="G2026" s="7">
        <v>1.8614459E-2</v>
      </c>
      <c r="H2026" s="7">
        <v>2.6215769999999999E-2</v>
      </c>
      <c r="I2026" s="7">
        <v>2.4537831999999999E-2</v>
      </c>
      <c r="J2026" s="7">
        <v>2.8651528999999998E-2</v>
      </c>
      <c r="K2026" s="7">
        <v>8.7091419999999996E-3</v>
      </c>
      <c r="L2026" s="7">
        <v>1.4807041E-2</v>
      </c>
      <c r="M2026" s="7">
        <v>1.3693619000000001E-2</v>
      </c>
      <c r="N2026" s="7">
        <v>1.466901E-2</v>
      </c>
      <c r="O2026" s="7">
        <v>1.3026763E-2</v>
      </c>
      <c r="P2026" s="7">
        <v>1.1190413999999999E-2</v>
      </c>
    </row>
    <row r="2027" spans="1:16" x14ac:dyDescent="0.25">
      <c r="A2027" t="s">
        <v>3971</v>
      </c>
      <c r="B2027" s="7">
        <v>8.0039580999999999E-2</v>
      </c>
      <c r="C2027" s="7">
        <v>9.9571199999999999E-2</v>
      </c>
      <c r="D2027" s="7">
        <v>9.282377E-2</v>
      </c>
      <c r="E2027" s="7">
        <v>7.1123809999999996E-2</v>
      </c>
      <c r="F2027" s="7">
        <v>6.9340926999999997E-2</v>
      </c>
      <c r="G2027" s="7">
        <v>6.3664606999999998E-2</v>
      </c>
      <c r="H2027" s="7">
        <v>9.8387909999999995E-2</v>
      </c>
      <c r="I2027" s="7">
        <v>9.8175211999999998E-2</v>
      </c>
      <c r="J2027" s="7">
        <v>0.100855549</v>
      </c>
      <c r="K2027" s="7">
        <v>0.218989092</v>
      </c>
      <c r="L2027" s="7">
        <v>5.2865002000000001E-2</v>
      </c>
      <c r="M2027" s="7">
        <v>4.6531484999999997E-2</v>
      </c>
      <c r="N2027" s="7">
        <v>4.6649281000000001E-2</v>
      </c>
      <c r="O2027" s="7">
        <v>3.4345144000000001E-2</v>
      </c>
      <c r="P2027" s="7">
        <v>3.7804509E-2</v>
      </c>
    </row>
    <row r="2028" spans="1:16" x14ac:dyDescent="0.25">
      <c r="A2028" t="s">
        <v>3972</v>
      </c>
      <c r="B2028" s="7">
        <v>4.4611497999999999E-2</v>
      </c>
      <c r="C2028" s="7">
        <v>5.4882155000000002E-2</v>
      </c>
      <c r="D2028" s="7">
        <v>2.9924249E-2</v>
      </c>
      <c r="E2028" s="7">
        <v>6.2184158000000003E-2</v>
      </c>
      <c r="F2028" s="7">
        <v>6.0173532000000002E-2</v>
      </c>
      <c r="G2028" s="7">
        <v>5.6121723999999998E-2</v>
      </c>
      <c r="H2028" s="7">
        <v>3.1823695999999999E-2</v>
      </c>
      <c r="I2028" s="7">
        <v>0.62837862799999999</v>
      </c>
      <c r="J2028" s="7">
        <v>3.8937579E-2</v>
      </c>
      <c r="K2028" s="7">
        <v>3.0100299E-2</v>
      </c>
      <c r="L2028" s="7">
        <v>4.9044701000000003E-2</v>
      </c>
      <c r="M2028" s="7">
        <v>3.3679111999999997E-2</v>
      </c>
      <c r="N2028" s="7">
        <v>2.7819441E-2</v>
      </c>
      <c r="O2028" s="7">
        <v>2.6991617999999998E-2</v>
      </c>
      <c r="P2028" s="7">
        <v>1.2473547E-2</v>
      </c>
    </row>
    <row r="2029" spans="1:16" x14ac:dyDescent="0.25">
      <c r="A2029" t="s">
        <v>3973</v>
      </c>
      <c r="B2029" s="7">
        <v>0.171081603</v>
      </c>
      <c r="C2029" s="7">
        <v>0.18060689799999999</v>
      </c>
      <c r="D2029" s="7">
        <v>0.187188568</v>
      </c>
      <c r="E2029" s="7">
        <v>0.126737408</v>
      </c>
      <c r="F2029" s="7">
        <v>0.165646406</v>
      </c>
      <c r="G2029" s="7">
        <v>0.15605224600000001</v>
      </c>
      <c r="H2029" s="7">
        <v>0.19623574399999999</v>
      </c>
      <c r="I2029" s="7">
        <v>0.213536541</v>
      </c>
      <c r="J2029" s="7">
        <v>0.21969124000000001</v>
      </c>
      <c r="K2029" s="7">
        <v>5.9554706999999998E-2</v>
      </c>
      <c r="L2029" s="7">
        <v>9.0098178000000001E-2</v>
      </c>
      <c r="M2029" s="7">
        <v>9.9912619999999994E-2</v>
      </c>
      <c r="N2029" s="7">
        <v>0.100194904</v>
      </c>
      <c r="O2029" s="7">
        <v>0.10410351399999999</v>
      </c>
      <c r="P2029" s="7">
        <v>8.9086185999999998E-2</v>
      </c>
    </row>
    <row r="2030" spans="1:16" x14ac:dyDescent="0.25">
      <c r="A2030" t="s">
        <v>3974</v>
      </c>
      <c r="B2030" s="7">
        <v>1.379269E-2</v>
      </c>
      <c r="C2030" s="7">
        <v>1.6394413E-2</v>
      </c>
      <c r="D2030" s="7">
        <v>1.2447616E-2</v>
      </c>
      <c r="E2030" s="7">
        <v>1.2343231E-2</v>
      </c>
      <c r="F2030" s="7">
        <v>1.4213016E-2</v>
      </c>
      <c r="G2030" s="7">
        <v>1.6835281000000001E-2</v>
      </c>
      <c r="H2030" s="7">
        <v>1.5276453000000001E-2</v>
      </c>
      <c r="I2030" s="7">
        <v>1.5322479999999999E-2</v>
      </c>
      <c r="J2030" s="7">
        <v>1.5331899E-2</v>
      </c>
      <c r="K2030" s="7">
        <v>1.0346668E-2</v>
      </c>
      <c r="L2030" s="7">
        <v>7.9577369999999994E-3</v>
      </c>
      <c r="M2030" s="7">
        <v>8.0686539999999998E-3</v>
      </c>
      <c r="N2030" s="7">
        <v>8.7464259999999999E-3</v>
      </c>
      <c r="O2030" s="7">
        <v>7.575516E-3</v>
      </c>
      <c r="P2030" s="7">
        <v>6.1524939999999997E-3</v>
      </c>
    </row>
    <row r="2031" spans="1:16" x14ac:dyDescent="0.25">
      <c r="A2031" t="s">
        <v>3975</v>
      </c>
      <c r="B2031" s="7">
        <v>2.3546226E-2</v>
      </c>
      <c r="C2031" s="7">
        <v>2.9968745000000001E-2</v>
      </c>
      <c r="D2031" s="7">
        <v>2.5734354000000001E-2</v>
      </c>
      <c r="E2031" s="7">
        <v>1.6827076E-2</v>
      </c>
      <c r="F2031" s="7">
        <v>2.0747161E-2</v>
      </c>
      <c r="G2031" s="7">
        <v>2.2769774E-2</v>
      </c>
      <c r="H2031" s="7">
        <v>2.867631E-2</v>
      </c>
      <c r="I2031" s="7">
        <v>2.9230552E-2</v>
      </c>
      <c r="J2031" s="7">
        <v>3.1748578E-2</v>
      </c>
      <c r="K2031" s="7">
        <v>2.2931987000000001E-2</v>
      </c>
      <c r="L2031" s="7">
        <v>1.6198152E-2</v>
      </c>
      <c r="M2031" s="7">
        <v>1.7933131000000001E-2</v>
      </c>
      <c r="N2031" s="7">
        <v>2.5395099000000001E-2</v>
      </c>
      <c r="O2031" s="7">
        <v>2.61821E-2</v>
      </c>
      <c r="P2031" s="7">
        <v>1.7799018999999999E-2</v>
      </c>
    </row>
    <row r="2032" spans="1:16" x14ac:dyDescent="0.25">
      <c r="A2032" t="s">
        <v>3976</v>
      </c>
      <c r="B2032" s="7">
        <v>2.4435475000000002E-2</v>
      </c>
      <c r="C2032" s="7">
        <v>2.6559217999999999E-2</v>
      </c>
      <c r="D2032" s="7">
        <v>2.748958E-2</v>
      </c>
      <c r="E2032" s="7">
        <v>1.8864967999999999E-2</v>
      </c>
      <c r="F2032" s="7">
        <v>2.3513115000000001E-2</v>
      </c>
      <c r="G2032" s="7">
        <v>1.9760533E-2</v>
      </c>
      <c r="H2032" s="7">
        <v>2.8708705000000001E-2</v>
      </c>
      <c r="I2032" s="7">
        <v>2.9919583E-2</v>
      </c>
      <c r="J2032" s="7">
        <v>3.2548789000000002E-2</v>
      </c>
      <c r="K2032" s="7">
        <v>7.6929049999999999E-3</v>
      </c>
      <c r="L2032" s="7">
        <v>1.2406848E-2</v>
      </c>
      <c r="M2032" s="7">
        <v>1.2442098E-2</v>
      </c>
      <c r="N2032" s="7">
        <v>1.2813165E-2</v>
      </c>
      <c r="O2032" s="7">
        <v>1.1439036E-2</v>
      </c>
      <c r="P2032" s="7">
        <v>1.1025312000000001E-2</v>
      </c>
    </row>
    <row r="2033" spans="1:16" x14ac:dyDescent="0.25">
      <c r="A2033" t="s">
        <v>3977</v>
      </c>
      <c r="B2033" s="7">
        <v>1.5560251000000001E-2</v>
      </c>
      <c r="C2033" s="7">
        <v>1.6957371999999998E-2</v>
      </c>
      <c r="D2033" s="7">
        <v>1.6149439000000002E-2</v>
      </c>
      <c r="E2033" s="7">
        <v>1.3642468E-2</v>
      </c>
      <c r="F2033" s="7">
        <v>1.5969744000000001E-2</v>
      </c>
      <c r="G2033" s="7">
        <v>1.8743137E-2</v>
      </c>
      <c r="H2033" s="7">
        <v>1.5924177000000001E-2</v>
      </c>
      <c r="I2033" s="7">
        <v>1.3797311E-2</v>
      </c>
      <c r="J2033" s="7">
        <v>1.3410398E-2</v>
      </c>
      <c r="K2033" s="7">
        <v>3.1505687999999997E-2</v>
      </c>
      <c r="L2033" s="7">
        <v>1.7921981999999999E-2</v>
      </c>
      <c r="M2033" s="7">
        <v>1.5734295999999998E-2</v>
      </c>
      <c r="N2033" s="7">
        <v>1.7439834000000001E-2</v>
      </c>
      <c r="O2033" s="7">
        <v>1.6235886000000001E-2</v>
      </c>
      <c r="P2033" s="7">
        <v>1.214143E-2</v>
      </c>
    </row>
    <row r="2034" spans="1:16" x14ac:dyDescent="0.25">
      <c r="A2034" t="s">
        <v>3978</v>
      </c>
      <c r="B2034" s="7">
        <v>2.0518548000000001E-2</v>
      </c>
      <c r="C2034" s="7">
        <v>2.4976984000000001E-2</v>
      </c>
      <c r="D2034" s="7">
        <v>2.5165988E-2</v>
      </c>
      <c r="E2034" s="7">
        <v>1.7663650999999999E-2</v>
      </c>
      <c r="F2034" s="7">
        <v>2.7628845999999999E-2</v>
      </c>
      <c r="G2034" s="7">
        <v>2.1174436000000001E-2</v>
      </c>
      <c r="H2034" s="7">
        <v>2.4177971999999999E-2</v>
      </c>
      <c r="I2034" s="7">
        <v>2.6106913999999998E-2</v>
      </c>
      <c r="J2034" s="7">
        <v>2.5038317000000001E-2</v>
      </c>
      <c r="K2034" s="7">
        <v>8.789102E-3</v>
      </c>
      <c r="L2034" s="7">
        <v>1.4945546000000001E-2</v>
      </c>
      <c r="M2034" s="7">
        <v>1.5817600000000001E-2</v>
      </c>
      <c r="N2034" s="7">
        <v>1.4785421999999999E-2</v>
      </c>
      <c r="O2034" s="7">
        <v>1.2310727E-2</v>
      </c>
      <c r="P2034" s="7">
        <v>1.3578896999999999E-2</v>
      </c>
    </row>
    <row r="2035" spans="1:16" x14ac:dyDescent="0.25">
      <c r="A2035" t="s">
        <v>3979</v>
      </c>
      <c r="B2035" s="7">
        <v>1.2817863000000001E-2</v>
      </c>
      <c r="C2035" s="7">
        <v>1.2835172000000001E-2</v>
      </c>
      <c r="D2035" s="7">
        <v>1.1677441E-2</v>
      </c>
      <c r="E2035" s="7">
        <v>9.9973279999999998E-3</v>
      </c>
      <c r="F2035" s="7">
        <v>1.0945273E-2</v>
      </c>
      <c r="G2035" s="7">
        <v>1.4985151E-2</v>
      </c>
      <c r="H2035" s="7">
        <v>1.0205931E-2</v>
      </c>
      <c r="I2035" s="7">
        <v>6.7413839999999996E-3</v>
      </c>
      <c r="J2035" s="7">
        <v>1.0524192999999999E-2</v>
      </c>
      <c r="K2035" s="7">
        <v>9.2646280000000004E-3</v>
      </c>
      <c r="L2035" s="7">
        <v>1.9663078000000001E-2</v>
      </c>
      <c r="M2035" s="7">
        <v>1.7887264999999999E-2</v>
      </c>
      <c r="N2035" s="7">
        <v>1.8102843E-2</v>
      </c>
      <c r="O2035" s="7">
        <v>1.6689208000000001E-2</v>
      </c>
      <c r="P2035" s="7">
        <v>1.1722589E-2</v>
      </c>
    </row>
    <row r="2036" spans="1:16" x14ac:dyDescent="0.25">
      <c r="A2036" t="s">
        <v>3980</v>
      </c>
      <c r="B2036" s="7">
        <v>5.4590254999999997E-2</v>
      </c>
      <c r="C2036" s="7">
        <v>6.4803831000000006E-2</v>
      </c>
      <c r="D2036" s="7">
        <v>6.4062191000000004E-2</v>
      </c>
      <c r="E2036" s="7">
        <v>3.6340679000000001E-2</v>
      </c>
      <c r="F2036" s="7">
        <v>4.6998604999999999E-2</v>
      </c>
      <c r="G2036" s="7">
        <v>4.4395463000000003E-2</v>
      </c>
      <c r="H2036" s="7">
        <v>6.7732287000000002E-2</v>
      </c>
      <c r="I2036" s="7">
        <v>6.8719637E-2</v>
      </c>
      <c r="J2036" s="7">
        <v>6.9036893000000002E-2</v>
      </c>
      <c r="K2036" s="7">
        <v>1.9610345000000001E-2</v>
      </c>
      <c r="L2036" s="7">
        <v>2.3790664E-2</v>
      </c>
      <c r="M2036" s="7">
        <v>2.5699709000000001E-2</v>
      </c>
      <c r="N2036" s="7">
        <v>2.7721691E-2</v>
      </c>
      <c r="O2036" s="7">
        <v>2.5556171999999999E-2</v>
      </c>
      <c r="P2036" s="7">
        <v>2.2427539999999999E-2</v>
      </c>
    </row>
    <row r="2037" spans="1:16" x14ac:dyDescent="0.25">
      <c r="A2037" t="s">
        <v>3981</v>
      </c>
      <c r="B2037" s="7">
        <v>3.4184101000000001E-2</v>
      </c>
      <c r="C2037" s="7">
        <v>3.9990514999999997E-2</v>
      </c>
      <c r="D2037" s="7">
        <v>3.3065616999999999E-2</v>
      </c>
      <c r="E2037" s="7">
        <v>2.4941886999999999E-2</v>
      </c>
      <c r="F2037" s="7">
        <v>2.8151019999999999E-2</v>
      </c>
      <c r="G2037" s="7">
        <v>3.0053039E-2</v>
      </c>
      <c r="H2037" s="7">
        <v>2.9241467E-2</v>
      </c>
      <c r="I2037" s="7">
        <v>3.4305411000000001E-2</v>
      </c>
      <c r="J2037" s="7">
        <v>3.3678781999999997E-2</v>
      </c>
      <c r="K2037" s="7">
        <v>3.4917589999999998E-2</v>
      </c>
      <c r="L2037" s="7">
        <v>2.8717565E-2</v>
      </c>
      <c r="M2037" s="7">
        <v>2.6602418999999999E-2</v>
      </c>
      <c r="N2037" s="7">
        <v>2.3027473E-2</v>
      </c>
      <c r="O2037" s="7">
        <v>1.9817847E-2</v>
      </c>
      <c r="P2037" s="7">
        <v>2.0567894999999999E-2</v>
      </c>
    </row>
    <row r="2038" spans="1:16" x14ac:dyDescent="0.25">
      <c r="A2038" t="s">
        <v>3982</v>
      </c>
      <c r="B2038" s="7">
        <v>3.7511819000000002E-2</v>
      </c>
      <c r="C2038" s="7">
        <v>4.2618191E-2</v>
      </c>
      <c r="D2038" s="7">
        <v>3.9920074999999999E-2</v>
      </c>
      <c r="E2038" s="7">
        <v>3.0009866E-2</v>
      </c>
      <c r="F2038" s="7">
        <v>3.6638465000000002E-2</v>
      </c>
      <c r="G2038" s="7">
        <v>4.1155444999999999E-2</v>
      </c>
      <c r="H2038" s="7">
        <v>4.1529660000000003E-2</v>
      </c>
      <c r="I2038" s="7">
        <v>3.9585519E-2</v>
      </c>
      <c r="J2038" s="7">
        <v>4.3859808E-2</v>
      </c>
      <c r="K2038" s="7">
        <v>5.1109147000000001E-2</v>
      </c>
      <c r="L2038" s="7">
        <v>4.5820484000000002E-2</v>
      </c>
      <c r="M2038" s="7">
        <v>4.6873140000000001E-2</v>
      </c>
      <c r="N2038" s="7">
        <v>4.7168646000000002E-2</v>
      </c>
      <c r="O2038" s="7">
        <v>4.3905711E-2</v>
      </c>
      <c r="P2038" s="7">
        <v>3.2912123000000001E-2</v>
      </c>
    </row>
    <row r="2039" spans="1:16" x14ac:dyDescent="0.25">
      <c r="A2039" t="s">
        <v>3983</v>
      </c>
      <c r="B2039" s="7">
        <v>1.2311002E-2</v>
      </c>
      <c r="C2039" s="7">
        <v>1.4748925E-2</v>
      </c>
      <c r="D2039" s="7">
        <v>1.1998399E-2</v>
      </c>
      <c r="E2039" s="7">
        <v>1.026697E-2</v>
      </c>
      <c r="F2039" s="7">
        <v>1.1866265000000001E-2</v>
      </c>
      <c r="G2039" s="7">
        <v>1.5940643000000001E-2</v>
      </c>
      <c r="H2039" s="7">
        <v>1.1887451E-2</v>
      </c>
      <c r="I2039" s="7">
        <v>1.061549E-2</v>
      </c>
      <c r="J2039" s="7">
        <v>1.2592534000000001E-2</v>
      </c>
      <c r="K2039" s="7">
        <v>1.4152937000000001E-2</v>
      </c>
      <c r="L2039" s="7">
        <v>1.0979328999999999E-2</v>
      </c>
      <c r="M2039" s="7">
        <v>1.0954013E-2</v>
      </c>
      <c r="N2039" s="7">
        <v>1.0758145E-2</v>
      </c>
      <c r="O2039" s="7">
        <v>9.2566590000000004E-3</v>
      </c>
      <c r="P2039" s="7">
        <v>7.6244390000000002E-3</v>
      </c>
    </row>
    <row r="2040" spans="1:16" x14ac:dyDescent="0.25">
      <c r="A2040" t="s">
        <v>3984</v>
      </c>
      <c r="B2040" s="7">
        <v>4.8930482999999997E-2</v>
      </c>
      <c r="C2040" s="7">
        <v>5.4981519E-2</v>
      </c>
      <c r="D2040" s="7">
        <v>4.9754472000000001E-2</v>
      </c>
      <c r="E2040" s="7">
        <v>3.9573735999999998E-2</v>
      </c>
      <c r="F2040" s="7">
        <v>4.6363840000000003E-2</v>
      </c>
      <c r="G2040" s="7">
        <v>5.4043876999999997E-2</v>
      </c>
      <c r="H2040" s="7">
        <v>4.5132696E-2</v>
      </c>
      <c r="I2040" s="7">
        <v>3.8791108999999997E-2</v>
      </c>
      <c r="J2040" s="7">
        <v>4.9770535999999997E-2</v>
      </c>
      <c r="K2040" s="7">
        <v>3.6795069E-2</v>
      </c>
      <c r="L2040" s="7">
        <v>4.7560598000000003E-2</v>
      </c>
      <c r="M2040" s="7">
        <v>4.6801566000000003E-2</v>
      </c>
      <c r="N2040" s="7">
        <v>3.5893840000000003E-2</v>
      </c>
      <c r="O2040" s="7">
        <v>3.3301839999999999E-2</v>
      </c>
      <c r="P2040" s="7">
        <v>3.1454283E-2</v>
      </c>
    </row>
    <row r="2041" spans="1:16" x14ac:dyDescent="0.25">
      <c r="A2041" t="s">
        <v>3985</v>
      </c>
      <c r="B2041" s="7">
        <v>1.6949133000000002E-2</v>
      </c>
      <c r="C2041" s="7">
        <v>1.8662688E-2</v>
      </c>
      <c r="D2041" s="7">
        <v>1.6449815E-2</v>
      </c>
      <c r="E2041" s="7">
        <v>1.5586888E-2</v>
      </c>
      <c r="F2041" s="7">
        <v>1.5317346000000001E-2</v>
      </c>
      <c r="G2041" s="7">
        <v>2.1803765999999999E-2</v>
      </c>
      <c r="H2041" s="7">
        <v>1.9932822999999999E-2</v>
      </c>
      <c r="I2041" s="7">
        <v>2.0680489E-2</v>
      </c>
      <c r="J2041" s="7">
        <v>2.0101193E-2</v>
      </c>
      <c r="K2041" s="7">
        <v>3.5874830000000003E-2</v>
      </c>
      <c r="L2041" s="7">
        <v>1.5954873000000001E-2</v>
      </c>
      <c r="M2041" s="7">
        <v>1.5394539E-2</v>
      </c>
      <c r="N2041" s="7">
        <v>1.5539724E-2</v>
      </c>
      <c r="O2041" s="7">
        <v>1.3645981999999999E-2</v>
      </c>
      <c r="P2041" s="7">
        <v>1.1661589999999999E-2</v>
      </c>
    </row>
    <row r="2042" spans="1:16" x14ac:dyDescent="0.25">
      <c r="A2042" t="s">
        <v>3986</v>
      </c>
      <c r="B2042" s="7">
        <v>4.0581771000000003E-2</v>
      </c>
      <c r="C2042" s="7">
        <v>4.250205E-2</v>
      </c>
      <c r="D2042" s="7">
        <v>4.1510538E-2</v>
      </c>
      <c r="E2042" s="7">
        <v>3.4098098E-2</v>
      </c>
      <c r="F2042" s="7">
        <v>3.9150654E-2</v>
      </c>
      <c r="G2042" s="7">
        <v>5.0817411E-2</v>
      </c>
      <c r="H2042" s="7">
        <v>3.7120090000000001E-2</v>
      </c>
      <c r="I2042" s="7">
        <v>3.0569373E-2</v>
      </c>
      <c r="J2042" s="7">
        <v>4.1564754000000002E-2</v>
      </c>
      <c r="K2042" s="7">
        <v>4.6062334000000003E-2</v>
      </c>
      <c r="L2042" s="7">
        <v>3.5731319999999997E-2</v>
      </c>
      <c r="M2042" s="7">
        <v>3.8486346999999997E-2</v>
      </c>
      <c r="N2042" s="7">
        <v>3.7333940000000003E-2</v>
      </c>
      <c r="O2042" s="7">
        <v>3.5933368E-2</v>
      </c>
      <c r="P2042" s="7">
        <v>2.9097108E-2</v>
      </c>
    </row>
    <row r="2043" spans="1:16" x14ac:dyDescent="0.25">
      <c r="A2043" t="s">
        <v>3987</v>
      </c>
      <c r="B2043" s="7">
        <v>2.1368017E-2</v>
      </c>
      <c r="C2043" s="7">
        <v>2.4819526000000001E-2</v>
      </c>
      <c r="D2043" s="7">
        <v>2.3267812999999998E-2</v>
      </c>
      <c r="E2043" s="7">
        <v>1.7749139000000001E-2</v>
      </c>
      <c r="F2043" s="7">
        <v>2.0590860999999998E-2</v>
      </c>
      <c r="G2043" s="7">
        <v>2.1442789E-2</v>
      </c>
      <c r="H2043" s="7">
        <v>2.2223969999999999E-2</v>
      </c>
      <c r="I2043" s="7">
        <v>1.9206688999999999E-2</v>
      </c>
      <c r="J2043" s="7">
        <v>2.7330947000000001E-2</v>
      </c>
      <c r="K2043" s="7">
        <v>1.4335647E-2</v>
      </c>
      <c r="L2043" s="7">
        <v>2.0138865999999998E-2</v>
      </c>
      <c r="M2043" s="7">
        <v>2.2482328999999999E-2</v>
      </c>
      <c r="N2043" s="7">
        <v>2.0326948000000001E-2</v>
      </c>
      <c r="O2043" s="7">
        <v>2.0411722E-2</v>
      </c>
      <c r="P2043" s="7">
        <v>1.7455038999999999E-2</v>
      </c>
    </row>
    <row r="2044" spans="1:16" x14ac:dyDescent="0.25">
      <c r="A2044" t="s">
        <v>3988</v>
      </c>
      <c r="B2044" s="7">
        <v>1.2817344E-2</v>
      </c>
      <c r="C2044" s="7">
        <v>1.472331E-2</v>
      </c>
      <c r="D2044" s="7">
        <v>1.3395962000000001E-2</v>
      </c>
      <c r="E2044" s="7">
        <v>1.0238143999999999E-2</v>
      </c>
      <c r="F2044" s="7">
        <v>1.3721565E-2</v>
      </c>
      <c r="G2044" s="7">
        <v>1.5408354000000001E-2</v>
      </c>
      <c r="H2044" s="7">
        <v>1.6415770999999999E-2</v>
      </c>
      <c r="I2044" s="7">
        <v>1.5708289E-2</v>
      </c>
      <c r="J2044" s="7">
        <v>1.4696047E-2</v>
      </c>
      <c r="K2044" s="7">
        <v>5.1108799999999999E-3</v>
      </c>
      <c r="L2044" s="7">
        <v>7.7056010000000003E-3</v>
      </c>
      <c r="M2044" s="7">
        <v>6.7613960000000002E-3</v>
      </c>
      <c r="N2044" s="7">
        <v>5.4864299999999996E-3</v>
      </c>
      <c r="O2044" s="7">
        <v>4.5891980000000001E-3</v>
      </c>
      <c r="P2044" s="7">
        <v>5.5747779999999999E-3</v>
      </c>
    </row>
    <row r="2045" spans="1:16" x14ac:dyDescent="0.25">
      <c r="A2045" t="s">
        <v>3989</v>
      </c>
      <c r="B2045" s="7">
        <v>1.3179534E-2</v>
      </c>
      <c r="C2045" s="7">
        <v>1.5645757E-2</v>
      </c>
      <c r="D2045" s="7">
        <v>1.2434782E-2</v>
      </c>
      <c r="E2045" s="7">
        <v>1.1690941999999999E-2</v>
      </c>
      <c r="F2045" s="7">
        <v>1.2142128E-2</v>
      </c>
      <c r="G2045" s="7">
        <v>1.6850378999999999E-2</v>
      </c>
      <c r="H2045" s="7">
        <v>1.6151928999999999E-2</v>
      </c>
      <c r="I2045" s="7">
        <v>9.6074990000000002E-3</v>
      </c>
      <c r="J2045" s="7">
        <v>1.3991396999999999E-2</v>
      </c>
      <c r="K2045" s="7">
        <v>2.3147866999999999E-2</v>
      </c>
      <c r="L2045" s="7">
        <v>2.0156298E-2</v>
      </c>
      <c r="M2045" s="7">
        <v>2.0699742E-2</v>
      </c>
      <c r="N2045" s="7">
        <v>2.2957897000000001E-2</v>
      </c>
      <c r="O2045" s="7">
        <v>1.7857769999999999E-2</v>
      </c>
      <c r="P2045" s="7">
        <v>1.2607747000000001E-2</v>
      </c>
    </row>
    <row r="2046" spans="1:16" x14ac:dyDescent="0.25">
      <c r="A2046" t="s">
        <v>3990</v>
      </c>
      <c r="B2046" s="7">
        <v>2.9539125999999999E-2</v>
      </c>
      <c r="C2046" s="7">
        <v>3.5569836000000001E-2</v>
      </c>
      <c r="D2046" s="7">
        <v>3.0788586E-2</v>
      </c>
      <c r="E2046" s="7">
        <v>2.14337E-2</v>
      </c>
      <c r="F2046" s="7">
        <v>2.5875254E-2</v>
      </c>
      <c r="G2046" s="7">
        <v>2.9269632E-2</v>
      </c>
      <c r="H2046" s="7">
        <v>3.0847663000000001E-2</v>
      </c>
      <c r="I2046" s="7">
        <v>2.8171686000000001E-2</v>
      </c>
      <c r="J2046" s="7">
        <v>3.2552625000000002E-2</v>
      </c>
      <c r="K2046" s="7">
        <v>2.0719175999999999E-2</v>
      </c>
      <c r="L2046" s="7">
        <v>2.4151993E-2</v>
      </c>
      <c r="M2046" s="7">
        <v>2.5284524999999999E-2</v>
      </c>
      <c r="N2046" s="7">
        <v>2.4174935000000002E-2</v>
      </c>
      <c r="O2046" s="7">
        <v>2.5226583E-2</v>
      </c>
      <c r="P2046" s="7">
        <v>2.2516313999999999E-2</v>
      </c>
    </row>
    <row r="2047" spans="1:16" x14ac:dyDescent="0.25">
      <c r="A2047" t="s">
        <v>3991</v>
      </c>
      <c r="B2047" s="7">
        <v>4.0144315E-2</v>
      </c>
      <c r="C2047" s="7">
        <v>5.0236581000000002E-2</v>
      </c>
      <c r="D2047" s="7">
        <v>4.9987246999999999E-2</v>
      </c>
      <c r="E2047" s="7">
        <v>2.6087820000000001E-2</v>
      </c>
      <c r="F2047" s="7">
        <v>3.7783974999999997E-2</v>
      </c>
      <c r="G2047" s="7">
        <v>3.3602535000000003E-2</v>
      </c>
      <c r="H2047" s="7">
        <v>0.11980510699999999</v>
      </c>
      <c r="I2047" s="7">
        <v>0.121254019</v>
      </c>
      <c r="J2047" s="7">
        <v>0.120046123</v>
      </c>
      <c r="K2047" s="7">
        <v>1.9127926E-2</v>
      </c>
      <c r="L2047" s="7">
        <v>3.5380483999999997E-2</v>
      </c>
      <c r="M2047" s="7">
        <v>2.7975742000000001E-2</v>
      </c>
      <c r="N2047" s="7">
        <v>2.8926047999999999E-2</v>
      </c>
      <c r="O2047" s="7">
        <v>2.3791228000000001E-2</v>
      </c>
      <c r="P2047" s="7">
        <v>2.2500701000000001E-2</v>
      </c>
    </row>
    <row r="2048" spans="1:16" x14ac:dyDescent="0.25">
      <c r="A2048" t="s">
        <v>3992</v>
      </c>
      <c r="B2048" s="7">
        <v>1.7057915999999999E-2</v>
      </c>
      <c r="C2048" s="7">
        <v>2.1383095000000001E-2</v>
      </c>
      <c r="D2048" s="7">
        <v>1.9539622E-2</v>
      </c>
      <c r="E2048" s="7">
        <v>1.4811461999999999E-2</v>
      </c>
      <c r="F2048" s="7">
        <v>1.5783629E-2</v>
      </c>
      <c r="G2048" s="7">
        <v>1.9414259999999999E-2</v>
      </c>
      <c r="H2048" s="7">
        <v>2.2598848000000001E-2</v>
      </c>
      <c r="I2048" s="7">
        <v>2.1022753000000002E-2</v>
      </c>
      <c r="J2048" s="7">
        <v>2.1973310999999999E-2</v>
      </c>
      <c r="K2048" s="7">
        <v>1.377487E-2</v>
      </c>
      <c r="L2048" s="7">
        <v>1.8573869999999999E-2</v>
      </c>
      <c r="M2048" s="7">
        <v>1.6691418E-2</v>
      </c>
      <c r="N2048" s="7">
        <v>1.8249365E-2</v>
      </c>
      <c r="O2048" s="7">
        <v>1.5714618E-2</v>
      </c>
      <c r="P2048" s="7">
        <v>1.1051658000000001E-2</v>
      </c>
    </row>
    <row r="2049" spans="1:16" x14ac:dyDescent="0.25">
      <c r="A2049" t="s">
        <v>3993</v>
      </c>
      <c r="B2049" s="7">
        <v>4.4315922000000001E-2</v>
      </c>
      <c r="C2049" s="7">
        <v>5.3609485999999998E-2</v>
      </c>
      <c r="D2049" s="7">
        <v>4.5600828000000003E-2</v>
      </c>
      <c r="E2049" s="7">
        <v>3.6447772000000003E-2</v>
      </c>
      <c r="F2049" s="7">
        <v>4.5078126000000003E-2</v>
      </c>
      <c r="G2049" s="7">
        <v>5.2520033000000001E-2</v>
      </c>
      <c r="H2049" s="7">
        <v>4.6101659000000003E-2</v>
      </c>
      <c r="I2049" s="7">
        <v>3.7446482000000003E-2</v>
      </c>
      <c r="J2049" s="7">
        <v>4.5624122000000003E-2</v>
      </c>
      <c r="K2049" s="7">
        <v>3.0858874000000001E-2</v>
      </c>
      <c r="L2049" s="7">
        <v>5.6668195999999997E-2</v>
      </c>
      <c r="M2049" s="7">
        <v>5.2027299999999999E-2</v>
      </c>
      <c r="N2049" s="7">
        <v>6.8826322999999995E-2</v>
      </c>
      <c r="O2049" s="7">
        <v>5.2263522999999999E-2</v>
      </c>
      <c r="P2049" s="7">
        <v>3.8491584000000002E-2</v>
      </c>
    </row>
    <row r="2050" spans="1:16" x14ac:dyDescent="0.25">
      <c r="A2050" t="s">
        <v>3994</v>
      </c>
      <c r="B2050" s="7">
        <v>3.3507363999999998E-2</v>
      </c>
      <c r="C2050" s="7">
        <v>3.0362111000000001E-2</v>
      </c>
      <c r="D2050" s="7">
        <v>2.6217160999999999E-2</v>
      </c>
      <c r="E2050" s="7">
        <v>2.2773605999999998E-2</v>
      </c>
      <c r="F2050" s="7">
        <v>2.5538159000000001E-2</v>
      </c>
      <c r="G2050" s="7">
        <v>2.8391115000000001E-2</v>
      </c>
      <c r="H2050" s="7">
        <v>3.2882205999999997E-2</v>
      </c>
      <c r="I2050" s="7">
        <v>2.6607324000000002E-2</v>
      </c>
      <c r="J2050" s="7">
        <v>3.8857097E-2</v>
      </c>
      <c r="K2050" s="7">
        <v>2.1384256000000001E-2</v>
      </c>
      <c r="L2050" s="7">
        <v>2.2103372999999999E-2</v>
      </c>
      <c r="M2050" s="7">
        <v>1.9465079E-2</v>
      </c>
      <c r="N2050" s="7">
        <v>2.2199052E-2</v>
      </c>
      <c r="O2050" s="7">
        <v>1.9480196000000002E-2</v>
      </c>
      <c r="P2050" s="7">
        <v>1.5593634E-2</v>
      </c>
    </row>
    <row r="2051" spans="1:16" x14ac:dyDescent="0.25">
      <c r="A2051" t="s">
        <v>3995</v>
      </c>
      <c r="B2051" s="7">
        <v>1.6071240000000001E-2</v>
      </c>
      <c r="C2051" s="7">
        <v>1.9441679E-2</v>
      </c>
      <c r="D2051" s="7">
        <v>1.3806237000000001E-2</v>
      </c>
      <c r="E2051" s="7">
        <v>1.3635988E-2</v>
      </c>
      <c r="F2051" s="7">
        <v>1.3837877E-2</v>
      </c>
      <c r="G2051" s="7">
        <v>2.0276743999999999E-2</v>
      </c>
      <c r="H2051" s="7">
        <v>1.2624371000000001E-2</v>
      </c>
      <c r="I2051" s="7">
        <v>1.1944092E-2</v>
      </c>
      <c r="J2051" s="7">
        <v>1.3332474E-2</v>
      </c>
      <c r="K2051" s="7">
        <v>6.3575468999999996E-2</v>
      </c>
      <c r="L2051" s="7">
        <v>2.3858411999999999E-2</v>
      </c>
      <c r="M2051" s="7">
        <v>1.8518199999999999E-2</v>
      </c>
      <c r="N2051" s="7">
        <v>1.6556985999999999E-2</v>
      </c>
      <c r="O2051" s="7">
        <v>1.4960641E-2</v>
      </c>
      <c r="P2051" s="7">
        <v>1.3054488E-2</v>
      </c>
    </row>
    <row r="2052" spans="1:16" x14ac:dyDescent="0.25">
      <c r="A2052" t="s">
        <v>3996</v>
      </c>
      <c r="B2052" s="7">
        <v>1.5574581000000001E-2</v>
      </c>
      <c r="C2052" s="7">
        <v>1.6674542000000001E-2</v>
      </c>
      <c r="D2052" s="7">
        <v>1.6383807E-2</v>
      </c>
      <c r="E2052" s="7">
        <v>1.1895032999999999E-2</v>
      </c>
      <c r="F2052" s="7">
        <v>1.4465426E-2</v>
      </c>
      <c r="G2052" s="7">
        <v>1.5122452E-2</v>
      </c>
      <c r="H2052" s="7">
        <v>1.4884876999999999E-2</v>
      </c>
      <c r="I2052" s="7">
        <v>1.4843031E-2</v>
      </c>
      <c r="J2052" s="7">
        <v>1.5589308E-2</v>
      </c>
      <c r="K2052" s="7">
        <v>1.2439497000000001E-2</v>
      </c>
      <c r="L2052" s="7">
        <v>1.5100776999999999E-2</v>
      </c>
      <c r="M2052" s="7">
        <v>1.4730788999999999E-2</v>
      </c>
      <c r="N2052" s="7">
        <v>1.3820109000000001E-2</v>
      </c>
      <c r="O2052" s="7">
        <v>1.3320419E-2</v>
      </c>
      <c r="P2052" s="7">
        <v>1.0835786E-2</v>
      </c>
    </row>
    <row r="2053" spans="1:16" x14ac:dyDescent="0.25">
      <c r="A2053" t="s">
        <v>3997</v>
      </c>
      <c r="B2053" s="7">
        <v>1.1437167E-2</v>
      </c>
      <c r="C2053" s="7">
        <v>1.3138637E-2</v>
      </c>
      <c r="D2053" s="7">
        <v>1.5055494000000001E-2</v>
      </c>
      <c r="E2053" s="7">
        <v>1.1177433000000001E-2</v>
      </c>
      <c r="F2053" s="7">
        <v>1.2112362999999999E-2</v>
      </c>
      <c r="G2053" s="7">
        <v>1.2741784000000001E-2</v>
      </c>
      <c r="H2053" s="7">
        <v>1.3937984E-2</v>
      </c>
      <c r="I2053" s="7">
        <v>1.4648581000000001E-2</v>
      </c>
      <c r="J2053" s="7">
        <v>1.4032693000000001E-2</v>
      </c>
      <c r="K2053" s="7">
        <v>9.2513720000000008E-3</v>
      </c>
      <c r="L2053" s="7">
        <v>1.1077447000000001E-2</v>
      </c>
      <c r="M2053" s="7">
        <v>1.2029108E-2</v>
      </c>
      <c r="N2053" s="7">
        <v>1.3356155999999999E-2</v>
      </c>
      <c r="O2053" s="7">
        <v>1.1405976E-2</v>
      </c>
      <c r="P2053" s="7">
        <v>8.1922699999999998E-3</v>
      </c>
    </row>
    <row r="2054" spans="1:16" x14ac:dyDescent="0.25">
      <c r="A2054" t="s">
        <v>3998</v>
      </c>
      <c r="B2054" s="7">
        <v>4.6475040000000002E-3</v>
      </c>
      <c r="C2054" s="7">
        <v>5.3565920000000003E-3</v>
      </c>
      <c r="D2054" s="7">
        <v>3.6345629999999999E-3</v>
      </c>
      <c r="E2054" s="7">
        <v>4.3279590000000001E-3</v>
      </c>
      <c r="F2054" s="7">
        <v>3.702627E-3</v>
      </c>
      <c r="G2054" s="7">
        <v>6.9876879999999997E-3</v>
      </c>
      <c r="H2054" s="7">
        <v>5.9013090000000004E-3</v>
      </c>
      <c r="I2054" s="7">
        <v>2.9048960000000001E-3</v>
      </c>
      <c r="J2054" s="7">
        <v>4.4043190000000003E-3</v>
      </c>
      <c r="K2054" s="7">
        <v>2.5837688000000001E-2</v>
      </c>
      <c r="L2054" s="7">
        <v>2.5850930000000001E-2</v>
      </c>
      <c r="M2054" s="7">
        <v>1.6840192E-2</v>
      </c>
      <c r="N2054" s="7">
        <v>1.6725667E-2</v>
      </c>
      <c r="O2054" s="7">
        <v>8.6944229999999997E-3</v>
      </c>
      <c r="P2054" s="7">
        <v>6.0297060000000001E-3</v>
      </c>
    </row>
    <row r="2055" spans="1:16" x14ac:dyDescent="0.25">
      <c r="A2055" t="s">
        <v>3999</v>
      </c>
      <c r="B2055" s="7">
        <v>0.15692478400000001</v>
      </c>
      <c r="C2055" s="7">
        <v>0.165777022</v>
      </c>
      <c r="D2055" s="7">
        <v>0.170261204</v>
      </c>
      <c r="E2055" s="7">
        <v>4.6869152999999997E-2</v>
      </c>
      <c r="F2055" s="7">
        <v>5.5059733E-2</v>
      </c>
      <c r="G2055" s="7">
        <v>5.3603310000000001E-2</v>
      </c>
      <c r="H2055" s="7">
        <v>0.13957747000000001</v>
      </c>
      <c r="I2055" s="7">
        <v>0.234024387</v>
      </c>
      <c r="J2055" s="7">
        <v>0.18246115700000001</v>
      </c>
      <c r="K2055" s="7">
        <v>2.592989E-3</v>
      </c>
      <c r="L2055" s="7">
        <v>5.9762419999999997E-3</v>
      </c>
      <c r="M2055" s="7">
        <v>7.186535E-3</v>
      </c>
      <c r="N2055" s="7">
        <v>1.090987E-2</v>
      </c>
      <c r="O2055" s="7">
        <v>1.0749053E-2</v>
      </c>
      <c r="P2055" s="7">
        <v>8.8170369999999998E-3</v>
      </c>
    </row>
    <row r="2056" spans="1:16" x14ac:dyDescent="0.25">
      <c r="A2056" t="s">
        <v>4000</v>
      </c>
      <c r="B2056" s="7">
        <v>3.0646745999999999E-2</v>
      </c>
      <c r="C2056" s="7">
        <v>3.4007563999999997E-2</v>
      </c>
      <c r="D2056" s="7">
        <v>3.3825068999999999E-2</v>
      </c>
      <c r="E2056" s="7">
        <v>2.8524240999999999E-2</v>
      </c>
      <c r="F2056" s="7">
        <v>3.4549479000000001E-2</v>
      </c>
      <c r="G2056" s="7">
        <v>3.9710712000000002E-2</v>
      </c>
      <c r="H2056" s="7">
        <v>3.2381032999999997E-2</v>
      </c>
      <c r="I2056" s="7">
        <v>2.9908573000000001E-2</v>
      </c>
      <c r="J2056" s="7">
        <v>3.3308887000000002E-2</v>
      </c>
      <c r="K2056" s="7">
        <v>4.8553532000000003E-2</v>
      </c>
      <c r="L2056" s="7">
        <v>4.8541690999999998E-2</v>
      </c>
      <c r="M2056" s="7">
        <v>4.0665323000000003E-2</v>
      </c>
      <c r="N2056" s="7">
        <v>4.7046389000000001E-2</v>
      </c>
      <c r="O2056" s="7">
        <v>4.1564446999999997E-2</v>
      </c>
      <c r="P2056" s="7">
        <v>2.5842246999999999E-2</v>
      </c>
    </row>
    <row r="2057" spans="1:16" x14ac:dyDescent="0.25">
      <c r="A2057" t="s">
        <v>4001</v>
      </c>
      <c r="B2057" s="7">
        <v>2.6282293000000002E-2</v>
      </c>
      <c r="C2057" s="7">
        <v>3.1906284E-2</v>
      </c>
      <c r="D2057" s="7">
        <v>3.0235194E-2</v>
      </c>
      <c r="E2057" s="7">
        <v>1.9383035999999999E-2</v>
      </c>
      <c r="F2057" s="7">
        <v>2.4635702999999998E-2</v>
      </c>
      <c r="G2057" s="7">
        <v>2.7915717E-2</v>
      </c>
      <c r="H2057" s="7">
        <v>3.1140147E-2</v>
      </c>
      <c r="I2057" s="7">
        <v>2.4563959999999999E-2</v>
      </c>
      <c r="J2057" s="7">
        <v>3.1400943000000001E-2</v>
      </c>
      <c r="K2057" s="7">
        <v>1.6477823999999999E-2</v>
      </c>
      <c r="L2057" s="7">
        <v>2.3543014000000001E-2</v>
      </c>
      <c r="M2057" s="7">
        <v>2.5695414999999999E-2</v>
      </c>
      <c r="N2057" s="7">
        <v>2.8369479999999999E-2</v>
      </c>
      <c r="O2057" s="7">
        <v>2.7771777000000001E-2</v>
      </c>
      <c r="P2057" s="7">
        <v>1.7165947000000001E-2</v>
      </c>
    </row>
    <row r="2058" spans="1:16" x14ac:dyDescent="0.25">
      <c r="A2058" t="s">
        <v>4002</v>
      </c>
      <c r="B2058" s="7">
        <v>9.4600186000000003E-2</v>
      </c>
      <c r="C2058" s="7">
        <v>0.105378318</v>
      </c>
      <c r="D2058" s="7">
        <v>0.105481584</v>
      </c>
      <c r="E2058" s="7">
        <v>8.3876065E-2</v>
      </c>
      <c r="F2058" s="7">
        <v>0.106738024</v>
      </c>
      <c r="G2058" s="7">
        <v>0.101100892</v>
      </c>
      <c r="H2058" s="7">
        <v>0.11580855299999999</v>
      </c>
      <c r="I2058" s="7">
        <v>0.12390203399999999</v>
      </c>
      <c r="J2058" s="7">
        <v>0.133400196</v>
      </c>
      <c r="K2058" s="7">
        <v>3.1794772999999998E-2</v>
      </c>
      <c r="L2058" s="7">
        <v>4.0098134000000001E-2</v>
      </c>
      <c r="M2058" s="7">
        <v>4.3766942000000003E-2</v>
      </c>
      <c r="N2058" s="7">
        <v>4.0647418999999997E-2</v>
      </c>
      <c r="O2058" s="7">
        <v>3.5834808000000003E-2</v>
      </c>
      <c r="P2058" s="7">
        <v>3.8106998000000003E-2</v>
      </c>
    </row>
    <row r="2059" spans="1:16" x14ac:dyDescent="0.25">
      <c r="A2059" t="s">
        <v>4003</v>
      </c>
      <c r="B2059" s="7">
        <v>1.3125970000000001E-2</v>
      </c>
      <c r="C2059" s="7">
        <v>1.6787284999999999E-2</v>
      </c>
      <c r="D2059" s="7">
        <v>1.6871797000000001E-2</v>
      </c>
      <c r="E2059" s="7">
        <v>1.1081881999999999E-2</v>
      </c>
      <c r="F2059" s="7">
        <v>1.513866E-2</v>
      </c>
      <c r="G2059" s="7">
        <v>1.3512124E-2</v>
      </c>
      <c r="H2059" s="7">
        <v>1.8128205000000001E-2</v>
      </c>
      <c r="I2059" s="7">
        <v>1.6848129E-2</v>
      </c>
      <c r="J2059" s="7">
        <v>1.7313278000000001E-2</v>
      </c>
      <c r="K2059" s="7">
        <v>6.9734389999999997E-3</v>
      </c>
      <c r="L2059" s="7">
        <v>9.2593840000000007E-3</v>
      </c>
      <c r="M2059" s="7">
        <v>9.8037669999999997E-3</v>
      </c>
      <c r="N2059" s="7">
        <v>1.0762992000000001E-2</v>
      </c>
      <c r="O2059" s="7">
        <v>1.0269611999999999E-2</v>
      </c>
      <c r="P2059" s="7">
        <v>8.7091619999999995E-3</v>
      </c>
    </row>
    <row r="2060" spans="1:16" x14ac:dyDescent="0.25">
      <c r="A2060" t="s">
        <v>4004</v>
      </c>
      <c r="B2060" s="7">
        <v>2.2654929000000001E-2</v>
      </c>
      <c r="C2060" s="7">
        <v>2.0676376E-2</v>
      </c>
      <c r="D2060" s="7">
        <v>2.1741792999999999E-2</v>
      </c>
      <c r="E2060" s="7">
        <v>2.6525242000000001E-2</v>
      </c>
      <c r="F2060" s="7">
        <v>3.4299527000000003E-2</v>
      </c>
      <c r="G2060" s="7">
        <v>3.9304970000000002E-2</v>
      </c>
      <c r="H2060" s="7">
        <v>2.1368931000000001E-2</v>
      </c>
      <c r="I2060" s="7">
        <v>2.3915341E-2</v>
      </c>
      <c r="J2060" s="7">
        <v>2.5250714E-2</v>
      </c>
      <c r="K2060" s="7">
        <v>5.7299309999999997E-3</v>
      </c>
      <c r="L2060" s="7">
        <v>8.995935E-3</v>
      </c>
      <c r="M2060" s="7">
        <v>1.0005639E-2</v>
      </c>
      <c r="N2060" s="7">
        <v>1.0540567000000001E-2</v>
      </c>
      <c r="O2060" s="7">
        <v>9.8368870000000008E-3</v>
      </c>
      <c r="P2060" s="7">
        <v>8.6463059999999994E-3</v>
      </c>
    </row>
    <row r="2061" spans="1:16" x14ac:dyDescent="0.25">
      <c r="A2061" t="s">
        <v>4005</v>
      </c>
      <c r="B2061" s="7">
        <v>6.0198066000000001E-2</v>
      </c>
      <c r="C2061" s="7">
        <v>6.4109192999999995E-2</v>
      </c>
      <c r="D2061" s="7">
        <v>5.5836661000000003E-2</v>
      </c>
      <c r="E2061" s="7">
        <v>5.1820848000000003E-2</v>
      </c>
      <c r="F2061" s="7">
        <v>5.8621741999999998E-2</v>
      </c>
      <c r="G2061" s="7">
        <v>7.1643665999999995E-2</v>
      </c>
      <c r="H2061" s="7">
        <v>5.6260712999999997E-2</v>
      </c>
      <c r="I2061" s="7">
        <v>5.6631013000000001E-2</v>
      </c>
      <c r="J2061" s="7">
        <v>5.5653022000000003E-2</v>
      </c>
      <c r="K2061" s="7">
        <v>4.5507458000000001E-2</v>
      </c>
      <c r="L2061" s="7">
        <v>5.5658214999999997E-2</v>
      </c>
      <c r="M2061" s="7">
        <v>4.9136232000000002E-2</v>
      </c>
      <c r="N2061" s="7">
        <v>3.6266408999999999E-2</v>
      </c>
      <c r="O2061" s="7">
        <v>3.1152780000000001E-2</v>
      </c>
      <c r="P2061" s="7">
        <v>3.4554665999999998E-2</v>
      </c>
    </row>
    <row r="2062" spans="1:16" x14ac:dyDescent="0.25">
      <c r="A2062" t="s">
        <v>4006</v>
      </c>
      <c r="B2062" s="7">
        <v>6.2796197999999998E-2</v>
      </c>
      <c r="C2062" s="7">
        <v>6.8942106000000003E-2</v>
      </c>
      <c r="D2062" s="7">
        <v>6.6636098000000005E-2</v>
      </c>
      <c r="E2062" s="7">
        <v>4.9589948000000002E-2</v>
      </c>
      <c r="F2062" s="7">
        <v>5.7178409999999999E-2</v>
      </c>
      <c r="G2062" s="7">
        <v>6.2637891000000001E-2</v>
      </c>
      <c r="H2062" s="7">
        <v>6.2274334000000001E-2</v>
      </c>
      <c r="I2062" s="7">
        <v>6.5339879000000003E-2</v>
      </c>
      <c r="J2062" s="7">
        <v>7.4168992000000003E-2</v>
      </c>
      <c r="K2062" s="7">
        <v>3.9835324999999998E-2</v>
      </c>
      <c r="L2062" s="7">
        <v>4.8246826E-2</v>
      </c>
      <c r="M2062" s="7">
        <v>5.1274246000000002E-2</v>
      </c>
      <c r="N2062" s="7">
        <v>4.7717243999999999E-2</v>
      </c>
      <c r="O2062" s="7">
        <v>4.7660371999999999E-2</v>
      </c>
      <c r="P2062" s="7">
        <v>3.8673404000000002E-2</v>
      </c>
    </row>
    <row r="2063" spans="1:16" x14ac:dyDescent="0.25">
      <c r="A2063" t="s">
        <v>4007</v>
      </c>
      <c r="B2063" s="7">
        <v>1.3043661E-2</v>
      </c>
      <c r="C2063" s="7">
        <v>1.6201419000000002E-2</v>
      </c>
      <c r="D2063" s="7">
        <v>1.6120216E-2</v>
      </c>
      <c r="E2063" s="7">
        <v>1.0653398999999999E-2</v>
      </c>
      <c r="F2063" s="7">
        <v>1.4149538E-2</v>
      </c>
      <c r="G2063" s="7">
        <v>1.3305075E-2</v>
      </c>
      <c r="H2063" s="7">
        <v>1.6841299000000001E-2</v>
      </c>
      <c r="I2063" s="7">
        <v>1.4363871E-2</v>
      </c>
      <c r="J2063" s="7">
        <v>1.7357978E-2</v>
      </c>
      <c r="K2063" s="7">
        <v>8.2768800000000003E-3</v>
      </c>
      <c r="L2063" s="7">
        <v>1.0848455999999999E-2</v>
      </c>
      <c r="M2063" s="7">
        <v>1.1709649000000001E-2</v>
      </c>
      <c r="N2063" s="7">
        <v>1.2437798E-2</v>
      </c>
      <c r="O2063" s="7">
        <v>1.0338931000000001E-2</v>
      </c>
      <c r="P2063" s="7">
        <v>9.3499949999999998E-3</v>
      </c>
    </row>
    <row r="2064" spans="1:16" x14ac:dyDescent="0.25">
      <c r="A2064" t="s">
        <v>4008</v>
      </c>
      <c r="B2064" s="7">
        <v>0.16923657</v>
      </c>
      <c r="C2064" s="7">
        <v>0.19267532700000001</v>
      </c>
      <c r="D2064" s="7">
        <v>0.194407681</v>
      </c>
      <c r="E2064" s="7">
        <v>0.14031943599999999</v>
      </c>
      <c r="F2064" s="7">
        <v>0.16773386500000001</v>
      </c>
      <c r="G2064" s="7">
        <v>0.17269902600000001</v>
      </c>
      <c r="H2064" s="7">
        <v>0.20041308799999999</v>
      </c>
      <c r="I2064" s="7">
        <v>0.21091921299999999</v>
      </c>
      <c r="J2064" s="7">
        <v>0.237577065</v>
      </c>
      <c r="K2064" s="7">
        <v>0.14628160200000001</v>
      </c>
      <c r="L2064" s="7">
        <v>0.115006131</v>
      </c>
      <c r="M2064" s="7">
        <v>0.12788122599999999</v>
      </c>
      <c r="N2064" s="7">
        <v>0.13809238400000001</v>
      </c>
      <c r="O2064" s="7">
        <v>0.128304265</v>
      </c>
      <c r="P2064" s="7">
        <v>0.103620201</v>
      </c>
    </row>
    <row r="2065" spans="1:16" x14ac:dyDescent="0.25">
      <c r="A2065" t="s">
        <v>4009</v>
      </c>
      <c r="B2065" s="7">
        <v>9.4032436999999996E-2</v>
      </c>
      <c r="C2065" s="7">
        <v>0.12108849100000001</v>
      </c>
      <c r="D2065" s="7">
        <v>9.7182317000000004E-2</v>
      </c>
      <c r="E2065" s="7">
        <v>7.1289705999999994E-2</v>
      </c>
      <c r="F2065" s="7">
        <v>7.8120783999999999E-2</v>
      </c>
      <c r="G2065" s="7">
        <v>8.5205618999999996E-2</v>
      </c>
      <c r="H2065" s="7">
        <v>0.1170556</v>
      </c>
      <c r="I2065" s="7">
        <v>8.2762005E-2</v>
      </c>
      <c r="J2065" s="7">
        <v>0.11195869</v>
      </c>
      <c r="K2065" s="7">
        <v>2.3398090999999999E-2</v>
      </c>
      <c r="L2065" s="7">
        <v>1.3505972999999999E-2</v>
      </c>
      <c r="M2065" s="7">
        <v>1.177315E-2</v>
      </c>
      <c r="N2065" s="7">
        <v>1.7166694E-2</v>
      </c>
      <c r="O2065" s="7">
        <v>1.1426942000000001E-2</v>
      </c>
      <c r="P2065" s="7">
        <v>7.9366439999999996E-3</v>
      </c>
    </row>
    <row r="2066" spans="1:16" x14ac:dyDescent="0.25">
      <c r="A2066" t="s">
        <v>4010</v>
      </c>
      <c r="B2066" s="7">
        <v>4.783747E-2</v>
      </c>
      <c r="C2066" s="7">
        <v>5.3202078E-2</v>
      </c>
      <c r="D2066" s="7">
        <v>4.8883508999999999E-2</v>
      </c>
      <c r="E2066" s="7">
        <v>3.5975156000000001E-2</v>
      </c>
      <c r="F2066" s="7">
        <v>4.4934135E-2</v>
      </c>
      <c r="G2066" s="7">
        <v>4.9008556000000002E-2</v>
      </c>
      <c r="H2066" s="7">
        <v>5.2241225000000002E-2</v>
      </c>
      <c r="I2066" s="7">
        <v>4.6597581999999999E-2</v>
      </c>
      <c r="J2066" s="7">
        <v>5.3115834000000001E-2</v>
      </c>
      <c r="K2066" s="7">
        <v>2.6353360999999999E-2</v>
      </c>
      <c r="L2066" s="7">
        <v>2.7906271E-2</v>
      </c>
      <c r="M2066" s="7">
        <v>3.2465081E-2</v>
      </c>
      <c r="N2066" s="7">
        <v>3.6186677E-2</v>
      </c>
      <c r="O2066" s="7">
        <v>3.6925883999999999E-2</v>
      </c>
      <c r="P2066" s="7">
        <v>2.5084496000000001E-2</v>
      </c>
    </row>
    <row r="2067" spans="1:16" x14ac:dyDescent="0.25">
      <c r="A2067" t="s">
        <v>4011</v>
      </c>
      <c r="B2067" s="7">
        <v>1.5828611999999999E-2</v>
      </c>
      <c r="C2067" s="7">
        <v>1.773452E-2</v>
      </c>
      <c r="D2067" s="7">
        <v>1.5353739E-2</v>
      </c>
      <c r="E2067" s="7">
        <v>1.1406144E-2</v>
      </c>
      <c r="F2067" s="7">
        <v>1.3258018999999999E-2</v>
      </c>
      <c r="G2067" s="7">
        <v>1.6922584000000001E-2</v>
      </c>
      <c r="H2067" s="7">
        <v>1.8110755999999999E-2</v>
      </c>
      <c r="I2067" s="7">
        <v>1.4015489000000001E-2</v>
      </c>
      <c r="J2067" s="7">
        <v>1.9002165000000001E-2</v>
      </c>
      <c r="K2067" s="7">
        <v>1.3204486E-2</v>
      </c>
      <c r="L2067" s="7">
        <v>1.0261930000000001E-2</v>
      </c>
      <c r="M2067" s="7">
        <v>1.0108249999999999E-2</v>
      </c>
      <c r="N2067" s="7">
        <v>1.3385999000000001E-2</v>
      </c>
      <c r="O2067" s="7">
        <v>1.2377802E-2</v>
      </c>
      <c r="P2067" s="7">
        <v>8.6363670000000007E-3</v>
      </c>
    </row>
    <row r="2068" spans="1:16" x14ac:dyDescent="0.25">
      <c r="A2068" t="s">
        <v>4012</v>
      </c>
      <c r="B2068" s="7">
        <v>3.5617685000000003E-2</v>
      </c>
      <c r="C2068" s="7">
        <v>5.1349051999999999E-2</v>
      </c>
      <c r="D2068" s="7">
        <v>5.2026177E-2</v>
      </c>
      <c r="E2068" s="7">
        <v>3.9556984000000003E-2</v>
      </c>
      <c r="F2068" s="7">
        <v>4.8615393999999999E-2</v>
      </c>
      <c r="G2068" s="7">
        <v>4.5432594999999999E-2</v>
      </c>
      <c r="H2068" s="7">
        <v>4.8346966999999998E-2</v>
      </c>
      <c r="I2068" s="7">
        <v>5.1882629999999999E-2</v>
      </c>
      <c r="J2068" s="7">
        <v>4.5315249000000002E-2</v>
      </c>
      <c r="K2068" s="7">
        <v>2.0431316000000001E-2</v>
      </c>
      <c r="L2068" s="7">
        <v>2.5444801E-2</v>
      </c>
      <c r="M2068" s="7">
        <v>2.7350045E-2</v>
      </c>
      <c r="N2068" s="7">
        <v>2.5511295E-2</v>
      </c>
      <c r="O2068" s="7">
        <v>2.0473274E-2</v>
      </c>
      <c r="P2068" s="7">
        <v>2.2192357999999999E-2</v>
      </c>
    </row>
    <row r="2069" spans="1:16" x14ac:dyDescent="0.25">
      <c r="A2069" t="s">
        <v>4013</v>
      </c>
      <c r="B2069" s="7">
        <v>6.8299460000000006E-2</v>
      </c>
      <c r="C2069" s="7">
        <v>7.6894659000000004E-2</v>
      </c>
      <c r="D2069" s="7">
        <v>7.7835504999999999E-2</v>
      </c>
      <c r="E2069" s="7">
        <v>4.2480584000000002E-2</v>
      </c>
      <c r="F2069" s="7">
        <v>5.9286562000000001E-2</v>
      </c>
      <c r="G2069" s="7">
        <v>5.4875530999999998E-2</v>
      </c>
      <c r="H2069" s="7">
        <v>7.9803322999999995E-2</v>
      </c>
      <c r="I2069" s="7">
        <v>7.9175949999999995E-2</v>
      </c>
      <c r="J2069" s="7">
        <v>8.1011606999999999E-2</v>
      </c>
      <c r="K2069" s="7">
        <v>2.5982605999999998E-2</v>
      </c>
      <c r="L2069" s="7">
        <v>3.967934E-2</v>
      </c>
      <c r="M2069" s="7">
        <v>4.236355E-2</v>
      </c>
      <c r="N2069" s="7">
        <v>3.9303178000000001E-2</v>
      </c>
      <c r="O2069" s="7">
        <v>3.7490612999999999E-2</v>
      </c>
      <c r="P2069" s="7">
        <v>3.1394348000000002E-2</v>
      </c>
    </row>
    <row r="2070" spans="1:16" x14ac:dyDescent="0.25">
      <c r="A2070" t="s">
        <v>4014</v>
      </c>
      <c r="B2070" s="7">
        <v>4.9789685E-2</v>
      </c>
      <c r="C2070" s="7">
        <v>5.1192861999999999E-2</v>
      </c>
      <c r="D2070" s="7">
        <v>5.0707275000000003E-2</v>
      </c>
      <c r="E2070" s="7">
        <v>3.3730626E-2</v>
      </c>
      <c r="F2070" s="7">
        <v>4.4009152000000003E-2</v>
      </c>
      <c r="G2070" s="7">
        <v>4.1651064000000002E-2</v>
      </c>
      <c r="H2070" s="7">
        <v>5.3585300000000002E-2</v>
      </c>
      <c r="I2070" s="7">
        <v>6.5834825999999999E-2</v>
      </c>
      <c r="J2070" s="7">
        <v>5.8724785000000002E-2</v>
      </c>
      <c r="K2070" s="7">
        <v>2.8538781999999999E-2</v>
      </c>
      <c r="L2070" s="7">
        <v>2.8135101999999999E-2</v>
      </c>
      <c r="M2070" s="7">
        <v>3.1815626999999999E-2</v>
      </c>
      <c r="N2070" s="7">
        <v>3.1824545000000003E-2</v>
      </c>
      <c r="O2070" s="7">
        <v>2.7800488000000002E-2</v>
      </c>
      <c r="P2070" s="7">
        <v>2.3552416999999999E-2</v>
      </c>
    </row>
    <row r="2071" spans="1:16" x14ac:dyDescent="0.25">
      <c r="A2071" t="s">
        <v>4015</v>
      </c>
      <c r="B2071" s="7">
        <v>3.4911815999999998E-2</v>
      </c>
      <c r="C2071" s="7">
        <v>3.9253396000000003E-2</v>
      </c>
      <c r="D2071" s="7">
        <v>3.7605613000000003E-2</v>
      </c>
      <c r="E2071" s="7">
        <v>3.3084904999999998E-2</v>
      </c>
      <c r="F2071" s="7">
        <v>3.8796855999999998E-2</v>
      </c>
      <c r="G2071" s="7">
        <v>4.2691760000000002E-2</v>
      </c>
      <c r="H2071" s="7">
        <v>3.5851585999999998E-2</v>
      </c>
      <c r="I2071" s="7">
        <v>3.0924121999999998E-2</v>
      </c>
      <c r="J2071" s="7">
        <v>3.6508217000000003E-2</v>
      </c>
      <c r="K2071" s="7">
        <v>4.4889627000000001E-2</v>
      </c>
      <c r="L2071" s="7">
        <v>3.0872940000000001E-2</v>
      </c>
      <c r="M2071" s="7">
        <v>3.0481101E-2</v>
      </c>
      <c r="N2071" s="7">
        <v>4.0625100999999997E-2</v>
      </c>
      <c r="O2071" s="7">
        <v>3.3994567000000003E-2</v>
      </c>
      <c r="P2071" s="7">
        <v>2.5801509E-2</v>
      </c>
    </row>
    <row r="2072" spans="1:16" x14ac:dyDescent="0.25">
      <c r="A2072" t="s">
        <v>4016</v>
      </c>
      <c r="B2072" s="7">
        <v>2.9154241000000001E-2</v>
      </c>
      <c r="C2072" s="7">
        <v>3.3187187E-2</v>
      </c>
      <c r="D2072" s="7">
        <v>2.7312258999999998E-2</v>
      </c>
      <c r="E2072" s="7">
        <v>2.3468184999999999E-2</v>
      </c>
      <c r="F2072" s="7">
        <v>2.8474229E-2</v>
      </c>
      <c r="G2072" s="7">
        <v>3.6758549000000001E-2</v>
      </c>
      <c r="H2072" s="7">
        <v>2.6078265999999999E-2</v>
      </c>
      <c r="I2072" s="7">
        <v>2.2456159999999999E-2</v>
      </c>
      <c r="J2072" s="7">
        <v>3.1119779E-2</v>
      </c>
      <c r="K2072" s="7">
        <v>4.9007360999999999E-2</v>
      </c>
      <c r="L2072" s="7">
        <v>3.0006268999999999E-2</v>
      </c>
      <c r="M2072" s="7">
        <v>3.1621046E-2</v>
      </c>
      <c r="N2072" s="7">
        <v>3.9121965000000002E-2</v>
      </c>
      <c r="O2072" s="7">
        <v>2.5398258999999999E-2</v>
      </c>
      <c r="P2072" s="7">
        <v>2.3688371999999999E-2</v>
      </c>
    </row>
    <row r="2073" spans="1:16" x14ac:dyDescent="0.25">
      <c r="A2073" t="s">
        <v>4017</v>
      </c>
      <c r="B2073" s="7">
        <v>2.3568025999999999E-2</v>
      </c>
      <c r="C2073" s="7">
        <v>2.4264086000000001E-2</v>
      </c>
      <c r="D2073" s="7">
        <v>2.3488365000000001E-2</v>
      </c>
      <c r="E2073" s="7">
        <v>1.4062331000000001E-2</v>
      </c>
      <c r="F2073" s="7">
        <v>1.8577077000000001E-2</v>
      </c>
      <c r="G2073" s="7">
        <v>1.8018818999999998E-2</v>
      </c>
      <c r="H2073" s="7">
        <v>2.1662566000000001E-2</v>
      </c>
      <c r="I2073" s="7">
        <v>2.6246181E-2</v>
      </c>
      <c r="J2073" s="7">
        <v>2.7160947000000001E-2</v>
      </c>
      <c r="K2073" s="7">
        <v>1.3391195E-2</v>
      </c>
      <c r="L2073" s="7">
        <v>1.5033909999999999E-2</v>
      </c>
      <c r="M2073" s="7">
        <v>1.4337954999999999E-2</v>
      </c>
      <c r="N2073" s="7">
        <v>1.4866103E-2</v>
      </c>
      <c r="O2073" s="7">
        <v>1.5666069000000001E-2</v>
      </c>
      <c r="P2073" s="7">
        <v>1.2841762E-2</v>
      </c>
    </row>
    <row r="2074" spans="1:16" x14ac:dyDescent="0.25">
      <c r="A2074" t="s">
        <v>4018</v>
      </c>
      <c r="B2074" s="7">
        <v>9.1595220000000005E-2</v>
      </c>
      <c r="C2074" s="7">
        <v>9.9442948000000003E-2</v>
      </c>
      <c r="D2074" s="7">
        <v>9.2957943000000001E-2</v>
      </c>
      <c r="E2074" s="7">
        <v>7.9898907000000005E-2</v>
      </c>
      <c r="F2074" s="7">
        <v>0.103966246</v>
      </c>
      <c r="G2074" s="7">
        <v>9.9634779000000007E-2</v>
      </c>
      <c r="H2074" s="7">
        <v>9.3711001000000002E-2</v>
      </c>
      <c r="I2074" s="7">
        <v>0.10244054499999999</v>
      </c>
      <c r="J2074" s="7">
        <v>9.9103415E-2</v>
      </c>
      <c r="K2074" s="7">
        <v>5.4998910999999998E-2</v>
      </c>
      <c r="L2074" s="7">
        <v>6.9362166000000003E-2</v>
      </c>
      <c r="M2074" s="7">
        <v>6.1605438999999998E-2</v>
      </c>
      <c r="N2074" s="7">
        <v>5.7834022999999998E-2</v>
      </c>
      <c r="O2074" s="7">
        <v>4.9101474999999999E-2</v>
      </c>
      <c r="P2074" s="7">
        <v>5.6405538999999998E-2</v>
      </c>
    </row>
    <row r="2075" spans="1:16" x14ac:dyDescent="0.25">
      <c r="A2075" t="s">
        <v>4019</v>
      </c>
      <c r="B2075" s="7">
        <v>1.1041682000000001E-2</v>
      </c>
      <c r="C2075" s="7">
        <v>1.3762963E-2</v>
      </c>
      <c r="D2075" s="7">
        <v>1.3701262000000001E-2</v>
      </c>
      <c r="E2075" s="7">
        <v>1.0436271E-2</v>
      </c>
      <c r="F2075" s="7">
        <v>1.0646221000000001E-2</v>
      </c>
      <c r="G2075" s="7">
        <v>1.2419032E-2</v>
      </c>
      <c r="H2075" s="7">
        <v>1.1748959999999999E-2</v>
      </c>
      <c r="I2075" s="7">
        <v>9.6750540000000006E-3</v>
      </c>
      <c r="J2075" s="7">
        <v>1.2923021999999999E-2</v>
      </c>
      <c r="K2075" s="7">
        <v>7.6909780000000002E-3</v>
      </c>
      <c r="L2075" s="7">
        <v>9.6225919999999993E-3</v>
      </c>
      <c r="M2075" s="7">
        <v>1.1612338E-2</v>
      </c>
      <c r="N2075" s="7">
        <v>7.8142109999999997E-3</v>
      </c>
      <c r="O2075" s="7">
        <v>7.3709500000000002E-3</v>
      </c>
      <c r="P2075" s="7">
        <v>8.3918159999999999E-3</v>
      </c>
    </row>
    <row r="2076" spans="1:16" x14ac:dyDescent="0.25">
      <c r="A2076" t="s">
        <v>4020</v>
      </c>
      <c r="B2076" s="7">
        <v>4.2688561E-2</v>
      </c>
      <c r="C2076" s="7">
        <v>5.1837468999999997E-2</v>
      </c>
      <c r="D2076" s="7">
        <v>4.6609286E-2</v>
      </c>
      <c r="E2076" s="7">
        <v>3.3961281000000003E-2</v>
      </c>
      <c r="F2076" s="7">
        <v>3.9523600999999998E-2</v>
      </c>
      <c r="G2076" s="7">
        <v>4.2119599000000001E-2</v>
      </c>
      <c r="H2076" s="7">
        <v>5.4273636E-2</v>
      </c>
      <c r="I2076" s="7">
        <v>4.5919452999999999E-2</v>
      </c>
      <c r="J2076" s="7">
        <v>5.5524424000000003E-2</v>
      </c>
      <c r="K2076" s="7">
        <v>1.9891468999999998E-2</v>
      </c>
      <c r="L2076" s="7">
        <v>2.9890585000000001E-2</v>
      </c>
      <c r="M2076" s="7">
        <v>3.0164533E-2</v>
      </c>
      <c r="N2076" s="7">
        <v>3.4144381000000001E-2</v>
      </c>
      <c r="O2076" s="7">
        <v>3.1965809999999997E-2</v>
      </c>
      <c r="P2076" s="7">
        <v>2.4273185999999999E-2</v>
      </c>
    </row>
    <row r="2077" spans="1:16" x14ac:dyDescent="0.25">
      <c r="A2077" t="s">
        <v>4021</v>
      </c>
      <c r="B2077" s="7">
        <v>7.1582435999999999E-2</v>
      </c>
      <c r="C2077" s="7">
        <v>7.9065148000000002E-2</v>
      </c>
      <c r="D2077" s="7">
        <v>8.8162512999999998E-2</v>
      </c>
      <c r="E2077" s="7">
        <v>6.4927567000000005E-2</v>
      </c>
      <c r="F2077" s="7">
        <v>8.5307437E-2</v>
      </c>
      <c r="G2077" s="7">
        <v>7.9594473999999998E-2</v>
      </c>
      <c r="H2077" s="7">
        <v>8.333082E-2</v>
      </c>
      <c r="I2077" s="7">
        <v>7.1719089999999999E-2</v>
      </c>
      <c r="J2077" s="7">
        <v>0.104196833</v>
      </c>
      <c r="K2077" s="7">
        <v>4.0192153000000001E-2</v>
      </c>
      <c r="L2077" s="7">
        <v>6.6034714999999994E-2</v>
      </c>
      <c r="M2077" s="7">
        <v>7.5867763000000005E-2</v>
      </c>
      <c r="N2077" s="7">
        <v>7.4321147000000004E-2</v>
      </c>
      <c r="O2077" s="7">
        <v>6.9514003000000005E-2</v>
      </c>
      <c r="P2077" s="7">
        <v>5.7679411E-2</v>
      </c>
    </row>
    <row r="2078" spans="1:16" x14ac:dyDescent="0.25">
      <c r="A2078" t="s">
        <v>4022</v>
      </c>
      <c r="B2078" s="7">
        <v>1.6726406999999999E-2</v>
      </c>
      <c r="C2078" s="7">
        <v>1.7216329999999998E-2</v>
      </c>
      <c r="D2078" s="7">
        <v>1.6922662000000002E-2</v>
      </c>
      <c r="E2078" s="7">
        <v>1.1599514E-2</v>
      </c>
      <c r="F2078" s="7">
        <v>1.4790057000000001E-2</v>
      </c>
      <c r="G2078" s="7">
        <v>1.6200736E-2</v>
      </c>
      <c r="H2078" s="7">
        <v>1.9527592E-2</v>
      </c>
      <c r="I2078" s="7">
        <v>2.0709834E-2</v>
      </c>
      <c r="J2078" s="7">
        <v>2.2403426000000001E-2</v>
      </c>
      <c r="K2078" s="7">
        <v>1.3075132E-2</v>
      </c>
      <c r="L2078" s="7">
        <v>1.1489025E-2</v>
      </c>
      <c r="M2078" s="7">
        <v>1.2293778999999999E-2</v>
      </c>
      <c r="N2078" s="7">
        <v>1.5402403E-2</v>
      </c>
      <c r="O2078" s="7">
        <v>1.4538504000000001E-2</v>
      </c>
      <c r="P2078" s="7">
        <v>1.0162119000000001E-2</v>
      </c>
    </row>
    <row r="2079" spans="1:16" x14ac:dyDescent="0.25">
      <c r="A2079" t="s">
        <v>4023</v>
      </c>
      <c r="B2079" s="7">
        <v>4.0820928999999999E-2</v>
      </c>
      <c r="C2079" s="7">
        <v>4.0930998000000003E-2</v>
      </c>
      <c r="D2079" s="7">
        <v>4.0047890000000003E-2</v>
      </c>
      <c r="E2079" s="7">
        <v>4.5804011999999998E-2</v>
      </c>
      <c r="F2079" s="7">
        <v>5.5305794999999998E-2</v>
      </c>
      <c r="G2079" s="7">
        <v>5.3774928E-2</v>
      </c>
      <c r="H2079" s="7">
        <v>3.9988501000000003E-2</v>
      </c>
      <c r="I2079" s="7">
        <v>5.0499599999999999E-2</v>
      </c>
      <c r="J2079" s="7">
        <v>4.3456103000000003E-2</v>
      </c>
      <c r="K2079" s="7">
        <v>4.4854844999999997E-2</v>
      </c>
      <c r="L2079" s="7">
        <v>5.5505285000000001E-2</v>
      </c>
      <c r="M2079" s="7">
        <v>4.2700123E-2</v>
      </c>
      <c r="N2079" s="7">
        <v>3.6613143000000001E-2</v>
      </c>
      <c r="O2079" s="7">
        <v>3.3458591000000003E-2</v>
      </c>
      <c r="P2079" s="7">
        <v>3.4011382999999999E-2</v>
      </c>
    </row>
    <row r="2080" spans="1:16" x14ac:dyDescent="0.25">
      <c r="A2080" t="s">
        <v>4024</v>
      </c>
      <c r="B2080" s="7">
        <v>4.9294003000000003E-2</v>
      </c>
      <c r="C2080" s="7">
        <v>5.5468522999999999E-2</v>
      </c>
      <c r="D2080" s="7">
        <v>5.7592198999999997E-2</v>
      </c>
      <c r="E2080" s="7">
        <v>3.8139642000000001E-2</v>
      </c>
      <c r="F2080" s="7">
        <v>4.3173979000000001E-2</v>
      </c>
      <c r="G2080" s="7">
        <v>4.6894327999999999E-2</v>
      </c>
      <c r="H2080" s="7">
        <v>5.5087240000000003E-2</v>
      </c>
      <c r="I2080" s="7">
        <v>4.8852561000000003E-2</v>
      </c>
      <c r="J2080" s="7">
        <v>6.0076563999999999E-2</v>
      </c>
      <c r="K2080" s="7">
        <v>6.5412648000000004E-2</v>
      </c>
      <c r="L2080" s="7">
        <v>4.0949926999999997E-2</v>
      </c>
      <c r="M2080" s="7">
        <v>4.2324334999999998E-2</v>
      </c>
      <c r="N2080" s="7">
        <v>3.8495031999999998E-2</v>
      </c>
      <c r="O2080" s="7">
        <v>3.5637988000000002E-2</v>
      </c>
      <c r="P2080" s="7">
        <v>3.2729807E-2</v>
      </c>
    </row>
    <row r="2081" spans="1:16" x14ac:dyDescent="0.25">
      <c r="A2081" t="s">
        <v>4025</v>
      </c>
      <c r="B2081" s="7">
        <v>4.1091834000000001E-2</v>
      </c>
      <c r="C2081" s="7">
        <v>4.8386155E-2</v>
      </c>
      <c r="D2081" s="7">
        <v>3.9086182999999997E-2</v>
      </c>
      <c r="E2081" s="7">
        <v>3.2539485999999999E-2</v>
      </c>
      <c r="F2081" s="7">
        <v>3.807696E-2</v>
      </c>
      <c r="G2081" s="7">
        <v>4.0575745000000003E-2</v>
      </c>
      <c r="H2081" s="7">
        <v>4.2100855E-2</v>
      </c>
      <c r="I2081" s="7">
        <v>3.6323291000000001E-2</v>
      </c>
      <c r="J2081" s="7">
        <v>4.5713136000000001E-2</v>
      </c>
      <c r="K2081" s="7">
        <v>5.3885399E-2</v>
      </c>
      <c r="L2081" s="7">
        <v>4.6543718999999997E-2</v>
      </c>
      <c r="M2081" s="7">
        <v>4.8089874999999997E-2</v>
      </c>
      <c r="N2081" s="7">
        <v>6.0858598E-2</v>
      </c>
      <c r="O2081" s="7">
        <v>5.3780802000000003E-2</v>
      </c>
      <c r="P2081" s="7">
        <v>3.4097730999999999E-2</v>
      </c>
    </row>
    <row r="2082" spans="1:16" x14ac:dyDescent="0.25">
      <c r="A2082" t="s">
        <v>4026</v>
      </c>
      <c r="B2082" s="7">
        <v>6.2873826999999993E-2</v>
      </c>
      <c r="C2082" s="7">
        <v>6.9346247E-2</v>
      </c>
      <c r="D2082" s="7">
        <v>6.9536287000000002E-2</v>
      </c>
      <c r="E2082" s="7">
        <v>6.4373422E-2</v>
      </c>
      <c r="F2082" s="7">
        <v>9.1227772999999998E-2</v>
      </c>
      <c r="G2082" s="7">
        <v>8.6013743000000004E-2</v>
      </c>
      <c r="H2082" s="7">
        <v>7.7067174000000002E-2</v>
      </c>
      <c r="I2082" s="7">
        <v>6.7324763999999995E-2</v>
      </c>
      <c r="J2082" s="7">
        <v>7.3221145000000001E-2</v>
      </c>
      <c r="K2082" s="7">
        <v>0.173465544</v>
      </c>
      <c r="L2082" s="7">
        <v>0.16221571600000001</v>
      </c>
      <c r="M2082" s="7">
        <v>0.17760098399999999</v>
      </c>
      <c r="N2082" s="7">
        <v>0.17626800200000001</v>
      </c>
      <c r="O2082" s="7">
        <v>0.16486523</v>
      </c>
      <c r="P2082" s="7">
        <v>0.124212642</v>
      </c>
    </row>
    <row r="2083" spans="1:16" x14ac:dyDescent="0.25">
      <c r="A2083" t="s">
        <v>4027</v>
      </c>
      <c r="B2083" s="7">
        <v>8.9514712999999996E-2</v>
      </c>
      <c r="C2083" s="7">
        <v>0.101908731</v>
      </c>
      <c r="D2083" s="7">
        <v>9.0244550000000007E-2</v>
      </c>
      <c r="E2083" s="7">
        <v>6.6473592999999997E-2</v>
      </c>
      <c r="F2083" s="7">
        <v>8.4036234000000001E-2</v>
      </c>
      <c r="G2083" s="7">
        <v>9.4451005000000005E-2</v>
      </c>
      <c r="H2083" s="7">
        <v>9.7049426999999994E-2</v>
      </c>
      <c r="I2083" s="7">
        <v>7.3346678999999998E-2</v>
      </c>
      <c r="J2083" s="7">
        <v>0.10989283599999999</v>
      </c>
      <c r="K2083" s="7">
        <v>6.8920257999999998E-2</v>
      </c>
      <c r="L2083" s="7">
        <v>7.3573440000000004E-2</v>
      </c>
      <c r="M2083" s="7">
        <v>7.8832863000000003E-2</v>
      </c>
      <c r="N2083" s="7">
        <v>9.0197582999999998E-2</v>
      </c>
      <c r="O2083" s="7">
        <v>7.3391409000000005E-2</v>
      </c>
      <c r="P2083" s="7">
        <v>6.2037449000000001E-2</v>
      </c>
    </row>
    <row r="2084" spans="1:16" x14ac:dyDescent="0.25">
      <c r="A2084" t="s">
        <v>4028</v>
      </c>
      <c r="B2084" s="7">
        <v>6.2263717000000003E-2</v>
      </c>
      <c r="C2084" s="7">
        <v>7.1853178000000004E-2</v>
      </c>
      <c r="D2084" s="7">
        <v>6.9566199999999995E-2</v>
      </c>
      <c r="E2084" s="7">
        <v>5.5788016000000003E-2</v>
      </c>
      <c r="F2084" s="7">
        <v>6.2910611000000005E-2</v>
      </c>
      <c r="G2084" s="7">
        <v>6.9779699000000001E-2</v>
      </c>
      <c r="H2084" s="7">
        <v>5.8025271000000003E-2</v>
      </c>
      <c r="I2084" s="7">
        <v>4.6054601000000001E-2</v>
      </c>
      <c r="J2084" s="7">
        <v>7.3463555E-2</v>
      </c>
      <c r="K2084" s="7">
        <v>2.9485809000000002E-2</v>
      </c>
      <c r="L2084" s="7">
        <v>6.2271134999999998E-2</v>
      </c>
      <c r="M2084" s="7">
        <v>7.0713453999999995E-2</v>
      </c>
      <c r="N2084" s="7">
        <v>6.7740318999999993E-2</v>
      </c>
      <c r="O2084" s="7">
        <v>5.9336043999999998E-2</v>
      </c>
      <c r="P2084" s="7">
        <v>4.5005942E-2</v>
      </c>
    </row>
    <row r="2085" spans="1:16" x14ac:dyDescent="0.25">
      <c r="A2085" t="s">
        <v>4029</v>
      </c>
      <c r="B2085" s="7">
        <v>2.1796085999999999E-2</v>
      </c>
      <c r="C2085" s="7">
        <v>2.0192295999999998E-2</v>
      </c>
      <c r="D2085" s="7">
        <v>1.7997920000000001E-2</v>
      </c>
      <c r="E2085" s="7">
        <v>1.6637202E-2</v>
      </c>
      <c r="F2085" s="7">
        <v>1.8438706999999999E-2</v>
      </c>
      <c r="G2085" s="7">
        <v>2.1971284000000001E-2</v>
      </c>
      <c r="H2085" s="7">
        <v>2.2871484000000001E-2</v>
      </c>
      <c r="I2085" s="7">
        <v>1.9876349000000001E-2</v>
      </c>
      <c r="J2085" s="7">
        <v>2.5294819E-2</v>
      </c>
      <c r="K2085" s="7">
        <v>3.1453823999999998E-2</v>
      </c>
      <c r="L2085" s="7">
        <v>3.6504393000000003E-2</v>
      </c>
      <c r="M2085" s="7">
        <v>3.2900398999999997E-2</v>
      </c>
      <c r="N2085" s="7">
        <v>3.2225831000000003E-2</v>
      </c>
      <c r="O2085" s="7">
        <v>2.7028585000000001E-2</v>
      </c>
      <c r="P2085" s="7">
        <v>2.0193256E-2</v>
      </c>
    </row>
    <row r="2086" spans="1:16" x14ac:dyDescent="0.25">
      <c r="A2086" t="s">
        <v>4030</v>
      </c>
      <c r="B2086" s="7">
        <v>1.2469455000000001E-2</v>
      </c>
      <c r="C2086" s="7">
        <v>1.3534717999999999E-2</v>
      </c>
      <c r="D2086" s="7">
        <v>1.18444E-2</v>
      </c>
      <c r="E2086" s="7">
        <v>8.2265189999999998E-3</v>
      </c>
      <c r="F2086" s="7">
        <v>1.0834923E-2</v>
      </c>
      <c r="G2086" s="7">
        <v>1.1833546E-2</v>
      </c>
      <c r="H2086" s="7">
        <v>1.3994110000000001E-2</v>
      </c>
      <c r="I2086" s="7">
        <v>1.2069876E-2</v>
      </c>
      <c r="J2086" s="7">
        <v>1.4804505000000001E-2</v>
      </c>
      <c r="K2086" s="7">
        <v>3.4073267999999997E-2</v>
      </c>
      <c r="L2086" s="7">
        <v>1.7994502999999998E-2</v>
      </c>
      <c r="M2086" s="7">
        <v>1.7925636000000002E-2</v>
      </c>
      <c r="N2086" s="7">
        <v>2.5503343000000001E-2</v>
      </c>
      <c r="O2086" s="7">
        <v>2.1482726000000001E-2</v>
      </c>
      <c r="P2086" s="7">
        <v>1.5230868E-2</v>
      </c>
    </row>
    <row r="2087" spans="1:16" x14ac:dyDescent="0.25">
      <c r="A2087" t="s">
        <v>4031</v>
      </c>
      <c r="B2087" s="7">
        <v>5.6618508999999997E-2</v>
      </c>
      <c r="C2087" s="7">
        <v>6.2089870999999998E-2</v>
      </c>
      <c r="D2087" s="7">
        <v>6.0146677000000003E-2</v>
      </c>
      <c r="E2087" s="7">
        <v>3.6560573999999998E-2</v>
      </c>
      <c r="F2087" s="7">
        <v>4.8462035000000001E-2</v>
      </c>
      <c r="G2087" s="7">
        <v>5.1547787999999997E-2</v>
      </c>
      <c r="H2087" s="7">
        <v>6.3266077000000004E-2</v>
      </c>
      <c r="I2087" s="7">
        <v>6.1874498999999999E-2</v>
      </c>
      <c r="J2087" s="7">
        <v>6.4732395999999998E-2</v>
      </c>
      <c r="K2087" s="7">
        <v>3.3696586000000001E-2</v>
      </c>
      <c r="L2087" s="7">
        <v>4.9173273000000003E-2</v>
      </c>
      <c r="M2087" s="7">
        <v>4.4737686999999998E-2</v>
      </c>
      <c r="N2087" s="7">
        <v>4.7147890999999997E-2</v>
      </c>
      <c r="O2087" s="7">
        <v>4.8390783E-2</v>
      </c>
      <c r="P2087" s="7">
        <v>3.4863605999999998E-2</v>
      </c>
    </row>
    <row r="2088" spans="1:16" x14ac:dyDescent="0.25">
      <c r="A2088" t="s">
        <v>4032</v>
      </c>
      <c r="B2088" s="7">
        <v>6.4127472000000005E-2</v>
      </c>
      <c r="C2088" s="7">
        <v>7.4912287999999994E-2</v>
      </c>
      <c r="D2088" s="7">
        <v>6.9033767999999995E-2</v>
      </c>
      <c r="E2088" s="7">
        <v>6.2447928999999999E-2</v>
      </c>
      <c r="F2088" s="7">
        <v>6.5519343999999993E-2</v>
      </c>
      <c r="G2088" s="7">
        <v>8.1955839000000003E-2</v>
      </c>
      <c r="H2088" s="7">
        <v>8.3037251000000006E-2</v>
      </c>
      <c r="I2088" s="7">
        <v>7.7379506000000001E-2</v>
      </c>
      <c r="J2088" s="7">
        <v>9.1711628000000003E-2</v>
      </c>
      <c r="K2088" s="7">
        <v>6.8297430000000006E-2</v>
      </c>
      <c r="L2088" s="7">
        <v>9.0982914999999998E-2</v>
      </c>
      <c r="M2088" s="7">
        <v>8.6403597999999998E-2</v>
      </c>
      <c r="N2088" s="7">
        <v>9.9183176999999997E-2</v>
      </c>
      <c r="O2088" s="7">
        <v>8.9593212000000005E-2</v>
      </c>
      <c r="P2088" s="7">
        <v>5.9099595999999997E-2</v>
      </c>
    </row>
    <row r="2089" spans="1:16" x14ac:dyDescent="0.25">
      <c r="A2089" t="s">
        <v>4033</v>
      </c>
      <c r="B2089" s="7">
        <v>2.8371319999999998E-2</v>
      </c>
      <c r="C2089" s="7">
        <v>3.4759416000000001E-2</v>
      </c>
      <c r="D2089" s="7">
        <v>3.3178116000000001E-2</v>
      </c>
      <c r="E2089" s="7">
        <v>2.5645672000000001E-2</v>
      </c>
      <c r="F2089" s="7">
        <v>3.2477122999999997E-2</v>
      </c>
      <c r="G2089" s="7">
        <v>3.6134988999999999E-2</v>
      </c>
      <c r="H2089" s="7">
        <v>3.5678237000000002E-2</v>
      </c>
      <c r="I2089" s="7">
        <v>3.1900120999999997E-2</v>
      </c>
      <c r="J2089" s="7">
        <v>3.8363172000000001E-2</v>
      </c>
      <c r="K2089" s="7">
        <v>5.8335824000000001E-2</v>
      </c>
      <c r="L2089" s="7">
        <v>2.7767694999999998E-2</v>
      </c>
      <c r="M2089" s="7">
        <v>3.0696724000000002E-2</v>
      </c>
      <c r="N2089" s="7">
        <v>3.4325008999999997E-2</v>
      </c>
      <c r="O2089" s="7">
        <v>3.4873613999999997E-2</v>
      </c>
      <c r="P2089" s="7">
        <v>2.4930562999999999E-2</v>
      </c>
    </row>
    <row r="2090" spans="1:16" x14ac:dyDescent="0.25">
      <c r="A2090" t="s">
        <v>4034</v>
      </c>
      <c r="B2090" s="7">
        <v>6.4981700000000003E-2</v>
      </c>
      <c r="C2090" s="7">
        <v>7.3843117E-2</v>
      </c>
      <c r="D2090" s="7">
        <v>7.5411915999999996E-2</v>
      </c>
      <c r="E2090" s="7">
        <v>5.6938679999999998E-2</v>
      </c>
      <c r="F2090" s="7">
        <v>7.6650481000000006E-2</v>
      </c>
      <c r="G2090" s="7">
        <v>7.8801925999999994E-2</v>
      </c>
      <c r="H2090" s="7">
        <v>8.3294252999999999E-2</v>
      </c>
      <c r="I2090" s="7">
        <v>7.1585222000000004E-2</v>
      </c>
      <c r="J2090" s="7">
        <v>8.8372191000000003E-2</v>
      </c>
      <c r="K2090" s="7">
        <v>2.0666133E-2</v>
      </c>
      <c r="L2090" s="7">
        <v>3.3409444000000003E-2</v>
      </c>
      <c r="M2090" s="7">
        <v>3.422679E-2</v>
      </c>
      <c r="N2090" s="7">
        <v>3.9748081999999997E-2</v>
      </c>
      <c r="O2090" s="7">
        <v>3.8249018000000003E-2</v>
      </c>
      <c r="P2090" s="7">
        <v>3.0184988999999999E-2</v>
      </c>
    </row>
    <row r="2091" spans="1:16" x14ac:dyDescent="0.25">
      <c r="A2091" t="s">
        <v>4035</v>
      </c>
      <c r="B2091" s="7">
        <v>2.7932988999999998E-2</v>
      </c>
      <c r="C2091" s="7">
        <v>2.5619132999999999E-2</v>
      </c>
      <c r="D2091" s="7">
        <v>1.9523565E-2</v>
      </c>
      <c r="E2091" s="7">
        <v>2.3815023000000001E-2</v>
      </c>
      <c r="F2091" s="7">
        <v>2.7671634000000001E-2</v>
      </c>
      <c r="G2091" s="7">
        <v>4.3720210000000002E-2</v>
      </c>
      <c r="H2091" s="7">
        <v>1.9470820999999999E-2</v>
      </c>
      <c r="I2091" s="7">
        <v>1.0098724999999999E-2</v>
      </c>
      <c r="J2091" s="7">
        <v>1.8699871999999999E-2</v>
      </c>
      <c r="K2091" s="7">
        <v>7.4452090999999998E-2</v>
      </c>
      <c r="L2091" s="7">
        <v>5.7152998000000003E-2</v>
      </c>
      <c r="M2091" s="7">
        <v>4.3144969999999998E-2</v>
      </c>
      <c r="N2091" s="7">
        <v>5.1564409999999998E-2</v>
      </c>
      <c r="O2091" s="7">
        <v>4.4469771999999998E-2</v>
      </c>
      <c r="P2091" s="7">
        <v>2.7278205999999999E-2</v>
      </c>
    </row>
    <row r="2092" spans="1:16" x14ac:dyDescent="0.25">
      <c r="A2092" t="s">
        <v>4036</v>
      </c>
      <c r="B2092" s="7">
        <v>2.0128262000000001E-2</v>
      </c>
      <c r="C2092" s="7">
        <v>2.5262762000000001E-2</v>
      </c>
      <c r="D2092" s="7">
        <v>2.2234975000000001E-2</v>
      </c>
      <c r="E2092" s="7">
        <v>1.7587854E-2</v>
      </c>
      <c r="F2092" s="7">
        <v>2.2133692999999999E-2</v>
      </c>
      <c r="G2092" s="7">
        <v>2.4385799999999999E-2</v>
      </c>
      <c r="H2092" s="7">
        <v>2.2543918999999999E-2</v>
      </c>
      <c r="I2092" s="7">
        <v>1.8878155000000001E-2</v>
      </c>
      <c r="J2092" s="7">
        <v>2.3786769999999999E-2</v>
      </c>
      <c r="K2092" s="7">
        <v>2.8915105999999999E-2</v>
      </c>
      <c r="L2092" s="7">
        <v>2.3882573000000001E-2</v>
      </c>
      <c r="M2092" s="7">
        <v>2.0586698E-2</v>
      </c>
      <c r="N2092" s="7">
        <v>2.5461151000000001E-2</v>
      </c>
      <c r="O2092" s="7">
        <v>2.3597584000000001E-2</v>
      </c>
      <c r="P2092" s="7">
        <v>1.5845380999999999E-2</v>
      </c>
    </row>
    <row r="2093" spans="1:16" x14ac:dyDescent="0.25">
      <c r="A2093" t="s">
        <v>4037</v>
      </c>
      <c r="B2093" s="7">
        <v>2.9921105E-2</v>
      </c>
      <c r="C2093" s="7">
        <v>3.3969750999999999E-2</v>
      </c>
      <c r="D2093" s="7">
        <v>2.7924247999999999E-2</v>
      </c>
      <c r="E2093" s="7">
        <v>2.8381116000000001E-2</v>
      </c>
      <c r="F2093" s="7">
        <v>3.1915781999999997E-2</v>
      </c>
      <c r="G2093" s="7">
        <v>3.8958004999999997E-2</v>
      </c>
      <c r="H2093" s="7">
        <v>2.9861361999999999E-2</v>
      </c>
      <c r="I2093" s="7">
        <v>2.4084553000000002E-2</v>
      </c>
      <c r="J2093" s="7">
        <v>3.0287049999999999E-2</v>
      </c>
      <c r="K2093" s="7">
        <v>3.3193959000000002E-2</v>
      </c>
      <c r="L2093" s="7">
        <v>4.8141486999999997E-2</v>
      </c>
      <c r="M2093" s="7">
        <v>4.2532936E-2</v>
      </c>
      <c r="N2093" s="7">
        <v>4.1912026999999998E-2</v>
      </c>
      <c r="O2093" s="7">
        <v>3.5423251000000003E-2</v>
      </c>
      <c r="P2093" s="7">
        <v>2.8273100999999998E-2</v>
      </c>
    </row>
    <row r="2094" spans="1:16" x14ac:dyDescent="0.25">
      <c r="A2094" t="s">
        <v>4038</v>
      </c>
      <c r="B2094" s="7">
        <v>2.5401997999999999E-2</v>
      </c>
      <c r="C2094" s="7">
        <v>2.8661078999999999E-2</v>
      </c>
      <c r="D2094" s="7">
        <v>2.2321084000000001E-2</v>
      </c>
      <c r="E2094" s="7">
        <v>1.7106031000000001E-2</v>
      </c>
      <c r="F2094" s="7">
        <v>1.8165196000000002E-2</v>
      </c>
      <c r="G2094" s="7">
        <v>2.2889606999999999E-2</v>
      </c>
      <c r="H2094" s="7">
        <v>2.7472224E-2</v>
      </c>
      <c r="I2094" s="7">
        <v>1.5669331000000002E-2</v>
      </c>
      <c r="J2094" s="7">
        <v>2.7949912E-2</v>
      </c>
      <c r="K2094" s="7">
        <v>1.0512776999999999E-2</v>
      </c>
      <c r="L2094" s="7">
        <v>1.6051492000000001E-2</v>
      </c>
      <c r="M2094" s="7">
        <v>1.7140625E-2</v>
      </c>
      <c r="N2094" s="7">
        <v>2.0187093999999999E-2</v>
      </c>
      <c r="O2094" s="7">
        <v>1.8077585E-2</v>
      </c>
      <c r="P2094" s="7">
        <v>1.395039E-2</v>
      </c>
    </row>
    <row r="2095" spans="1:16" x14ac:dyDescent="0.25">
      <c r="A2095" t="s">
        <v>4039</v>
      </c>
      <c r="B2095" s="7">
        <v>4.7238388999999999E-2</v>
      </c>
      <c r="C2095" s="7">
        <v>5.2832193E-2</v>
      </c>
      <c r="D2095" s="7">
        <v>5.3642896000000002E-2</v>
      </c>
      <c r="E2095" s="7">
        <v>3.3763926E-2</v>
      </c>
      <c r="F2095" s="7">
        <v>4.3394309999999998E-2</v>
      </c>
      <c r="G2095" s="7">
        <v>4.3938664000000002E-2</v>
      </c>
      <c r="H2095" s="7">
        <v>6.2082027999999997E-2</v>
      </c>
      <c r="I2095" s="7">
        <v>6.0319970000000001E-2</v>
      </c>
      <c r="J2095" s="7">
        <v>6.7018231999999997E-2</v>
      </c>
      <c r="K2095" s="7">
        <v>2.7262717999999998E-2</v>
      </c>
      <c r="L2095" s="7">
        <v>3.3514799999999997E-2</v>
      </c>
      <c r="M2095" s="7">
        <v>3.1869452999999999E-2</v>
      </c>
      <c r="N2095" s="7">
        <v>3.2593655999999999E-2</v>
      </c>
      <c r="O2095" s="7">
        <v>2.9190796000000001E-2</v>
      </c>
      <c r="P2095" s="7">
        <v>2.5935581999999999E-2</v>
      </c>
    </row>
    <row r="2096" spans="1:16" x14ac:dyDescent="0.25">
      <c r="A2096" t="s">
        <v>4040</v>
      </c>
      <c r="B2096" s="7">
        <v>3.3008561999999998E-2</v>
      </c>
      <c r="C2096" s="7">
        <v>3.8157278000000003E-2</v>
      </c>
      <c r="D2096" s="7">
        <v>3.6862069999999997E-2</v>
      </c>
      <c r="E2096" s="7">
        <v>2.2571480000000001E-2</v>
      </c>
      <c r="F2096" s="7">
        <v>3.1467942999999998E-2</v>
      </c>
      <c r="G2096" s="7">
        <v>3.0030703999999998E-2</v>
      </c>
      <c r="H2096" s="7">
        <v>4.2973324E-2</v>
      </c>
      <c r="I2096" s="7">
        <v>3.1717372000000001E-2</v>
      </c>
      <c r="J2096" s="7">
        <v>3.7638918E-2</v>
      </c>
      <c r="K2096" s="7">
        <v>2.5898336000000001E-2</v>
      </c>
      <c r="L2096" s="7">
        <v>2.1878345E-2</v>
      </c>
      <c r="M2096" s="7">
        <v>1.9560190000000002E-2</v>
      </c>
      <c r="N2096" s="7">
        <v>1.8604519999999999E-2</v>
      </c>
      <c r="O2096" s="7">
        <v>1.8168974000000001E-2</v>
      </c>
      <c r="P2096" s="7">
        <v>1.3481498E-2</v>
      </c>
    </row>
    <row r="2097" spans="1:16" x14ac:dyDescent="0.25">
      <c r="A2097" t="s">
        <v>4041</v>
      </c>
      <c r="B2097" s="7">
        <v>4.3542677000000002E-2</v>
      </c>
      <c r="C2097" s="7">
        <v>5.0992918999999998E-2</v>
      </c>
      <c r="D2097" s="7">
        <v>5.7972396000000002E-2</v>
      </c>
      <c r="E2097" s="7">
        <v>3.6687823000000001E-2</v>
      </c>
      <c r="F2097" s="7">
        <v>5.3131989999999997E-2</v>
      </c>
      <c r="G2097" s="7">
        <v>5.0072411999999997E-2</v>
      </c>
      <c r="H2097" s="7">
        <v>6.9349564000000002E-2</v>
      </c>
      <c r="I2097" s="7">
        <v>5.6176483999999999E-2</v>
      </c>
      <c r="J2097" s="7">
        <v>6.9745273999999996E-2</v>
      </c>
      <c r="K2097" s="7">
        <v>1.9914596999999999E-2</v>
      </c>
      <c r="L2097" s="7">
        <v>3.4919239999999997E-2</v>
      </c>
      <c r="M2097" s="7">
        <v>3.7681636999999997E-2</v>
      </c>
      <c r="N2097" s="7">
        <v>4.8605005E-2</v>
      </c>
      <c r="O2097" s="7">
        <v>3.5180046999999999E-2</v>
      </c>
      <c r="P2097" s="7">
        <v>3.2046739999999997E-2</v>
      </c>
    </row>
    <row r="2098" spans="1:16" x14ac:dyDescent="0.25">
      <c r="A2098" t="s">
        <v>4042</v>
      </c>
      <c r="B2098" s="7">
        <v>4.2096673000000001E-2</v>
      </c>
      <c r="C2098" s="7">
        <v>4.8977502999999999E-2</v>
      </c>
      <c r="D2098" s="7">
        <v>4.0101025999999998E-2</v>
      </c>
      <c r="E2098" s="7">
        <v>2.6003732000000002E-2</v>
      </c>
      <c r="F2098" s="7">
        <v>3.5396601999999999E-2</v>
      </c>
      <c r="G2098" s="7">
        <v>3.7506817999999997E-2</v>
      </c>
      <c r="H2098" s="7">
        <v>4.4908689000000002E-2</v>
      </c>
      <c r="I2098" s="7">
        <v>4.6614124999999999E-2</v>
      </c>
      <c r="J2098" s="7">
        <v>4.6079745999999998E-2</v>
      </c>
      <c r="K2098" s="7">
        <v>2.1442497000000001E-2</v>
      </c>
      <c r="L2098" s="7">
        <v>2.8034557000000002E-2</v>
      </c>
      <c r="M2098" s="7">
        <v>2.7330535999999999E-2</v>
      </c>
      <c r="N2098" s="7">
        <v>2.5071584000000001E-2</v>
      </c>
      <c r="O2098" s="7">
        <v>2.3808648000000002E-2</v>
      </c>
      <c r="P2098" s="7">
        <v>2.2648591999999999E-2</v>
      </c>
    </row>
    <row r="2099" spans="1:16" x14ac:dyDescent="0.25">
      <c r="A2099" t="s">
        <v>4043</v>
      </c>
      <c r="B2099" s="7">
        <v>3.4825161E-2</v>
      </c>
      <c r="C2099" s="7">
        <v>4.6767683999999997E-2</v>
      </c>
      <c r="D2099" s="7">
        <v>3.8148708000000003E-2</v>
      </c>
      <c r="E2099" s="7">
        <v>2.8983544999999999E-2</v>
      </c>
      <c r="F2099" s="7">
        <v>3.5530401000000003E-2</v>
      </c>
      <c r="G2099" s="7">
        <v>3.7390766999999998E-2</v>
      </c>
      <c r="H2099" s="7">
        <v>4.2706386999999998E-2</v>
      </c>
      <c r="I2099" s="7">
        <v>3.6288052000000001E-2</v>
      </c>
      <c r="J2099" s="7">
        <v>4.2518740999999999E-2</v>
      </c>
      <c r="K2099" s="7">
        <v>2.1778485E-2</v>
      </c>
      <c r="L2099" s="7">
        <v>3.1635704000000001E-2</v>
      </c>
      <c r="M2099" s="7">
        <v>3.2252437000000002E-2</v>
      </c>
      <c r="N2099" s="7">
        <v>3.0849279E-2</v>
      </c>
      <c r="O2099" s="7">
        <v>3.0075306E-2</v>
      </c>
      <c r="P2099" s="7">
        <v>2.426766E-2</v>
      </c>
    </row>
    <row r="2100" spans="1:16" x14ac:dyDescent="0.25">
      <c r="A2100" t="s">
        <v>4044</v>
      </c>
      <c r="B2100" s="7">
        <v>3.0176979999999999E-2</v>
      </c>
      <c r="C2100" s="7">
        <v>3.3687052000000002E-2</v>
      </c>
      <c r="D2100" s="7">
        <v>3.1449920999999999E-2</v>
      </c>
      <c r="E2100" s="7">
        <v>2.8237974999999998E-2</v>
      </c>
      <c r="F2100" s="7">
        <v>3.1548930000000003E-2</v>
      </c>
      <c r="G2100" s="7">
        <v>3.4333161000000001E-2</v>
      </c>
      <c r="H2100" s="7">
        <v>2.7501026000000001E-2</v>
      </c>
      <c r="I2100" s="7">
        <v>2.6953898E-2</v>
      </c>
      <c r="J2100" s="7">
        <v>2.7016414999999998E-2</v>
      </c>
      <c r="K2100" s="7">
        <v>2.8531256000000001E-2</v>
      </c>
      <c r="L2100" s="7">
        <v>5.7111148E-2</v>
      </c>
      <c r="M2100" s="7">
        <v>5.0655807999999997E-2</v>
      </c>
      <c r="N2100" s="7">
        <v>6.0785605999999999E-2</v>
      </c>
      <c r="O2100" s="7">
        <v>4.1656371999999997E-2</v>
      </c>
      <c r="P2100" s="7">
        <v>3.0202726999999999E-2</v>
      </c>
    </row>
    <row r="2101" spans="1:16" x14ac:dyDescent="0.25">
      <c r="A2101" t="s">
        <v>4045</v>
      </c>
      <c r="B2101" s="7">
        <v>9.4568190999999996E-2</v>
      </c>
      <c r="C2101" s="7">
        <v>9.2042229000000003E-2</v>
      </c>
      <c r="D2101" s="7">
        <v>9.9627857E-2</v>
      </c>
      <c r="E2101" s="7">
        <v>7.7816827000000005E-2</v>
      </c>
      <c r="F2101" s="7">
        <v>0.103156553</v>
      </c>
      <c r="G2101" s="7">
        <v>8.7649368000000005E-2</v>
      </c>
      <c r="H2101" s="7">
        <v>9.3222560999999995E-2</v>
      </c>
      <c r="I2101" s="7">
        <v>9.9384724999999993E-2</v>
      </c>
      <c r="J2101" s="7">
        <v>0.101546237</v>
      </c>
      <c r="K2101" s="7">
        <v>4.634547E-2</v>
      </c>
      <c r="L2101" s="7">
        <v>6.0381993000000002E-2</v>
      </c>
      <c r="M2101" s="7">
        <v>6.0625353999999999E-2</v>
      </c>
      <c r="N2101" s="7">
        <v>5.5039809000000002E-2</v>
      </c>
      <c r="O2101" s="7">
        <v>5.3268060999999998E-2</v>
      </c>
      <c r="P2101" s="7">
        <v>5.3288890999999998E-2</v>
      </c>
    </row>
    <row r="2102" spans="1:16" x14ac:dyDescent="0.25">
      <c r="A2102" t="s">
        <v>4046</v>
      </c>
      <c r="B2102" s="7">
        <v>3.1028590000000002E-2</v>
      </c>
      <c r="C2102" s="7">
        <v>2.9828062999999998E-2</v>
      </c>
      <c r="D2102" s="7">
        <v>3.5318237000000002E-2</v>
      </c>
      <c r="E2102" s="7">
        <v>2.547905E-2</v>
      </c>
      <c r="F2102" s="7">
        <v>2.2326584999999999E-2</v>
      </c>
      <c r="G2102" s="7">
        <v>2.0856314000000001E-2</v>
      </c>
      <c r="H2102" s="7">
        <v>3.5825495999999998E-2</v>
      </c>
      <c r="I2102" s="7">
        <v>3.8855314000000002E-2</v>
      </c>
      <c r="J2102" s="7">
        <v>3.6724285000000002E-2</v>
      </c>
      <c r="K2102" s="7">
        <v>1.7136360999999999E-2</v>
      </c>
      <c r="L2102" s="7">
        <v>2.0206879000000001E-2</v>
      </c>
      <c r="M2102" s="7">
        <v>2.4908497000000002E-2</v>
      </c>
      <c r="N2102" s="7">
        <v>2.0501076999999999E-2</v>
      </c>
      <c r="O2102" s="7">
        <v>1.8170494999999998E-2</v>
      </c>
      <c r="P2102" s="7">
        <v>1.6462583999999999E-2</v>
      </c>
    </row>
    <row r="2103" spans="1:16" x14ac:dyDescent="0.25">
      <c r="A2103" t="s">
        <v>4047</v>
      </c>
      <c r="B2103" s="7">
        <v>9.9535362000000002E-2</v>
      </c>
      <c r="C2103" s="7">
        <v>0.123021557</v>
      </c>
      <c r="D2103" s="7">
        <v>0.121140677</v>
      </c>
      <c r="E2103" s="7">
        <v>9.1487207000000001E-2</v>
      </c>
      <c r="F2103" s="7">
        <v>0.10350984000000001</v>
      </c>
      <c r="G2103" s="7">
        <v>0.12662356899999999</v>
      </c>
      <c r="H2103" s="7">
        <v>0.12869318900000001</v>
      </c>
      <c r="I2103" s="7">
        <v>0.14277522000000001</v>
      </c>
      <c r="J2103" s="7">
        <v>0.12726679399999999</v>
      </c>
      <c r="K2103" s="7">
        <v>0.13977598499999999</v>
      </c>
      <c r="L2103" s="7">
        <v>7.9872507999999995E-2</v>
      </c>
      <c r="M2103" s="7">
        <v>8.1479364999999998E-2</v>
      </c>
      <c r="N2103" s="7">
        <v>6.9517423999999994E-2</v>
      </c>
      <c r="O2103" s="7">
        <v>7.3181682999999997E-2</v>
      </c>
      <c r="P2103" s="7">
        <v>5.9654173999999997E-2</v>
      </c>
    </row>
    <row r="2104" spans="1:16" x14ac:dyDescent="0.25">
      <c r="A2104" t="s">
        <v>4048</v>
      </c>
      <c r="B2104" s="7">
        <v>0.14791772</v>
      </c>
      <c r="C2104" s="7">
        <v>0.17093995400000001</v>
      </c>
      <c r="D2104" s="7">
        <v>0.156013078</v>
      </c>
      <c r="E2104" s="7">
        <v>7.7988962999999994E-2</v>
      </c>
      <c r="F2104" s="7">
        <v>7.6833558999999996E-2</v>
      </c>
      <c r="G2104" s="7">
        <v>8.7591878999999997E-2</v>
      </c>
      <c r="H2104" s="7">
        <v>0.16040066</v>
      </c>
      <c r="I2104" s="7">
        <v>0.22110776200000001</v>
      </c>
      <c r="J2104" s="7">
        <v>0.17198739699999999</v>
      </c>
      <c r="K2104" s="7">
        <v>2.1524941999999998E-2</v>
      </c>
      <c r="L2104" s="7">
        <v>3.0068890000000001E-2</v>
      </c>
      <c r="M2104" s="7">
        <v>2.7010075000000001E-2</v>
      </c>
      <c r="N2104" s="7">
        <v>2.349565E-2</v>
      </c>
      <c r="O2104" s="7">
        <v>1.7985660000000001E-2</v>
      </c>
      <c r="P2104" s="7">
        <v>2.1860712000000001E-2</v>
      </c>
    </row>
    <row r="2105" spans="1:16" x14ac:dyDescent="0.25">
      <c r="A2105" t="s">
        <v>4049</v>
      </c>
      <c r="B2105" s="7">
        <v>3.9648253000000001E-2</v>
      </c>
      <c r="C2105" s="7">
        <v>3.3190571000000002E-2</v>
      </c>
      <c r="D2105" s="7">
        <v>2.6497268000000001E-2</v>
      </c>
      <c r="E2105" s="7">
        <v>2.0205254999999998E-2</v>
      </c>
      <c r="F2105" s="7">
        <v>2.0549578999999998E-2</v>
      </c>
      <c r="G2105" s="7">
        <v>3.1929259000000002E-2</v>
      </c>
      <c r="H2105" s="7">
        <v>2.7463303000000001E-2</v>
      </c>
      <c r="I2105" s="7">
        <v>1.9429689999999999E-2</v>
      </c>
      <c r="J2105" s="7">
        <v>2.5534078000000002E-2</v>
      </c>
      <c r="K2105" s="7">
        <v>3.2197915000000001E-2</v>
      </c>
      <c r="L2105" s="7">
        <v>5.4501723000000002E-2</v>
      </c>
      <c r="M2105" s="7">
        <v>4.6437249999999999E-2</v>
      </c>
      <c r="N2105" s="7">
        <v>4.1310237999999999E-2</v>
      </c>
      <c r="O2105" s="7">
        <v>4.1809805999999998E-2</v>
      </c>
      <c r="P2105" s="7">
        <v>2.7316891999999999E-2</v>
      </c>
    </row>
    <row r="2106" spans="1:16" x14ac:dyDescent="0.25">
      <c r="A2106" t="s">
        <v>4050</v>
      </c>
      <c r="B2106" s="7">
        <v>4.5737740000000001E-3</v>
      </c>
      <c r="C2106" s="7">
        <v>7.063321E-3</v>
      </c>
      <c r="D2106" s="7">
        <v>4.3086959999999999E-3</v>
      </c>
      <c r="E2106" s="7">
        <v>4.2965260000000002E-3</v>
      </c>
      <c r="F2106" s="7">
        <v>5.272372E-3</v>
      </c>
      <c r="G2106" s="7">
        <v>8.4639999999999993E-3</v>
      </c>
      <c r="H2106" s="7">
        <v>5.4010610000000004E-3</v>
      </c>
      <c r="I2106" s="7">
        <v>3.0482679999999998E-3</v>
      </c>
      <c r="J2106" s="7">
        <v>6.3145809999999997E-3</v>
      </c>
      <c r="K2106" s="7">
        <v>1.9893309000000001E-2</v>
      </c>
      <c r="L2106" s="7">
        <v>1.3408616999999999E-2</v>
      </c>
      <c r="M2106" s="7">
        <v>1.2020881000000001E-2</v>
      </c>
      <c r="N2106" s="7">
        <v>1.3324997E-2</v>
      </c>
      <c r="O2106" s="7">
        <v>1.1530993E-2</v>
      </c>
      <c r="P2106" s="7">
        <v>7.8615879999999992E-3</v>
      </c>
    </row>
    <row r="2107" spans="1:16" x14ac:dyDescent="0.25">
      <c r="A2107" t="s">
        <v>4051</v>
      </c>
      <c r="B2107" s="7">
        <v>1.1444589E-2</v>
      </c>
      <c r="C2107" s="7">
        <v>1.387649E-2</v>
      </c>
      <c r="D2107" s="7">
        <v>1.1402551E-2</v>
      </c>
      <c r="E2107" s="7">
        <v>1.1448564E-2</v>
      </c>
      <c r="F2107" s="7">
        <v>1.2549385E-2</v>
      </c>
      <c r="G2107" s="7">
        <v>1.4644603000000001E-2</v>
      </c>
      <c r="H2107" s="7">
        <v>9.5344079999999994E-3</v>
      </c>
      <c r="I2107" s="7">
        <v>9.5663020000000005E-3</v>
      </c>
      <c r="J2107" s="7">
        <v>1.2035021999999999E-2</v>
      </c>
      <c r="K2107" s="7">
        <v>1.0244888000000001E-2</v>
      </c>
      <c r="L2107" s="7">
        <v>1.4770057E-2</v>
      </c>
      <c r="M2107" s="7">
        <v>1.3278593999999999E-2</v>
      </c>
      <c r="N2107" s="7">
        <v>1.4172652000000001E-2</v>
      </c>
      <c r="O2107" s="7">
        <v>1.2531623E-2</v>
      </c>
      <c r="P2107" s="7">
        <v>9.9003100000000007E-3</v>
      </c>
    </row>
    <row r="2108" spans="1:16" x14ac:dyDescent="0.25">
      <c r="A2108" t="s">
        <v>4052</v>
      </c>
      <c r="B2108" s="7">
        <v>4.8927953000000003E-2</v>
      </c>
      <c r="C2108" s="7">
        <v>6.0368321000000003E-2</v>
      </c>
      <c r="D2108" s="7">
        <v>5.8095020999999997E-2</v>
      </c>
      <c r="E2108" s="7">
        <v>3.7355855E-2</v>
      </c>
      <c r="F2108" s="7">
        <v>4.8742589000000003E-2</v>
      </c>
      <c r="G2108" s="7">
        <v>4.6704105000000003E-2</v>
      </c>
      <c r="H2108" s="7">
        <v>6.4020052999999993E-2</v>
      </c>
      <c r="I2108" s="7">
        <v>6.0012393999999997E-2</v>
      </c>
      <c r="J2108" s="7">
        <v>5.6878852000000001E-2</v>
      </c>
      <c r="K2108" s="7">
        <v>4.5384569E-2</v>
      </c>
      <c r="L2108" s="7">
        <v>2.9667728000000001E-2</v>
      </c>
      <c r="M2108" s="7">
        <v>2.5894838E-2</v>
      </c>
      <c r="N2108" s="7">
        <v>3.4559845999999998E-2</v>
      </c>
      <c r="O2108" s="7">
        <v>3.0335289000000001E-2</v>
      </c>
      <c r="P2108" s="7">
        <v>2.3243864999999999E-2</v>
      </c>
    </row>
    <row r="2109" spans="1:16" x14ac:dyDescent="0.25">
      <c r="A2109" t="s">
        <v>4053</v>
      </c>
      <c r="B2109" s="7">
        <v>4.8132848999999998E-2</v>
      </c>
      <c r="C2109" s="7">
        <v>4.9217538999999998E-2</v>
      </c>
      <c r="D2109" s="7">
        <v>5.2169352000000002E-2</v>
      </c>
      <c r="E2109" s="7">
        <v>3.1532896999999997E-2</v>
      </c>
      <c r="F2109" s="7">
        <v>5.4229184999999999E-2</v>
      </c>
      <c r="G2109" s="7">
        <v>3.5932196999999999E-2</v>
      </c>
      <c r="H2109" s="7">
        <v>6.7416545999999994E-2</v>
      </c>
      <c r="I2109" s="7">
        <v>7.8277705000000003E-2</v>
      </c>
      <c r="J2109" s="7">
        <v>6.3624106E-2</v>
      </c>
      <c r="K2109" s="7">
        <v>2.1046982999999998E-2</v>
      </c>
      <c r="L2109" s="7">
        <v>2.5083936000000001E-2</v>
      </c>
      <c r="M2109" s="7">
        <v>2.6441780000000002E-2</v>
      </c>
      <c r="N2109" s="7">
        <v>2.7685363000000001E-2</v>
      </c>
      <c r="O2109" s="7">
        <v>2.3863652999999999E-2</v>
      </c>
      <c r="P2109" s="7">
        <v>2.3108657000000001E-2</v>
      </c>
    </row>
    <row r="2110" spans="1:16" x14ac:dyDescent="0.25">
      <c r="A2110" t="s">
        <v>4054</v>
      </c>
      <c r="B2110" s="7">
        <v>6.2897695000000003E-2</v>
      </c>
      <c r="C2110" s="7">
        <v>6.8828317999999999E-2</v>
      </c>
      <c r="D2110" s="7">
        <v>6.8673366E-2</v>
      </c>
      <c r="E2110" s="7">
        <v>5.3934131000000003E-2</v>
      </c>
      <c r="F2110" s="7">
        <v>7.3848428999999993E-2</v>
      </c>
      <c r="G2110" s="7">
        <v>7.1659591999999994E-2</v>
      </c>
      <c r="H2110" s="7">
        <v>7.3446886000000003E-2</v>
      </c>
      <c r="I2110" s="7">
        <v>6.9376033000000004E-2</v>
      </c>
      <c r="J2110" s="7">
        <v>7.2797138999999997E-2</v>
      </c>
      <c r="K2110" s="7">
        <v>4.3449944999999997E-2</v>
      </c>
      <c r="L2110" s="7">
        <v>5.6997952999999997E-2</v>
      </c>
      <c r="M2110" s="7">
        <v>5.9274355000000001E-2</v>
      </c>
      <c r="N2110" s="7">
        <v>5.7739750999999999E-2</v>
      </c>
      <c r="O2110" s="7">
        <v>5.5145340000000001E-2</v>
      </c>
      <c r="P2110" s="7">
        <v>5.1187417999999998E-2</v>
      </c>
    </row>
    <row r="2111" spans="1:16" x14ac:dyDescent="0.25">
      <c r="A2111" t="s">
        <v>4055</v>
      </c>
      <c r="B2111" s="7">
        <v>1.9690189E-2</v>
      </c>
      <c r="C2111" s="7">
        <v>1.9002485E-2</v>
      </c>
      <c r="D2111" s="7">
        <v>1.3532492E-2</v>
      </c>
      <c r="E2111" s="7">
        <v>1.9239843999999999E-2</v>
      </c>
      <c r="F2111" s="7">
        <v>1.9010112999999999E-2</v>
      </c>
      <c r="G2111" s="7">
        <v>2.4482265E-2</v>
      </c>
      <c r="H2111" s="7">
        <v>1.5650979999999998E-2</v>
      </c>
      <c r="I2111" s="7">
        <v>2.1706263999999999E-2</v>
      </c>
      <c r="J2111" s="7">
        <v>1.5897051999999998E-2</v>
      </c>
      <c r="K2111" s="7">
        <v>3.3445519E-2</v>
      </c>
      <c r="L2111" s="7">
        <v>1.3237854E-2</v>
      </c>
      <c r="M2111" s="7">
        <v>8.814934E-3</v>
      </c>
      <c r="N2111" s="7">
        <v>4.7367490000000002E-3</v>
      </c>
      <c r="O2111" s="7">
        <v>3.8325780000000001E-3</v>
      </c>
      <c r="P2111" s="7">
        <v>7.8656650000000009E-3</v>
      </c>
    </row>
    <row r="2112" spans="1:16" x14ac:dyDescent="0.25">
      <c r="A2112" t="s">
        <v>4056</v>
      </c>
      <c r="B2112" s="7">
        <v>2.8487311000000001E-2</v>
      </c>
      <c r="C2112" s="7">
        <v>3.5208449000000003E-2</v>
      </c>
      <c r="D2112" s="7">
        <v>3.1284477999999998E-2</v>
      </c>
      <c r="E2112" s="7">
        <v>2.6586737999999999E-2</v>
      </c>
      <c r="F2112" s="7">
        <v>3.2848892999999997E-2</v>
      </c>
      <c r="G2112" s="7">
        <v>3.2732351999999999E-2</v>
      </c>
      <c r="H2112" s="7">
        <v>3.3340171000000002E-2</v>
      </c>
      <c r="I2112" s="7">
        <v>3.4423364999999997E-2</v>
      </c>
      <c r="J2112" s="7">
        <v>3.4558814E-2</v>
      </c>
      <c r="K2112" s="7">
        <v>3.76926E-2</v>
      </c>
      <c r="L2112" s="7">
        <v>2.1163846E-2</v>
      </c>
      <c r="M2112" s="7">
        <v>2.2234907000000002E-2</v>
      </c>
      <c r="N2112" s="7">
        <v>1.8689054E-2</v>
      </c>
      <c r="O2112" s="7">
        <v>1.7628602E-2</v>
      </c>
      <c r="P2112" s="7">
        <v>1.7835356E-2</v>
      </c>
    </row>
    <row r="2113" spans="1:16" x14ac:dyDescent="0.25">
      <c r="A2113" t="s">
        <v>4057</v>
      </c>
      <c r="B2113" s="7">
        <v>1.3741277999999999E-2</v>
      </c>
      <c r="C2113" s="7">
        <v>1.6070821999999998E-2</v>
      </c>
      <c r="D2113" s="7">
        <v>1.5719232E-2</v>
      </c>
      <c r="E2113" s="7">
        <v>9.9757579999999995E-3</v>
      </c>
      <c r="F2113" s="7">
        <v>1.4843568E-2</v>
      </c>
      <c r="G2113" s="7">
        <v>1.2788288E-2</v>
      </c>
      <c r="H2113" s="7">
        <v>2.0623385000000001E-2</v>
      </c>
      <c r="I2113" s="7">
        <v>2.2675805E-2</v>
      </c>
      <c r="J2113" s="7">
        <v>2.2895916999999998E-2</v>
      </c>
      <c r="K2113" s="7">
        <v>4.014508E-3</v>
      </c>
      <c r="L2113" s="7">
        <v>5.9851089999999997E-3</v>
      </c>
      <c r="M2113" s="7">
        <v>7.0506750000000002E-3</v>
      </c>
      <c r="N2113" s="7">
        <v>7.163595E-3</v>
      </c>
      <c r="O2113" s="7">
        <v>6.5391090000000004E-3</v>
      </c>
      <c r="P2113" s="7">
        <v>5.8967960000000002E-3</v>
      </c>
    </row>
    <row r="2114" spans="1:16" x14ac:dyDescent="0.25">
      <c r="A2114" t="s">
        <v>4058</v>
      </c>
      <c r="B2114" s="7">
        <v>4.1643599000000003E-2</v>
      </c>
      <c r="C2114" s="7">
        <v>5.049199E-2</v>
      </c>
      <c r="D2114" s="7">
        <v>4.1688327999999997E-2</v>
      </c>
      <c r="E2114" s="7">
        <v>3.959758E-2</v>
      </c>
      <c r="F2114" s="7">
        <v>3.9268750999999998E-2</v>
      </c>
      <c r="G2114" s="7">
        <v>5.4494441999999997E-2</v>
      </c>
      <c r="H2114" s="7">
        <v>3.9331285000000001E-2</v>
      </c>
      <c r="I2114" s="7">
        <v>3.6704186E-2</v>
      </c>
      <c r="J2114" s="7">
        <v>4.5956342999999997E-2</v>
      </c>
      <c r="K2114" s="7">
        <v>0.110096842</v>
      </c>
      <c r="L2114" s="7">
        <v>8.8067034000000002E-2</v>
      </c>
      <c r="M2114" s="7">
        <v>6.8864460000000002E-2</v>
      </c>
      <c r="N2114" s="7">
        <v>6.7303529000000001E-2</v>
      </c>
      <c r="O2114" s="7">
        <v>4.8983680000000002E-2</v>
      </c>
      <c r="P2114" s="7">
        <v>3.5474268000000003E-2</v>
      </c>
    </row>
    <row r="2115" spans="1:16" x14ac:dyDescent="0.25">
      <c r="A2115" t="s">
        <v>4059</v>
      </c>
      <c r="B2115" s="7">
        <v>3.0458639999999999E-2</v>
      </c>
      <c r="C2115" s="7">
        <v>3.2231994999999999E-2</v>
      </c>
      <c r="D2115" s="7">
        <v>2.7987021000000001E-2</v>
      </c>
      <c r="E2115" s="7">
        <v>2.7381163E-2</v>
      </c>
      <c r="F2115" s="7">
        <v>3.3531177000000002E-2</v>
      </c>
      <c r="G2115" s="7">
        <v>3.7774317000000002E-2</v>
      </c>
      <c r="H2115" s="7">
        <v>2.8603947000000001E-2</v>
      </c>
      <c r="I2115" s="7">
        <v>2.4509214000000001E-2</v>
      </c>
      <c r="J2115" s="7">
        <v>3.3129832999999997E-2</v>
      </c>
      <c r="K2115" s="7">
        <v>3.9650243000000002E-2</v>
      </c>
      <c r="L2115" s="7">
        <v>4.3616020999999998E-2</v>
      </c>
      <c r="M2115" s="7">
        <v>4.6135237000000003E-2</v>
      </c>
      <c r="N2115" s="7">
        <v>6.4716250000000003E-2</v>
      </c>
      <c r="O2115" s="7">
        <v>6.1982214000000001E-2</v>
      </c>
      <c r="P2115" s="7">
        <v>4.1773038999999998E-2</v>
      </c>
    </row>
    <row r="2116" spans="1:16" x14ac:dyDescent="0.25">
      <c r="A2116" t="s">
        <v>4060</v>
      </c>
      <c r="B2116" s="7">
        <v>3.4617849999999999E-2</v>
      </c>
      <c r="C2116" s="7">
        <v>3.2818042999999998E-2</v>
      </c>
      <c r="D2116" s="7">
        <v>3.127891E-2</v>
      </c>
      <c r="E2116" s="7">
        <v>5.6450981999999997E-2</v>
      </c>
      <c r="F2116" s="7">
        <v>6.4252003000000002E-2</v>
      </c>
      <c r="G2116" s="7">
        <v>7.7242808999999996E-2</v>
      </c>
      <c r="H2116" s="7">
        <v>2.0551493000000001E-2</v>
      </c>
      <c r="I2116" s="7">
        <v>2.5962374999999999E-2</v>
      </c>
      <c r="J2116" s="7">
        <v>2.2874828E-2</v>
      </c>
      <c r="K2116" s="7">
        <v>5.9038232000000003E-2</v>
      </c>
      <c r="L2116" s="7">
        <v>6.4718226000000004E-2</v>
      </c>
      <c r="M2116" s="7">
        <v>4.7934113E-2</v>
      </c>
      <c r="N2116" s="7">
        <v>3.9039237999999997E-2</v>
      </c>
      <c r="O2116" s="7">
        <v>3.8943212999999997E-2</v>
      </c>
      <c r="P2116" s="7">
        <v>3.4967740999999997E-2</v>
      </c>
    </row>
    <row r="2117" spans="1:16" x14ac:dyDescent="0.25">
      <c r="A2117" t="s">
        <v>4061</v>
      </c>
      <c r="B2117" s="7">
        <v>2.7570517999999999E-2</v>
      </c>
      <c r="C2117" s="7">
        <v>3.1288008999999999E-2</v>
      </c>
      <c r="D2117" s="7">
        <v>3.2005519000000003E-2</v>
      </c>
      <c r="E2117" s="7">
        <v>2.2980381000000001E-2</v>
      </c>
      <c r="F2117" s="7">
        <v>2.7752124999999999E-2</v>
      </c>
      <c r="G2117" s="7">
        <v>3.3420159999999997E-2</v>
      </c>
      <c r="H2117" s="7">
        <v>3.8130124000000001E-2</v>
      </c>
      <c r="I2117" s="7">
        <v>4.1328935999999997E-2</v>
      </c>
      <c r="J2117" s="7">
        <v>3.7139698999999998E-2</v>
      </c>
      <c r="K2117" s="7">
        <v>4.1175614999999999E-2</v>
      </c>
      <c r="L2117" s="7">
        <v>2.4673878E-2</v>
      </c>
      <c r="M2117" s="7">
        <v>2.5307123000000001E-2</v>
      </c>
      <c r="N2117" s="7">
        <v>2.6754495999999999E-2</v>
      </c>
      <c r="O2117" s="7">
        <v>2.444553E-2</v>
      </c>
      <c r="P2117" s="7">
        <v>1.8514646999999999E-2</v>
      </c>
    </row>
    <row r="2118" spans="1:16" x14ac:dyDescent="0.25">
      <c r="A2118" t="s">
        <v>4062</v>
      </c>
      <c r="B2118" s="7">
        <v>5.5442153000000001E-2</v>
      </c>
      <c r="C2118" s="7">
        <v>6.7319523000000006E-2</v>
      </c>
      <c r="D2118" s="7">
        <v>6.0247856000000002E-2</v>
      </c>
      <c r="E2118" s="7">
        <v>4.0020379000000002E-2</v>
      </c>
      <c r="F2118" s="7">
        <v>5.8930446999999997E-2</v>
      </c>
      <c r="G2118" s="7">
        <v>5.7239864000000001E-2</v>
      </c>
      <c r="H2118" s="7">
        <v>5.8369878E-2</v>
      </c>
      <c r="I2118" s="7">
        <v>5.9603744E-2</v>
      </c>
      <c r="J2118" s="7">
        <v>6.5390069999999995E-2</v>
      </c>
      <c r="K2118" s="7">
        <v>6.4665985999999995E-2</v>
      </c>
      <c r="L2118" s="7">
        <v>4.1297582999999999E-2</v>
      </c>
      <c r="M2118" s="7">
        <v>4.1152460000000002E-2</v>
      </c>
      <c r="N2118" s="7">
        <v>4.0388633E-2</v>
      </c>
      <c r="O2118" s="7">
        <v>3.8727801999999999E-2</v>
      </c>
      <c r="P2118" s="7">
        <v>3.5009443000000001E-2</v>
      </c>
    </row>
    <row r="2119" spans="1:16" x14ac:dyDescent="0.25">
      <c r="A2119" t="s">
        <v>4063</v>
      </c>
      <c r="B2119" s="7">
        <v>5.8115840000000002E-2</v>
      </c>
      <c r="C2119" s="7">
        <v>6.1957632999999998E-2</v>
      </c>
      <c r="D2119" s="7">
        <v>6.7066452999999998E-2</v>
      </c>
      <c r="E2119" s="7">
        <v>4.3443639999999999E-2</v>
      </c>
      <c r="F2119" s="7">
        <v>6.9792801000000002E-2</v>
      </c>
      <c r="G2119" s="7">
        <v>6.1440148E-2</v>
      </c>
      <c r="H2119" s="7">
        <v>6.6512603000000003E-2</v>
      </c>
      <c r="I2119" s="7">
        <v>6.6888084E-2</v>
      </c>
      <c r="J2119" s="7">
        <v>7.9568288000000001E-2</v>
      </c>
      <c r="K2119" s="7">
        <v>4.6724438E-2</v>
      </c>
      <c r="L2119" s="7">
        <v>4.6858961999999997E-2</v>
      </c>
      <c r="M2119" s="7">
        <v>5.0524514999999999E-2</v>
      </c>
      <c r="N2119" s="7">
        <v>4.4507994000000002E-2</v>
      </c>
      <c r="O2119" s="7">
        <v>3.3091614999999998E-2</v>
      </c>
      <c r="P2119" s="7">
        <v>4.3011756999999998E-2</v>
      </c>
    </row>
    <row r="2120" spans="1:16" x14ac:dyDescent="0.25">
      <c r="A2120" t="s">
        <v>4064</v>
      </c>
      <c r="B2120" s="7">
        <v>5.6095376000000002E-2</v>
      </c>
      <c r="C2120" s="7">
        <v>6.4307374E-2</v>
      </c>
      <c r="D2120" s="7">
        <v>6.2636649000000003E-2</v>
      </c>
      <c r="E2120" s="7">
        <v>3.9312333999999997E-2</v>
      </c>
      <c r="F2120" s="7">
        <v>4.8736148999999999E-2</v>
      </c>
      <c r="G2120" s="7">
        <v>4.9874439E-2</v>
      </c>
      <c r="H2120" s="7">
        <v>5.8505506999999998E-2</v>
      </c>
      <c r="I2120" s="7">
        <v>5.8627239999999997E-2</v>
      </c>
      <c r="J2120" s="7">
        <v>6.6577339999999999E-2</v>
      </c>
      <c r="K2120" s="7">
        <v>3.6599711E-2</v>
      </c>
      <c r="L2120" s="7">
        <v>3.4066140000000002E-2</v>
      </c>
      <c r="M2120" s="7">
        <v>3.6364235000000002E-2</v>
      </c>
      <c r="N2120" s="7">
        <v>4.0031669999999998E-2</v>
      </c>
      <c r="O2120" s="7">
        <v>3.5589810999999999E-2</v>
      </c>
      <c r="P2120" s="7">
        <v>3.0479055000000001E-2</v>
      </c>
    </row>
    <row r="2121" spans="1:16" x14ac:dyDescent="0.25">
      <c r="A2121" t="s">
        <v>4065</v>
      </c>
      <c r="B2121" s="7">
        <v>0.10048214</v>
      </c>
      <c r="C2121" s="7">
        <v>0.10545679099999999</v>
      </c>
      <c r="D2121" s="7">
        <v>9.9972681999999993E-2</v>
      </c>
      <c r="E2121" s="7">
        <v>5.9985557000000002E-2</v>
      </c>
      <c r="F2121" s="7">
        <v>7.4736126E-2</v>
      </c>
      <c r="G2121" s="7">
        <v>7.3218990999999997E-2</v>
      </c>
      <c r="H2121" s="7">
        <v>0.10438267399999999</v>
      </c>
      <c r="I2121" s="7">
        <v>0.124070023</v>
      </c>
      <c r="J2121" s="7">
        <v>0.11378403099999999</v>
      </c>
      <c r="K2121" s="7">
        <v>3.0161664000000001E-2</v>
      </c>
      <c r="L2121" s="7">
        <v>3.5696055999999997E-2</v>
      </c>
      <c r="M2121" s="7">
        <v>3.3445779000000002E-2</v>
      </c>
      <c r="N2121" s="7">
        <v>3.5239384999999998E-2</v>
      </c>
      <c r="O2121" s="7">
        <v>2.8546701000000001E-2</v>
      </c>
      <c r="P2121" s="7">
        <v>2.7331950000000001E-2</v>
      </c>
    </row>
    <row r="2122" spans="1:16" x14ac:dyDescent="0.25">
      <c r="A2122" t="s">
        <v>4066</v>
      </c>
      <c r="B2122" s="7">
        <v>3.1224716999999999E-2</v>
      </c>
      <c r="C2122" s="7">
        <v>3.3155149000000002E-2</v>
      </c>
      <c r="D2122" s="7">
        <v>3.1827862999999998E-2</v>
      </c>
      <c r="E2122" s="7">
        <v>3.0445775000000001E-2</v>
      </c>
      <c r="F2122" s="7">
        <v>3.2164564E-2</v>
      </c>
      <c r="G2122" s="7">
        <v>4.2017649999999997E-2</v>
      </c>
      <c r="H2122" s="7">
        <v>2.8171212000000001E-2</v>
      </c>
      <c r="I2122" s="7">
        <v>2.4879621000000001E-2</v>
      </c>
      <c r="J2122" s="7">
        <v>2.9774907E-2</v>
      </c>
      <c r="K2122" s="7">
        <v>4.3955109999999999E-2</v>
      </c>
      <c r="L2122" s="7">
        <v>4.7369309999999998E-2</v>
      </c>
      <c r="M2122" s="7">
        <v>3.6681235999999999E-2</v>
      </c>
      <c r="N2122" s="7">
        <v>3.5465595000000003E-2</v>
      </c>
      <c r="O2122" s="7">
        <v>3.1193934999999999E-2</v>
      </c>
      <c r="P2122" s="7">
        <v>2.5635581000000001E-2</v>
      </c>
    </row>
    <row r="2123" spans="1:16" x14ac:dyDescent="0.25">
      <c r="A2123" t="s">
        <v>4067</v>
      </c>
      <c r="B2123" s="7">
        <v>3.9951941999999997E-2</v>
      </c>
      <c r="C2123" s="7">
        <v>3.8456985999999999E-2</v>
      </c>
      <c r="D2123" s="7">
        <v>2.9012742000000001E-2</v>
      </c>
      <c r="E2123" s="7">
        <v>3.0875189000000001E-2</v>
      </c>
      <c r="F2123" s="7">
        <v>3.2880133999999998E-2</v>
      </c>
      <c r="G2123" s="7">
        <v>4.5605990999999999E-2</v>
      </c>
      <c r="H2123" s="7">
        <v>3.1370970999999997E-2</v>
      </c>
      <c r="I2123" s="7">
        <v>4.2979251000000003E-2</v>
      </c>
      <c r="J2123" s="7">
        <v>3.5228008999999998E-2</v>
      </c>
      <c r="K2123" s="7">
        <v>3.2275986999999999E-2</v>
      </c>
      <c r="L2123" s="7">
        <v>2.6754454E-2</v>
      </c>
      <c r="M2123" s="7">
        <v>2.1970877999999999E-2</v>
      </c>
      <c r="N2123" s="7">
        <v>1.5743615999999998E-2</v>
      </c>
      <c r="O2123" s="7">
        <v>1.2854897000000001E-2</v>
      </c>
      <c r="P2123" s="7">
        <v>1.7293759999999998E-2</v>
      </c>
    </row>
    <row r="2124" spans="1:16" x14ac:dyDescent="0.25">
      <c r="A2124" t="s">
        <v>4068</v>
      </c>
      <c r="B2124" s="7">
        <v>1.0080043E-2</v>
      </c>
      <c r="C2124" s="7">
        <v>1.0746254E-2</v>
      </c>
      <c r="D2124" s="7">
        <v>9.0081410000000008E-3</v>
      </c>
      <c r="E2124" s="7">
        <v>7.5555600000000002E-3</v>
      </c>
      <c r="F2124" s="7">
        <v>1.0301127E-2</v>
      </c>
      <c r="G2124" s="7">
        <v>1.1710246000000001E-2</v>
      </c>
      <c r="H2124" s="7">
        <v>1.0584128E-2</v>
      </c>
      <c r="I2124" s="7">
        <v>9.9718580000000001E-3</v>
      </c>
      <c r="J2124" s="7">
        <v>1.0679041E-2</v>
      </c>
      <c r="K2124" s="7">
        <v>1.0377282999999999E-2</v>
      </c>
      <c r="L2124" s="7">
        <v>7.5137270000000004E-3</v>
      </c>
      <c r="M2124" s="7">
        <v>7.7291510000000001E-3</v>
      </c>
      <c r="N2124" s="7">
        <v>7.9668029999999997E-3</v>
      </c>
      <c r="O2124" s="7">
        <v>7.1756479999999997E-3</v>
      </c>
      <c r="P2124" s="7">
        <v>6.3477100000000003E-3</v>
      </c>
    </row>
    <row r="2125" spans="1:16" x14ac:dyDescent="0.25">
      <c r="A2125" t="s">
        <v>4069</v>
      </c>
      <c r="B2125" s="7">
        <v>2.2423341999999999E-2</v>
      </c>
      <c r="C2125" s="7">
        <v>2.8556700000000001E-2</v>
      </c>
      <c r="D2125" s="7">
        <v>2.3374051999999999E-2</v>
      </c>
      <c r="E2125" s="7">
        <v>1.7975109E-2</v>
      </c>
      <c r="F2125" s="7">
        <v>1.9542278999999999E-2</v>
      </c>
      <c r="G2125" s="7">
        <v>2.0329471000000002E-2</v>
      </c>
      <c r="H2125" s="7">
        <v>2.2517381E-2</v>
      </c>
      <c r="I2125" s="7">
        <v>2.867666E-2</v>
      </c>
      <c r="J2125" s="7">
        <v>2.7050437E-2</v>
      </c>
      <c r="K2125" s="7">
        <v>7.30031E-3</v>
      </c>
      <c r="L2125" s="7">
        <v>1.0866984E-2</v>
      </c>
      <c r="M2125" s="7">
        <v>1.0139231E-2</v>
      </c>
      <c r="N2125" s="7">
        <v>8.3287399999999994E-3</v>
      </c>
      <c r="O2125" s="7">
        <v>6.9752169999999997E-3</v>
      </c>
      <c r="P2125" s="7">
        <v>8.7583179999999993E-3</v>
      </c>
    </row>
    <row r="2126" spans="1:16" x14ac:dyDescent="0.25">
      <c r="A2126" t="s">
        <v>4070</v>
      </c>
      <c r="B2126" s="7">
        <v>6.9862199999999998E-4</v>
      </c>
      <c r="C2126" s="7">
        <v>4.8361500000000001E-4</v>
      </c>
      <c r="D2126" s="7">
        <v>5.0917599999999996E-4</v>
      </c>
      <c r="E2126" s="7">
        <v>5.9051299999999998E-4</v>
      </c>
      <c r="F2126" s="7">
        <v>6.4458400000000002E-4</v>
      </c>
      <c r="G2126" s="7">
        <v>7.0404199999999999E-4</v>
      </c>
      <c r="H2126" s="7">
        <v>9.546E-4</v>
      </c>
      <c r="I2126" s="7">
        <v>6.9491699999999997E-4</v>
      </c>
      <c r="J2126" s="7">
        <v>6.9956499999999997E-4</v>
      </c>
      <c r="K2126" s="7">
        <v>7.3625999999999997E-4</v>
      </c>
      <c r="L2126" s="7">
        <v>8.6988199999999999E-4</v>
      </c>
      <c r="M2126" s="7">
        <v>9.5569000000000003E-4</v>
      </c>
      <c r="N2126" s="7">
        <v>9.0681400000000004E-4</v>
      </c>
      <c r="O2126" s="7">
        <v>1.082099E-3</v>
      </c>
      <c r="P2126" s="7">
        <v>5.7085800000000004E-4</v>
      </c>
    </row>
    <row r="2127" spans="1:16" x14ac:dyDescent="0.25">
      <c r="A2127" t="s">
        <v>4071</v>
      </c>
      <c r="B2127" s="7">
        <v>2.4889135999999999E-2</v>
      </c>
      <c r="C2127" s="7">
        <v>2.6322735E-2</v>
      </c>
      <c r="D2127" s="7">
        <v>2.0778050999999999E-2</v>
      </c>
      <c r="E2127" s="7">
        <v>2.4390110999999999E-2</v>
      </c>
      <c r="F2127" s="7">
        <v>2.8534047999999999E-2</v>
      </c>
      <c r="G2127" s="7">
        <v>3.0145340999999999E-2</v>
      </c>
      <c r="H2127" s="7">
        <v>2.3174436999999999E-2</v>
      </c>
      <c r="I2127" s="7">
        <v>2.891674E-2</v>
      </c>
      <c r="J2127" s="7">
        <v>2.2196559000000001E-2</v>
      </c>
      <c r="K2127" s="7">
        <v>6.5106550999999999E-2</v>
      </c>
      <c r="L2127" s="7">
        <v>2.3502242E-2</v>
      </c>
      <c r="M2127" s="7">
        <v>1.9035783000000001E-2</v>
      </c>
      <c r="N2127" s="7">
        <v>1.7777093000000001E-2</v>
      </c>
      <c r="O2127" s="7">
        <v>1.5619882E-2</v>
      </c>
      <c r="P2127" s="7">
        <v>1.7557940000000001E-2</v>
      </c>
    </row>
    <row r="2128" spans="1:16" x14ac:dyDescent="0.25">
      <c r="A2128" t="s">
        <v>4072</v>
      </c>
      <c r="B2128" s="7">
        <v>3.5458462000000003E-2</v>
      </c>
      <c r="C2128" s="7">
        <v>4.1994794000000002E-2</v>
      </c>
      <c r="D2128" s="7">
        <v>4.0460652E-2</v>
      </c>
      <c r="E2128" s="7">
        <v>3.8372226000000002E-2</v>
      </c>
      <c r="F2128" s="7">
        <v>3.9326058999999997E-2</v>
      </c>
      <c r="G2128" s="7">
        <v>4.7400568999999997E-2</v>
      </c>
      <c r="H2128" s="7">
        <v>4.7517205E-2</v>
      </c>
      <c r="I2128" s="7">
        <v>3.2953152999999999E-2</v>
      </c>
      <c r="J2128" s="7">
        <v>4.3425560000000002E-2</v>
      </c>
      <c r="K2128" s="7">
        <v>3.0164917999999999E-2</v>
      </c>
      <c r="L2128" s="7">
        <v>3.8434456999999998E-2</v>
      </c>
      <c r="M2128" s="7">
        <v>3.3274287E-2</v>
      </c>
      <c r="N2128" s="7">
        <v>4.2222778000000002E-2</v>
      </c>
      <c r="O2128" s="7">
        <v>3.3251164E-2</v>
      </c>
      <c r="P2128" s="7">
        <v>2.1856961000000001E-2</v>
      </c>
    </row>
    <row r="2129" spans="1:16" x14ac:dyDescent="0.25">
      <c r="A2129" t="s">
        <v>4073</v>
      </c>
      <c r="B2129" s="7">
        <v>4.4706863999999999E-2</v>
      </c>
      <c r="C2129" s="7">
        <v>5.1267805999999999E-2</v>
      </c>
      <c r="D2129" s="7">
        <v>4.4966185999999998E-2</v>
      </c>
      <c r="E2129" s="7">
        <v>3.6049758000000001E-2</v>
      </c>
      <c r="F2129" s="7">
        <v>4.4555181999999999E-2</v>
      </c>
      <c r="G2129" s="7">
        <v>4.9955950999999998E-2</v>
      </c>
      <c r="H2129" s="7">
        <v>4.9749004999999999E-2</v>
      </c>
      <c r="I2129" s="7">
        <v>4.1154670999999997E-2</v>
      </c>
      <c r="J2129" s="7">
        <v>5.4233235999999997E-2</v>
      </c>
      <c r="K2129" s="7">
        <v>4.0411447000000003E-2</v>
      </c>
      <c r="L2129" s="7">
        <v>5.1819107000000003E-2</v>
      </c>
      <c r="M2129" s="7">
        <v>5.3318537999999999E-2</v>
      </c>
      <c r="N2129" s="7">
        <v>5.8215929999999999E-2</v>
      </c>
      <c r="O2129" s="7">
        <v>4.7543755E-2</v>
      </c>
      <c r="P2129" s="7">
        <v>3.7700032000000001E-2</v>
      </c>
    </row>
    <row r="2130" spans="1:16" x14ac:dyDescent="0.25">
      <c r="A2130" t="s">
        <v>4074</v>
      </c>
      <c r="B2130" s="7">
        <v>0.18261803500000001</v>
      </c>
      <c r="C2130" s="7">
        <v>0.22018835</v>
      </c>
      <c r="D2130" s="7">
        <v>0.21285878899999999</v>
      </c>
      <c r="E2130" s="7">
        <v>0.14796467699999999</v>
      </c>
      <c r="F2130" s="7">
        <v>0.21220208199999999</v>
      </c>
      <c r="G2130" s="7">
        <v>0.19891371999999999</v>
      </c>
      <c r="H2130" s="7">
        <v>0.25030766900000001</v>
      </c>
      <c r="I2130" s="7">
        <v>0.241261643</v>
      </c>
      <c r="J2130" s="7">
        <v>0.24395894200000001</v>
      </c>
      <c r="K2130" s="7">
        <v>0.123155113</v>
      </c>
      <c r="L2130" s="7">
        <v>0.12622355299999999</v>
      </c>
      <c r="M2130" s="7">
        <v>0.14176097300000001</v>
      </c>
      <c r="N2130" s="7">
        <v>0.15338043000000001</v>
      </c>
      <c r="O2130" s="7">
        <v>0.14160109800000001</v>
      </c>
      <c r="P2130" s="7">
        <v>0.11805347400000001</v>
      </c>
    </row>
    <row r="2131" spans="1:16" x14ac:dyDescent="0.25">
      <c r="A2131" t="s">
        <v>4075</v>
      </c>
      <c r="B2131" s="7">
        <v>9.0569513000000004E-2</v>
      </c>
      <c r="C2131" s="7">
        <v>0.119455142</v>
      </c>
      <c r="D2131" s="7">
        <v>7.9512434000000007E-2</v>
      </c>
      <c r="E2131" s="7">
        <v>5.9985319000000002E-2</v>
      </c>
      <c r="F2131" s="7">
        <v>4.8790479999999997E-2</v>
      </c>
      <c r="G2131" s="7">
        <v>8.9774221000000001E-2</v>
      </c>
      <c r="H2131" s="7">
        <v>8.3374079000000004E-2</v>
      </c>
      <c r="I2131" s="7">
        <v>4.6563818999999999E-2</v>
      </c>
      <c r="J2131" s="7">
        <v>0.102874586</v>
      </c>
      <c r="K2131" s="7">
        <v>3.2330261999999999E-2</v>
      </c>
      <c r="L2131" s="7">
        <v>8.3041121999999995E-2</v>
      </c>
      <c r="M2131" s="7">
        <v>7.7007873000000004E-2</v>
      </c>
      <c r="N2131" s="7">
        <v>8.7557062000000005E-2</v>
      </c>
      <c r="O2131" s="7">
        <v>7.5596424999999995E-2</v>
      </c>
      <c r="P2131" s="7">
        <v>4.5302792000000001E-2</v>
      </c>
    </row>
    <row r="2132" spans="1:16" x14ac:dyDescent="0.25">
      <c r="A2132" t="s">
        <v>4076</v>
      </c>
      <c r="B2132" s="7">
        <v>3.3436980999999998E-2</v>
      </c>
      <c r="C2132" s="7">
        <v>3.8934288999999997E-2</v>
      </c>
      <c r="D2132" s="7">
        <v>3.5569315999999997E-2</v>
      </c>
      <c r="E2132" s="7">
        <v>2.7480754E-2</v>
      </c>
      <c r="F2132" s="7">
        <v>3.3671224999999999E-2</v>
      </c>
      <c r="G2132" s="7">
        <v>3.5009322000000002E-2</v>
      </c>
      <c r="H2132" s="7">
        <v>3.7327956000000002E-2</v>
      </c>
      <c r="I2132" s="7">
        <v>3.5608211000000001E-2</v>
      </c>
      <c r="J2132" s="7">
        <v>3.7594698000000003E-2</v>
      </c>
      <c r="K2132" s="7">
        <v>2.2858380000000001E-2</v>
      </c>
      <c r="L2132" s="7">
        <v>2.9100564999999998E-2</v>
      </c>
      <c r="M2132" s="7">
        <v>2.9873726999999999E-2</v>
      </c>
      <c r="N2132" s="7">
        <v>3.3482783000000002E-2</v>
      </c>
      <c r="O2132" s="7">
        <v>2.8272392E-2</v>
      </c>
      <c r="P2132" s="7">
        <v>2.1692129000000001E-2</v>
      </c>
    </row>
    <row r="2133" spans="1:16" x14ac:dyDescent="0.25">
      <c r="A2133" t="s">
        <v>4077</v>
      </c>
      <c r="B2133" s="7">
        <v>2.4574072999999998E-2</v>
      </c>
      <c r="C2133" s="7">
        <v>2.840173E-2</v>
      </c>
      <c r="D2133" s="7">
        <v>2.9048964E-2</v>
      </c>
      <c r="E2133" s="7">
        <v>2.0138563000000002E-2</v>
      </c>
      <c r="F2133" s="7">
        <v>2.7563122999999998E-2</v>
      </c>
      <c r="G2133" s="7">
        <v>2.5222582E-2</v>
      </c>
      <c r="H2133" s="7">
        <v>2.9607858000000001E-2</v>
      </c>
      <c r="I2133" s="7">
        <v>3.0225598999999999E-2</v>
      </c>
      <c r="J2133" s="7">
        <v>3.1933034999999999E-2</v>
      </c>
      <c r="K2133" s="7">
        <v>1.5866631999999999E-2</v>
      </c>
      <c r="L2133" s="7">
        <v>1.8948224E-2</v>
      </c>
      <c r="M2133" s="7">
        <v>2.3011588999999999E-2</v>
      </c>
      <c r="N2133" s="7">
        <v>2.2027573000000002E-2</v>
      </c>
      <c r="O2133" s="7">
        <v>2.2807230000000001E-2</v>
      </c>
      <c r="P2133" s="7">
        <v>1.7910437000000001E-2</v>
      </c>
    </row>
    <row r="2134" spans="1:16" x14ac:dyDescent="0.25">
      <c r="A2134" t="s">
        <v>4078</v>
      </c>
      <c r="B2134" s="7">
        <v>5.5483757000000002E-2</v>
      </c>
      <c r="C2134" s="7">
        <v>6.1988744999999998E-2</v>
      </c>
      <c r="D2134" s="7">
        <v>6.0028405E-2</v>
      </c>
      <c r="E2134" s="7">
        <v>3.7431417000000002E-2</v>
      </c>
      <c r="F2134" s="7">
        <v>3.8917207000000002E-2</v>
      </c>
      <c r="G2134" s="7">
        <v>4.5753368000000003E-2</v>
      </c>
      <c r="H2134" s="7">
        <v>5.0082223000000002E-2</v>
      </c>
      <c r="I2134" s="7">
        <v>5.7612093000000003E-2</v>
      </c>
      <c r="J2134" s="7">
        <v>5.5653713E-2</v>
      </c>
      <c r="K2134" s="7">
        <v>2.7109306E-2</v>
      </c>
      <c r="L2134" s="7">
        <v>3.4626599000000001E-2</v>
      </c>
      <c r="M2134" s="7">
        <v>3.2791267999999998E-2</v>
      </c>
      <c r="N2134" s="7">
        <v>2.7081643999999998E-2</v>
      </c>
      <c r="O2134" s="7">
        <v>2.4203628000000001E-2</v>
      </c>
      <c r="P2134" s="7">
        <v>2.5077662000000001E-2</v>
      </c>
    </row>
    <row r="2135" spans="1:16" x14ac:dyDescent="0.25">
      <c r="A2135" t="s">
        <v>4079</v>
      </c>
      <c r="B2135" s="7">
        <v>6.3197524000000005E-2</v>
      </c>
      <c r="C2135" s="7">
        <v>7.0505121000000004E-2</v>
      </c>
      <c r="D2135" s="7">
        <v>6.0113896999999999E-2</v>
      </c>
      <c r="E2135" s="7">
        <v>4.6441122000000001E-2</v>
      </c>
      <c r="F2135" s="7">
        <v>5.0765114E-2</v>
      </c>
      <c r="G2135" s="7">
        <v>7.0987619000000002E-2</v>
      </c>
      <c r="H2135" s="7">
        <v>7.0181662000000006E-2</v>
      </c>
      <c r="I2135" s="7">
        <v>6.0642175999999999E-2</v>
      </c>
      <c r="J2135" s="7">
        <v>7.9172154999999994E-2</v>
      </c>
      <c r="K2135" s="7">
        <v>9.3389987999999993E-2</v>
      </c>
      <c r="L2135" s="7">
        <v>8.2335095999999997E-2</v>
      </c>
      <c r="M2135" s="7">
        <v>7.6904705000000004E-2</v>
      </c>
      <c r="N2135" s="7">
        <v>7.0267056999999994E-2</v>
      </c>
      <c r="O2135" s="7">
        <v>5.9845959999999997E-2</v>
      </c>
      <c r="P2135" s="7">
        <v>5.3802174000000001E-2</v>
      </c>
    </row>
    <row r="2136" spans="1:16" x14ac:dyDescent="0.25">
      <c r="A2136" t="s">
        <v>4080</v>
      </c>
      <c r="B2136" s="7">
        <v>1.7875273000000001E-2</v>
      </c>
      <c r="C2136" s="7">
        <v>1.9508535E-2</v>
      </c>
      <c r="D2136" s="7">
        <v>1.3888688E-2</v>
      </c>
      <c r="E2136" s="7">
        <v>1.5608406999999999E-2</v>
      </c>
      <c r="F2136" s="7">
        <v>2.0586294000000002E-2</v>
      </c>
      <c r="G2136" s="7">
        <v>2.2665529E-2</v>
      </c>
      <c r="H2136" s="7">
        <v>1.8266339999999999E-2</v>
      </c>
      <c r="I2136" s="7">
        <v>1.9173641000000002E-2</v>
      </c>
      <c r="J2136" s="7">
        <v>2.5337096999999999E-2</v>
      </c>
      <c r="K2136" s="7">
        <v>2.9791747E-2</v>
      </c>
      <c r="L2136" s="7">
        <v>1.9461584000000001E-2</v>
      </c>
      <c r="M2136" s="7">
        <v>1.0165504000000001E-2</v>
      </c>
      <c r="N2136" s="7">
        <v>9.9052050000000003E-3</v>
      </c>
      <c r="O2136" s="7">
        <v>7.7088790000000001E-3</v>
      </c>
      <c r="P2136" s="7">
        <v>9.3526149999999999E-3</v>
      </c>
    </row>
    <row r="2137" spans="1:16" x14ac:dyDescent="0.25">
      <c r="A2137" t="s">
        <v>4081</v>
      </c>
      <c r="B2137" s="7">
        <v>5.6256318999999999E-2</v>
      </c>
      <c r="C2137" s="7">
        <v>6.8527213000000003E-2</v>
      </c>
      <c r="D2137" s="7">
        <v>6.8408321999999994E-2</v>
      </c>
      <c r="E2137" s="7">
        <v>4.0468385000000003E-2</v>
      </c>
      <c r="F2137" s="7">
        <v>5.9538674999999999E-2</v>
      </c>
      <c r="G2137" s="7">
        <v>5.3600852999999997E-2</v>
      </c>
      <c r="H2137" s="7">
        <v>7.1239736999999997E-2</v>
      </c>
      <c r="I2137" s="7">
        <v>6.3795767000000003E-2</v>
      </c>
      <c r="J2137" s="7">
        <v>7.0506589999999994E-2</v>
      </c>
      <c r="K2137" s="7">
        <v>3.9565227000000001E-2</v>
      </c>
      <c r="L2137" s="7">
        <v>8.1346669999999996E-2</v>
      </c>
      <c r="M2137" s="7">
        <v>8.5285581999999999E-2</v>
      </c>
      <c r="N2137" s="7">
        <v>8.5462754000000002E-2</v>
      </c>
      <c r="O2137" s="7">
        <v>7.1622252999999997E-2</v>
      </c>
      <c r="P2137" s="7">
        <v>6.5854120000000002E-2</v>
      </c>
    </row>
    <row r="2138" spans="1:16" x14ac:dyDescent="0.25">
      <c r="A2138" t="s">
        <v>4082</v>
      </c>
      <c r="B2138" s="7">
        <v>6.8990507000000006E-2</v>
      </c>
      <c r="C2138" s="7">
        <v>7.2282498000000001E-2</v>
      </c>
      <c r="D2138" s="7">
        <v>5.6232367999999998E-2</v>
      </c>
      <c r="E2138" s="7">
        <v>6.9628961000000003E-2</v>
      </c>
      <c r="F2138" s="7">
        <v>6.3792337000000005E-2</v>
      </c>
      <c r="G2138" s="7">
        <v>0.116288352</v>
      </c>
      <c r="H2138" s="7">
        <v>5.5589368E-2</v>
      </c>
      <c r="I2138" s="7">
        <v>5.2306931000000001E-2</v>
      </c>
      <c r="J2138" s="7">
        <v>5.3808279000000001E-2</v>
      </c>
      <c r="K2138" s="7">
        <v>0.25705117300000002</v>
      </c>
      <c r="L2138" s="7">
        <v>0.24712719699999999</v>
      </c>
      <c r="M2138" s="7">
        <v>0.22220914</v>
      </c>
      <c r="N2138" s="7">
        <v>0.21501516900000001</v>
      </c>
      <c r="O2138" s="7">
        <v>0.189641421</v>
      </c>
      <c r="P2138" s="7">
        <v>0.11979453700000001</v>
      </c>
    </row>
    <row r="2139" spans="1:16" x14ac:dyDescent="0.25">
      <c r="A2139" t="s">
        <v>4083</v>
      </c>
      <c r="B2139" s="7">
        <v>0.113119466</v>
      </c>
      <c r="C2139" s="7">
        <v>0.12554258800000001</v>
      </c>
      <c r="D2139" s="7">
        <v>0.116093164</v>
      </c>
      <c r="E2139" s="7">
        <v>9.7148361000000003E-2</v>
      </c>
      <c r="F2139" s="7">
        <v>0.12057588800000001</v>
      </c>
      <c r="G2139" s="7">
        <v>0.12790161</v>
      </c>
      <c r="H2139" s="7">
        <v>0.10559081100000001</v>
      </c>
      <c r="I2139" s="7">
        <v>8.4977386000000002E-2</v>
      </c>
      <c r="J2139" s="7">
        <v>0.112002562</v>
      </c>
      <c r="K2139" s="7">
        <v>0.117623716</v>
      </c>
      <c r="L2139" s="7">
        <v>0.11782914999999999</v>
      </c>
      <c r="M2139" s="7">
        <v>0.12010904</v>
      </c>
      <c r="N2139" s="7">
        <v>0.12547124300000001</v>
      </c>
      <c r="O2139" s="7">
        <v>0.11750224300000001</v>
      </c>
      <c r="P2139" s="7">
        <v>9.3399599E-2</v>
      </c>
    </row>
    <row r="2140" spans="1:16" x14ac:dyDescent="0.25">
      <c r="A2140" t="s">
        <v>4084</v>
      </c>
      <c r="B2140" s="7">
        <v>3.9094806000000003E-2</v>
      </c>
      <c r="C2140" s="7">
        <v>4.6223522000000003E-2</v>
      </c>
      <c r="D2140" s="7">
        <v>3.8894971E-2</v>
      </c>
      <c r="E2140" s="7">
        <v>3.3524522000000001E-2</v>
      </c>
      <c r="F2140" s="7">
        <v>3.6221003000000002E-2</v>
      </c>
      <c r="G2140" s="7">
        <v>5.9535901000000002E-2</v>
      </c>
      <c r="H2140" s="7">
        <v>4.1828932999999999E-2</v>
      </c>
      <c r="I2140" s="7">
        <v>3.0330334E-2</v>
      </c>
      <c r="J2140" s="7">
        <v>4.1319966E-2</v>
      </c>
      <c r="K2140" s="7">
        <v>3.5505769999999999E-2</v>
      </c>
      <c r="L2140" s="7">
        <v>0.106795504</v>
      </c>
      <c r="M2140" s="7">
        <v>9.3374387000000003E-2</v>
      </c>
      <c r="N2140" s="7">
        <v>0.10740330100000001</v>
      </c>
      <c r="O2140" s="7">
        <v>9.1839846000000003E-2</v>
      </c>
      <c r="P2140" s="7">
        <v>5.1764297000000001E-2</v>
      </c>
    </row>
    <row r="2141" spans="1:16" x14ac:dyDescent="0.25">
      <c r="A2141" t="s">
        <v>4085</v>
      </c>
      <c r="B2141" s="7">
        <v>3.3144940999999997E-2</v>
      </c>
      <c r="C2141" s="7">
        <v>4.4691096E-2</v>
      </c>
      <c r="D2141" s="7">
        <v>4.0556574999999997E-2</v>
      </c>
      <c r="E2141" s="7">
        <v>2.6084996999999999E-2</v>
      </c>
      <c r="F2141" s="7">
        <v>3.2243186E-2</v>
      </c>
      <c r="G2141" s="7">
        <v>3.3726181000000001E-2</v>
      </c>
      <c r="H2141" s="7">
        <v>4.7171194E-2</v>
      </c>
      <c r="I2141" s="7">
        <v>4.6593414E-2</v>
      </c>
      <c r="J2141" s="7">
        <v>4.0016339999999997E-2</v>
      </c>
      <c r="K2141" s="7">
        <v>3.2596213999999998E-2</v>
      </c>
      <c r="L2141" s="7">
        <v>2.0407120000000001E-2</v>
      </c>
      <c r="M2141" s="7">
        <v>2.2142186000000001E-2</v>
      </c>
      <c r="N2141" s="7">
        <v>2.1790244E-2</v>
      </c>
      <c r="O2141" s="7">
        <v>1.9149714000000002E-2</v>
      </c>
      <c r="P2141" s="7">
        <v>1.8112619E-2</v>
      </c>
    </row>
    <row r="2142" spans="1:16" x14ac:dyDescent="0.25">
      <c r="A2142" t="s">
        <v>4086</v>
      </c>
      <c r="B2142" s="7">
        <v>1.9387576E-2</v>
      </c>
      <c r="C2142" s="7">
        <v>2.1757879000000001E-2</v>
      </c>
      <c r="D2142" s="7">
        <v>1.8904712000000001E-2</v>
      </c>
      <c r="E2142" s="7">
        <v>1.5409028999999999E-2</v>
      </c>
      <c r="F2142" s="7">
        <v>1.9891352000000001E-2</v>
      </c>
      <c r="G2142" s="7">
        <v>2.0961787999999999E-2</v>
      </c>
      <c r="H2142" s="7">
        <v>1.9943941E-2</v>
      </c>
      <c r="I2142" s="7">
        <v>1.8250547999999998E-2</v>
      </c>
      <c r="J2142" s="7">
        <v>2.0036617999999999E-2</v>
      </c>
      <c r="K2142" s="7">
        <v>1.2575759000000001E-2</v>
      </c>
      <c r="L2142" s="7">
        <v>1.7381431999999999E-2</v>
      </c>
      <c r="M2142" s="7">
        <v>1.7405822000000001E-2</v>
      </c>
      <c r="N2142" s="7">
        <v>1.9390421000000001E-2</v>
      </c>
      <c r="O2142" s="7">
        <v>1.7766369000000001E-2</v>
      </c>
      <c r="P2142" s="7">
        <v>1.4446403999999999E-2</v>
      </c>
    </row>
    <row r="2143" spans="1:16" x14ac:dyDescent="0.25">
      <c r="A2143" t="s">
        <v>4087</v>
      </c>
      <c r="B2143" s="7">
        <v>4.9200738000000001E-2</v>
      </c>
      <c r="C2143" s="7">
        <v>5.2879589999999997E-2</v>
      </c>
      <c r="D2143" s="7">
        <v>4.4926480999999997E-2</v>
      </c>
      <c r="E2143" s="7">
        <v>2.9235624000000002E-2</v>
      </c>
      <c r="F2143" s="7">
        <v>3.4034933000000003E-2</v>
      </c>
      <c r="G2143" s="7">
        <v>3.9937815000000002E-2</v>
      </c>
      <c r="H2143" s="7">
        <v>3.9821769999999999E-2</v>
      </c>
      <c r="I2143" s="7">
        <v>3.8130191000000001E-2</v>
      </c>
      <c r="J2143" s="7">
        <v>4.6735487999999999E-2</v>
      </c>
      <c r="K2143" s="7">
        <v>2.4987413999999999E-2</v>
      </c>
      <c r="L2143" s="7">
        <v>3.9179574000000002E-2</v>
      </c>
      <c r="M2143" s="7">
        <v>3.7011780000000001E-2</v>
      </c>
      <c r="N2143" s="7">
        <v>3.2752621000000003E-2</v>
      </c>
      <c r="O2143" s="7">
        <v>2.9767491E-2</v>
      </c>
      <c r="P2143" s="7">
        <v>2.5637354000000001E-2</v>
      </c>
    </row>
    <row r="2144" spans="1:16" x14ac:dyDescent="0.25">
      <c r="A2144" t="s">
        <v>4088</v>
      </c>
      <c r="B2144" s="7">
        <v>5.4491660000000001E-3</v>
      </c>
      <c r="C2144" s="7">
        <v>5.3687969999999998E-3</v>
      </c>
      <c r="D2144" s="7">
        <v>4.6122130000000004E-3</v>
      </c>
      <c r="E2144" s="7">
        <v>5.3295820000000002E-3</v>
      </c>
      <c r="F2144" s="7">
        <v>5.2856910000000003E-3</v>
      </c>
      <c r="G2144" s="7">
        <v>6.6360780000000001E-3</v>
      </c>
      <c r="H2144" s="7">
        <v>4.4969570000000002E-3</v>
      </c>
      <c r="I2144" s="7">
        <v>5.532197E-3</v>
      </c>
      <c r="J2144" s="7">
        <v>6.6364390000000001E-3</v>
      </c>
      <c r="K2144" s="7">
        <v>2.3743573E-2</v>
      </c>
      <c r="L2144" s="7">
        <v>1.0266076000000001E-2</v>
      </c>
      <c r="M2144" s="7">
        <v>7.8666450000000002E-3</v>
      </c>
      <c r="N2144" s="7">
        <v>9.432902E-3</v>
      </c>
      <c r="O2144" s="7">
        <v>7.4483099999999997E-3</v>
      </c>
      <c r="P2144" s="7">
        <v>5.1815669999999998E-3</v>
      </c>
    </row>
    <row r="2145" spans="1:16" x14ac:dyDescent="0.25">
      <c r="A2145" t="s">
        <v>4089</v>
      </c>
      <c r="B2145" s="7">
        <v>6.3846590999999994E-2</v>
      </c>
      <c r="C2145" s="7">
        <v>6.1962020999999999E-2</v>
      </c>
      <c r="D2145" s="7">
        <v>3.8405217999999998E-2</v>
      </c>
      <c r="E2145" s="7">
        <v>6.4454936000000004E-2</v>
      </c>
      <c r="F2145" s="7">
        <v>5.5133687000000001E-2</v>
      </c>
      <c r="G2145" s="7">
        <v>7.3234118000000001E-2</v>
      </c>
      <c r="H2145" s="7">
        <v>3.4659425000000001E-2</v>
      </c>
      <c r="I2145" s="7">
        <v>8.6409E-2</v>
      </c>
      <c r="J2145" s="7">
        <v>4.1893373999999997E-2</v>
      </c>
      <c r="K2145" s="7">
        <v>4.7173417000000002E-2</v>
      </c>
      <c r="L2145" s="7">
        <v>4.2760678000000003E-2</v>
      </c>
      <c r="M2145" s="7">
        <v>2.2031947999999999E-2</v>
      </c>
      <c r="N2145" s="7">
        <v>9.2767400000000003E-3</v>
      </c>
      <c r="O2145" s="7">
        <v>7.6771499999999998E-3</v>
      </c>
      <c r="P2145" s="7">
        <v>2.1391573000000001E-2</v>
      </c>
    </row>
    <row r="2146" spans="1:16" x14ac:dyDescent="0.25">
      <c r="A2146" t="s">
        <v>4090</v>
      </c>
      <c r="B2146" s="7">
        <v>2.8791043999999998E-2</v>
      </c>
      <c r="C2146" s="7">
        <v>3.4224617999999998E-2</v>
      </c>
      <c r="D2146" s="7">
        <v>3.7834715999999997E-2</v>
      </c>
      <c r="E2146" s="7">
        <v>2.1342773999999998E-2</v>
      </c>
      <c r="F2146" s="7">
        <v>2.9083896000000001E-2</v>
      </c>
      <c r="G2146" s="7">
        <v>2.7322652999999999E-2</v>
      </c>
      <c r="H2146" s="7">
        <v>4.2292796000000001E-2</v>
      </c>
      <c r="I2146" s="7">
        <v>4.1884913000000003E-2</v>
      </c>
      <c r="J2146" s="7">
        <v>4.2113420999999998E-2</v>
      </c>
      <c r="K2146" s="7">
        <v>1.1066958E-2</v>
      </c>
      <c r="L2146" s="7">
        <v>1.7795261999999999E-2</v>
      </c>
      <c r="M2146" s="7">
        <v>2.0096896999999999E-2</v>
      </c>
      <c r="N2146" s="7">
        <v>2.1833121E-2</v>
      </c>
      <c r="O2146" s="7">
        <v>2.2219961999999999E-2</v>
      </c>
      <c r="P2146" s="7">
        <v>1.6032268999999998E-2</v>
      </c>
    </row>
    <row r="2147" spans="1:16" x14ac:dyDescent="0.25">
      <c r="A2147" t="s">
        <v>4091</v>
      </c>
      <c r="B2147" s="7">
        <v>5.1059591000000001E-2</v>
      </c>
      <c r="C2147" s="7">
        <v>6.0723737E-2</v>
      </c>
      <c r="D2147" s="7">
        <v>5.5719771000000001E-2</v>
      </c>
      <c r="E2147" s="7">
        <v>4.3356045000000003E-2</v>
      </c>
      <c r="F2147" s="7">
        <v>5.7609608E-2</v>
      </c>
      <c r="G2147" s="7">
        <v>5.5760863000000001E-2</v>
      </c>
      <c r="H2147" s="7">
        <v>5.1637685000000003E-2</v>
      </c>
      <c r="I2147" s="7">
        <v>5.6536185000000003E-2</v>
      </c>
      <c r="J2147" s="7">
        <v>5.6672359999999998E-2</v>
      </c>
      <c r="K2147" s="7">
        <v>5.7822812000000001E-2</v>
      </c>
      <c r="L2147" s="7">
        <v>4.9807163000000002E-2</v>
      </c>
      <c r="M2147" s="7">
        <v>5.1399497000000002E-2</v>
      </c>
      <c r="N2147" s="7">
        <v>5.3679688000000003E-2</v>
      </c>
      <c r="O2147" s="7">
        <v>4.4482096999999998E-2</v>
      </c>
      <c r="P2147" s="7">
        <v>4.2101395999999999E-2</v>
      </c>
    </row>
    <row r="2148" spans="1:16" x14ac:dyDescent="0.25">
      <c r="A2148" t="s">
        <v>4092</v>
      </c>
      <c r="B2148" s="7">
        <v>5.4361630000000001E-2</v>
      </c>
      <c r="C2148" s="7">
        <v>6.0479499999999999E-2</v>
      </c>
      <c r="D2148" s="7">
        <v>6.2130330999999997E-2</v>
      </c>
      <c r="E2148" s="7">
        <v>4.2387348999999998E-2</v>
      </c>
      <c r="F2148" s="7">
        <v>5.7275860999999997E-2</v>
      </c>
      <c r="G2148" s="7">
        <v>5.5585988000000003E-2</v>
      </c>
      <c r="H2148" s="7">
        <v>6.5440284000000001E-2</v>
      </c>
      <c r="I2148" s="7">
        <v>6.3105992999999999E-2</v>
      </c>
      <c r="J2148" s="7">
        <v>7.1427630000000006E-2</v>
      </c>
      <c r="K2148" s="7">
        <v>2.8141122000000001E-2</v>
      </c>
      <c r="L2148" s="7">
        <v>4.0011475999999997E-2</v>
      </c>
      <c r="M2148" s="7">
        <v>4.3645691E-2</v>
      </c>
      <c r="N2148" s="7">
        <v>4.6021207000000001E-2</v>
      </c>
      <c r="O2148" s="7">
        <v>4.2663967999999997E-2</v>
      </c>
      <c r="P2148" s="7">
        <v>3.4704761000000001E-2</v>
      </c>
    </row>
    <row r="2149" spans="1:16" x14ac:dyDescent="0.25">
      <c r="A2149" t="s">
        <v>4093</v>
      </c>
      <c r="B2149" s="7">
        <v>5.3685291000000003E-2</v>
      </c>
      <c r="C2149" s="7">
        <v>5.1116161E-2</v>
      </c>
      <c r="D2149" s="7">
        <v>4.359354E-2</v>
      </c>
      <c r="E2149" s="7">
        <v>4.4412463999999999E-2</v>
      </c>
      <c r="F2149" s="7">
        <v>4.8596977E-2</v>
      </c>
      <c r="G2149" s="7">
        <v>5.6561767999999998E-2</v>
      </c>
      <c r="H2149" s="7">
        <v>5.0292203000000001E-2</v>
      </c>
      <c r="I2149" s="7">
        <v>2.9813381E-2</v>
      </c>
      <c r="J2149" s="7">
        <v>4.3448631000000001E-2</v>
      </c>
      <c r="K2149" s="7">
        <v>2.2169751000000001E-2</v>
      </c>
      <c r="L2149" s="7">
        <v>6.1153280999999997E-2</v>
      </c>
      <c r="M2149" s="7">
        <v>5.2607755999999999E-2</v>
      </c>
      <c r="N2149" s="7">
        <v>5.8623997999999997E-2</v>
      </c>
      <c r="O2149" s="7">
        <v>4.7538123000000002E-2</v>
      </c>
      <c r="P2149" s="7">
        <v>3.8852253000000003E-2</v>
      </c>
    </row>
    <row r="2150" spans="1:16" x14ac:dyDescent="0.25">
      <c r="A2150" t="s">
        <v>4094</v>
      </c>
      <c r="B2150" s="7">
        <v>1.4408327E-2</v>
      </c>
      <c r="C2150" s="7">
        <v>1.594684E-2</v>
      </c>
      <c r="D2150" s="7">
        <v>1.6159178E-2</v>
      </c>
      <c r="E2150" s="7">
        <v>1.4938564999999999E-2</v>
      </c>
      <c r="F2150" s="7">
        <v>1.4752385E-2</v>
      </c>
      <c r="G2150" s="7">
        <v>2.1082133999999999E-2</v>
      </c>
      <c r="H2150" s="7">
        <v>1.4801075E-2</v>
      </c>
      <c r="I2150" s="7">
        <v>1.0411088000000001E-2</v>
      </c>
      <c r="J2150" s="7">
        <v>1.3773396E-2</v>
      </c>
      <c r="K2150" s="7">
        <v>1.4198743E-2</v>
      </c>
      <c r="L2150" s="7">
        <v>2.4849917999999999E-2</v>
      </c>
      <c r="M2150" s="7">
        <v>2.3301514999999998E-2</v>
      </c>
      <c r="N2150" s="7">
        <v>2.2990993000000001E-2</v>
      </c>
      <c r="O2150" s="7">
        <v>2.1243482000000001E-2</v>
      </c>
      <c r="P2150" s="7">
        <v>1.2595148E-2</v>
      </c>
    </row>
    <row r="2151" spans="1:16" x14ac:dyDescent="0.25">
      <c r="A2151" t="s">
        <v>4095</v>
      </c>
      <c r="B2151" s="7">
        <v>4.3395436000000003E-2</v>
      </c>
      <c r="C2151" s="7">
        <v>3.7084033000000002E-2</v>
      </c>
      <c r="D2151" s="7">
        <v>3.5120894E-2</v>
      </c>
      <c r="E2151" s="7">
        <v>4.0715992999999999E-2</v>
      </c>
      <c r="F2151" s="7">
        <v>5.0497677999999997E-2</v>
      </c>
      <c r="G2151" s="7">
        <v>6.1240622000000002E-2</v>
      </c>
      <c r="H2151" s="7">
        <v>3.6261702999999999E-2</v>
      </c>
      <c r="I2151" s="7">
        <v>3.3987472999999997E-2</v>
      </c>
      <c r="J2151" s="7">
        <v>3.7926078000000002E-2</v>
      </c>
      <c r="K2151" s="7">
        <v>7.7935720999999999E-2</v>
      </c>
      <c r="L2151" s="7">
        <v>5.3071723000000001E-2</v>
      </c>
      <c r="M2151" s="7">
        <v>3.2116230000000003E-2</v>
      </c>
      <c r="N2151" s="7">
        <v>2.8708946999999999E-2</v>
      </c>
      <c r="O2151" s="7">
        <v>2.6167229E-2</v>
      </c>
      <c r="P2151" s="7">
        <v>2.1842167999999999E-2</v>
      </c>
    </row>
    <row r="2152" spans="1:16" x14ac:dyDescent="0.25">
      <c r="A2152" t="s">
        <v>4096</v>
      </c>
      <c r="B2152" s="7">
        <v>3.0523835999999999E-2</v>
      </c>
      <c r="C2152" s="7">
        <v>3.5869766999999997E-2</v>
      </c>
      <c r="D2152" s="7">
        <v>3.7595001000000003E-2</v>
      </c>
      <c r="E2152" s="7">
        <v>2.6213084000000001E-2</v>
      </c>
      <c r="F2152" s="7">
        <v>3.2383508999999998E-2</v>
      </c>
      <c r="G2152" s="7">
        <v>3.1134034000000001E-2</v>
      </c>
      <c r="H2152" s="7">
        <v>3.2825763000000001E-2</v>
      </c>
      <c r="I2152" s="7">
        <v>3.4806283E-2</v>
      </c>
      <c r="J2152" s="7">
        <v>4.1659600999999997E-2</v>
      </c>
      <c r="K2152" s="7">
        <v>2.2816860000000001E-2</v>
      </c>
      <c r="L2152" s="7">
        <v>2.3167711000000001E-2</v>
      </c>
      <c r="M2152" s="7">
        <v>2.7479572000000001E-2</v>
      </c>
      <c r="N2152" s="7">
        <v>2.7416006999999999E-2</v>
      </c>
      <c r="O2152" s="7">
        <v>2.4604849000000002E-2</v>
      </c>
      <c r="P2152" s="7">
        <v>2.1747200000000001E-2</v>
      </c>
    </row>
    <row r="2153" spans="1:16" x14ac:dyDescent="0.25">
      <c r="A2153" t="s">
        <v>4097</v>
      </c>
      <c r="B2153" s="7">
        <v>2.5564686999999999E-2</v>
      </c>
      <c r="C2153" s="7">
        <v>2.8888540000000001E-2</v>
      </c>
      <c r="D2153" s="7">
        <v>3.1520178000000003E-2</v>
      </c>
      <c r="E2153" s="7">
        <v>1.7508257999999999E-2</v>
      </c>
      <c r="F2153" s="7">
        <v>3.0212073999999998E-2</v>
      </c>
      <c r="G2153" s="7">
        <v>2.3415182E-2</v>
      </c>
      <c r="H2153" s="7">
        <v>2.8681353E-2</v>
      </c>
      <c r="I2153" s="7">
        <v>2.46847E-2</v>
      </c>
      <c r="J2153" s="7">
        <v>3.0745944000000001E-2</v>
      </c>
      <c r="K2153" s="7">
        <v>3.7415049999999998E-2</v>
      </c>
      <c r="L2153" s="7">
        <v>3.8529910000000001E-2</v>
      </c>
      <c r="M2153" s="7">
        <v>2.5092980000000001E-2</v>
      </c>
      <c r="N2153" s="7">
        <v>3.0606682999999999E-2</v>
      </c>
      <c r="O2153" s="7">
        <v>1.8582192000000001E-2</v>
      </c>
      <c r="P2153" s="7">
        <v>2.0753856000000001E-2</v>
      </c>
    </row>
    <row r="2154" spans="1:16" x14ac:dyDescent="0.25">
      <c r="A2154" t="s">
        <v>4098</v>
      </c>
      <c r="B2154" s="7">
        <v>7.8427749999999997E-3</v>
      </c>
      <c r="C2154" s="7">
        <v>6.9559679999999999E-3</v>
      </c>
      <c r="D2154" s="7">
        <v>6.6961859999999998E-3</v>
      </c>
      <c r="E2154" s="7">
        <v>5.6168609999999999E-3</v>
      </c>
      <c r="F2154" s="7">
        <v>5.9815809999999997E-3</v>
      </c>
      <c r="G2154" s="7">
        <v>7.5464770000000002E-3</v>
      </c>
      <c r="H2154" s="7">
        <v>6.4102739999999997E-3</v>
      </c>
      <c r="I2154" s="7">
        <v>5.3429829999999999E-3</v>
      </c>
      <c r="J2154" s="7">
        <v>7.270983E-3</v>
      </c>
      <c r="K2154" s="7">
        <v>3.6996327000000002E-2</v>
      </c>
      <c r="L2154" s="7">
        <v>1.4630416E-2</v>
      </c>
      <c r="M2154" s="7">
        <v>8.9631150000000007E-3</v>
      </c>
      <c r="N2154" s="7">
        <v>1.2318734E-2</v>
      </c>
      <c r="O2154" s="7">
        <v>1.0732136E-2</v>
      </c>
      <c r="P2154" s="7">
        <v>6.9443689999999997E-3</v>
      </c>
    </row>
    <row r="2155" spans="1:16" x14ac:dyDescent="0.25">
      <c r="A2155" t="s">
        <v>4099</v>
      </c>
      <c r="B2155" s="7">
        <v>7.6726671999999996E-2</v>
      </c>
      <c r="C2155" s="7">
        <v>7.7570825999999996E-2</v>
      </c>
      <c r="D2155" s="7">
        <v>6.4656271000000001E-2</v>
      </c>
      <c r="E2155" s="7">
        <v>6.2528485999999994E-2</v>
      </c>
      <c r="F2155" s="7">
        <v>7.6878698999999995E-2</v>
      </c>
      <c r="G2155" s="7">
        <v>8.2990123999999998E-2</v>
      </c>
      <c r="H2155" s="7">
        <v>6.9080910999999995E-2</v>
      </c>
      <c r="I2155" s="7">
        <v>7.6279719999999995E-2</v>
      </c>
      <c r="J2155" s="7">
        <v>7.9730596000000001E-2</v>
      </c>
      <c r="K2155" s="7">
        <v>5.1991991000000001E-2</v>
      </c>
      <c r="L2155" s="7">
        <v>5.9404297000000002E-2</v>
      </c>
      <c r="M2155" s="7">
        <v>4.9998189999999998E-2</v>
      </c>
      <c r="N2155" s="7">
        <v>5.2301078000000001E-2</v>
      </c>
      <c r="O2155" s="7">
        <v>4.2642404000000002E-2</v>
      </c>
      <c r="P2155" s="7">
        <v>4.7154329000000002E-2</v>
      </c>
    </row>
    <row r="2156" spans="1:16" x14ac:dyDescent="0.25">
      <c r="A2156" t="s">
        <v>4100</v>
      </c>
      <c r="B2156" s="7">
        <v>0.109419825</v>
      </c>
      <c r="C2156" s="7">
        <v>0.11150157300000001</v>
      </c>
      <c r="D2156" s="7">
        <v>0.11988418200000001</v>
      </c>
      <c r="E2156" s="7">
        <v>6.1746415999999998E-2</v>
      </c>
      <c r="F2156" s="7">
        <v>8.8415532000000005E-2</v>
      </c>
      <c r="G2156" s="7">
        <v>7.8721464000000005E-2</v>
      </c>
      <c r="H2156" s="7">
        <v>0.112638615</v>
      </c>
      <c r="I2156" s="7">
        <v>0.109683193</v>
      </c>
      <c r="J2156" s="7">
        <v>0.13601176800000001</v>
      </c>
      <c r="K2156" s="7">
        <v>5.6765548999999998E-2</v>
      </c>
      <c r="L2156" s="7">
        <v>6.3329695000000005E-2</v>
      </c>
      <c r="M2156" s="7">
        <v>6.1347387000000003E-2</v>
      </c>
      <c r="N2156" s="7">
        <v>7.3691055000000005E-2</v>
      </c>
      <c r="O2156" s="7">
        <v>5.6245748999999998E-2</v>
      </c>
      <c r="P2156" s="7">
        <v>5.2790858000000003E-2</v>
      </c>
    </row>
    <row r="2157" spans="1:16" x14ac:dyDescent="0.25">
      <c r="A2157" t="s">
        <v>4101</v>
      </c>
      <c r="B2157" s="7">
        <v>7.9163150000000002E-3</v>
      </c>
      <c r="C2157" s="7">
        <v>9.3252089999999992E-3</v>
      </c>
      <c r="D2157" s="7">
        <v>8.1673860000000004E-3</v>
      </c>
      <c r="E2157" s="7">
        <v>6.2140390000000002E-3</v>
      </c>
      <c r="F2157" s="7">
        <v>8.7076640000000004E-3</v>
      </c>
      <c r="G2157" s="7">
        <v>7.9860169999999998E-3</v>
      </c>
      <c r="H2157" s="7">
        <v>8.6161740000000007E-3</v>
      </c>
      <c r="I2157" s="7">
        <v>6.8042390000000001E-3</v>
      </c>
      <c r="J2157" s="7">
        <v>1.1060558999999999E-2</v>
      </c>
      <c r="K2157" s="7">
        <v>1.0822543E-2</v>
      </c>
      <c r="L2157" s="7">
        <v>8.6371109999999994E-3</v>
      </c>
      <c r="M2157" s="7">
        <v>8.3447390000000003E-3</v>
      </c>
      <c r="N2157" s="7">
        <v>8.9765069999999999E-3</v>
      </c>
      <c r="O2157" s="7">
        <v>8.0125000000000005E-3</v>
      </c>
      <c r="P2157" s="7">
        <v>5.9647759999999998E-3</v>
      </c>
    </row>
    <row r="2158" spans="1:16" x14ac:dyDescent="0.25">
      <c r="A2158" t="s">
        <v>4102</v>
      </c>
      <c r="B2158" s="7">
        <v>9.9516983000000003E-2</v>
      </c>
      <c r="C2158" s="7">
        <v>9.2606749000000002E-2</v>
      </c>
      <c r="D2158" s="7">
        <v>7.3103054000000001E-2</v>
      </c>
      <c r="E2158" s="7">
        <v>0.106889018</v>
      </c>
      <c r="F2158" s="7">
        <v>9.5072915999999993E-2</v>
      </c>
      <c r="G2158" s="7">
        <v>0.13571691799999999</v>
      </c>
      <c r="H2158" s="7">
        <v>7.7519900000000003E-2</v>
      </c>
      <c r="I2158" s="7">
        <v>4.7350878999999998E-2</v>
      </c>
      <c r="J2158" s="7">
        <v>8.1118043000000001E-2</v>
      </c>
      <c r="K2158" s="7">
        <v>1.9879061999999999E-2</v>
      </c>
      <c r="L2158" s="7">
        <v>3.6105508000000001E-2</v>
      </c>
      <c r="M2158" s="7">
        <v>5.1084078999999998E-2</v>
      </c>
      <c r="N2158" s="7">
        <v>5.3096760999999999E-2</v>
      </c>
      <c r="O2158" s="7">
        <v>3.2241312000000001E-2</v>
      </c>
      <c r="P2158" s="7">
        <v>3.1316434999999997E-2</v>
      </c>
    </row>
    <row r="2159" spans="1:16" x14ac:dyDescent="0.25">
      <c r="A2159" t="s">
        <v>4103</v>
      </c>
      <c r="B2159" s="7">
        <v>5.2256642999999998E-2</v>
      </c>
      <c r="C2159" s="7">
        <v>6.1141270999999997E-2</v>
      </c>
      <c r="D2159" s="7">
        <v>5.9480513999999998E-2</v>
      </c>
      <c r="E2159" s="7">
        <v>4.9092372000000002E-2</v>
      </c>
      <c r="F2159" s="7">
        <v>4.5853067999999997E-2</v>
      </c>
      <c r="G2159" s="7">
        <v>5.6685101000000002E-2</v>
      </c>
      <c r="H2159" s="7">
        <v>6.5615728999999998E-2</v>
      </c>
      <c r="I2159" s="7">
        <v>7.4986463000000003E-2</v>
      </c>
      <c r="J2159" s="7">
        <v>6.9672849999999995E-2</v>
      </c>
      <c r="K2159" s="7">
        <v>2.8912780999999999E-2</v>
      </c>
      <c r="L2159" s="7">
        <v>2.9400669000000001E-2</v>
      </c>
      <c r="M2159" s="7">
        <v>3.2994231999999998E-2</v>
      </c>
      <c r="N2159" s="7">
        <v>3.3738836000000001E-2</v>
      </c>
      <c r="O2159" s="7">
        <v>2.6968866000000001E-2</v>
      </c>
      <c r="P2159" s="7">
        <v>2.1414473E-2</v>
      </c>
    </row>
    <row r="2160" spans="1:16" x14ac:dyDescent="0.25">
      <c r="A2160" t="s">
        <v>4104</v>
      </c>
      <c r="B2160" s="7">
        <v>2.7148120000000001E-2</v>
      </c>
      <c r="C2160" s="7">
        <v>3.4865140000000003E-2</v>
      </c>
      <c r="D2160" s="7">
        <v>2.9467351999999999E-2</v>
      </c>
      <c r="E2160" s="7">
        <v>2.8770196000000001E-2</v>
      </c>
      <c r="F2160" s="7">
        <v>3.4635941000000003E-2</v>
      </c>
      <c r="G2160" s="7">
        <v>3.8093639999999998E-2</v>
      </c>
      <c r="H2160" s="7">
        <v>3.1432033999999998E-2</v>
      </c>
      <c r="I2160" s="7">
        <v>2.4377178999999999E-2</v>
      </c>
      <c r="J2160" s="7">
        <v>2.9499629999999999E-2</v>
      </c>
      <c r="K2160" s="7">
        <v>5.6927841999999999E-2</v>
      </c>
      <c r="L2160" s="7">
        <v>2.5220006999999999E-2</v>
      </c>
      <c r="M2160" s="7">
        <v>2.7143259999999999E-2</v>
      </c>
      <c r="N2160" s="7">
        <v>2.3207790999999998E-2</v>
      </c>
      <c r="O2160" s="7">
        <v>2.0312006000000001E-2</v>
      </c>
      <c r="P2160" s="7">
        <v>2.2196638000000001E-2</v>
      </c>
    </row>
    <row r="2161" spans="1:16" x14ac:dyDescent="0.25">
      <c r="A2161" t="s">
        <v>4105</v>
      </c>
      <c r="B2161" s="7">
        <v>6.1448041000000002E-2</v>
      </c>
      <c r="C2161" s="7">
        <v>5.0031338000000002E-2</v>
      </c>
      <c r="D2161" s="7">
        <v>4.7650233E-2</v>
      </c>
      <c r="E2161" s="7">
        <v>3.3491339000000002E-2</v>
      </c>
      <c r="F2161" s="7">
        <v>4.7072287999999997E-2</v>
      </c>
      <c r="G2161" s="7">
        <v>5.1146900000000002E-2</v>
      </c>
      <c r="H2161" s="7">
        <v>5.9736415000000001E-2</v>
      </c>
      <c r="I2161" s="7">
        <v>5.1411467000000002E-2</v>
      </c>
      <c r="J2161" s="7">
        <v>6.7395412000000002E-2</v>
      </c>
      <c r="K2161" s="7">
        <v>3.9126318E-2</v>
      </c>
      <c r="L2161" s="7">
        <v>4.1267415000000002E-2</v>
      </c>
      <c r="M2161" s="7">
        <v>4.1312415999999998E-2</v>
      </c>
      <c r="N2161" s="7">
        <v>4.5328861999999998E-2</v>
      </c>
      <c r="O2161" s="7">
        <v>4.3080760000000003E-2</v>
      </c>
      <c r="P2161" s="7">
        <v>3.2498706000000002E-2</v>
      </c>
    </row>
    <row r="2162" spans="1:16" x14ac:dyDescent="0.25">
      <c r="A2162" t="s">
        <v>4106</v>
      </c>
      <c r="B2162" s="7">
        <v>4.0203274999999997E-2</v>
      </c>
      <c r="C2162" s="7">
        <v>3.8785921000000001E-2</v>
      </c>
      <c r="D2162" s="7">
        <v>4.4905316000000001E-2</v>
      </c>
      <c r="E2162" s="7">
        <v>3.2907507000000003E-2</v>
      </c>
      <c r="F2162" s="7">
        <v>4.2602797999999997E-2</v>
      </c>
      <c r="G2162" s="7">
        <v>4.2708111E-2</v>
      </c>
      <c r="H2162" s="7">
        <v>4.0072567000000003E-2</v>
      </c>
      <c r="I2162" s="7">
        <v>4.5874209999999999E-2</v>
      </c>
      <c r="J2162" s="7">
        <v>5.9892075000000003E-2</v>
      </c>
      <c r="K2162" s="7">
        <v>1.2781994E-2</v>
      </c>
      <c r="L2162" s="7">
        <v>1.5087442E-2</v>
      </c>
      <c r="M2162" s="7">
        <v>1.5715689000000001E-2</v>
      </c>
      <c r="N2162" s="7">
        <v>1.3663264E-2</v>
      </c>
      <c r="O2162" s="7">
        <v>1.4323346000000001E-2</v>
      </c>
      <c r="P2162" s="7">
        <v>1.1465744E-2</v>
      </c>
    </row>
    <row r="2163" spans="1:16" x14ac:dyDescent="0.25">
      <c r="A2163" t="s">
        <v>4107</v>
      </c>
      <c r="B2163" s="7">
        <v>6.9015551999999994E-2</v>
      </c>
      <c r="C2163" s="7">
        <v>7.9271048999999996E-2</v>
      </c>
      <c r="D2163" s="7">
        <v>7.2578535E-2</v>
      </c>
      <c r="E2163" s="7">
        <v>6.8469090999999996E-2</v>
      </c>
      <c r="F2163" s="7">
        <v>6.8834566E-2</v>
      </c>
      <c r="G2163" s="7">
        <v>9.4921240000000004E-2</v>
      </c>
      <c r="H2163" s="7">
        <v>6.5444593999999995E-2</v>
      </c>
      <c r="I2163" s="7">
        <v>5.2032268999999999E-2</v>
      </c>
      <c r="J2163" s="7">
        <v>5.6973513000000003E-2</v>
      </c>
      <c r="K2163" s="7">
        <v>3.764634E-2</v>
      </c>
      <c r="L2163" s="7">
        <v>6.4926159999999997E-2</v>
      </c>
      <c r="M2163" s="7">
        <v>5.495908E-2</v>
      </c>
      <c r="N2163" s="7">
        <v>4.3662266999999998E-2</v>
      </c>
      <c r="O2163" s="7">
        <v>4.1499827000000003E-2</v>
      </c>
      <c r="P2163" s="7">
        <v>3.7718440999999998E-2</v>
      </c>
    </row>
    <row r="2164" spans="1:16" x14ac:dyDescent="0.25">
      <c r="A2164" t="s">
        <v>4108</v>
      </c>
      <c r="B2164" s="7">
        <v>0.145747878</v>
      </c>
      <c r="C2164" s="7">
        <v>0.14612356000000001</v>
      </c>
      <c r="D2164" s="7">
        <v>0.13342110400000001</v>
      </c>
      <c r="E2164" s="7">
        <v>0.124142301</v>
      </c>
      <c r="F2164" s="7">
        <v>0.157172176</v>
      </c>
      <c r="G2164" s="7">
        <v>0.16086619999999999</v>
      </c>
      <c r="H2164" s="7">
        <v>0.14283053900000001</v>
      </c>
      <c r="I2164" s="7">
        <v>0.164026967</v>
      </c>
      <c r="J2164" s="7">
        <v>0.16530774200000001</v>
      </c>
      <c r="K2164" s="7">
        <v>0.12843528800000001</v>
      </c>
      <c r="L2164" s="7">
        <v>9.3043140999999996E-2</v>
      </c>
      <c r="M2164" s="7">
        <v>7.9414693999999994E-2</v>
      </c>
      <c r="N2164" s="7">
        <v>7.1548284000000004E-2</v>
      </c>
      <c r="O2164" s="7">
        <v>6.6192810000000005E-2</v>
      </c>
      <c r="P2164" s="7">
        <v>6.9002566000000001E-2</v>
      </c>
    </row>
    <row r="2165" spans="1:16" x14ac:dyDescent="0.25">
      <c r="A2165" t="s">
        <v>4109</v>
      </c>
      <c r="B2165" s="7">
        <v>4.4130990000000002E-3</v>
      </c>
      <c r="C2165" s="7">
        <v>5.9776559999999996E-3</v>
      </c>
      <c r="D2165" s="7">
        <v>5.064865E-3</v>
      </c>
      <c r="E2165" s="7">
        <v>4.220148E-3</v>
      </c>
      <c r="F2165" s="7">
        <v>4.897485E-3</v>
      </c>
      <c r="G2165" s="7">
        <v>5.1997370000000003E-3</v>
      </c>
      <c r="H2165" s="7">
        <v>4.4609360000000004E-3</v>
      </c>
      <c r="I2165" s="7">
        <v>4.9385119999999999E-3</v>
      </c>
      <c r="J2165" s="7">
        <v>4.9572519999999997E-3</v>
      </c>
      <c r="K2165" s="7">
        <v>6.1077079999999999E-3</v>
      </c>
      <c r="L2165" s="7">
        <v>4.29591E-3</v>
      </c>
      <c r="M2165" s="7">
        <v>3.695388E-3</v>
      </c>
      <c r="N2165" s="7">
        <v>4.0587540000000004E-3</v>
      </c>
      <c r="O2165" s="7">
        <v>3.6751639999999999E-3</v>
      </c>
      <c r="P2165" s="7">
        <v>2.75465E-3</v>
      </c>
    </row>
    <row r="2166" spans="1:16" x14ac:dyDescent="0.25">
      <c r="A2166" t="s">
        <v>4110</v>
      </c>
      <c r="B2166" s="7">
        <v>4.2601334999999997E-2</v>
      </c>
      <c r="C2166" s="7">
        <v>6.5873102000000003E-2</v>
      </c>
      <c r="D2166" s="7">
        <v>5.4643922999999997E-2</v>
      </c>
      <c r="E2166" s="7">
        <v>2.9619676000000001E-2</v>
      </c>
      <c r="F2166" s="7">
        <v>3.5049824E-2</v>
      </c>
      <c r="G2166" s="7">
        <v>3.6396563999999999E-2</v>
      </c>
      <c r="H2166" s="7">
        <v>5.5315510999999998E-2</v>
      </c>
      <c r="I2166" s="7">
        <v>4.7930032999999997E-2</v>
      </c>
      <c r="J2166" s="7">
        <v>3.9946384000000001E-2</v>
      </c>
      <c r="K2166" s="7">
        <v>0.100820667</v>
      </c>
      <c r="L2166" s="7">
        <v>0.104854356</v>
      </c>
      <c r="M2166" s="7">
        <v>5.8555022999999998E-2</v>
      </c>
      <c r="N2166" s="7">
        <v>6.3299936000000001E-2</v>
      </c>
      <c r="O2166" s="7">
        <v>4.2880673000000001E-2</v>
      </c>
      <c r="P2166" s="7">
        <v>2.9808821999999999E-2</v>
      </c>
    </row>
    <row r="2167" spans="1:16" x14ac:dyDescent="0.25">
      <c r="A2167" t="s">
        <v>4111</v>
      </c>
      <c r="B2167" s="7">
        <v>2.9061356E-2</v>
      </c>
      <c r="C2167" s="7">
        <v>3.2138355E-2</v>
      </c>
      <c r="D2167" s="7">
        <v>3.9593290000000003E-2</v>
      </c>
      <c r="E2167" s="7">
        <v>2.8118210000000001E-2</v>
      </c>
      <c r="F2167" s="7">
        <v>3.5366385E-2</v>
      </c>
      <c r="G2167" s="7">
        <v>3.0558884000000001E-2</v>
      </c>
      <c r="H2167" s="7">
        <v>3.1451337000000003E-2</v>
      </c>
      <c r="I2167" s="7">
        <v>3.1239596000000001E-2</v>
      </c>
      <c r="J2167" s="7">
        <v>3.2006320999999997E-2</v>
      </c>
      <c r="K2167" s="7">
        <v>0.141664546</v>
      </c>
      <c r="L2167" s="7">
        <v>3.2755408E-2</v>
      </c>
      <c r="M2167" s="7">
        <v>3.1114738999999999E-2</v>
      </c>
      <c r="N2167" s="7">
        <v>3.0174389999999999E-2</v>
      </c>
      <c r="O2167" s="7">
        <v>3.0059263999999999E-2</v>
      </c>
      <c r="P2167" s="7">
        <v>2.2556574999999999E-2</v>
      </c>
    </row>
    <row r="2168" spans="1:16" x14ac:dyDescent="0.25">
      <c r="A2168" t="s">
        <v>4112</v>
      </c>
      <c r="B2168" s="7">
        <v>5.6894642000000002E-2</v>
      </c>
      <c r="C2168" s="7">
        <v>6.9055430000000001E-2</v>
      </c>
      <c r="D2168" s="7">
        <v>5.6315368999999997E-2</v>
      </c>
      <c r="E2168" s="7">
        <v>3.3633301999999997E-2</v>
      </c>
      <c r="F2168" s="7">
        <v>3.4609408000000001E-2</v>
      </c>
      <c r="G2168" s="7">
        <v>5.0782331E-2</v>
      </c>
      <c r="H2168" s="7">
        <v>5.8496342999999999E-2</v>
      </c>
      <c r="I2168" s="7">
        <v>5.6235569999999999E-2</v>
      </c>
      <c r="J2168" s="7">
        <v>5.5969692000000001E-2</v>
      </c>
      <c r="K2168" s="7">
        <v>8.6821789999999996E-2</v>
      </c>
      <c r="L2168" s="7">
        <v>5.0984056E-2</v>
      </c>
      <c r="M2168" s="7">
        <v>5.6511634999999998E-2</v>
      </c>
      <c r="N2168" s="7">
        <v>5.1489584999999997E-2</v>
      </c>
      <c r="O2168" s="7">
        <v>4.8639440999999999E-2</v>
      </c>
      <c r="P2168" s="7">
        <v>3.4423516000000001E-2</v>
      </c>
    </row>
    <row r="2169" spans="1:16" x14ac:dyDescent="0.25">
      <c r="A2169" t="s">
        <v>4113</v>
      </c>
      <c r="B2169" s="7">
        <v>3.1664952000000003E-2</v>
      </c>
      <c r="C2169" s="7">
        <v>4.1176260999999999E-2</v>
      </c>
      <c r="D2169" s="7">
        <v>3.4199974000000001E-2</v>
      </c>
      <c r="E2169" s="7">
        <v>2.5245051000000001E-2</v>
      </c>
      <c r="F2169" s="7">
        <v>3.1329214000000001E-2</v>
      </c>
      <c r="G2169" s="7">
        <v>3.6216099000000002E-2</v>
      </c>
      <c r="H2169" s="7">
        <v>3.4664344E-2</v>
      </c>
      <c r="I2169" s="7">
        <v>3.2658531999999997E-2</v>
      </c>
      <c r="J2169" s="7">
        <v>3.9544125999999999E-2</v>
      </c>
      <c r="K2169" s="7">
        <v>3.6705374999999998E-2</v>
      </c>
      <c r="L2169" s="7">
        <v>3.2474178999999999E-2</v>
      </c>
      <c r="M2169" s="7">
        <v>3.5419127000000002E-2</v>
      </c>
      <c r="N2169" s="7">
        <v>3.7008379000000001E-2</v>
      </c>
      <c r="O2169" s="7">
        <v>3.2709692999999998E-2</v>
      </c>
      <c r="P2169" s="7">
        <v>2.3647544E-2</v>
      </c>
    </row>
    <row r="2170" spans="1:16" x14ac:dyDescent="0.25">
      <c r="A2170" t="s">
        <v>4114</v>
      </c>
      <c r="B2170" s="7">
        <v>3.3741950999999999E-2</v>
      </c>
      <c r="C2170" s="7">
        <v>3.7913645000000003E-2</v>
      </c>
      <c r="D2170" s="7">
        <v>3.184058E-2</v>
      </c>
      <c r="E2170" s="7">
        <v>2.9753590999999999E-2</v>
      </c>
      <c r="F2170" s="7">
        <v>3.6704639999999997E-2</v>
      </c>
      <c r="G2170" s="7">
        <v>4.2863923999999998E-2</v>
      </c>
      <c r="H2170" s="7">
        <v>3.2534175999999998E-2</v>
      </c>
      <c r="I2170" s="7">
        <v>2.5741140999999999E-2</v>
      </c>
      <c r="J2170" s="7">
        <v>3.3013444000000003E-2</v>
      </c>
      <c r="K2170" s="7">
        <v>2.5675465000000001E-2</v>
      </c>
      <c r="L2170" s="7">
        <v>3.2954724999999997E-2</v>
      </c>
      <c r="M2170" s="7">
        <v>3.3432274999999997E-2</v>
      </c>
      <c r="N2170" s="7">
        <v>3.5814168E-2</v>
      </c>
      <c r="O2170" s="7">
        <v>3.2740124000000002E-2</v>
      </c>
      <c r="P2170" s="7">
        <v>2.7399989E-2</v>
      </c>
    </row>
    <row r="2171" spans="1:16" x14ac:dyDescent="0.25">
      <c r="A2171" t="s">
        <v>4115</v>
      </c>
      <c r="B2171" s="7">
        <v>9.7398386000000003E-2</v>
      </c>
      <c r="C2171" s="7">
        <v>0.110399702</v>
      </c>
      <c r="D2171" s="7">
        <v>9.2519272999999999E-2</v>
      </c>
      <c r="E2171" s="7">
        <v>8.2802744999999997E-2</v>
      </c>
      <c r="F2171" s="7">
        <v>9.7085361999999994E-2</v>
      </c>
      <c r="G2171" s="7">
        <v>0.107208636</v>
      </c>
      <c r="H2171" s="7">
        <v>9.0451571999999994E-2</v>
      </c>
      <c r="I2171" s="7">
        <v>0.101136456</v>
      </c>
      <c r="J2171" s="7">
        <v>9.7974278999999997E-2</v>
      </c>
      <c r="K2171" s="7">
        <v>7.2056289999999995E-2</v>
      </c>
      <c r="L2171" s="7">
        <v>7.5593252E-2</v>
      </c>
      <c r="M2171" s="7">
        <v>6.4690178000000001E-2</v>
      </c>
      <c r="N2171" s="7">
        <v>5.8773218000000002E-2</v>
      </c>
      <c r="O2171" s="7">
        <v>5.2328360999999997E-2</v>
      </c>
      <c r="P2171" s="7">
        <v>5.3744401999999997E-2</v>
      </c>
    </row>
    <row r="2172" spans="1:16" x14ac:dyDescent="0.25">
      <c r="A2172" t="s">
        <v>4116</v>
      </c>
      <c r="B2172" s="7">
        <v>0.109331632</v>
      </c>
      <c r="C2172" s="7">
        <v>0.10288159500000001</v>
      </c>
      <c r="D2172" s="7">
        <v>0.13134220099999999</v>
      </c>
      <c r="E2172" s="7">
        <v>9.6902276999999995E-2</v>
      </c>
      <c r="F2172" s="7">
        <v>0.11688114099999999</v>
      </c>
      <c r="G2172" s="7">
        <v>0.10245979099999999</v>
      </c>
      <c r="H2172" s="7">
        <v>0.13068827499999999</v>
      </c>
      <c r="I2172" s="7">
        <v>0.16305368100000001</v>
      </c>
      <c r="J2172" s="7">
        <v>0.13090316699999999</v>
      </c>
      <c r="K2172" s="7">
        <v>6.1105365000000002E-2</v>
      </c>
      <c r="L2172" s="7">
        <v>7.7167075000000002E-2</v>
      </c>
      <c r="M2172" s="7">
        <v>7.3075123000000006E-2</v>
      </c>
      <c r="N2172" s="7">
        <v>6.9049757000000003E-2</v>
      </c>
      <c r="O2172" s="7">
        <v>6.2369272000000003E-2</v>
      </c>
      <c r="P2172" s="7">
        <v>5.4878617999999997E-2</v>
      </c>
    </row>
    <row r="2173" spans="1:16" x14ac:dyDescent="0.25">
      <c r="A2173" t="s">
        <v>4117</v>
      </c>
      <c r="B2173" s="7">
        <v>3.4866365000000003E-2</v>
      </c>
      <c r="C2173" s="7">
        <v>3.5587270999999997E-2</v>
      </c>
      <c r="D2173" s="7">
        <v>3.7670134000000001E-2</v>
      </c>
      <c r="E2173" s="7">
        <v>3.2401884999999998E-2</v>
      </c>
      <c r="F2173" s="7">
        <v>3.9063351000000003E-2</v>
      </c>
      <c r="G2173" s="7">
        <v>3.6201107000000003E-2</v>
      </c>
      <c r="H2173" s="7">
        <v>4.5210179000000003E-2</v>
      </c>
      <c r="I2173" s="7">
        <v>3.8964142E-2</v>
      </c>
      <c r="J2173" s="7">
        <v>4.3216612000000001E-2</v>
      </c>
      <c r="K2173" s="7">
        <v>1.6291114999999998E-2</v>
      </c>
      <c r="L2173" s="7">
        <v>2.8226701E-2</v>
      </c>
      <c r="M2173" s="7">
        <v>2.6875624000000001E-2</v>
      </c>
      <c r="N2173" s="7">
        <v>3.2428162000000003E-2</v>
      </c>
      <c r="O2173" s="7">
        <v>2.5396777999999998E-2</v>
      </c>
      <c r="P2173" s="7">
        <v>1.8517222999999999E-2</v>
      </c>
    </row>
    <row r="2174" spans="1:16" x14ac:dyDescent="0.25">
      <c r="A2174" t="s">
        <v>4118</v>
      </c>
      <c r="B2174" s="7">
        <v>1.194111E-2</v>
      </c>
      <c r="C2174" s="7">
        <v>1.5418064E-2</v>
      </c>
      <c r="D2174" s="7">
        <v>1.339773E-2</v>
      </c>
      <c r="E2174" s="7">
        <v>1.2757439000000001E-2</v>
      </c>
      <c r="F2174" s="7">
        <v>1.4796138E-2</v>
      </c>
      <c r="G2174" s="7">
        <v>1.6966898000000001E-2</v>
      </c>
      <c r="H2174" s="7">
        <v>1.5782418999999999E-2</v>
      </c>
      <c r="I2174" s="7">
        <v>1.1910713999999999E-2</v>
      </c>
      <c r="J2174" s="7">
        <v>1.4363280000000001E-2</v>
      </c>
      <c r="K2174" s="7">
        <v>2.1850356000000001E-2</v>
      </c>
      <c r="L2174" s="7">
        <v>1.4928765E-2</v>
      </c>
      <c r="M2174" s="7">
        <v>1.3477526E-2</v>
      </c>
      <c r="N2174" s="7">
        <v>1.7305181999999999E-2</v>
      </c>
      <c r="O2174" s="7">
        <v>1.5268478E-2</v>
      </c>
      <c r="P2174" s="7">
        <v>1.0930280000000001E-2</v>
      </c>
    </row>
    <row r="2175" spans="1:16" x14ac:dyDescent="0.25">
      <c r="A2175" t="s">
        <v>4119</v>
      </c>
      <c r="B2175" s="7">
        <v>4.7921519000000003E-2</v>
      </c>
      <c r="C2175" s="7">
        <v>5.3918613999999997E-2</v>
      </c>
      <c r="D2175" s="7">
        <v>4.2317691999999997E-2</v>
      </c>
      <c r="E2175" s="7">
        <v>4.1579917000000001E-2</v>
      </c>
      <c r="F2175" s="7">
        <v>5.2585061000000002E-2</v>
      </c>
      <c r="G2175" s="7">
        <v>5.7916417999999997E-2</v>
      </c>
      <c r="H2175" s="7">
        <v>4.9788040999999998E-2</v>
      </c>
      <c r="I2175" s="7">
        <v>4.3392795999999997E-2</v>
      </c>
      <c r="J2175" s="7">
        <v>4.8490912999999997E-2</v>
      </c>
      <c r="K2175" s="7">
        <v>0.13059770700000001</v>
      </c>
      <c r="L2175" s="7">
        <v>4.9442740999999998E-2</v>
      </c>
      <c r="M2175" s="7">
        <v>4.3281176999999997E-2</v>
      </c>
      <c r="N2175" s="7">
        <v>4.2408126999999997E-2</v>
      </c>
      <c r="O2175" s="7">
        <v>3.9811224999999999E-2</v>
      </c>
      <c r="P2175" s="7">
        <v>3.6216052999999998E-2</v>
      </c>
    </row>
    <row r="2176" spans="1:16" x14ac:dyDescent="0.25">
      <c r="A2176" t="s">
        <v>4120</v>
      </c>
      <c r="B2176" s="7">
        <v>2.5039632999999999E-2</v>
      </c>
      <c r="C2176" s="7">
        <v>3.2154441999999998E-2</v>
      </c>
      <c r="D2176" s="7">
        <v>3.2912739000000003E-2</v>
      </c>
      <c r="E2176" s="7">
        <v>2.1935142000000001E-2</v>
      </c>
      <c r="F2176" s="7">
        <v>3.3770054000000001E-2</v>
      </c>
      <c r="G2176" s="7">
        <v>2.5283232999999999E-2</v>
      </c>
      <c r="H2176" s="7">
        <v>2.4410683999999998E-2</v>
      </c>
      <c r="I2176" s="7">
        <v>3.3589886999999999E-2</v>
      </c>
      <c r="J2176" s="7">
        <v>2.5851691999999999E-2</v>
      </c>
      <c r="K2176" s="7">
        <v>1.5834482E-2</v>
      </c>
      <c r="L2176" s="7">
        <v>8.6105929999999997E-3</v>
      </c>
      <c r="M2176" s="7">
        <v>9.6302320000000007E-3</v>
      </c>
      <c r="N2176" s="7">
        <v>1.3670985E-2</v>
      </c>
      <c r="O2176" s="7">
        <v>1.4253847E-2</v>
      </c>
      <c r="P2176" s="7">
        <v>1.1026650000000001E-2</v>
      </c>
    </row>
    <row r="2177" spans="1:16" x14ac:dyDescent="0.25">
      <c r="A2177" t="s">
        <v>4121</v>
      </c>
      <c r="B2177" s="7">
        <v>6.3306530999999999E-2</v>
      </c>
      <c r="C2177" s="7">
        <v>6.3218461000000004E-2</v>
      </c>
      <c r="D2177" s="7">
        <v>5.3478353999999999E-2</v>
      </c>
      <c r="E2177" s="7">
        <v>4.0608958000000001E-2</v>
      </c>
      <c r="F2177" s="7">
        <v>4.245898E-2</v>
      </c>
      <c r="G2177" s="7">
        <v>5.0540095E-2</v>
      </c>
      <c r="H2177" s="7">
        <v>6.4505628999999995E-2</v>
      </c>
      <c r="I2177" s="7">
        <v>5.7411693E-2</v>
      </c>
      <c r="J2177" s="7">
        <v>6.3578074999999998E-2</v>
      </c>
      <c r="K2177" s="7">
        <v>4.0635543000000003E-2</v>
      </c>
      <c r="L2177" s="7">
        <v>4.5451595999999997E-2</v>
      </c>
      <c r="M2177" s="7">
        <v>4.2825866999999997E-2</v>
      </c>
      <c r="N2177" s="7">
        <v>3.7573915999999999E-2</v>
      </c>
      <c r="O2177" s="7">
        <v>3.6523759000000003E-2</v>
      </c>
      <c r="P2177" s="7">
        <v>3.1650235999999998E-2</v>
      </c>
    </row>
    <row r="2178" spans="1:16" x14ac:dyDescent="0.25">
      <c r="A2178" t="s">
        <v>4122</v>
      </c>
      <c r="B2178" s="7">
        <v>0.113545514</v>
      </c>
      <c r="C2178" s="7">
        <v>0.117561806</v>
      </c>
      <c r="D2178" s="7">
        <v>0.119163092</v>
      </c>
      <c r="E2178" s="7">
        <v>9.6717465000000002E-2</v>
      </c>
      <c r="F2178" s="7">
        <v>0.12587931899999999</v>
      </c>
      <c r="G2178" s="7">
        <v>0.12236188200000001</v>
      </c>
      <c r="H2178" s="7">
        <v>0.1174476</v>
      </c>
      <c r="I2178" s="7">
        <v>0.12551364400000001</v>
      </c>
      <c r="J2178" s="7">
        <v>0.13060924800000001</v>
      </c>
      <c r="K2178" s="7">
        <v>0.103877465</v>
      </c>
      <c r="L2178" s="7">
        <v>7.2864154E-2</v>
      </c>
      <c r="M2178" s="7">
        <v>6.7000452000000002E-2</v>
      </c>
      <c r="N2178" s="7">
        <v>8.5347012999999999E-2</v>
      </c>
      <c r="O2178" s="7">
        <v>9.1835084999999997E-2</v>
      </c>
      <c r="P2178" s="7">
        <v>7.2124169000000002E-2</v>
      </c>
    </row>
    <row r="2179" spans="1:16" x14ac:dyDescent="0.25">
      <c r="A2179" t="s">
        <v>4123</v>
      </c>
      <c r="B2179" s="7">
        <v>0.15595582799999999</v>
      </c>
      <c r="C2179" s="7">
        <v>0.17118868800000001</v>
      </c>
      <c r="D2179" s="7">
        <v>0.17933133600000001</v>
      </c>
      <c r="E2179" s="7">
        <v>0.11633247400000001</v>
      </c>
      <c r="F2179" s="7">
        <v>0.16477618099999999</v>
      </c>
      <c r="G2179" s="7">
        <v>0.146051721</v>
      </c>
      <c r="H2179" s="7">
        <v>0.181769563</v>
      </c>
      <c r="I2179" s="7">
        <v>0.193713039</v>
      </c>
      <c r="J2179" s="7">
        <v>0.21720729899999999</v>
      </c>
      <c r="K2179" s="7">
        <v>8.1141427000000002E-2</v>
      </c>
      <c r="L2179" s="7">
        <v>0.120369847</v>
      </c>
      <c r="M2179" s="7">
        <v>0.140700244</v>
      </c>
      <c r="N2179" s="7">
        <v>0.135184006</v>
      </c>
      <c r="O2179" s="7">
        <v>0.13317700800000001</v>
      </c>
      <c r="P2179" s="7">
        <v>0.12374373700000001</v>
      </c>
    </row>
    <row r="2180" spans="1:16" x14ac:dyDescent="0.25">
      <c r="A2180" t="s">
        <v>4124</v>
      </c>
      <c r="B2180" s="7">
        <v>0.122520816</v>
      </c>
      <c r="C2180" s="7">
        <v>0.164567093</v>
      </c>
      <c r="D2180" s="7">
        <v>0.167186534</v>
      </c>
      <c r="E2180" s="7">
        <v>0.10874078099999999</v>
      </c>
      <c r="F2180" s="7">
        <v>0.13404226599999999</v>
      </c>
      <c r="G2180" s="7">
        <v>0.13424677199999999</v>
      </c>
      <c r="H2180" s="7">
        <v>0.17192316399999999</v>
      </c>
      <c r="I2180" s="7">
        <v>0.19172314300000001</v>
      </c>
      <c r="J2180" s="7">
        <v>0.16304184999999999</v>
      </c>
      <c r="K2180" s="7">
        <v>7.0285624000000005E-2</v>
      </c>
      <c r="L2180" s="7">
        <v>0.10385139</v>
      </c>
      <c r="M2180" s="7">
        <v>0.115072356</v>
      </c>
      <c r="N2180" s="7">
        <v>0.119649358</v>
      </c>
      <c r="O2180" s="7">
        <v>0.12397154000000001</v>
      </c>
      <c r="P2180" s="7">
        <v>8.9957980000000007E-2</v>
      </c>
    </row>
    <row r="2181" spans="1:16" x14ac:dyDescent="0.25">
      <c r="A2181" t="s">
        <v>4125</v>
      </c>
      <c r="B2181" s="7">
        <v>4.1594507000000003E-2</v>
      </c>
      <c r="C2181" s="7">
        <v>5.9726191999999997E-2</v>
      </c>
      <c r="D2181" s="7">
        <v>7.6674521999999995E-2</v>
      </c>
      <c r="E2181" s="7">
        <v>1.3565094999999999E-2</v>
      </c>
      <c r="F2181" s="7">
        <v>1.4429002999999999E-2</v>
      </c>
      <c r="G2181" s="7">
        <v>1.3884544E-2</v>
      </c>
      <c r="H2181" s="7">
        <v>4.7305009000000002E-2</v>
      </c>
      <c r="I2181" s="7">
        <v>3.2946857000000003E-2</v>
      </c>
      <c r="J2181" s="7">
        <v>5.9856620999999999E-2</v>
      </c>
      <c r="K2181" s="7">
        <v>7.4457760000000003E-3</v>
      </c>
      <c r="L2181" s="7">
        <v>2.2432856000000001E-2</v>
      </c>
      <c r="M2181" s="7">
        <v>3.1486299000000002E-2</v>
      </c>
      <c r="N2181" s="7">
        <v>1.6967385000000001E-2</v>
      </c>
      <c r="O2181" s="7">
        <v>1.5333825000000001E-2</v>
      </c>
      <c r="P2181" s="7">
        <v>2.1442619E-2</v>
      </c>
    </row>
    <row r="2182" spans="1:16" x14ac:dyDescent="0.25">
      <c r="A2182" t="s">
        <v>4126</v>
      </c>
      <c r="B2182" s="7">
        <v>7.3991471000000003E-2</v>
      </c>
      <c r="C2182" s="7">
        <v>9.6908837999999997E-2</v>
      </c>
      <c r="D2182" s="7">
        <v>7.9980485000000004E-2</v>
      </c>
      <c r="E2182" s="7">
        <v>7.3315379E-2</v>
      </c>
      <c r="F2182" s="7">
        <v>8.3198332999999999E-2</v>
      </c>
      <c r="G2182" s="7">
        <v>0.10123297000000001</v>
      </c>
      <c r="H2182" s="7">
        <v>8.8474351000000007E-2</v>
      </c>
      <c r="I2182" s="7">
        <v>7.3635136000000004E-2</v>
      </c>
      <c r="J2182" s="7">
        <v>8.4336906000000003E-2</v>
      </c>
      <c r="K2182" s="7">
        <v>0.14880120999999999</v>
      </c>
      <c r="L2182" s="7">
        <v>8.8499809999999998E-2</v>
      </c>
      <c r="M2182" s="7">
        <v>8.9341104000000005E-2</v>
      </c>
      <c r="N2182" s="7">
        <v>9.8006147000000002E-2</v>
      </c>
      <c r="O2182" s="7">
        <v>9.8022870999999998E-2</v>
      </c>
      <c r="P2182" s="7">
        <v>6.5495124000000002E-2</v>
      </c>
    </row>
    <row r="2183" spans="1:16" x14ac:dyDescent="0.25">
      <c r="A2183" t="s">
        <v>4127</v>
      </c>
      <c r="B2183" s="7">
        <v>3.9336529000000002E-2</v>
      </c>
      <c r="C2183" s="7">
        <v>4.2710623000000003E-2</v>
      </c>
      <c r="D2183" s="7">
        <v>4.3114646999999999E-2</v>
      </c>
      <c r="E2183" s="7">
        <v>3.3267649000000003E-2</v>
      </c>
      <c r="F2183" s="7">
        <v>4.1516088E-2</v>
      </c>
      <c r="G2183" s="7">
        <v>4.3698408000000001E-2</v>
      </c>
      <c r="H2183" s="7">
        <v>4.2117565000000003E-2</v>
      </c>
      <c r="I2183" s="7">
        <v>2.8804393000000001E-2</v>
      </c>
      <c r="J2183" s="7">
        <v>4.0576776000000002E-2</v>
      </c>
      <c r="K2183" s="7">
        <v>1.5190385000000001E-2</v>
      </c>
      <c r="L2183" s="7">
        <v>4.5200624000000002E-2</v>
      </c>
      <c r="M2183" s="7">
        <v>3.8057669000000002E-2</v>
      </c>
      <c r="N2183" s="7">
        <v>4.2260804999999999E-2</v>
      </c>
      <c r="O2183" s="7">
        <v>4.4665805000000003E-2</v>
      </c>
      <c r="P2183" s="7">
        <v>3.1908351000000001E-2</v>
      </c>
    </row>
    <row r="2184" spans="1:16" x14ac:dyDescent="0.25">
      <c r="A2184" t="s">
        <v>4128</v>
      </c>
      <c r="B2184" s="7">
        <v>1.6525265000000001E-2</v>
      </c>
      <c r="C2184" s="7">
        <v>2.0646742999999999E-2</v>
      </c>
      <c r="D2184" s="7">
        <v>2.0483189999999998E-2</v>
      </c>
      <c r="E2184" s="7">
        <v>1.6831071999999999E-2</v>
      </c>
      <c r="F2184" s="7">
        <v>2.0796189999999999E-2</v>
      </c>
      <c r="G2184" s="7">
        <v>2.1434644999999999E-2</v>
      </c>
      <c r="H2184" s="7">
        <v>1.8365415E-2</v>
      </c>
      <c r="I2184" s="7">
        <v>1.6777304E-2</v>
      </c>
      <c r="J2184" s="7">
        <v>2.0354984999999999E-2</v>
      </c>
      <c r="K2184" s="7">
        <v>1.4358920000000001E-2</v>
      </c>
      <c r="L2184" s="7">
        <v>1.9423663000000001E-2</v>
      </c>
      <c r="M2184" s="7">
        <v>1.8510823999999999E-2</v>
      </c>
      <c r="N2184" s="7">
        <v>2.2368558E-2</v>
      </c>
      <c r="O2184" s="7">
        <v>1.8078778E-2</v>
      </c>
      <c r="P2184" s="7">
        <v>1.4648636E-2</v>
      </c>
    </row>
    <row r="2185" spans="1:16" x14ac:dyDescent="0.25">
      <c r="A2185" t="s">
        <v>4129</v>
      </c>
      <c r="B2185" s="7">
        <v>2.4059840999999998E-2</v>
      </c>
      <c r="C2185" s="7">
        <v>2.8320179000000001E-2</v>
      </c>
      <c r="D2185" s="7">
        <v>2.6759291000000001E-2</v>
      </c>
      <c r="E2185" s="7">
        <v>1.8660756000000001E-2</v>
      </c>
      <c r="F2185" s="7">
        <v>2.0888074E-2</v>
      </c>
      <c r="G2185" s="7">
        <v>2.2665289000000002E-2</v>
      </c>
      <c r="H2185" s="7">
        <v>2.8401876E-2</v>
      </c>
      <c r="I2185" s="7">
        <v>2.9417479E-2</v>
      </c>
      <c r="J2185" s="7">
        <v>3.0301102E-2</v>
      </c>
      <c r="K2185" s="7">
        <v>1.0337903000000001E-2</v>
      </c>
      <c r="L2185" s="7">
        <v>1.2748753999999999E-2</v>
      </c>
      <c r="M2185" s="7">
        <v>1.5459871E-2</v>
      </c>
      <c r="N2185" s="7">
        <v>1.3060832E-2</v>
      </c>
      <c r="O2185" s="7">
        <v>1.2759853999999999E-2</v>
      </c>
      <c r="P2185" s="7">
        <v>1.2896357000000001E-2</v>
      </c>
    </row>
    <row r="2186" spans="1:16" x14ac:dyDescent="0.25">
      <c r="A2186" t="s">
        <v>4130</v>
      </c>
      <c r="B2186" s="7">
        <v>1.8136442999999999E-2</v>
      </c>
      <c r="C2186" s="7">
        <v>2.1992832E-2</v>
      </c>
      <c r="D2186" s="7">
        <v>2.0769906000000001E-2</v>
      </c>
      <c r="E2186" s="7">
        <v>1.2670766999999999E-2</v>
      </c>
      <c r="F2186" s="7">
        <v>1.4219173E-2</v>
      </c>
      <c r="G2186" s="7">
        <v>1.5137869E-2</v>
      </c>
      <c r="H2186" s="7">
        <v>1.8282778999999999E-2</v>
      </c>
      <c r="I2186" s="7">
        <v>1.6433036000000002E-2</v>
      </c>
      <c r="J2186" s="7">
        <v>2.0773E-2</v>
      </c>
      <c r="K2186" s="7">
        <v>1.2147494E-2</v>
      </c>
      <c r="L2186" s="7">
        <v>1.4888175999999999E-2</v>
      </c>
      <c r="M2186" s="7">
        <v>1.4394043E-2</v>
      </c>
      <c r="N2186" s="7">
        <v>5.5006070000000002E-3</v>
      </c>
      <c r="O2186" s="7">
        <v>4.1912410000000001E-3</v>
      </c>
      <c r="P2186" s="7">
        <v>1.0681286E-2</v>
      </c>
    </row>
    <row r="2187" spans="1:16" x14ac:dyDescent="0.25">
      <c r="A2187" t="s">
        <v>4131</v>
      </c>
      <c r="B2187" s="7">
        <v>6.7997980000000001E-3</v>
      </c>
      <c r="C2187" s="7">
        <v>6.8693419999999996E-3</v>
      </c>
      <c r="D2187" s="7">
        <v>6.0630980000000003E-3</v>
      </c>
      <c r="E2187" s="7">
        <v>6.4485879999999999E-3</v>
      </c>
      <c r="F2187" s="7">
        <v>6.16739E-3</v>
      </c>
      <c r="G2187" s="7">
        <v>1.0809927E-2</v>
      </c>
      <c r="H2187" s="7">
        <v>5.4915889999999998E-3</v>
      </c>
      <c r="I2187" s="7">
        <v>4.2955900000000002E-3</v>
      </c>
      <c r="J2187" s="7">
        <v>5.6208279999999996E-3</v>
      </c>
      <c r="K2187" s="7">
        <v>3.4494996E-2</v>
      </c>
      <c r="L2187" s="7">
        <v>5.3546095000000002E-2</v>
      </c>
      <c r="M2187" s="7">
        <v>3.4523496000000001E-2</v>
      </c>
      <c r="N2187" s="7">
        <v>2.9734592000000001E-2</v>
      </c>
      <c r="O2187" s="7">
        <v>2.1562887999999999E-2</v>
      </c>
      <c r="P2187" s="7">
        <v>1.0879842000000001E-2</v>
      </c>
    </row>
    <row r="2188" spans="1:16" x14ac:dyDescent="0.25">
      <c r="A2188" t="s">
        <v>4132</v>
      </c>
      <c r="B2188" s="7">
        <v>0.101447789</v>
      </c>
      <c r="C2188" s="7">
        <v>0.113068511</v>
      </c>
      <c r="D2188" s="7">
        <v>0.115033597</v>
      </c>
      <c r="E2188" s="7">
        <v>8.0721833000000007E-2</v>
      </c>
      <c r="F2188" s="7">
        <v>0.111663131</v>
      </c>
      <c r="G2188" s="7">
        <v>9.7699939999999999E-2</v>
      </c>
      <c r="H2188" s="7">
        <v>0.15445412</v>
      </c>
      <c r="I2188" s="7">
        <v>0.16274780599999999</v>
      </c>
      <c r="J2188" s="7">
        <v>0.16956458599999999</v>
      </c>
      <c r="K2188" s="7">
        <v>4.2221100999999997E-2</v>
      </c>
      <c r="L2188" s="7">
        <v>5.11181E-2</v>
      </c>
      <c r="M2188" s="7">
        <v>5.8674788999999998E-2</v>
      </c>
      <c r="N2188" s="7">
        <v>6.6611697999999997E-2</v>
      </c>
      <c r="O2188" s="7">
        <v>6.4674971999999997E-2</v>
      </c>
      <c r="P2188" s="7">
        <v>5.5799181000000003E-2</v>
      </c>
    </row>
    <row r="2189" spans="1:16" x14ac:dyDescent="0.25">
      <c r="A2189" t="s">
        <v>4133</v>
      </c>
      <c r="B2189" s="7">
        <v>1.8418690000000001E-2</v>
      </c>
      <c r="C2189" s="7">
        <v>2.1631554000000001E-2</v>
      </c>
      <c r="D2189" s="7">
        <v>1.9916956999999999E-2</v>
      </c>
      <c r="E2189" s="7">
        <v>1.5256123E-2</v>
      </c>
      <c r="F2189" s="7">
        <v>2.0326975000000001E-2</v>
      </c>
      <c r="G2189" s="7">
        <v>1.9245531999999999E-2</v>
      </c>
      <c r="H2189" s="7">
        <v>2.2079411E-2</v>
      </c>
      <c r="I2189" s="7">
        <v>2.0920757000000002E-2</v>
      </c>
      <c r="J2189" s="7">
        <v>2.1267918E-2</v>
      </c>
      <c r="K2189" s="7">
        <v>1.5522051E-2</v>
      </c>
      <c r="L2189" s="7">
        <v>1.5135262999999999E-2</v>
      </c>
      <c r="M2189" s="7">
        <v>1.5794042000000001E-2</v>
      </c>
      <c r="N2189" s="7">
        <v>1.7980776E-2</v>
      </c>
      <c r="O2189" s="7">
        <v>1.4885206999999999E-2</v>
      </c>
      <c r="P2189" s="7">
        <v>1.2141366000000001E-2</v>
      </c>
    </row>
    <row r="2190" spans="1:16" x14ac:dyDescent="0.25">
      <c r="A2190" t="s">
        <v>4134</v>
      </c>
      <c r="B2190" s="7">
        <v>0</v>
      </c>
      <c r="C2190" s="7">
        <v>0</v>
      </c>
      <c r="D2190" s="7">
        <v>0</v>
      </c>
      <c r="E2190" s="7">
        <v>0</v>
      </c>
      <c r="F2190" s="7">
        <v>0</v>
      </c>
      <c r="G2190" s="7">
        <v>0</v>
      </c>
      <c r="H2190" s="7">
        <v>0</v>
      </c>
      <c r="I2190" s="7">
        <v>0</v>
      </c>
      <c r="J2190" s="7">
        <v>0</v>
      </c>
      <c r="K2190" s="7">
        <v>0</v>
      </c>
      <c r="L2190" s="7">
        <v>0</v>
      </c>
      <c r="M2190" s="7">
        <v>0</v>
      </c>
      <c r="N2190" s="7">
        <v>0</v>
      </c>
      <c r="O2190" s="7">
        <v>0</v>
      </c>
      <c r="P2190" s="7">
        <v>0</v>
      </c>
    </row>
    <row r="2191" spans="1:16" x14ac:dyDescent="0.25">
      <c r="A2191" t="s">
        <v>4135</v>
      </c>
      <c r="B2191" s="7">
        <v>2.4232822000000001E-2</v>
      </c>
      <c r="C2191" s="7">
        <v>3.0196088999999999E-2</v>
      </c>
      <c r="D2191" s="7">
        <v>2.5109458000000001E-2</v>
      </c>
      <c r="E2191" s="7">
        <v>2.1271341999999999E-2</v>
      </c>
      <c r="F2191" s="7">
        <v>2.7605688999999999E-2</v>
      </c>
      <c r="G2191" s="7">
        <v>3.3354620000000001E-2</v>
      </c>
      <c r="H2191" s="7">
        <v>2.5539514999999999E-2</v>
      </c>
      <c r="I2191" s="7">
        <v>2.7119496E-2</v>
      </c>
      <c r="J2191" s="7">
        <v>2.8097298E-2</v>
      </c>
      <c r="K2191" s="7">
        <v>3.7430564999999999E-2</v>
      </c>
      <c r="L2191" s="7">
        <v>3.1517448000000003E-2</v>
      </c>
      <c r="M2191" s="7">
        <v>2.5358551999999999E-2</v>
      </c>
      <c r="N2191" s="7">
        <v>2.0746698000000001E-2</v>
      </c>
      <c r="O2191" s="7">
        <v>1.6665284999999998E-2</v>
      </c>
      <c r="P2191" s="7">
        <v>1.9468196E-2</v>
      </c>
    </row>
    <row r="2192" spans="1:16" x14ac:dyDescent="0.25">
      <c r="A2192" t="s">
        <v>4136</v>
      </c>
      <c r="B2192" s="7">
        <v>0.24594267</v>
      </c>
      <c r="C2192" s="7">
        <v>0.28695186499999997</v>
      </c>
      <c r="D2192" s="7">
        <v>0.28079425800000002</v>
      </c>
      <c r="E2192" s="7">
        <v>0.24007847800000001</v>
      </c>
      <c r="F2192" s="7">
        <v>0.38866632000000001</v>
      </c>
      <c r="G2192" s="7">
        <v>0.28369830699999998</v>
      </c>
      <c r="H2192" s="7">
        <v>0.17838784099999999</v>
      </c>
      <c r="I2192" s="7">
        <v>0.247762174</v>
      </c>
      <c r="J2192" s="7">
        <v>0.199109218</v>
      </c>
      <c r="K2192" s="7">
        <v>7.4557212999999997E-2</v>
      </c>
      <c r="L2192" s="7">
        <v>4.9820201000000001E-2</v>
      </c>
      <c r="M2192" s="7">
        <v>9.4060454000000002E-2</v>
      </c>
      <c r="N2192" s="7">
        <v>0.106481327</v>
      </c>
      <c r="O2192" s="7">
        <v>9.7983102000000002E-2</v>
      </c>
      <c r="P2192" s="7">
        <v>8.3948598999999999E-2</v>
      </c>
    </row>
    <row r="2193" spans="1:16" x14ac:dyDescent="0.25">
      <c r="A2193" t="s">
        <v>4137</v>
      </c>
      <c r="B2193" s="7">
        <v>4.1879948E-2</v>
      </c>
      <c r="C2193" s="7">
        <v>4.0436114000000002E-2</v>
      </c>
      <c r="D2193" s="7">
        <v>4.2619661000000003E-2</v>
      </c>
      <c r="E2193" s="7">
        <v>3.5775607000000001E-2</v>
      </c>
      <c r="F2193" s="7">
        <v>3.5641689999999997E-2</v>
      </c>
      <c r="G2193" s="7">
        <v>4.5425449E-2</v>
      </c>
      <c r="H2193" s="7">
        <v>4.8047861999999997E-2</v>
      </c>
      <c r="I2193" s="7">
        <v>3.1174758E-2</v>
      </c>
      <c r="J2193" s="7">
        <v>4.6687859999999998E-2</v>
      </c>
      <c r="K2193" s="7">
        <v>1.6882504999999999E-2</v>
      </c>
      <c r="L2193" s="7">
        <v>3.7060756E-2</v>
      </c>
      <c r="M2193" s="7">
        <v>4.0404628999999997E-2</v>
      </c>
      <c r="N2193" s="7">
        <v>4.8623330999999999E-2</v>
      </c>
      <c r="O2193" s="7">
        <v>3.0033615999999999E-2</v>
      </c>
      <c r="P2193" s="7">
        <v>1.8840896999999999E-2</v>
      </c>
    </row>
    <row r="2194" spans="1:16" x14ac:dyDescent="0.25">
      <c r="A2194" t="s">
        <v>4138</v>
      </c>
      <c r="B2194" s="7">
        <v>8.3847731999999994E-2</v>
      </c>
      <c r="C2194" s="7">
        <v>8.4194287000000007E-2</v>
      </c>
      <c r="D2194" s="7">
        <v>7.9898777000000004E-2</v>
      </c>
      <c r="E2194" s="7">
        <v>6.4307501000000003E-2</v>
      </c>
      <c r="F2194" s="7">
        <v>7.2263797000000005E-2</v>
      </c>
      <c r="G2194" s="7">
        <v>8.6503423999999995E-2</v>
      </c>
      <c r="H2194" s="7">
        <v>8.2667057000000002E-2</v>
      </c>
      <c r="I2194" s="7">
        <v>7.332408E-2</v>
      </c>
      <c r="J2194" s="7">
        <v>9.2821477999999999E-2</v>
      </c>
      <c r="K2194" s="7">
        <v>4.9509036999999999E-2</v>
      </c>
      <c r="L2194" s="7">
        <v>7.0714590999999993E-2</v>
      </c>
      <c r="M2194" s="7">
        <v>7.6259859999999999E-2</v>
      </c>
      <c r="N2194" s="7">
        <v>7.2776054000000007E-2</v>
      </c>
      <c r="O2194" s="7">
        <v>7.3745609000000004E-2</v>
      </c>
      <c r="P2194" s="7">
        <v>6.0144706999999999E-2</v>
      </c>
    </row>
    <row r="2195" spans="1:16" x14ac:dyDescent="0.25">
      <c r="A2195" t="s">
        <v>4139</v>
      </c>
      <c r="B2195" s="7">
        <v>6.8836180999999996E-2</v>
      </c>
      <c r="C2195" s="7">
        <v>8.4135265000000001E-2</v>
      </c>
      <c r="D2195" s="7">
        <v>8.4517634999999994E-2</v>
      </c>
      <c r="E2195" s="7">
        <v>5.0644095E-2</v>
      </c>
      <c r="F2195" s="7">
        <v>6.5558952000000004E-2</v>
      </c>
      <c r="G2195" s="7">
        <v>7.0199329000000005E-2</v>
      </c>
      <c r="H2195" s="7">
        <v>7.4220402000000005E-2</v>
      </c>
      <c r="I2195" s="7">
        <v>7.6719859000000001E-2</v>
      </c>
      <c r="J2195" s="7">
        <v>8.3443258000000006E-2</v>
      </c>
      <c r="K2195" s="7">
        <v>3.7311003000000002E-2</v>
      </c>
      <c r="L2195" s="7">
        <v>6.7120867000000001E-2</v>
      </c>
      <c r="M2195" s="7">
        <v>6.5791510999999997E-2</v>
      </c>
      <c r="N2195" s="7">
        <v>7.6645450000000004E-2</v>
      </c>
      <c r="O2195" s="7">
        <v>6.7208720999999999E-2</v>
      </c>
      <c r="P2195" s="7">
        <v>4.9453960999999998E-2</v>
      </c>
    </row>
    <row r="2196" spans="1:16" x14ac:dyDescent="0.25">
      <c r="A2196" t="s">
        <v>4140</v>
      </c>
      <c r="B2196" s="7">
        <v>2.4819668E-2</v>
      </c>
      <c r="C2196" s="7">
        <v>2.5457753E-2</v>
      </c>
      <c r="D2196" s="7">
        <v>2.2174104E-2</v>
      </c>
      <c r="E2196" s="7">
        <v>1.7548569999999999E-2</v>
      </c>
      <c r="F2196" s="7">
        <v>2.1434999E-2</v>
      </c>
      <c r="G2196" s="7">
        <v>2.2024271000000002E-2</v>
      </c>
      <c r="H2196" s="7">
        <v>3.1582942000000003E-2</v>
      </c>
      <c r="I2196" s="7">
        <v>2.0786832000000002E-2</v>
      </c>
      <c r="J2196" s="7">
        <v>2.6084692E-2</v>
      </c>
      <c r="K2196" s="7">
        <v>2.1658377999999999E-2</v>
      </c>
      <c r="L2196" s="7">
        <v>2.0743579000000002E-2</v>
      </c>
      <c r="M2196" s="7">
        <v>2.2096984E-2</v>
      </c>
      <c r="N2196" s="7">
        <v>3.5730071000000002E-2</v>
      </c>
      <c r="O2196" s="7">
        <v>2.0859081000000002E-2</v>
      </c>
      <c r="P2196" s="7">
        <v>1.9175705000000001E-2</v>
      </c>
    </row>
    <row r="2197" spans="1:16" x14ac:dyDescent="0.25">
      <c r="A2197" t="s">
        <v>4141</v>
      </c>
      <c r="B2197" s="7">
        <v>3.2251290000000002E-2</v>
      </c>
      <c r="C2197" s="7">
        <v>2.9952801000000001E-2</v>
      </c>
      <c r="D2197" s="7">
        <v>2.8011240999999999E-2</v>
      </c>
      <c r="E2197" s="7">
        <v>2.1582173999999999E-2</v>
      </c>
      <c r="F2197" s="7">
        <v>2.4957640999999999E-2</v>
      </c>
      <c r="G2197" s="7">
        <v>2.6606452999999999E-2</v>
      </c>
      <c r="H2197" s="7">
        <v>2.6860856999999998E-2</v>
      </c>
      <c r="I2197" s="7">
        <v>2.3042921000000001E-2</v>
      </c>
      <c r="J2197" s="7">
        <v>2.8064038999999999E-2</v>
      </c>
      <c r="K2197" s="7">
        <v>5.5878743000000002E-2</v>
      </c>
      <c r="L2197" s="7">
        <v>3.5962051000000002E-2</v>
      </c>
      <c r="M2197" s="7">
        <v>2.4917495000000001E-2</v>
      </c>
      <c r="N2197" s="7">
        <v>2.1130497000000002E-2</v>
      </c>
      <c r="O2197" s="7">
        <v>2.0489073E-2</v>
      </c>
      <c r="P2197" s="7">
        <v>1.6337035999999999E-2</v>
      </c>
    </row>
    <row r="2198" spans="1:16" x14ac:dyDescent="0.25">
      <c r="A2198" t="s">
        <v>4142</v>
      </c>
      <c r="B2198" s="7">
        <v>3.2251540000000002E-2</v>
      </c>
      <c r="C2198" s="7">
        <v>4.1775464999999998E-2</v>
      </c>
      <c r="D2198" s="7">
        <v>3.6275934000000003E-2</v>
      </c>
      <c r="E2198" s="7">
        <v>3.1365861000000002E-2</v>
      </c>
      <c r="F2198" s="7">
        <v>3.4225020000000002E-2</v>
      </c>
      <c r="G2198" s="7">
        <v>4.3690657000000001E-2</v>
      </c>
      <c r="H2198" s="7">
        <v>3.8131162000000003E-2</v>
      </c>
      <c r="I2198" s="7">
        <v>3.3125681999999997E-2</v>
      </c>
      <c r="J2198" s="7">
        <v>3.5123073999999997E-2</v>
      </c>
      <c r="K2198" s="7">
        <v>4.0326896000000001E-2</v>
      </c>
      <c r="L2198" s="7">
        <v>4.9555086999999998E-2</v>
      </c>
      <c r="M2198" s="7">
        <v>4.5117575E-2</v>
      </c>
      <c r="N2198" s="7">
        <v>4.0348249000000003E-2</v>
      </c>
      <c r="O2198" s="7">
        <v>3.8100658000000003E-2</v>
      </c>
      <c r="P2198" s="7">
        <v>2.8805793E-2</v>
      </c>
    </row>
    <row r="2199" spans="1:16" x14ac:dyDescent="0.25">
      <c r="A2199" t="s">
        <v>4143</v>
      </c>
      <c r="B2199" s="7">
        <v>2.9548535000000001E-2</v>
      </c>
      <c r="C2199" s="7">
        <v>3.6087779E-2</v>
      </c>
      <c r="D2199" s="7">
        <v>2.7242524000000001E-2</v>
      </c>
      <c r="E2199" s="7">
        <v>2.5031609999999999E-2</v>
      </c>
      <c r="F2199" s="7">
        <v>2.3618854000000002E-2</v>
      </c>
      <c r="G2199" s="7">
        <v>3.6904860999999997E-2</v>
      </c>
      <c r="H2199" s="7">
        <v>3.4581511000000002E-2</v>
      </c>
      <c r="I2199" s="7">
        <v>3.1630865000000001E-2</v>
      </c>
      <c r="J2199" s="7">
        <v>4.1212895999999999E-2</v>
      </c>
      <c r="K2199" s="7">
        <v>3.561897E-2</v>
      </c>
      <c r="L2199" s="7">
        <v>2.5795067000000001E-2</v>
      </c>
      <c r="M2199" s="7">
        <v>2.0175660000000002E-2</v>
      </c>
      <c r="N2199" s="7">
        <v>8.4457560000000004E-3</v>
      </c>
      <c r="O2199" s="7">
        <v>6.9361470000000001E-3</v>
      </c>
      <c r="P2199" s="7">
        <v>1.2512684E-2</v>
      </c>
    </row>
    <row r="2200" spans="1:16" x14ac:dyDescent="0.25">
      <c r="A2200" t="s">
        <v>4144</v>
      </c>
      <c r="B2200" s="7">
        <v>4.1415407000000001E-2</v>
      </c>
      <c r="C2200" s="7">
        <v>4.1902003E-2</v>
      </c>
      <c r="D2200" s="7">
        <v>4.3978215000000001E-2</v>
      </c>
      <c r="E2200" s="7">
        <v>3.4994125000000001E-2</v>
      </c>
      <c r="F2200" s="7">
        <v>4.8944994999999998E-2</v>
      </c>
      <c r="G2200" s="7">
        <v>3.9885663000000002E-2</v>
      </c>
      <c r="H2200" s="7">
        <v>3.9809762999999998E-2</v>
      </c>
      <c r="I2200" s="7">
        <v>4.3819722999999998E-2</v>
      </c>
      <c r="J2200" s="7">
        <v>4.6480992999999998E-2</v>
      </c>
      <c r="K2200" s="7">
        <v>1.1957405000000001E-2</v>
      </c>
      <c r="L2200" s="7">
        <v>2.8248446999999999E-2</v>
      </c>
      <c r="M2200" s="7">
        <v>2.7548395999999999E-2</v>
      </c>
      <c r="N2200" s="7">
        <v>2.1181724999999998E-2</v>
      </c>
      <c r="O2200" s="7">
        <v>1.7209492E-2</v>
      </c>
      <c r="P2200" s="7">
        <v>2.2324535999999999E-2</v>
      </c>
    </row>
    <row r="2201" spans="1:16" x14ac:dyDescent="0.25">
      <c r="A2201" t="s">
        <v>4145</v>
      </c>
      <c r="B2201" s="7">
        <v>8.1433587000000002E-2</v>
      </c>
      <c r="C2201" s="7">
        <v>7.7757927000000004E-2</v>
      </c>
      <c r="D2201" s="7">
        <v>7.2518387000000004E-2</v>
      </c>
      <c r="E2201" s="7">
        <v>4.5526236999999997E-2</v>
      </c>
      <c r="F2201" s="7">
        <v>5.8742357000000002E-2</v>
      </c>
      <c r="G2201" s="7">
        <v>6.6604053999999996E-2</v>
      </c>
      <c r="H2201" s="7">
        <v>7.2271608000000001E-2</v>
      </c>
      <c r="I2201" s="7">
        <v>6.5136550000000001E-2</v>
      </c>
      <c r="J2201" s="7">
        <v>7.6287463999999999E-2</v>
      </c>
      <c r="K2201" s="7">
        <v>6.4093442E-2</v>
      </c>
      <c r="L2201" s="7">
        <v>8.1611858999999995E-2</v>
      </c>
      <c r="M2201" s="7">
        <v>8.0011891000000002E-2</v>
      </c>
      <c r="N2201" s="7">
        <v>7.1583751000000001E-2</v>
      </c>
      <c r="O2201" s="7">
        <v>7.6231439999999998E-2</v>
      </c>
      <c r="P2201" s="7">
        <v>5.5060465000000003E-2</v>
      </c>
    </row>
    <row r="2202" spans="1:16" x14ac:dyDescent="0.25">
      <c r="A2202" t="s">
        <v>4146</v>
      </c>
      <c r="B2202" s="7">
        <v>3.9563441999999997E-2</v>
      </c>
      <c r="C2202" s="7">
        <v>4.4165123000000001E-2</v>
      </c>
      <c r="D2202" s="7">
        <v>4.0668139999999998E-2</v>
      </c>
      <c r="E2202" s="7">
        <v>3.2182303000000002E-2</v>
      </c>
      <c r="F2202" s="7">
        <v>3.5251295000000002E-2</v>
      </c>
      <c r="G2202" s="7">
        <v>4.0000022000000003E-2</v>
      </c>
      <c r="H2202" s="7">
        <v>3.5180072E-2</v>
      </c>
      <c r="I2202" s="7">
        <v>3.4483911999999999E-2</v>
      </c>
      <c r="J2202" s="7">
        <v>3.4683668000000001E-2</v>
      </c>
      <c r="K2202" s="7">
        <v>2.2626282000000001E-2</v>
      </c>
      <c r="L2202" s="7">
        <v>2.8352727000000001E-2</v>
      </c>
      <c r="M2202" s="7">
        <v>2.9056403000000001E-2</v>
      </c>
      <c r="N2202" s="7">
        <v>3.3522635000000002E-2</v>
      </c>
      <c r="O2202" s="7">
        <v>2.6211860999999999E-2</v>
      </c>
      <c r="P2202" s="7">
        <v>2.2133031000000001E-2</v>
      </c>
    </row>
    <row r="2203" spans="1:16" x14ac:dyDescent="0.25">
      <c r="A2203" t="s">
        <v>4147</v>
      </c>
      <c r="B2203" s="7">
        <v>3.4985641999999997E-2</v>
      </c>
      <c r="C2203" s="7">
        <v>4.3928703E-2</v>
      </c>
      <c r="D2203" s="7">
        <v>3.8985152000000002E-2</v>
      </c>
      <c r="E2203" s="7">
        <v>3.6026401999999999E-2</v>
      </c>
      <c r="F2203" s="7">
        <v>3.6593532999999998E-2</v>
      </c>
      <c r="G2203" s="7">
        <v>4.0528593000000002E-2</v>
      </c>
      <c r="H2203" s="7">
        <v>3.8926344000000002E-2</v>
      </c>
      <c r="I2203" s="7">
        <v>4.9190552999999998E-2</v>
      </c>
      <c r="J2203" s="7">
        <v>4.1018654000000002E-2</v>
      </c>
      <c r="K2203" s="7">
        <v>3.0854603000000001E-2</v>
      </c>
      <c r="L2203" s="7">
        <v>2.0766649000000002E-2</v>
      </c>
      <c r="M2203" s="7">
        <v>2.0113458000000001E-2</v>
      </c>
      <c r="N2203" s="7">
        <v>2.3573680999999999E-2</v>
      </c>
      <c r="O2203" s="7">
        <v>2.0131759999999999E-2</v>
      </c>
      <c r="P2203" s="7">
        <v>1.8217589999999999E-2</v>
      </c>
    </row>
    <row r="2204" spans="1:16" x14ac:dyDescent="0.25">
      <c r="A2204" t="s">
        <v>4148</v>
      </c>
      <c r="B2204" s="7">
        <v>4.2016018000000002E-2</v>
      </c>
      <c r="C2204" s="7">
        <v>4.4187653E-2</v>
      </c>
      <c r="D2204" s="7">
        <v>3.0802301000000001E-2</v>
      </c>
      <c r="E2204" s="7">
        <v>4.7887461999999999E-2</v>
      </c>
      <c r="F2204" s="7">
        <v>4.5226627999999998E-2</v>
      </c>
      <c r="G2204" s="7">
        <v>5.8073131E-2</v>
      </c>
      <c r="H2204" s="7">
        <v>2.5680623E-2</v>
      </c>
      <c r="I2204" s="7">
        <v>4.6884988000000002E-2</v>
      </c>
      <c r="J2204" s="7">
        <v>2.5932938999999999E-2</v>
      </c>
      <c r="K2204" s="7">
        <v>0.103830476</v>
      </c>
      <c r="L2204" s="7">
        <v>5.3694473999999999E-2</v>
      </c>
      <c r="M2204" s="7">
        <v>3.0343262999999999E-2</v>
      </c>
      <c r="N2204" s="7">
        <v>1.4581372E-2</v>
      </c>
      <c r="O2204" s="7">
        <v>1.5399087000000001E-2</v>
      </c>
      <c r="P2204" s="7">
        <v>2.4644800000000001E-2</v>
      </c>
    </row>
    <row r="2205" spans="1:16" x14ac:dyDescent="0.25">
      <c r="A2205" t="s">
        <v>4149</v>
      </c>
      <c r="B2205" s="7">
        <v>0.12692511400000001</v>
      </c>
      <c r="C2205" s="7">
        <v>0.17605542099999999</v>
      </c>
      <c r="D2205" s="7">
        <v>0.15329211200000001</v>
      </c>
      <c r="E2205" s="7">
        <v>0.106845656</v>
      </c>
      <c r="F2205" s="7">
        <v>0.134910212</v>
      </c>
      <c r="G2205" s="7">
        <v>0.14954040800000001</v>
      </c>
      <c r="H2205" s="7">
        <v>0.17815999099999999</v>
      </c>
      <c r="I2205" s="7">
        <v>0.17588701300000001</v>
      </c>
      <c r="J2205" s="7">
        <v>0.19513430100000001</v>
      </c>
      <c r="K2205" s="7">
        <v>0.122197378</v>
      </c>
      <c r="L2205" s="7">
        <v>0.100467553</v>
      </c>
      <c r="M2205" s="7">
        <v>0.115065157</v>
      </c>
      <c r="N2205" s="7">
        <v>0.12857160100000001</v>
      </c>
      <c r="O2205" s="7">
        <v>0.11251872</v>
      </c>
      <c r="P2205" s="7">
        <v>9.7369068000000003E-2</v>
      </c>
    </row>
    <row r="2206" spans="1:16" x14ac:dyDescent="0.25">
      <c r="A2206" t="s">
        <v>4150</v>
      </c>
      <c r="B2206" s="7">
        <v>6.3616890000000002E-3</v>
      </c>
      <c r="C2206" s="7">
        <v>6.449799E-3</v>
      </c>
      <c r="D2206" s="7">
        <v>5.5951810000000003E-3</v>
      </c>
      <c r="E2206" s="7">
        <v>3.7925580000000001E-3</v>
      </c>
      <c r="F2206" s="7">
        <v>4.0782049999999997E-3</v>
      </c>
      <c r="G2206" s="7">
        <v>4.6808270000000003E-3</v>
      </c>
      <c r="H2206" s="7">
        <v>5.5636110000000004E-3</v>
      </c>
      <c r="I2206" s="7">
        <v>4.210236E-3</v>
      </c>
      <c r="J2206" s="7">
        <v>5.5543349999999997E-3</v>
      </c>
      <c r="K2206" s="7">
        <v>7.2177259999999998E-3</v>
      </c>
      <c r="L2206" s="7">
        <v>8.5008240000000006E-3</v>
      </c>
      <c r="M2206" s="7">
        <v>7.8091719999999996E-3</v>
      </c>
      <c r="N2206" s="7">
        <v>6.710415E-3</v>
      </c>
      <c r="O2206" s="7">
        <v>6.2849530000000002E-3</v>
      </c>
      <c r="P2206" s="7">
        <v>4.8416209999999999E-3</v>
      </c>
    </row>
    <row r="2207" spans="1:16" x14ac:dyDescent="0.25">
      <c r="A2207" t="s">
        <v>4151</v>
      </c>
      <c r="B2207" s="7">
        <v>1.90443E-2</v>
      </c>
      <c r="C2207" s="7">
        <v>1.9952714999999999E-2</v>
      </c>
      <c r="D2207" s="7">
        <v>1.7900505000000001E-2</v>
      </c>
      <c r="E2207" s="7">
        <v>1.8973331E-2</v>
      </c>
      <c r="F2207" s="7">
        <v>2.2864367E-2</v>
      </c>
      <c r="G2207" s="7">
        <v>2.5787101999999999E-2</v>
      </c>
      <c r="H2207" s="7">
        <v>1.8097645999999998E-2</v>
      </c>
      <c r="I2207" s="7">
        <v>1.6116029E-2</v>
      </c>
      <c r="J2207" s="7">
        <v>1.8783713E-2</v>
      </c>
      <c r="K2207" s="7">
        <v>4.4909642999999999E-2</v>
      </c>
      <c r="L2207" s="7">
        <v>4.0685352000000001E-2</v>
      </c>
      <c r="M2207" s="7">
        <v>4.2371905000000001E-2</v>
      </c>
      <c r="N2207" s="7">
        <v>7.9455399999999995E-2</v>
      </c>
      <c r="O2207" s="7">
        <v>7.2359593E-2</v>
      </c>
      <c r="P2207" s="7">
        <v>5.0343422999999998E-2</v>
      </c>
    </row>
    <row r="2208" spans="1:16" x14ac:dyDescent="0.25">
      <c r="A2208" t="s">
        <v>4152</v>
      </c>
      <c r="B2208" s="7">
        <v>4.3166879999999998E-2</v>
      </c>
      <c r="C2208" s="7">
        <v>5.2192902999999999E-2</v>
      </c>
      <c r="D2208" s="7">
        <v>4.8148017000000001E-2</v>
      </c>
      <c r="E2208" s="7">
        <v>3.5695300999999999E-2</v>
      </c>
      <c r="F2208" s="7">
        <v>4.5332328999999998E-2</v>
      </c>
      <c r="G2208" s="7">
        <v>4.6176096E-2</v>
      </c>
      <c r="H2208" s="7">
        <v>4.7292911E-2</v>
      </c>
      <c r="I2208" s="7">
        <v>4.1286859000000002E-2</v>
      </c>
      <c r="J2208" s="7">
        <v>4.4753790000000002E-2</v>
      </c>
      <c r="K2208" s="7">
        <v>2.6130529E-2</v>
      </c>
      <c r="L2208" s="7">
        <v>4.2915068000000001E-2</v>
      </c>
      <c r="M2208" s="7">
        <v>4.3915790000000003E-2</v>
      </c>
      <c r="N2208" s="7">
        <v>4.9885835000000003E-2</v>
      </c>
      <c r="O2208" s="7">
        <v>4.1640394999999997E-2</v>
      </c>
      <c r="P2208" s="7">
        <v>3.4320734999999998E-2</v>
      </c>
    </row>
    <row r="2209" spans="1:16" x14ac:dyDescent="0.25">
      <c r="A2209" t="s">
        <v>4153</v>
      </c>
      <c r="B2209" s="7">
        <v>3.7119617000000001E-2</v>
      </c>
      <c r="C2209" s="7">
        <v>3.979808E-2</v>
      </c>
      <c r="D2209" s="7">
        <v>4.0473806000000001E-2</v>
      </c>
      <c r="E2209" s="7">
        <v>2.9488759E-2</v>
      </c>
      <c r="F2209" s="7">
        <v>4.1894351000000003E-2</v>
      </c>
      <c r="G2209" s="7">
        <v>3.8816506000000001E-2</v>
      </c>
      <c r="H2209" s="7">
        <v>4.1209177999999999E-2</v>
      </c>
      <c r="I2209" s="7">
        <v>4.7036901999999998E-2</v>
      </c>
      <c r="J2209" s="7">
        <v>4.6261044000000001E-2</v>
      </c>
      <c r="K2209" s="7">
        <v>3.5572160999999998E-2</v>
      </c>
      <c r="L2209" s="7">
        <v>2.2322294999999999E-2</v>
      </c>
      <c r="M2209" s="7">
        <v>2.4747973999999999E-2</v>
      </c>
      <c r="N2209" s="7">
        <v>2.9975051999999999E-2</v>
      </c>
      <c r="O2209" s="7">
        <v>2.8428131999999998E-2</v>
      </c>
      <c r="P2209" s="7">
        <v>2.0547928E-2</v>
      </c>
    </row>
    <row r="2210" spans="1:16" x14ac:dyDescent="0.25">
      <c r="A2210" t="s">
        <v>4154</v>
      </c>
      <c r="B2210" s="7">
        <v>1.966745E-2</v>
      </c>
      <c r="C2210" s="7">
        <v>1.9620294999999999E-2</v>
      </c>
      <c r="D2210" s="7">
        <v>2.1710340000000002E-2</v>
      </c>
      <c r="E2210" s="7">
        <v>1.6739304999999999E-2</v>
      </c>
      <c r="F2210" s="7">
        <v>2.4447205999999999E-2</v>
      </c>
      <c r="G2210" s="7">
        <v>1.8514915999999999E-2</v>
      </c>
      <c r="H2210" s="7">
        <v>2.0180254000000002E-2</v>
      </c>
      <c r="I2210" s="7">
        <v>2.2655178000000002E-2</v>
      </c>
      <c r="J2210" s="7">
        <v>2.3338330000000001E-2</v>
      </c>
      <c r="K2210" s="7">
        <v>6.0463239999999996E-3</v>
      </c>
      <c r="L2210" s="7">
        <v>1.208683E-2</v>
      </c>
      <c r="M2210" s="7">
        <v>1.2963883000000001E-2</v>
      </c>
      <c r="N2210" s="7">
        <v>1.415841E-2</v>
      </c>
      <c r="O2210" s="7">
        <v>1.3680285E-2</v>
      </c>
      <c r="P2210" s="7">
        <v>1.2026014999999999E-2</v>
      </c>
    </row>
    <row r="2211" spans="1:16" x14ac:dyDescent="0.25">
      <c r="A2211" t="s">
        <v>4155</v>
      </c>
      <c r="B2211" s="7">
        <v>5.5581617E-2</v>
      </c>
      <c r="C2211" s="7">
        <v>5.5804893000000001E-2</v>
      </c>
      <c r="D2211" s="7">
        <v>4.5187928000000002E-2</v>
      </c>
      <c r="E2211" s="7">
        <v>6.0036088000000001E-2</v>
      </c>
      <c r="F2211" s="7">
        <v>6.1144542000000003E-2</v>
      </c>
      <c r="G2211" s="7">
        <v>7.2150519999999996E-2</v>
      </c>
      <c r="H2211" s="7">
        <v>4.3533203999999999E-2</v>
      </c>
      <c r="I2211" s="7">
        <v>5.9670081E-2</v>
      </c>
      <c r="J2211" s="7">
        <v>4.6383400999999998E-2</v>
      </c>
      <c r="K2211" s="7">
        <v>7.6426817999999994E-2</v>
      </c>
      <c r="L2211" s="7">
        <v>4.7003362E-2</v>
      </c>
      <c r="M2211" s="7">
        <v>3.3915262000000002E-2</v>
      </c>
      <c r="N2211" s="7">
        <v>2.8431759000000001E-2</v>
      </c>
      <c r="O2211" s="7">
        <v>2.0656816000000001E-2</v>
      </c>
      <c r="P2211" s="7">
        <v>2.9134970999999999E-2</v>
      </c>
    </row>
    <row r="2212" spans="1:16" x14ac:dyDescent="0.25">
      <c r="A2212" t="s">
        <v>4156</v>
      </c>
      <c r="B2212" s="7">
        <v>2.6392659999999998E-2</v>
      </c>
      <c r="C2212" s="7">
        <v>2.8861142999999999E-2</v>
      </c>
      <c r="D2212" s="7">
        <v>3.1182155999999999E-2</v>
      </c>
      <c r="E2212" s="7">
        <v>2.2786515E-2</v>
      </c>
      <c r="F2212" s="7">
        <v>2.8464586E-2</v>
      </c>
      <c r="G2212" s="7">
        <v>2.7097317999999999E-2</v>
      </c>
      <c r="H2212" s="7">
        <v>3.3991250000000001E-2</v>
      </c>
      <c r="I2212" s="7">
        <v>3.6365308999999998E-2</v>
      </c>
      <c r="J2212" s="7">
        <v>3.8087714000000002E-2</v>
      </c>
      <c r="K2212" s="7">
        <v>1.1096982E-2</v>
      </c>
      <c r="L2212" s="7">
        <v>1.9895481999999999E-2</v>
      </c>
      <c r="M2212" s="7">
        <v>2.1573086000000002E-2</v>
      </c>
      <c r="N2212" s="7">
        <v>2.4171949000000002E-2</v>
      </c>
      <c r="O2212" s="7">
        <v>2.5181192000000002E-2</v>
      </c>
      <c r="P2212" s="7">
        <v>2.0008386E-2</v>
      </c>
    </row>
    <row r="2213" spans="1:16" x14ac:dyDescent="0.25">
      <c r="A2213" t="s">
        <v>4157</v>
      </c>
      <c r="B2213" s="7">
        <v>1.2556296E-2</v>
      </c>
      <c r="C2213" s="7">
        <v>1.4947053E-2</v>
      </c>
      <c r="D2213" s="7">
        <v>1.2652492E-2</v>
      </c>
      <c r="E2213" s="7">
        <v>9.2229240000000004E-3</v>
      </c>
      <c r="F2213" s="7">
        <v>1.0331317E-2</v>
      </c>
      <c r="G2213" s="7">
        <v>1.2224306000000001E-2</v>
      </c>
      <c r="H2213" s="7">
        <v>1.2903937000000001E-2</v>
      </c>
      <c r="I2213" s="7">
        <v>1.1368052999999999E-2</v>
      </c>
      <c r="J2213" s="7">
        <v>1.49861E-2</v>
      </c>
      <c r="K2213" s="7">
        <v>1.2202864000000001E-2</v>
      </c>
      <c r="L2213" s="7">
        <v>1.2023559E-2</v>
      </c>
      <c r="M2213" s="7">
        <v>1.354811E-2</v>
      </c>
      <c r="N2213" s="7">
        <v>1.2868601E-2</v>
      </c>
      <c r="O2213" s="7">
        <v>1.2702493E-2</v>
      </c>
      <c r="P2213" s="7">
        <v>9.1964249999999994E-3</v>
      </c>
    </row>
    <row r="2214" spans="1:16" x14ac:dyDescent="0.25">
      <c r="A2214" t="s">
        <v>4158</v>
      </c>
      <c r="B2214" s="7">
        <v>4.6433688000000001E-2</v>
      </c>
      <c r="C2214" s="7">
        <v>5.3151630999999998E-2</v>
      </c>
      <c r="D2214" s="7">
        <v>5.2667008000000001E-2</v>
      </c>
      <c r="E2214" s="7">
        <v>3.2500699000000001E-2</v>
      </c>
      <c r="F2214" s="7">
        <v>4.0910412E-2</v>
      </c>
      <c r="G2214" s="7">
        <v>4.2601936E-2</v>
      </c>
      <c r="H2214" s="7">
        <v>5.6561221000000002E-2</v>
      </c>
      <c r="I2214" s="7">
        <v>6.3403945000000003E-2</v>
      </c>
      <c r="J2214" s="7">
        <v>5.7838122999999998E-2</v>
      </c>
      <c r="K2214" s="7">
        <v>7.1305115000000002E-2</v>
      </c>
      <c r="L2214" s="7">
        <v>4.7670072000000001E-2</v>
      </c>
      <c r="M2214" s="7">
        <v>5.0830276000000001E-2</v>
      </c>
      <c r="N2214" s="7">
        <v>4.5129242E-2</v>
      </c>
      <c r="O2214" s="7">
        <v>4.3892011000000002E-2</v>
      </c>
      <c r="P2214" s="7">
        <v>4.0962467000000002E-2</v>
      </c>
    </row>
    <row r="2215" spans="1:16" x14ac:dyDescent="0.25">
      <c r="A2215" t="s">
        <v>4159</v>
      </c>
      <c r="B2215" s="7">
        <v>2.6659117E-2</v>
      </c>
      <c r="C2215" s="7">
        <v>3.1528054E-2</v>
      </c>
      <c r="D2215" s="7">
        <v>2.9332242000000001E-2</v>
      </c>
      <c r="E2215" s="7">
        <v>2.4421610999999999E-2</v>
      </c>
      <c r="F2215" s="7">
        <v>3.5274368E-2</v>
      </c>
      <c r="G2215" s="7">
        <v>3.4336657E-2</v>
      </c>
      <c r="H2215" s="7">
        <v>3.1761342999999997E-2</v>
      </c>
      <c r="I2215" s="7">
        <v>3.1489883000000003E-2</v>
      </c>
      <c r="J2215" s="7">
        <v>3.3193253999999998E-2</v>
      </c>
      <c r="K2215" s="7">
        <v>2.0773413000000001E-2</v>
      </c>
      <c r="L2215" s="7">
        <v>2.2060409E-2</v>
      </c>
      <c r="M2215" s="7">
        <v>1.9459932999999999E-2</v>
      </c>
      <c r="N2215" s="7">
        <v>2.3829026E-2</v>
      </c>
      <c r="O2215" s="7">
        <v>2.0649016999999999E-2</v>
      </c>
      <c r="P2215" s="7">
        <v>1.6309357E-2</v>
      </c>
    </row>
    <row r="2216" spans="1:16" x14ac:dyDescent="0.25">
      <c r="A2216" t="s">
        <v>4160</v>
      </c>
      <c r="B2216" s="7">
        <v>8.3374717000000001E-2</v>
      </c>
      <c r="C2216" s="7">
        <v>9.8435207999999996E-2</v>
      </c>
      <c r="D2216" s="7">
        <v>0.105610975</v>
      </c>
      <c r="E2216" s="7">
        <v>5.0697847999999997E-2</v>
      </c>
      <c r="F2216" s="7">
        <v>7.0824524E-2</v>
      </c>
      <c r="G2216" s="7">
        <v>6.5508153E-2</v>
      </c>
      <c r="H2216" s="7">
        <v>0.125210292</v>
      </c>
      <c r="I2216" s="7">
        <v>0.125205863</v>
      </c>
      <c r="J2216" s="7">
        <v>0.122591167</v>
      </c>
      <c r="K2216" s="7">
        <v>2.9982582000000001E-2</v>
      </c>
      <c r="L2216" s="7">
        <v>6.4077396999999994E-2</v>
      </c>
      <c r="M2216" s="7">
        <v>7.5555328000000005E-2</v>
      </c>
      <c r="N2216" s="7">
        <v>7.7709093000000007E-2</v>
      </c>
      <c r="O2216" s="7">
        <v>6.4725904000000001E-2</v>
      </c>
      <c r="P2216" s="7">
        <v>6.0574877999999999E-2</v>
      </c>
    </row>
    <row r="2217" spans="1:16" x14ac:dyDescent="0.25">
      <c r="A2217" t="s">
        <v>4161</v>
      </c>
      <c r="B2217" s="7">
        <v>2.6678644000000001E-2</v>
      </c>
      <c r="C2217" s="7">
        <v>2.9637166999999999E-2</v>
      </c>
      <c r="D2217" s="7">
        <v>2.6602560000000001E-2</v>
      </c>
      <c r="E2217" s="7">
        <v>2.0396043999999999E-2</v>
      </c>
      <c r="F2217" s="7">
        <v>2.1976414E-2</v>
      </c>
      <c r="G2217" s="7">
        <v>2.1775586999999999E-2</v>
      </c>
      <c r="H2217" s="7">
        <v>2.5960707999999999E-2</v>
      </c>
      <c r="I2217" s="7">
        <v>2.6788308E-2</v>
      </c>
      <c r="J2217" s="7">
        <v>2.8337661E-2</v>
      </c>
      <c r="K2217" s="7">
        <v>8.882806E-3</v>
      </c>
      <c r="L2217" s="7">
        <v>1.7081969999999998E-2</v>
      </c>
      <c r="M2217" s="7">
        <v>1.5395111E-2</v>
      </c>
      <c r="N2217" s="7">
        <v>1.2581142999999999E-2</v>
      </c>
      <c r="O2217" s="7">
        <v>1.1391358000000001E-2</v>
      </c>
      <c r="P2217" s="7">
        <v>1.2220883E-2</v>
      </c>
    </row>
    <row r="2218" spans="1:16" x14ac:dyDescent="0.25">
      <c r="A2218" t="s">
        <v>4162</v>
      </c>
      <c r="B2218" s="7">
        <v>6.9101649000000001E-2</v>
      </c>
      <c r="C2218" s="7">
        <v>9.1481594999999999E-2</v>
      </c>
      <c r="D2218" s="7">
        <v>8.8840878999999998E-2</v>
      </c>
      <c r="E2218" s="7">
        <v>6.0639040999999998E-2</v>
      </c>
      <c r="F2218" s="7">
        <v>7.9064069000000001E-2</v>
      </c>
      <c r="G2218" s="7">
        <v>7.5731575999999995E-2</v>
      </c>
      <c r="H2218" s="7">
        <v>9.2307059999999996E-2</v>
      </c>
      <c r="I2218" s="7">
        <v>9.6405061E-2</v>
      </c>
      <c r="J2218" s="7">
        <v>9.0409815000000004E-2</v>
      </c>
      <c r="K2218" s="7">
        <v>4.8754973E-2</v>
      </c>
      <c r="L2218" s="7">
        <v>4.6837130999999997E-2</v>
      </c>
      <c r="M2218" s="7">
        <v>4.9297922000000001E-2</v>
      </c>
      <c r="N2218" s="7">
        <v>4.6233269E-2</v>
      </c>
      <c r="O2218" s="7">
        <v>4.3285152E-2</v>
      </c>
      <c r="P2218" s="7">
        <v>3.7805189000000003E-2</v>
      </c>
    </row>
    <row r="2219" spans="1:16" x14ac:dyDescent="0.25">
      <c r="A2219" t="s">
        <v>4163</v>
      </c>
      <c r="B2219" s="7">
        <v>4.3922821000000001E-2</v>
      </c>
      <c r="C2219" s="7">
        <v>6.0942417999999998E-2</v>
      </c>
      <c r="D2219" s="7">
        <v>5.8995543999999997E-2</v>
      </c>
      <c r="E2219" s="7">
        <v>4.8563399E-2</v>
      </c>
      <c r="F2219" s="7">
        <v>6.0251601000000002E-2</v>
      </c>
      <c r="G2219" s="7">
        <v>6.2187784000000003E-2</v>
      </c>
      <c r="H2219" s="7">
        <v>5.6614522E-2</v>
      </c>
      <c r="I2219" s="7">
        <v>4.6840709000000001E-2</v>
      </c>
      <c r="J2219" s="7">
        <v>4.5354612000000002E-2</v>
      </c>
      <c r="K2219" s="7">
        <v>5.5791308999999997E-2</v>
      </c>
      <c r="L2219" s="7">
        <v>6.2141451E-2</v>
      </c>
      <c r="M2219" s="7">
        <v>6.5605785999999999E-2</v>
      </c>
      <c r="N2219" s="7">
        <v>6.6012929999999997E-2</v>
      </c>
      <c r="O2219" s="7">
        <v>6.1078897E-2</v>
      </c>
      <c r="P2219" s="7">
        <v>4.4243969000000001E-2</v>
      </c>
    </row>
    <row r="2220" spans="1:16" x14ac:dyDescent="0.25">
      <c r="A2220" t="s">
        <v>4164</v>
      </c>
      <c r="B2220" s="7">
        <v>9.0135675999999998E-2</v>
      </c>
      <c r="C2220" s="7">
        <v>9.0301978000000005E-2</v>
      </c>
      <c r="D2220" s="7">
        <v>7.9194058999999997E-2</v>
      </c>
      <c r="E2220" s="7">
        <v>6.5314204000000001E-2</v>
      </c>
      <c r="F2220" s="7">
        <v>7.6647102999999994E-2</v>
      </c>
      <c r="G2220" s="7">
        <v>8.3681209000000006E-2</v>
      </c>
      <c r="H2220" s="7">
        <v>7.7242544999999996E-2</v>
      </c>
      <c r="I2220" s="7">
        <v>9.1456470999999998E-2</v>
      </c>
      <c r="J2220" s="7">
        <v>9.1714075000000006E-2</v>
      </c>
      <c r="K2220" s="7">
        <v>0.102943348</v>
      </c>
      <c r="L2220" s="7">
        <v>5.2840861000000003E-2</v>
      </c>
      <c r="M2220" s="7">
        <v>4.8865523000000001E-2</v>
      </c>
      <c r="N2220" s="7">
        <v>4.3268665999999997E-2</v>
      </c>
      <c r="O2220" s="7">
        <v>3.4247721000000002E-2</v>
      </c>
      <c r="P2220" s="7">
        <v>4.0523998999999998E-2</v>
      </c>
    </row>
    <row r="2221" spans="1:16" x14ac:dyDescent="0.25">
      <c r="A2221" t="s">
        <v>4165</v>
      </c>
      <c r="B2221" s="7">
        <v>8.1262038999999994E-2</v>
      </c>
      <c r="C2221" s="7">
        <v>0.100043282</v>
      </c>
      <c r="D2221" s="7">
        <v>0.100449653</v>
      </c>
      <c r="E2221" s="7">
        <v>6.8459173999999998E-2</v>
      </c>
      <c r="F2221" s="7">
        <v>9.2211792000000001E-2</v>
      </c>
      <c r="G2221" s="7">
        <v>8.5086322000000006E-2</v>
      </c>
      <c r="H2221" s="7">
        <v>9.7712960000000001E-2</v>
      </c>
      <c r="I2221" s="7">
        <v>8.4242361000000002E-2</v>
      </c>
      <c r="J2221" s="7">
        <v>0.10436000300000001</v>
      </c>
      <c r="K2221" s="7">
        <v>3.2915543999999998E-2</v>
      </c>
      <c r="L2221" s="7">
        <v>8.0898828000000006E-2</v>
      </c>
      <c r="M2221" s="7">
        <v>6.2659992999999997E-2</v>
      </c>
      <c r="N2221" s="7">
        <v>9.2252087999999996E-2</v>
      </c>
      <c r="O2221" s="7">
        <v>5.7034430999999997E-2</v>
      </c>
      <c r="P2221" s="7">
        <v>6.0844334E-2</v>
      </c>
    </row>
    <row r="2222" spans="1:16" x14ac:dyDescent="0.25">
      <c r="A2222" t="s">
        <v>4166</v>
      </c>
      <c r="B2222" s="7">
        <v>2.6116611000000001E-2</v>
      </c>
      <c r="C2222" s="7">
        <v>3.0087267000000001E-2</v>
      </c>
      <c r="D2222" s="7">
        <v>3.1605508999999997E-2</v>
      </c>
      <c r="E2222" s="7">
        <v>1.7870596999999998E-2</v>
      </c>
      <c r="F2222" s="7">
        <v>2.3886886E-2</v>
      </c>
      <c r="G2222" s="7">
        <v>2.0138010000000001E-2</v>
      </c>
      <c r="H2222" s="7">
        <v>2.900579E-2</v>
      </c>
      <c r="I2222" s="7">
        <v>3.4234158000000001E-2</v>
      </c>
      <c r="J2222" s="7">
        <v>3.4017965999999997E-2</v>
      </c>
      <c r="K2222" s="7">
        <v>7.637904E-3</v>
      </c>
      <c r="L2222" s="7">
        <v>1.5593854000000001E-2</v>
      </c>
      <c r="M2222" s="7">
        <v>1.5751101E-2</v>
      </c>
      <c r="N2222" s="7">
        <v>7.1278959999999999E-3</v>
      </c>
      <c r="O2222" s="7">
        <v>6.769326E-3</v>
      </c>
      <c r="P2222" s="7">
        <v>1.3457886000000001E-2</v>
      </c>
    </row>
    <row r="2223" spans="1:16" x14ac:dyDescent="0.25">
      <c r="A2223" t="s">
        <v>4167</v>
      </c>
      <c r="B2223" s="7">
        <v>0.10588887700000001</v>
      </c>
      <c r="C2223" s="7">
        <v>0.111221797</v>
      </c>
      <c r="D2223" s="7">
        <v>0.10142269399999999</v>
      </c>
      <c r="E2223" s="7">
        <v>0.10358737799999999</v>
      </c>
      <c r="F2223" s="7">
        <v>0.112934901</v>
      </c>
      <c r="G2223" s="7">
        <v>0.108924037</v>
      </c>
      <c r="H2223" s="7">
        <v>0.105168</v>
      </c>
      <c r="I2223" s="7">
        <v>9.5565153E-2</v>
      </c>
      <c r="J2223" s="7">
        <v>0.10819945</v>
      </c>
      <c r="K2223" s="7">
        <v>5.6990165000000002E-2</v>
      </c>
      <c r="L2223" s="7">
        <v>7.7876520000000005E-2</v>
      </c>
      <c r="M2223" s="7">
        <v>8.8492293999999999E-2</v>
      </c>
      <c r="N2223" s="7">
        <v>7.8772881000000003E-2</v>
      </c>
      <c r="O2223" s="7">
        <v>8.8787364999999993E-2</v>
      </c>
      <c r="P2223" s="7">
        <v>5.8108013999999999E-2</v>
      </c>
    </row>
    <row r="2224" spans="1:16" x14ac:dyDescent="0.25">
      <c r="A2224" t="s">
        <v>4168</v>
      </c>
      <c r="B2224" s="7">
        <v>3.4734676999999999E-2</v>
      </c>
      <c r="C2224" s="7">
        <v>4.9367600999999997E-2</v>
      </c>
      <c r="D2224" s="7">
        <v>4.779866E-2</v>
      </c>
      <c r="E2224" s="7">
        <v>3.6630718E-2</v>
      </c>
      <c r="F2224" s="7">
        <v>4.1301174000000003E-2</v>
      </c>
      <c r="G2224" s="7">
        <v>4.3779180000000001E-2</v>
      </c>
      <c r="H2224" s="7">
        <v>4.8662914000000002E-2</v>
      </c>
      <c r="I2224" s="7">
        <v>3.8892400000000001E-2</v>
      </c>
      <c r="J2224" s="7">
        <v>4.7855794E-2</v>
      </c>
      <c r="K2224" s="7">
        <v>2.7377064999999999E-2</v>
      </c>
      <c r="L2224" s="7">
        <v>3.6168619999999999E-2</v>
      </c>
      <c r="M2224" s="7">
        <v>3.9597529999999999E-2</v>
      </c>
      <c r="N2224" s="7">
        <v>4.3269974000000003E-2</v>
      </c>
      <c r="O2224" s="7">
        <v>3.7588349E-2</v>
      </c>
      <c r="P2224" s="7">
        <v>2.7885329E-2</v>
      </c>
    </row>
    <row r="2225" spans="1:16" x14ac:dyDescent="0.25">
      <c r="A2225" t="s">
        <v>4169</v>
      </c>
      <c r="B2225" s="7">
        <v>8.3975588000000004E-2</v>
      </c>
      <c r="C2225" s="7">
        <v>7.0748992999999996E-2</v>
      </c>
      <c r="D2225" s="7">
        <v>6.6433435999999998E-2</v>
      </c>
      <c r="E2225" s="7">
        <v>5.0710954000000003E-2</v>
      </c>
      <c r="F2225" s="7">
        <v>6.5610092999999994E-2</v>
      </c>
      <c r="G2225" s="7">
        <v>6.8981574000000004E-2</v>
      </c>
      <c r="H2225" s="7">
        <v>7.2298044000000006E-2</v>
      </c>
      <c r="I2225" s="7">
        <v>7.8811422000000006E-2</v>
      </c>
      <c r="J2225" s="7">
        <v>8.4401342000000004E-2</v>
      </c>
      <c r="K2225" s="7">
        <v>4.8469998E-2</v>
      </c>
      <c r="L2225" s="7">
        <v>4.8296752999999998E-2</v>
      </c>
      <c r="M2225" s="7">
        <v>4.0942261000000001E-2</v>
      </c>
      <c r="N2225" s="7">
        <v>4.2702453000000001E-2</v>
      </c>
      <c r="O2225" s="7">
        <v>3.9871802999999997E-2</v>
      </c>
      <c r="P2225" s="7">
        <v>3.5660019000000001E-2</v>
      </c>
    </row>
    <row r="2226" spans="1:16" x14ac:dyDescent="0.25">
      <c r="A2226" t="s">
        <v>4170</v>
      </c>
      <c r="B2226" s="7">
        <v>0.49551868999999998</v>
      </c>
      <c r="C2226" s="7">
        <v>0.53564295500000003</v>
      </c>
      <c r="D2226" s="7">
        <v>0.28117941499999999</v>
      </c>
      <c r="E2226" s="7">
        <v>0.45025631700000002</v>
      </c>
      <c r="F2226" s="7">
        <v>0.30194172200000002</v>
      </c>
      <c r="G2226" s="7">
        <v>0.45186199100000002</v>
      </c>
      <c r="H2226" s="7">
        <v>0.16728341599999999</v>
      </c>
      <c r="I2226" s="7">
        <v>0.14258754500000001</v>
      </c>
      <c r="J2226" s="7">
        <v>0.172117469</v>
      </c>
      <c r="K2226" s="7">
        <v>9.9218161999999999E-2</v>
      </c>
      <c r="L2226" s="7">
        <v>0.28817751000000003</v>
      </c>
      <c r="M2226" s="7">
        <v>0.19410021999999999</v>
      </c>
      <c r="N2226" s="7">
        <v>0.246386401</v>
      </c>
      <c r="O2226" s="7">
        <v>0.153960703</v>
      </c>
      <c r="P2226" s="7">
        <v>0.22749747000000001</v>
      </c>
    </row>
    <row r="2227" spans="1:16" x14ac:dyDescent="0.25">
      <c r="A2227" t="s">
        <v>4171</v>
      </c>
      <c r="B2227" s="7">
        <v>4.3940105E-2</v>
      </c>
      <c r="C2227" s="7">
        <v>4.7318772000000002E-2</v>
      </c>
      <c r="D2227" s="7">
        <v>4.0627082000000002E-2</v>
      </c>
      <c r="E2227" s="7">
        <v>4.0690816999999997E-2</v>
      </c>
      <c r="F2227" s="7">
        <v>4.3575893999999997E-2</v>
      </c>
      <c r="G2227" s="7">
        <v>5.4954630999999997E-2</v>
      </c>
      <c r="H2227" s="7">
        <v>4.0935741999999997E-2</v>
      </c>
      <c r="I2227" s="7">
        <v>4.2034664999999999E-2</v>
      </c>
      <c r="J2227" s="7">
        <v>4.0534419000000002E-2</v>
      </c>
      <c r="K2227" s="7">
        <v>4.9595976999999999E-2</v>
      </c>
      <c r="L2227" s="7">
        <v>3.7202247000000001E-2</v>
      </c>
      <c r="M2227" s="7">
        <v>3.0517079999999999E-2</v>
      </c>
      <c r="N2227" s="7">
        <v>2.4677873999999999E-2</v>
      </c>
      <c r="O2227" s="7">
        <v>1.9978619E-2</v>
      </c>
      <c r="P2227" s="7">
        <v>2.290124E-2</v>
      </c>
    </row>
    <row r="2228" spans="1:16" x14ac:dyDescent="0.25">
      <c r="A2228" t="s">
        <v>4172</v>
      </c>
      <c r="B2228" s="7">
        <v>0.21267908999999999</v>
      </c>
      <c r="C2228" s="7">
        <v>0.25539933999999997</v>
      </c>
      <c r="D2228" s="7">
        <v>0.24851135399999999</v>
      </c>
      <c r="E2228" s="7">
        <v>0.14144859900000001</v>
      </c>
      <c r="F2228" s="7">
        <v>0.17143562800000001</v>
      </c>
      <c r="G2228" s="7">
        <v>0.169152994</v>
      </c>
      <c r="H2228" s="7">
        <v>0.25754149900000001</v>
      </c>
      <c r="I2228" s="7">
        <v>0.25393680699999999</v>
      </c>
      <c r="J2228" s="7">
        <v>0.25575224600000002</v>
      </c>
      <c r="K2228" s="7">
        <v>8.5709373000000005E-2</v>
      </c>
      <c r="L2228" s="7">
        <v>0.151179227</v>
      </c>
      <c r="M2228" s="7">
        <v>0.15336264099999999</v>
      </c>
      <c r="N2228" s="7">
        <v>0.253448126</v>
      </c>
      <c r="O2228" s="7">
        <v>0.197581435</v>
      </c>
      <c r="P2228" s="7">
        <v>0.156988299</v>
      </c>
    </row>
    <row r="2229" spans="1:16" x14ac:dyDescent="0.25">
      <c r="A2229" t="s">
        <v>4173</v>
      </c>
      <c r="B2229" s="7">
        <v>2.3035545000000001E-2</v>
      </c>
      <c r="C2229" s="7">
        <v>2.7466824000000001E-2</v>
      </c>
      <c r="D2229" s="7">
        <v>2.5057247000000001E-2</v>
      </c>
      <c r="E2229" s="7">
        <v>2.0088000000000002E-2</v>
      </c>
      <c r="F2229" s="7">
        <v>2.5245439000000001E-2</v>
      </c>
      <c r="G2229" s="7">
        <v>3.1788010999999998E-2</v>
      </c>
      <c r="H2229" s="7">
        <v>2.7078600000000001E-2</v>
      </c>
      <c r="I2229" s="7">
        <v>2.1730098E-2</v>
      </c>
      <c r="J2229" s="7">
        <v>3.0051991E-2</v>
      </c>
      <c r="K2229" s="7">
        <v>3.7945694000000002E-2</v>
      </c>
      <c r="L2229" s="7">
        <v>4.8540649999999998E-2</v>
      </c>
      <c r="M2229" s="7">
        <v>3.3206764E-2</v>
      </c>
      <c r="N2229" s="7">
        <v>3.7998575E-2</v>
      </c>
      <c r="O2229" s="7">
        <v>2.9044169000000002E-2</v>
      </c>
      <c r="P2229" s="7">
        <v>1.894038E-2</v>
      </c>
    </row>
    <row r="2230" spans="1:16" x14ac:dyDescent="0.25">
      <c r="A2230" t="s">
        <v>4174</v>
      </c>
      <c r="B2230" s="7">
        <v>4.7510307000000002E-2</v>
      </c>
      <c r="C2230" s="7">
        <v>4.9715558999999999E-2</v>
      </c>
      <c r="D2230" s="7">
        <v>4.7431666999999997E-2</v>
      </c>
      <c r="E2230" s="7">
        <v>3.184907E-2</v>
      </c>
      <c r="F2230" s="7">
        <v>4.1459029000000001E-2</v>
      </c>
      <c r="G2230" s="7">
        <v>4.2614671E-2</v>
      </c>
      <c r="H2230" s="7">
        <v>4.4594660000000001E-2</v>
      </c>
      <c r="I2230" s="7">
        <v>4.7352347000000003E-2</v>
      </c>
      <c r="J2230" s="7">
        <v>5.4727182999999999E-2</v>
      </c>
      <c r="K2230" s="7">
        <v>2.8184337E-2</v>
      </c>
      <c r="L2230" s="7">
        <v>3.7717367000000002E-2</v>
      </c>
      <c r="M2230" s="7">
        <v>3.6473024E-2</v>
      </c>
      <c r="N2230" s="7">
        <v>3.9442236999999998E-2</v>
      </c>
      <c r="O2230" s="7">
        <v>3.3106913000000002E-2</v>
      </c>
      <c r="P2230" s="7">
        <v>3.1543850999999998E-2</v>
      </c>
    </row>
    <row r="2231" spans="1:16" x14ac:dyDescent="0.25">
      <c r="A2231" t="s">
        <v>4175</v>
      </c>
      <c r="B2231" s="7">
        <v>2.949392E-2</v>
      </c>
      <c r="C2231" s="7">
        <v>2.8782940999999999E-2</v>
      </c>
      <c r="D2231" s="7">
        <v>2.6410981E-2</v>
      </c>
      <c r="E2231" s="7">
        <v>1.373923E-2</v>
      </c>
      <c r="F2231" s="7">
        <v>1.6507925E-2</v>
      </c>
      <c r="G2231" s="7">
        <v>1.9763759999999998E-2</v>
      </c>
      <c r="H2231" s="7">
        <v>2.7558216999999999E-2</v>
      </c>
      <c r="I2231" s="7">
        <v>2.9305217000000001E-2</v>
      </c>
      <c r="J2231" s="7">
        <v>2.9335565000000001E-2</v>
      </c>
      <c r="K2231" s="7">
        <v>1.4452787999999999E-2</v>
      </c>
      <c r="L2231" s="7">
        <v>1.6022403000000001E-2</v>
      </c>
      <c r="M2231" s="7">
        <v>1.5958006E-2</v>
      </c>
      <c r="N2231" s="7">
        <v>1.5391657E-2</v>
      </c>
      <c r="O2231" s="7">
        <v>1.3955555999999999E-2</v>
      </c>
      <c r="P2231" s="7">
        <v>1.1349919999999999E-2</v>
      </c>
    </row>
    <row r="2232" spans="1:16" x14ac:dyDescent="0.25">
      <c r="A2232" t="s">
        <v>4176</v>
      </c>
      <c r="B2232" s="7">
        <v>5.6885979999999996E-3</v>
      </c>
      <c r="C2232" s="7">
        <v>8.0363399999999995E-3</v>
      </c>
      <c r="D2232" s="7">
        <v>7.3722750000000002E-3</v>
      </c>
      <c r="E2232" s="7">
        <v>6.4993129999999996E-3</v>
      </c>
      <c r="F2232" s="7">
        <v>8.950141E-3</v>
      </c>
      <c r="G2232" s="7">
        <v>7.94658E-3</v>
      </c>
      <c r="H2232" s="7">
        <v>7.4405970000000002E-3</v>
      </c>
      <c r="I2232" s="7">
        <v>6.965822E-3</v>
      </c>
      <c r="J2232" s="7">
        <v>8.0166089999999992E-3</v>
      </c>
      <c r="K2232" s="7">
        <v>8.0724249999999994E-3</v>
      </c>
      <c r="L2232" s="7">
        <v>7.342917E-3</v>
      </c>
      <c r="M2232" s="7">
        <v>7.0862989999999999E-3</v>
      </c>
      <c r="N2232" s="7">
        <v>9.0317039999999998E-3</v>
      </c>
      <c r="O2232" s="7">
        <v>7.3609859999999999E-3</v>
      </c>
      <c r="P2232" s="7">
        <v>5.0476929999999998E-3</v>
      </c>
    </row>
    <row r="2233" spans="1:16" x14ac:dyDescent="0.25">
      <c r="A2233" t="s">
        <v>4177</v>
      </c>
      <c r="B2233" s="7">
        <v>3.3656989999999998E-2</v>
      </c>
      <c r="C2233" s="7">
        <v>3.7393203999999999E-2</v>
      </c>
      <c r="D2233" s="7">
        <v>3.8723771999999997E-2</v>
      </c>
      <c r="E2233" s="7">
        <v>2.6637160999999999E-2</v>
      </c>
      <c r="F2233" s="7">
        <v>4.4705990000000001E-2</v>
      </c>
      <c r="G2233" s="7">
        <v>3.2319010000000002E-2</v>
      </c>
      <c r="H2233" s="7">
        <v>5.2650875E-2</v>
      </c>
      <c r="I2233" s="7">
        <v>4.4462821999999999E-2</v>
      </c>
      <c r="J2233" s="7">
        <v>4.1310155000000001E-2</v>
      </c>
      <c r="K2233" s="7">
        <v>3.7985114E-2</v>
      </c>
      <c r="L2233" s="7">
        <v>1.6925193000000002E-2</v>
      </c>
      <c r="M2233" s="7">
        <v>1.8568200999999999E-2</v>
      </c>
      <c r="N2233" s="7">
        <v>3.0717847E-2</v>
      </c>
      <c r="O2233" s="7">
        <v>3.3017329999999998E-2</v>
      </c>
      <c r="P2233" s="7">
        <v>1.7516898999999999E-2</v>
      </c>
    </row>
    <row r="2234" spans="1:16" x14ac:dyDescent="0.25">
      <c r="A2234" t="s">
        <v>4178</v>
      </c>
      <c r="B2234" s="7">
        <v>9.0381620000000006E-3</v>
      </c>
      <c r="C2234" s="7">
        <v>1.0272813E-2</v>
      </c>
      <c r="D2234" s="7">
        <v>8.3724360000000005E-3</v>
      </c>
      <c r="E2234" s="7">
        <v>8.3106740000000005E-3</v>
      </c>
      <c r="F2234" s="7">
        <v>1.0846767E-2</v>
      </c>
      <c r="G2234" s="7">
        <v>1.0033868E-2</v>
      </c>
      <c r="H2234" s="7">
        <v>8.6989600000000004E-3</v>
      </c>
      <c r="I2234" s="7">
        <v>8.2311320000000004E-3</v>
      </c>
      <c r="J2234" s="7">
        <v>9.5972469999999997E-3</v>
      </c>
      <c r="K2234" s="7">
        <v>1.4085151000000001E-2</v>
      </c>
      <c r="L2234" s="7">
        <v>8.3543369999999999E-3</v>
      </c>
      <c r="M2234" s="7">
        <v>8.1253460000000003E-3</v>
      </c>
      <c r="N2234" s="7">
        <v>8.8797340000000002E-3</v>
      </c>
      <c r="O2234" s="7">
        <v>8.2524109999999994E-3</v>
      </c>
      <c r="P2234" s="7">
        <v>6.121568E-3</v>
      </c>
    </row>
    <row r="2235" spans="1:16" x14ac:dyDescent="0.25">
      <c r="A2235" t="s">
        <v>4179</v>
      </c>
      <c r="B2235" s="7">
        <v>5.5695989000000001E-2</v>
      </c>
      <c r="C2235" s="7">
        <v>4.2599168E-2</v>
      </c>
      <c r="D2235" s="7">
        <v>4.4175572000000003E-2</v>
      </c>
      <c r="E2235" s="7">
        <v>2.1990300000000001E-2</v>
      </c>
      <c r="F2235" s="7">
        <v>3.7517887999999999E-2</v>
      </c>
      <c r="G2235" s="7">
        <v>2.6122800000000002E-2</v>
      </c>
      <c r="H2235" s="7">
        <v>4.7560537999999999E-2</v>
      </c>
      <c r="I2235" s="7">
        <v>4.3716737999999998E-2</v>
      </c>
      <c r="J2235" s="7">
        <v>5.8170296000000003E-2</v>
      </c>
      <c r="K2235" s="7">
        <v>4.7170550000000004E-3</v>
      </c>
      <c r="L2235" s="7">
        <v>1.0052561E-2</v>
      </c>
      <c r="M2235" s="7">
        <v>8.7975029999999999E-3</v>
      </c>
      <c r="N2235" s="7">
        <v>9.1883160000000002E-3</v>
      </c>
      <c r="O2235" s="7">
        <v>1.0365321E-2</v>
      </c>
      <c r="P2235" s="7">
        <v>8.4657689999999997E-3</v>
      </c>
    </row>
    <row r="2236" spans="1:16" x14ac:dyDescent="0.25">
      <c r="A2236" t="s">
        <v>4180</v>
      </c>
      <c r="B2236" s="7">
        <v>0.121607332</v>
      </c>
      <c r="C2236" s="7">
        <v>0.13946177000000001</v>
      </c>
      <c r="D2236" s="7">
        <v>0.130537244</v>
      </c>
      <c r="E2236" s="7">
        <v>9.0912729999999997E-2</v>
      </c>
      <c r="F2236" s="7">
        <v>0.11086167500000001</v>
      </c>
      <c r="G2236" s="7">
        <v>0.120112204</v>
      </c>
      <c r="H2236" s="7">
        <v>0.128780014</v>
      </c>
      <c r="I2236" s="7">
        <v>0.114021971</v>
      </c>
      <c r="J2236" s="7">
        <v>0.13484368499999999</v>
      </c>
      <c r="K2236" s="7">
        <v>9.5169078000000004E-2</v>
      </c>
      <c r="L2236" s="7">
        <v>0.105327896</v>
      </c>
      <c r="M2236" s="7">
        <v>0.11473536500000001</v>
      </c>
      <c r="N2236" s="7">
        <v>0.10375756699999999</v>
      </c>
      <c r="O2236" s="7">
        <v>9.9340977999999996E-2</v>
      </c>
      <c r="P2236" s="7">
        <v>8.9208240999999994E-2</v>
      </c>
    </row>
    <row r="2237" spans="1:16" x14ac:dyDescent="0.25">
      <c r="A2237" t="s">
        <v>4181</v>
      </c>
      <c r="B2237" s="7">
        <v>1.3464240000000001E-2</v>
      </c>
      <c r="C2237" s="7">
        <v>1.7507451E-2</v>
      </c>
      <c r="D2237" s="7">
        <v>1.4342272E-2</v>
      </c>
      <c r="E2237" s="7">
        <v>1.2961476E-2</v>
      </c>
      <c r="F2237" s="7">
        <v>1.5750647999999999E-2</v>
      </c>
      <c r="G2237" s="7">
        <v>1.8244357999999999E-2</v>
      </c>
      <c r="H2237" s="7">
        <v>2.0577993999999999E-2</v>
      </c>
      <c r="I2237" s="7">
        <v>1.6720444000000001E-2</v>
      </c>
      <c r="J2237" s="7">
        <v>2.1007179000000001E-2</v>
      </c>
      <c r="K2237" s="7">
        <v>2.5989792000000001E-2</v>
      </c>
      <c r="L2237" s="7">
        <v>2.2867298000000001E-2</v>
      </c>
      <c r="M2237" s="7">
        <v>2.1487487999999999E-2</v>
      </c>
      <c r="N2237" s="7">
        <v>2.2288148000000001E-2</v>
      </c>
      <c r="O2237" s="7">
        <v>1.8410007999999999E-2</v>
      </c>
      <c r="P2237" s="7">
        <v>1.4501942E-2</v>
      </c>
    </row>
    <row r="2238" spans="1:16" x14ac:dyDescent="0.25">
      <c r="A2238" t="s">
        <v>4182</v>
      </c>
      <c r="B2238" s="7">
        <v>4.8901266999999998E-2</v>
      </c>
      <c r="C2238" s="7">
        <v>5.2287462999999999E-2</v>
      </c>
      <c r="D2238" s="7">
        <v>4.7510917E-2</v>
      </c>
      <c r="E2238" s="7">
        <v>3.1543608000000001E-2</v>
      </c>
      <c r="F2238" s="7">
        <v>4.6599191999999998E-2</v>
      </c>
      <c r="G2238" s="7">
        <v>4.8490261E-2</v>
      </c>
      <c r="H2238" s="7">
        <v>5.9831104000000003E-2</v>
      </c>
      <c r="I2238" s="7">
        <v>5.3992090999999999E-2</v>
      </c>
      <c r="J2238" s="7">
        <v>7.0373593999999998E-2</v>
      </c>
      <c r="K2238" s="7">
        <v>3.7719587999999998E-2</v>
      </c>
      <c r="L2238" s="7">
        <v>3.093334E-2</v>
      </c>
      <c r="M2238" s="7">
        <v>3.3038238999999997E-2</v>
      </c>
      <c r="N2238" s="7">
        <v>3.6656823999999998E-2</v>
      </c>
      <c r="O2238" s="7">
        <v>3.5607534000000003E-2</v>
      </c>
      <c r="P2238" s="7">
        <v>2.8389577999999999E-2</v>
      </c>
    </row>
    <row r="2239" spans="1:16" x14ac:dyDescent="0.25">
      <c r="A2239" t="s">
        <v>4183</v>
      </c>
      <c r="B2239" s="7">
        <v>4.1594725999999999E-2</v>
      </c>
      <c r="C2239" s="7">
        <v>4.2077535999999999E-2</v>
      </c>
      <c r="D2239" s="7">
        <v>3.7854827000000001E-2</v>
      </c>
      <c r="E2239" s="7">
        <v>2.4863687999999998E-2</v>
      </c>
      <c r="F2239" s="7">
        <v>2.9346817000000001E-2</v>
      </c>
      <c r="G2239" s="7">
        <v>2.9148944999999999E-2</v>
      </c>
      <c r="H2239" s="7">
        <v>3.8226805000000003E-2</v>
      </c>
      <c r="I2239" s="7">
        <v>4.3419944000000002E-2</v>
      </c>
      <c r="J2239" s="7">
        <v>4.2089636999999999E-2</v>
      </c>
      <c r="K2239" s="7">
        <v>5.7876311999999999E-2</v>
      </c>
      <c r="L2239" s="7">
        <v>3.4280299E-2</v>
      </c>
      <c r="M2239" s="7">
        <v>2.6823975999999999E-2</v>
      </c>
      <c r="N2239" s="7">
        <v>2.8254965E-2</v>
      </c>
      <c r="O2239" s="7">
        <v>2.699754E-2</v>
      </c>
      <c r="P2239" s="7">
        <v>2.3622185E-2</v>
      </c>
    </row>
    <row r="2240" spans="1:16" x14ac:dyDescent="0.25">
      <c r="A2240" t="s">
        <v>4184</v>
      </c>
      <c r="B2240" s="7">
        <v>6.6925208E-2</v>
      </c>
      <c r="C2240" s="7">
        <v>7.6719727000000001E-2</v>
      </c>
      <c r="D2240" s="7">
        <v>7.5746367999999994E-2</v>
      </c>
      <c r="E2240" s="7">
        <v>7.4241617999999995E-2</v>
      </c>
      <c r="F2240" s="7">
        <v>7.4022930000000001E-2</v>
      </c>
      <c r="G2240" s="7">
        <v>7.5971337E-2</v>
      </c>
      <c r="H2240" s="7">
        <v>6.8703218999999996E-2</v>
      </c>
      <c r="I2240" s="7">
        <v>5.5151724999999999E-2</v>
      </c>
      <c r="J2240" s="7">
        <v>7.4420579000000001E-2</v>
      </c>
      <c r="K2240" s="7">
        <v>5.2542103999999999E-2</v>
      </c>
      <c r="L2240" s="7">
        <v>9.4277516000000006E-2</v>
      </c>
      <c r="M2240" s="7">
        <v>8.264022E-2</v>
      </c>
      <c r="N2240" s="7">
        <v>9.5405259000000006E-2</v>
      </c>
      <c r="O2240" s="7">
        <v>5.7974707E-2</v>
      </c>
      <c r="P2240" s="7">
        <v>3.9823750999999998E-2</v>
      </c>
    </row>
    <row r="2241" spans="1:16" x14ac:dyDescent="0.25">
      <c r="A2241" t="s">
        <v>4185</v>
      </c>
      <c r="B2241" s="7">
        <v>1.4222466E-2</v>
      </c>
      <c r="C2241" s="7">
        <v>1.6850525000000002E-2</v>
      </c>
      <c r="D2241" s="7">
        <v>1.1952746E-2</v>
      </c>
      <c r="E2241" s="7">
        <v>1.1153277E-2</v>
      </c>
      <c r="F2241" s="7">
        <v>1.1930685999999999E-2</v>
      </c>
      <c r="G2241" s="7">
        <v>2.0467341E-2</v>
      </c>
      <c r="H2241" s="7">
        <v>1.4724404999999999E-2</v>
      </c>
      <c r="I2241" s="7">
        <v>8.6919059999999992E-3</v>
      </c>
      <c r="J2241" s="7">
        <v>1.5159936000000001E-2</v>
      </c>
      <c r="K2241" s="7">
        <v>1.5288184999999999E-2</v>
      </c>
      <c r="L2241" s="7">
        <v>4.7560129999999999E-2</v>
      </c>
      <c r="M2241" s="7">
        <v>3.7337679999999998E-2</v>
      </c>
      <c r="N2241" s="7">
        <v>3.2122443000000001E-2</v>
      </c>
      <c r="O2241" s="7">
        <v>2.4225752E-2</v>
      </c>
      <c r="P2241" s="7">
        <v>1.7820128000000001E-2</v>
      </c>
    </row>
    <row r="2242" spans="1:16" x14ac:dyDescent="0.25">
      <c r="A2242" t="s">
        <v>4186</v>
      </c>
      <c r="B2242" s="7">
        <v>6.9064342000000001E-2</v>
      </c>
      <c r="C2242" s="7">
        <v>6.9355220999999995E-2</v>
      </c>
      <c r="D2242" s="7">
        <v>6.4775655000000001E-2</v>
      </c>
      <c r="E2242" s="7">
        <v>5.4042788000000001E-2</v>
      </c>
      <c r="F2242" s="7">
        <v>6.5852049999999995E-2</v>
      </c>
      <c r="G2242" s="7">
        <v>5.9924572000000002E-2</v>
      </c>
      <c r="H2242" s="7">
        <v>9.4843211999999996E-2</v>
      </c>
      <c r="I2242" s="7">
        <v>5.1270781000000001E-2</v>
      </c>
      <c r="J2242" s="7">
        <v>9.7209638000000001E-2</v>
      </c>
      <c r="K2242" s="7">
        <v>2.8278766E-2</v>
      </c>
      <c r="L2242" s="7">
        <v>5.4025324999999999E-2</v>
      </c>
      <c r="M2242" s="7">
        <v>5.2285789999999999E-2</v>
      </c>
      <c r="N2242" s="7">
        <v>5.9978210999999997E-2</v>
      </c>
      <c r="O2242" s="7">
        <v>5.2597913000000003E-2</v>
      </c>
      <c r="P2242" s="7">
        <v>4.0547281999999997E-2</v>
      </c>
    </row>
    <row r="2243" spans="1:16" x14ac:dyDescent="0.25">
      <c r="A2243" t="s">
        <v>4187</v>
      </c>
      <c r="B2243" s="7">
        <v>0.19258693800000001</v>
      </c>
      <c r="C2243" s="7">
        <v>0.226526861</v>
      </c>
      <c r="D2243" s="7">
        <v>0.228644444</v>
      </c>
      <c r="E2243" s="7">
        <v>0.15373401</v>
      </c>
      <c r="F2243" s="7">
        <v>0.20853518700000001</v>
      </c>
      <c r="G2243" s="7">
        <v>0.20069848100000001</v>
      </c>
      <c r="H2243" s="7">
        <v>0.24295283100000001</v>
      </c>
      <c r="I2243" s="7">
        <v>0.23102700800000001</v>
      </c>
      <c r="J2243" s="7">
        <v>0.26426161999999997</v>
      </c>
      <c r="K2243" s="7">
        <v>8.1059127999999994E-2</v>
      </c>
      <c r="L2243" s="7">
        <v>0.12427484799999999</v>
      </c>
      <c r="M2243" s="7">
        <v>0.131455457</v>
      </c>
      <c r="N2243" s="7">
        <v>0.14247048800000001</v>
      </c>
      <c r="O2243" s="7">
        <v>0.13380995000000001</v>
      </c>
      <c r="P2243" s="7">
        <v>0.115720272</v>
      </c>
    </row>
    <row r="2244" spans="1:16" x14ac:dyDescent="0.25">
      <c r="A2244" t="s">
        <v>4188</v>
      </c>
      <c r="B2244" s="7">
        <v>7.5116901999999999E-2</v>
      </c>
      <c r="C2244" s="7">
        <v>8.1432457E-2</v>
      </c>
      <c r="D2244" s="7">
        <v>7.8473309000000005E-2</v>
      </c>
      <c r="E2244" s="7">
        <v>6.3142158000000004E-2</v>
      </c>
      <c r="F2244" s="7">
        <v>7.7662907000000003E-2</v>
      </c>
      <c r="G2244" s="7">
        <v>7.7803217999999993E-2</v>
      </c>
      <c r="H2244" s="7">
        <v>8.0654005000000001E-2</v>
      </c>
      <c r="I2244" s="7">
        <v>8.3630706999999999E-2</v>
      </c>
      <c r="J2244" s="7">
        <v>9.4106679999999998E-2</v>
      </c>
      <c r="K2244" s="7">
        <v>3.8835755999999999E-2</v>
      </c>
      <c r="L2244" s="7">
        <v>5.9589707999999998E-2</v>
      </c>
      <c r="M2244" s="7">
        <v>6.2163314999999997E-2</v>
      </c>
      <c r="N2244" s="7">
        <v>6.9139336999999995E-2</v>
      </c>
      <c r="O2244" s="7">
        <v>6.0191662E-2</v>
      </c>
      <c r="P2244" s="7">
        <v>5.0829454000000003E-2</v>
      </c>
    </row>
    <row r="2245" spans="1:16" x14ac:dyDescent="0.25">
      <c r="A2245" t="s">
        <v>4189</v>
      </c>
      <c r="B2245" s="7">
        <v>0.215269299</v>
      </c>
      <c r="C2245" s="7">
        <v>0.25213093800000003</v>
      </c>
      <c r="D2245" s="7">
        <v>0.24940527900000001</v>
      </c>
      <c r="E2245" s="7">
        <v>0.16206568299999999</v>
      </c>
      <c r="F2245" s="7">
        <v>0.224062553</v>
      </c>
      <c r="G2245" s="7">
        <v>0.20452064</v>
      </c>
      <c r="H2245" s="7">
        <v>0.276519511</v>
      </c>
      <c r="I2245" s="7">
        <v>0.27096421999999998</v>
      </c>
      <c r="J2245" s="7">
        <v>0.32288719300000002</v>
      </c>
      <c r="K2245" s="7">
        <v>0.12325841899999999</v>
      </c>
      <c r="L2245" s="7">
        <v>0.15725582699999999</v>
      </c>
      <c r="M2245" s="7">
        <v>0.149576662</v>
      </c>
      <c r="N2245" s="7">
        <v>0.16185469899999999</v>
      </c>
      <c r="O2245" s="7">
        <v>0.13496160300000001</v>
      </c>
      <c r="P2245" s="7">
        <v>0.122247253</v>
      </c>
    </row>
    <row r="2246" spans="1:16" x14ac:dyDescent="0.25">
      <c r="A2246" t="s">
        <v>4190</v>
      </c>
      <c r="B2246" s="7">
        <v>1.205988E-2</v>
      </c>
      <c r="C2246" s="7">
        <v>1.397233E-2</v>
      </c>
      <c r="D2246" s="7">
        <v>1.3213671E-2</v>
      </c>
      <c r="E2246" s="7">
        <v>1.0243373E-2</v>
      </c>
      <c r="F2246" s="7">
        <v>1.2259702000000001E-2</v>
      </c>
      <c r="G2246" s="7">
        <v>1.3893548E-2</v>
      </c>
      <c r="H2246" s="7">
        <v>1.4206231E-2</v>
      </c>
      <c r="I2246" s="7">
        <v>1.2412855E-2</v>
      </c>
      <c r="J2246" s="7">
        <v>1.4487811999999999E-2</v>
      </c>
      <c r="K2246" s="7">
        <v>1.4960558000000001E-2</v>
      </c>
      <c r="L2246" s="7">
        <v>1.2650191999999999E-2</v>
      </c>
      <c r="M2246" s="7">
        <v>1.1745469999999999E-2</v>
      </c>
      <c r="N2246" s="7">
        <v>9.4431329999999994E-3</v>
      </c>
      <c r="O2246" s="7">
        <v>7.0504440000000003E-3</v>
      </c>
      <c r="P2246" s="7">
        <v>8.6206930000000005E-3</v>
      </c>
    </row>
    <row r="2247" spans="1:16" x14ac:dyDescent="0.25">
      <c r="A2247" t="s">
        <v>4191</v>
      </c>
      <c r="B2247" s="7">
        <v>3.9383880000000001E-3</v>
      </c>
      <c r="C2247" s="7">
        <v>4.4585019999999996E-3</v>
      </c>
      <c r="D2247" s="7">
        <v>3.6693120000000001E-3</v>
      </c>
      <c r="E2247" s="7">
        <v>3.0885499999999998E-3</v>
      </c>
      <c r="F2247" s="7">
        <v>3.3308230000000001E-3</v>
      </c>
      <c r="G2247" s="7">
        <v>3.643018E-3</v>
      </c>
      <c r="H2247" s="7">
        <v>3.7305569999999998E-3</v>
      </c>
      <c r="I2247" s="7">
        <v>2.561926E-3</v>
      </c>
      <c r="J2247" s="7">
        <v>4.2005339999999997E-3</v>
      </c>
      <c r="K2247" s="7">
        <v>7.9118500000000002E-4</v>
      </c>
      <c r="L2247" s="7">
        <v>2.9219710000000002E-3</v>
      </c>
      <c r="M2247" s="7">
        <v>2.6650990000000002E-3</v>
      </c>
      <c r="N2247" s="7">
        <v>3.0074960000000001E-3</v>
      </c>
      <c r="O2247" s="7">
        <v>2.5742870000000002E-3</v>
      </c>
      <c r="P2247" s="7">
        <v>1.6708510000000001E-3</v>
      </c>
    </row>
    <row r="2248" spans="1:16" x14ac:dyDescent="0.25">
      <c r="A2248" t="s">
        <v>4192</v>
      </c>
      <c r="B2248" s="7">
        <v>1.5678211000000001E-2</v>
      </c>
      <c r="C2248" s="7">
        <v>1.3967276000000001E-2</v>
      </c>
      <c r="D2248" s="7">
        <v>1.0439979E-2</v>
      </c>
      <c r="E2248" s="7">
        <v>1.2520892E-2</v>
      </c>
      <c r="F2248" s="7">
        <v>1.4567253E-2</v>
      </c>
      <c r="G2248" s="7">
        <v>1.4754504999999999E-2</v>
      </c>
      <c r="H2248" s="7">
        <v>1.2670224000000001E-2</v>
      </c>
      <c r="I2248" s="7">
        <v>1.7009620999999999E-2</v>
      </c>
      <c r="J2248" s="7">
        <v>1.3611081000000001E-2</v>
      </c>
      <c r="K2248" s="7">
        <v>7.9542280000000007E-3</v>
      </c>
      <c r="L2248" s="7">
        <v>8.6748859999999997E-3</v>
      </c>
      <c r="M2248" s="7">
        <v>7.5810549999999997E-3</v>
      </c>
      <c r="N2248" s="7">
        <v>5.8183059999999997E-3</v>
      </c>
      <c r="O2248" s="7">
        <v>3.9051060000000002E-3</v>
      </c>
      <c r="P2248" s="7">
        <v>7.1952839999999997E-3</v>
      </c>
    </row>
    <row r="2249" spans="1:16" x14ac:dyDescent="0.25">
      <c r="A2249" t="s">
        <v>4193</v>
      </c>
      <c r="B2249" s="7">
        <v>3.3744189000000001E-2</v>
      </c>
      <c r="C2249" s="7">
        <v>4.0466666999999998E-2</v>
      </c>
      <c r="D2249" s="7">
        <v>3.9474636E-2</v>
      </c>
      <c r="E2249" s="7">
        <v>2.5988269000000001E-2</v>
      </c>
      <c r="F2249" s="7">
        <v>3.4089999000000003E-2</v>
      </c>
      <c r="G2249" s="7">
        <v>3.2127635000000002E-2</v>
      </c>
      <c r="H2249" s="7">
        <v>3.9806565000000002E-2</v>
      </c>
      <c r="I2249" s="7">
        <v>4.3903735999999999E-2</v>
      </c>
      <c r="J2249" s="7">
        <v>4.6497403999999999E-2</v>
      </c>
      <c r="K2249" s="7">
        <v>2.4829179E-2</v>
      </c>
      <c r="L2249" s="7">
        <v>1.9090346000000001E-2</v>
      </c>
      <c r="M2249" s="7">
        <v>2.0171588000000001E-2</v>
      </c>
      <c r="N2249" s="7">
        <v>1.9686265000000001E-2</v>
      </c>
      <c r="O2249" s="7">
        <v>1.8274143E-2</v>
      </c>
      <c r="P2249" s="7">
        <v>1.7856876000000001E-2</v>
      </c>
    </row>
    <row r="2250" spans="1:16" x14ac:dyDescent="0.25">
      <c r="A2250" t="s">
        <v>4194</v>
      </c>
      <c r="B2250" s="7">
        <v>2.4054773000000002E-2</v>
      </c>
      <c r="C2250" s="7">
        <v>2.4441411999999999E-2</v>
      </c>
      <c r="D2250" s="7">
        <v>2.3065651999999999E-2</v>
      </c>
      <c r="E2250" s="7">
        <v>1.6925363999999998E-2</v>
      </c>
      <c r="F2250" s="7">
        <v>1.8704484E-2</v>
      </c>
      <c r="G2250" s="7">
        <v>2.1700385999999999E-2</v>
      </c>
      <c r="H2250" s="7">
        <v>2.2426571999999999E-2</v>
      </c>
      <c r="I2250" s="7">
        <v>2.6764425000000001E-2</v>
      </c>
      <c r="J2250" s="7">
        <v>2.4545737000000001E-2</v>
      </c>
      <c r="K2250" s="7">
        <v>1.0106875E-2</v>
      </c>
      <c r="L2250" s="7">
        <v>1.3809455999999999E-2</v>
      </c>
      <c r="M2250" s="7">
        <v>1.2781865999999999E-2</v>
      </c>
      <c r="N2250" s="7">
        <v>1.0771548000000001E-2</v>
      </c>
      <c r="O2250" s="7">
        <v>9.2965779999999998E-3</v>
      </c>
      <c r="P2250" s="7">
        <v>9.9169029999999995E-3</v>
      </c>
    </row>
    <row r="2251" spans="1:16" x14ac:dyDescent="0.25">
      <c r="A2251" t="s">
        <v>4195</v>
      </c>
      <c r="B2251" s="7">
        <v>2.1697001E-2</v>
      </c>
      <c r="C2251" s="7">
        <v>2.3740085000000001E-2</v>
      </c>
      <c r="D2251" s="7">
        <v>2.2192983999999999E-2</v>
      </c>
      <c r="E2251" s="7">
        <v>1.8062696999999999E-2</v>
      </c>
      <c r="F2251" s="7">
        <v>2.0283158999999999E-2</v>
      </c>
      <c r="G2251" s="7">
        <v>2.2211524999999999E-2</v>
      </c>
      <c r="H2251" s="7">
        <v>2.5009044000000001E-2</v>
      </c>
      <c r="I2251" s="7">
        <v>2.2619232E-2</v>
      </c>
      <c r="J2251" s="7">
        <v>2.6041226000000001E-2</v>
      </c>
      <c r="K2251" s="7">
        <v>1.2915832E-2</v>
      </c>
      <c r="L2251" s="7">
        <v>1.8697222999999999E-2</v>
      </c>
      <c r="M2251" s="7">
        <v>1.7200558000000001E-2</v>
      </c>
      <c r="N2251" s="7">
        <v>1.7210865999999998E-2</v>
      </c>
      <c r="O2251" s="7">
        <v>1.6354773999999999E-2</v>
      </c>
      <c r="P2251" s="7">
        <v>1.3668476000000001E-2</v>
      </c>
    </row>
    <row r="2252" spans="1:16" x14ac:dyDescent="0.25">
      <c r="A2252" t="s">
        <v>4196</v>
      </c>
      <c r="B2252" s="7">
        <v>1.2878280000000001E-2</v>
      </c>
      <c r="C2252" s="7">
        <v>1.4026603E-2</v>
      </c>
      <c r="D2252" s="7">
        <v>1.2826531E-2</v>
      </c>
      <c r="E2252" s="7">
        <v>8.9942359999999992E-3</v>
      </c>
      <c r="F2252" s="7">
        <v>1.2374645E-2</v>
      </c>
      <c r="G2252" s="7">
        <v>1.1336049000000001E-2</v>
      </c>
      <c r="H2252" s="7">
        <v>1.2996604E-2</v>
      </c>
      <c r="I2252" s="7">
        <v>1.4009278E-2</v>
      </c>
      <c r="J2252" s="7">
        <v>1.3202327E-2</v>
      </c>
      <c r="K2252" s="7">
        <v>1.3928368999999999E-2</v>
      </c>
      <c r="L2252" s="7">
        <v>1.1754722E-2</v>
      </c>
      <c r="M2252" s="7">
        <v>1.0075706E-2</v>
      </c>
      <c r="N2252" s="7">
        <v>8.6550310000000005E-3</v>
      </c>
      <c r="O2252" s="7">
        <v>8.1641400000000003E-3</v>
      </c>
      <c r="P2252" s="7">
        <v>6.8742940000000004E-3</v>
      </c>
    </row>
    <row r="2253" spans="1:16" x14ac:dyDescent="0.25">
      <c r="A2253" t="s">
        <v>4197</v>
      </c>
      <c r="B2253" s="7">
        <v>6.9921115000000006E-2</v>
      </c>
      <c r="C2253" s="7">
        <v>9.1281105000000001E-2</v>
      </c>
      <c r="D2253" s="7">
        <v>7.0443672999999998E-2</v>
      </c>
      <c r="E2253" s="7">
        <v>5.8032672E-2</v>
      </c>
      <c r="F2253" s="7">
        <v>7.4747207999999996E-2</v>
      </c>
      <c r="G2253" s="7">
        <v>8.5728380000000007E-2</v>
      </c>
      <c r="H2253" s="7">
        <v>8.4060207999999997E-2</v>
      </c>
      <c r="I2253" s="7">
        <v>5.0389493E-2</v>
      </c>
      <c r="J2253" s="7">
        <v>9.5966816999999996E-2</v>
      </c>
      <c r="K2253" s="7">
        <v>5.5805058999999997E-2</v>
      </c>
      <c r="L2253" s="7">
        <v>7.7258974999999994E-2</v>
      </c>
      <c r="M2253" s="7">
        <v>9.2195726000000006E-2</v>
      </c>
      <c r="N2253" s="7">
        <v>0.102488433</v>
      </c>
      <c r="O2253" s="7">
        <v>8.6234537E-2</v>
      </c>
      <c r="P2253" s="7">
        <v>7.5503558999999998E-2</v>
      </c>
    </row>
    <row r="2254" spans="1:16" x14ac:dyDescent="0.25">
      <c r="A2254" t="s">
        <v>4198</v>
      </c>
      <c r="B2254" s="7">
        <v>3.4018156000000001E-2</v>
      </c>
      <c r="C2254" s="7">
        <v>4.6958993999999997E-2</v>
      </c>
      <c r="D2254" s="7">
        <v>5.2620444000000002E-2</v>
      </c>
      <c r="E2254" s="7">
        <v>3.2375784999999997E-2</v>
      </c>
      <c r="F2254" s="7">
        <v>4.5006236999999998E-2</v>
      </c>
      <c r="G2254" s="7">
        <v>3.3787830999999997E-2</v>
      </c>
      <c r="H2254" s="7">
        <v>3.2274542000000003E-2</v>
      </c>
      <c r="I2254" s="7">
        <v>5.00279E-2</v>
      </c>
      <c r="J2254" s="7">
        <v>4.0942860999999997E-2</v>
      </c>
      <c r="K2254" s="7">
        <v>1.8975268999999999E-2</v>
      </c>
      <c r="L2254" s="7">
        <v>2.9056851000000002E-2</v>
      </c>
      <c r="M2254" s="7">
        <v>2.7460014000000001E-2</v>
      </c>
      <c r="N2254" s="7">
        <v>3.8880204000000002E-2</v>
      </c>
      <c r="O2254" s="7">
        <v>3.0996145999999999E-2</v>
      </c>
      <c r="P2254" s="7">
        <v>2.6123487000000001E-2</v>
      </c>
    </row>
    <row r="2255" spans="1:16" x14ac:dyDescent="0.25">
      <c r="A2255" t="s">
        <v>4199</v>
      </c>
      <c r="B2255" s="7">
        <v>4.6798302E-2</v>
      </c>
      <c r="C2255" s="7">
        <v>5.7593492000000003E-2</v>
      </c>
      <c r="D2255" s="7">
        <v>5.4462258E-2</v>
      </c>
      <c r="E2255" s="7">
        <v>3.2461691000000001E-2</v>
      </c>
      <c r="F2255" s="7">
        <v>4.1200519999999997E-2</v>
      </c>
      <c r="G2255" s="7">
        <v>4.0361785999999997E-2</v>
      </c>
      <c r="H2255" s="7">
        <v>5.4372122000000002E-2</v>
      </c>
      <c r="I2255" s="7">
        <v>5.1598125000000002E-2</v>
      </c>
      <c r="J2255" s="7">
        <v>6.4768498999999993E-2</v>
      </c>
      <c r="K2255" s="7">
        <v>1.7608789999999999E-2</v>
      </c>
      <c r="L2255" s="7">
        <v>2.9276863E-2</v>
      </c>
      <c r="M2255" s="7">
        <v>2.8236358999999999E-2</v>
      </c>
      <c r="N2255" s="7">
        <v>2.9778705999999999E-2</v>
      </c>
      <c r="O2255" s="7">
        <v>2.9134026E-2</v>
      </c>
      <c r="P2255" s="7">
        <v>2.2994885999999999E-2</v>
      </c>
    </row>
    <row r="2256" spans="1:16" x14ac:dyDescent="0.25">
      <c r="A2256" t="s">
        <v>4200</v>
      </c>
      <c r="B2256" s="7">
        <v>4.5687526999999999E-2</v>
      </c>
      <c r="C2256" s="7">
        <v>6.6941284000000004E-2</v>
      </c>
      <c r="D2256" s="7">
        <v>5.6760848000000003E-2</v>
      </c>
      <c r="E2256" s="7">
        <v>2.0798583999999998E-2</v>
      </c>
      <c r="F2256" s="7">
        <v>1.8425897E-2</v>
      </c>
      <c r="G2256" s="7">
        <v>2.6874306000000001E-2</v>
      </c>
      <c r="H2256" s="7">
        <v>6.1960373999999999E-2</v>
      </c>
      <c r="I2256" s="7">
        <v>6.2822612999999999E-2</v>
      </c>
      <c r="J2256" s="7">
        <v>5.3367578999999998E-2</v>
      </c>
      <c r="K2256" s="7">
        <v>3.2305463E-2</v>
      </c>
      <c r="L2256" s="7">
        <v>1.0760574E-2</v>
      </c>
      <c r="M2256" s="7">
        <v>1.4604598E-2</v>
      </c>
      <c r="N2256" s="7">
        <v>1.317598E-2</v>
      </c>
      <c r="O2256" s="7">
        <v>1.1667857E-2</v>
      </c>
      <c r="P2256" s="7">
        <v>1.0396878999999999E-2</v>
      </c>
    </row>
    <row r="2257" spans="1:16" x14ac:dyDescent="0.25">
      <c r="A2257" t="s">
        <v>4201</v>
      </c>
      <c r="B2257" s="7">
        <v>1.6594714999999999E-2</v>
      </c>
      <c r="C2257" s="7">
        <v>2.1059155999999999E-2</v>
      </c>
      <c r="D2257" s="7">
        <v>1.7311624000000001E-2</v>
      </c>
      <c r="E2257" s="7">
        <v>1.4431602999999999E-2</v>
      </c>
      <c r="F2257" s="7">
        <v>1.7644670000000001E-2</v>
      </c>
      <c r="G2257" s="7">
        <v>1.7318904999999999E-2</v>
      </c>
      <c r="H2257" s="7">
        <v>1.7222362000000001E-2</v>
      </c>
      <c r="I2257" s="7">
        <v>1.5157629000000001E-2</v>
      </c>
      <c r="J2257" s="7">
        <v>1.5591597E-2</v>
      </c>
      <c r="K2257" s="7">
        <v>1.2302669E-2</v>
      </c>
      <c r="L2257" s="7">
        <v>2.1353581E-2</v>
      </c>
      <c r="M2257" s="7">
        <v>2.0789841999999999E-2</v>
      </c>
      <c r="N2257" s="7">
        <v>2.8192307999999999E-2</v>
      </c>
      <c r="O2257" s="7">
        <v>2.3929697E-2</v>
      </c>
      <c r="P2257" s="7">
        <v>1.4741783E-2</v>
      </c>
    </row>
    <row r="2258" spans="1:16" x14ac:dyDescent="0.25">
      <c r="A2258" t="s">
        <v>4202</v>
      </c>
      <c r="B2258" s="7">
        <v>1.9321415000000002E-2</v>
      </c>
      <c r="C2258" s="7">
        <v>2.3091736000000002E-2</v>
      </c>
      <c r="D2258" s="7">
        <v>2.0074773000000001E-2</v>
      </c>
      <c r="E2258" s="7">
        <v>1.5380283E-2</v>
      </c>
      <c r="F2258" s="7">
        <v>2.0621726999999999E-2</v>
      </c>
      <c r="G2258" s="7">
        <v>2.2839350000000001E-2</v>
      </c>
      <c r="H2258" s="7">
        <v>2.0513472000000001E-2</v>
      </c>
      <c r="I2258" s="7">
        <v>2.1177554000000001E-2</v>
      </c>
      <c r="J2258" s="7">
        <v>2.4542675E-2</v>
      </c>
      <c r="K2258" s="7">
        <v>1.4155523E-2</v>
      </c>
      <c r="L2258" s="7">
        <v>1.3729277E-2</v>
      </c>
      <c r="M2258" s="7">
        <v>1.3329348E-2</v>
      </c>
      <c r="N2258" s="7">
        <v>1.5238221999999999E-2</v>
      </c>
      <c r="O2258" s="7">
        <v>1.2841435999999999E-2</v>
      </c>
      <c r="P2258" s="7">
        <v>1.0349570000000001E-2</v>
      </c>
    </row>
    <row r="2259" spans="1:16" x14ac:dyDescent="0.25">
      <c r="A2259" t="s">
        <v>4203</v>
      </c>
      <c r="B2259" s="7">
        <v>4.9475352E-2</v>
      </c>
      <c r="C2259" s="7">
        <v>5.4413962000000003E-2</v>
      </c>
      <c r="D2259" s="7">
        <v>5.4383596999999999E-2</v>
      </c>
      <c r="E2259" s="7">
        <v>4.0693423999999999E-2</v>
      </c>
      <c r="F2259" s="7">
        <v>5.2706356000000003E-2</v>
      </c>
      <c r="G2259" s="7">
        <v>4.9850044000000003E-2</v>
      </c>
      <c r="H2259" s="7">
        <v>5.7184006000000003E-2</v>
      </c>
      <c r="I2259" s="7">
        <v>5.6912249999999998E-2</v>
      </c>
      <c r="J2259" s="7">
        <v>6.5558366000000007E-2</v>
      </c>
      <c r="K2259" s="7">
        <v>2.3073757E-2</v>
      </c>
      <c r="L2259" s="7">
        <v>3.8257491999999997E-2</v>
      </c>
      <c r="M2259" s="7">
        <v>3.9283037999999999E-2</v>
      </c>
      <c r="N2259" s="7">
        <v>4.3879989000000001E-2</v>
      </c>
      <c r="O2259" s="7">
        <v>4.0865837000000002E-2</v>
      </c>
      <c r="P2259" s="7">
        <v>3.1666551000000001E-2</v>
      </c>
    </row>
    <row r="2260" spans="1:16" x14ac:dyDescent="0.25">
      <c r="A2260" t="s">
        <v>4204</v>
      </c>
      <c r="B2260" s="7">
        <v>5.0272525999999998E-2</v>
      </c>
      <c r="C2260" s="7">
        <v>7.6630416000000007E-2</v>
      </c>
      <c r="D2260" s="7">
        <v>6.8921630999999997E-2</v>
      </c>
      <c r="E2260" s="7">
        <v>2.5006132E-2</v>
      </c>
      <c r="F2260" s="7">
        <v>3.6375797000000001E-2</v>
      </c>
      <c r="G2260" s="7">
        <v>3.7545644000000003E-2</v>
      </c>
      <c r="H2260" s="7">
        <v>9.1579566000000001E-2</v>
      </c>
      <c r="I2260" s="7">
        <v>6.4895675E-2</v>
      </c>
      <c r="J2260" s="7">
        <v>8.2394118000000002E-2</v>
      </c>
      <c r="K2260" s="7">
        <v>8.9216162000000002E-2</v>
      </c>
      <c r="L2260" s="7">
        <v>4.5736474999999999E-2</v>
      </c>
      <c r="M2260" s="7">
        <v>4.0276793999999998E-2</v>
      </c>
      <c r="N2260" s="7">
        <v>4.5563291999999998E-2</v>
      </c>
      <c r="O2260" s="7">
        <v>3.3124716999999998E-2</v>
      </c>
      <c r="P2260" s="7">
        <v>3.1946500000000003E-2</v>
      </c>
    </row>
    <row r="2261" spans="1:16" x14ac:dyDescent="0.25">
      <c r="A2261" t="s">
        <v>4205</v>
      </c>
      <c r="B2261" s="7">
        <v>2.8024253999999998E-2</v>
      </c>
      <c r="C2261" s="7">
        <v>2.9843020000000001E-2</v>
      </c>
      <c r="D2261" s="7">
        <v>2.2413709E-2</v>
      </c>
      <c r="E2261" s="7">
        <v>2.5505670000000001E-2</v>
      </c>
      <c r="F2261" s="7">
        <v>2.5364568000000001E-2</v>
      </c>
      <c r="G2261" s="7">
        <v>2.9189489999999998E-2</v>
      </c>
      <c r="H2261" s="7">
        <v>2.1954432999999999E-2</v>
      </c>
      <c r="I2261" s="7">
        <v>1.5758003E-2</v>
      </c>
      <c r="J2261" s="7">
        <v>1.8749944000000001E-2</v>
      </c>
      <c r="K2261" s="7">
        <v>2.5163133000000001E-2</v>
      </c>
      <c r="L2261" s="7">
        <v>3.8189952999999999E-2</v>
      </c>
      <c r="M2261" s="7">
        <v>3.0087032E-2</v>
      </c>
      <c r="N2261" s="7">
        <v>3.2055496000000003E-2</v>
      </c>
      <c r="O2261" s="7">
        <v>3.1659739999999999E-2</v>
      </c>
      <c r="P2261" s="7">
        <v>2.4112532999999998E-2</v>
      </c>
    </row>
    <row r="2262" spans="1:16" x14ac:dyDescent="0.25">
      <c r="A2262" t="s">
        <v>4206</v>
      </c>
      <c r="B2262" s="7">
        <v>1.5921049999999999E-2</v>
      </c>
      <c r="C2262" s="7">
        <v>2.1772481999999999E-2</v>
      </c>
      <c r="D2262" s="7">
        <v>1.8304672000000001E-2</v>
      </c>
      <c r="E2262" s="7">
        <v>1.7105193000000001E-2</v>
      </c>
      <c r="F2262" s="7">
        <v>2.0208258E-2</v>
      </c>
      <c r="G2262" s="7">
        <v>2.4622525999999999E-2</v>
      </c>
      <c r="H2262" s="7">
        <v>2.1854829999999999E-2</v>
      </c>
      <c r="I2262" s="7">
        <v>1.7219893999999999E-2</v>
      </c>
      <c r="J2262" s="7">
        <v>2.2260674000000001E-2</v>
      </c>
      <c r="K2262" s="7">
        <v>1.9492539999999999E-2</v>
      </c>
      <c r="L2262" s="7">
        <v>1.3152797000000001E-2</v>
      </c>
      <c r="M2262" s="7">
        <v>1.6916626000000001E-2</v>
      </c>
      <c r="N2262" s="7">
        <v>1.7869383999999999E-2</v>
      </c>
      <c r="O2262" s="7">
        <v>1.4329437E-2</v>
      </c>
      <c r="P2262" s="7">
        <v>1.2561170999999999E-2</v>
      </c>
    </row>
    <row r="2263" spans="1:16" x14ac:dyDescent="0.25">
      <c r="A2263" t="s">
        <v>4207</v>
      </c>
      <c r="B2263" s="7">
        <v>3.6274636999999998E-2</v>
      </c>
      <c r="C2263" s="7">
        <v>4.5122667999999998E-2</v>
      </c>
      <c r="D2263" s="7">
        <v>4.2322688999999997E-2</v>
      </c>
      <c r="E2263" s="7">
        <v>3.7790404999999999E-2</v>
      </c>
      <c r="F2263" s="7">
        <v>4.3483381000000002E-2</v>
      </c>
      <c r="G2263" s="7">
        <v>4.5040121000000002E-2</v>
      </c>
      <c r="H2263" s="7">
        <v>4.1847491000000001E-2</v>
      </c>
      <c r="I2263" s="7">
        <v>4.7992525000000001E-2</v>
      </c>
      <c r="J2263" s="7">
        <v>4.7185612000000002E-2</v>
      </c>
      <c r="K2263" s="7">
        <v>3.2581792999999998E-2</v>
      </c>
      <c r="L2263" s="7">
        <v>3.2380934E-2</v>
      </c>
      <c r="M2263" s="7">
        <v>2.8887017000000001E-2</v>
      </c>
      <c r="N2263" s="7">
        <v>3.1921618999999998E-2</v>
      </c>
      <c r="O2263" s="7">
        <v>2.7100269999999999E-2</v>
      </c>
      <c r="P2263" s="7">
        <v>2.4852755000000001E-2</v>
      </c>
    </row>
    <row r="2264" spans="1:16" x14ac:dyDescent="0.25">
      <c r="A2264" t="s">
        <v>4208</v>
      </c>
      <c r="B2264" s="7">
        <v>0.178676846</v>
      </c>
      <c r="C2264" s="7">
        <v>0.19461645999999999</v>
      </c>
      <c r="D2264" s="7">
        <v>0.178006794</v>
      </c>
      <c r="E2264" s="7">
        <v>0.119776406</v>
      </c>
      <c r="F2264" s="7">
        <v>0.14306618300000001</v>
      </c>
      <c r="G2264" s="7">
        <v>0.159306158</v>
      </c>
      <c r="H2264" s="7">
        <v>0.192120755</v>
      </c>
      <c r="I2264" s="7">
        <v>0.186641692</v>
      </c>
      <c r="J2264" s="7">
        <v>0.18527928900000001</v>
      </c>
      <c r="K2264" s="7">
        <v>0.118440895</v>
      </c>
      <c r="L2264" s="7">
        <v>0.10043305399999999</v>
      </c>
      <c r="M2264" s="7">
        <v>9.3813203999999997E-2</v>
      </c>
      <c r="N2264" s="7">
        <v>8.6165881E-2</v>
      </c>
      <c r="O2264" s="7">
        <v>8.1979681999999998E-2</v>
      </c>
      <c r="P2264" s="7">
        <v>7.6740412999999993E-2</v>
      </c>
    </row>
    <row r="2265" spans="1:16" x14ac:dyDescent="0.25">
      <c r="A2265" t="s">
        <v>4209</v>
      </c>
      <c r="B2265" s="7">
        <v>1.1721544E-2</v>
      </c>
      <c r="C2265" s="7">
        <v>1.1154463E-2</v>
      </c>
      <c r="D2265" s="7">
        <v>1.2036020999999999E-2</v>
      </c>
      <c r="E2265" s="7">
        <v>1.3229191E-2</v>
      </c>
      <c r="F2265" s="7">
        <v>1.6791140999999999E-2</v>
      </c>
      <c r="G2265" s="7">
        <v>1.4789613E-2</v>
      </c>
      <c r="H2265" s="7">
        <v>1.1202772999999999E-2</v>
      </c>
      <c r="I2265" s="7">
        <v>8.1748619999999998E-3</v>
      </c>
      <c r="J2265" s="7">
        <v>1.1281161E-2</v>
      </c>
      <c r="K2265" s="7">
        <v>2.4635845999999999E-2</v>
      </c>
      <c r="L2265" s="7">
        <v>2.8321524000000001E-2</v>
      </c>
      <c r="M2265" s="7">
        <v>2.6085790000000001E-2</v>
      </c>
      <c r="N2265" s="7">
        <v>2.7171402000000001E-2</v>
      </c>
      <c r="O2265" s="7">
        <v>1.9940387E-2</v>
      </c>
      <c r="P2265" s="7">
        <v>1.7435697999999999E-2</v>
      </c>
    </row>
    <row r="2266" spans="1:16" x14ac:dyDescent="0.25">
      <c r="A2266" t="s">
        <v>4210</v>
      </c>
      <c r="B2266" s="7">
        <v>7.2675190000000001E-2</v>
      </c>
      <c r="C2266" s="7">
        <v>6.8847020999999994E-2</v>
      </c>
      <c r="D2266" s="7">
        <v>6.7888550000000006E-2</v>
      </c>
      <c r="E2266" s="7">
        <v>6.1110435999999997E-2</v>
      </c>
      <c r="F2266" s="7">
        <v>7.3658533999999998E-2</v>
      </c>
      <c r="G2266" s="7">
        <v>7.1127735999999997E-2</v>
      </c>
      <c r="H2266" s="7">
        <v>5.3033845000000003E-2</v>
      </c>
      <c r="I2266" s="7">
        <v>7.2726890000000002E-2</v>
      </c>
      <c r="J2266" s="7">
        <v>6.4192655000000001E-2</v>
      </c>
      <c r="K2266" s="7">
        <v>2.8348063E-2</v>
      </c>
      <c r="L2266" s="7">
        <v>3.8663229E-2</v>
      </c>
      <c r="M2266" s="7">
        <v>3.3045919E-2</v>
      </c>
      <c r="N2266" s="7">
        <v>2.3035627999999999E-2</v>
      </c>
      <c r="O2266" s="7">
        <v>2.0595575000000001E-2</v>
      </c>
      <c r="P2266" s="7">
        <v>3.0964953E-2</v>
      </c>
    </row>
    <row r="2267" spans="1:16" x14ac:dyDescent="0.25">
      <c r="A2267" t="s">
        <v>4211</v>
      </c>
      <c r="B2267" s="7">
        <v>5.5742297000000003E-2</v>
      </c>
      <c r="C2267" s="7">
        <v>6.2096391000000001E-2</v>
      </c>
      <c r="D2267" s="7">
        <v>6.4407034000000002E-2</v>
      </c>
      <c r="E2267" s="7">
        <v>4.8952291000000002E-2</v>
      </c>
      <c r="F2267" s="7">
        <v>5.5353187999999998E-2</v>
      </c>
      <c r="G2267" s="7">
        <v>6.1864402999999998E-2</v>
      </c>
      <c r="H2267" s="7">
        <v>5.7913850000000003E-2</v>
      </c>
      <c r="I2267" s="7">
        <v>6.9263825000000001E-2</v>
      </c>
      <c r="J2267" s="7">
        <v>6.0723459E-2</v>
      </c>
      <c r="K2267" s="7">
        <v>5.3621214E-2</v>
      </c>
      <c r="L2267" s="7">
        <v>5.7209952000000001E-2</v>
      </c>
      <c r="M2267" s="7">
        <v>6.4086234000000006E-2</v>
      </c>
      <c r="N2267" s="7">
        <v>6.8952245999999995E-2</v>
      </c>
      <c r="O2267" s="7">
        <v>6.2131815999999999E-2</v>
      </c>
      <c r="P2267" s="7">
        <v>4.3141855999999999E-2</v>
      </c>
    </row>
    <row r="2268" spans="1:16" x14ac:dyDescent="0.25">
      <c r="A2268" t="s">
        <v>4212</v>
      </c>
      <c r="B2268" s="7">
        <v>8.3163649000000006E-2</v>
      </c>
      <c r="C2268" s="7">
        <v>9.7938568000000004E-2</v>
      </c>
      <c r="D2268" s="7">
        <v>8.0289589999999994E-2</v>
      </c>
      <c r="E2268" s="7">
        <v>5.8748679999999998E-2</v>
      </c>
      <c r="F2268" s="7">
        <v>7.5163112000000004E-2</v>
      </c>
      <c r="G2268" s="7">
        <v>8.802459E-2</v>
      </c>
      <c r="H2268" s="7">
        <v>8.6292453000000005E-2</v>
      </c>
      <c r="I2268" s="7">
        <v>6.1511453000000001E-2</v>
      </c>
      <c r="J2268" s="7">
        <v>8.4600955000000005E-2</v>
      </c>
      <c r="K2268" s="7">
        <v>0.163800159</v>
      </c>
      <c r="L2268" s="7">
        <v>8.5017679999999998E-2</v>
      </c>
      <c r="M2268" s="7">
        <v>9.1803205999999998E-2</v>
      </c>
      <c r="N2268" s="7">
        <v>0.103569456</v>
      </c>
      <c r="O2268" s="7">
        <v>9.1039607999999994E-2</v>
      </c>
      <c r="P2268" s="7">
        <v>7.4563109000000002E-2</v>
      </c>
    </row>
    <row r="2269" spans="1:16" x14ac:dyDescent="0.25">
      <c r="A2269" t="s">
        <v>4213</v>
      </c>
      <c r="B2269" s="7">
        <v>8.0661742999999994E-2</v>
      </c>
      <c r="C2269" s="7">
        <v>7.9703095000000002E-2</v>
      </c>
      <c r="D2269" s="7">
        <v>6.8668864999999996E-2</v>
      </c>
      <c r="E2269" s="7">
        <v>6.1950419E-2</v>
      </c>
      <c r="F2269" s="7">
        <v>7.5950251999999996E-2</v>
      </c>
      <c r="G2269" s="7">
        <v>8.3199679999999998E-2</v>
      </c>
      <c r="H2269" s="7">
        <v>7.5557314E-2</v>
      </c>
      <c r="I2269" s="7">
        <v>5.0121314E-2</v>
      </c>
      <c r="J2269" s="7">
        <v>6.5644833E-2</v>
      </c>
      <c r="K2269" s="7">
        <v>3.3261890000000002E-2</v>
      </c>
      <c r="L2269" s="7">
        <v>9.2789216999999993E-2</v>
      </c>
      <c r="M2269" s="7">
        <v>8.4869492000000005E-2</v>
      </c>
      <c r="N2269" s="7">
        <v>0.119333878</v>
      </c>
      <c r="O2269" s="7">
        <v>0.107942669</v>
      </c>
      <c r="P2269" s="7">
        <v>7.6030161999999998E-2</v>
      </c>
    </row>
    <row r="2270" spans="1:16" x14ac:dyDescent="0.25">
      <c r="A2270" t="s">
        <v>4214</v>
      </c>
      <c r="B2270" s="7">
        <v>4.0419148000000002E-2</v>
      </c>
      <c r="C2270" s="7">
        <v>4.7745950000000002E-2</v>
      </c>
      <c r="D2270" s="7">
        <v>4.6746228000000001E-2</v>
      </c>
      <c r="E2270" s="7">
        <v>3.183093E-2</v>
      </c>
      <c r="F2270" s="7">
        <v>4.3785456E-2</v>
      </c>
      <c r="G2270" s="7">
        <v>4.5124448999999997E-2</v>
      </c>
      <c r="H2270" s="7">
        <v>5.3542046000000003E-2</v>
      </c>
      <c r="I2270" s="7">
        <v>4.6872156999999998E-2</v>
      </c>
      <c r="J2270" s="7">
        <v>4.7252908000000003E-2</v>
      </c>
      <c r="K2270" s="7">
        <v>4.8013773000000003E-2</v>
      </c>
      <c r="L2270" s="7">
        <v>3.9937651999999997E-2</v>
      </c>
      <c r="M2270" s="7">
        <v>4.1242827000000003E-2</v>
      </c>
      <c r="N2270" s="7">
        <v>4.0761457000000001E-2</v>
      </c>
      <c r="O2270" s="7">
        <v>3.8132634999999998E-2</v>
      </c>
      <c r="P2270" s="7">
        <v>3.1601163000000002E-2</v>
      </c>
    </row>
    <row r="2271" spans="1:16" x14ac:dyDescent="0.25">
      <c r="A2271" t="s">
        <v>4215</v>
      </c>
      <c r="B2271" s="7">
        <v>3.8443564E-2</v>
      </c>
      <c r="C2271" s="7">
        <v>3.8595388000000001E-2</v>
      </c>
      <c r="D2271" s="7">
        <v>3.6496636999999998E-2</v>
      </c>
      <c r="E2271" s="7">
        <v>3.5793031000000003E-2</v>
      </c>
      <c r="F2271" s="7">
        <v>4.5183050000000002E-2</v>
      </c>
      <c r="G2271" s="7">
        <v>4.8580404000000001E-2</v>
      </c>
      <c r="H2271" s="7">
        <v>3.3030833000000002E-2</v>
      </c>
      <c r="I2271" s="7">
        <v>3.5513497999999998E-2</v>
      </c>
      <c r="J2271" s="7">
        <v>3.7497516000000002E-2</v>
      </c>
      <c r="K2271" s="7">
        <v>3.8615258E-2</v>
      </c>
      <c r="L2271" s="7">
        <v>4.8651663999999997E-2</v>
      </c>
      <c r="M2271" s="7">
        <v>4.8982696999999999E-2</v>
      </c>
      <c r="N2271" s="7">
        <v>3.2713365000000001E-2</v>
      </c>
      <c r="O2271" s="7">
        <v>3.1552929E-2</v>
      </c>
      <c r="P2271" s="7">
        <v>3.7284783000000002E-2</v>
      </c>
    </row>
    <row r="2272" spans="1:16" x14ac:dyDescent="0.25">
      <c r="A2272" t="s">
        <v>4216</v>
      </c>
      <c r="B2272" s="7">
        <v>8.0816350999999995E-2</v>
      </c>
      <c r="C2272" s="7">
        <v>7.7692607999999996E-2</v>
      </c>
      <c r="D2272" s="7">
        <v>8.1858088999999995E-2</v>
      </c>
      <c r="E2272" s="7">
        <v>5.7024913000000003E-2</v>
      </c>
      <c r="F2272" s="7">
        <v>7.9551901999999994E-2</v>
      </c>
      <c r="G2272" s="7">
        <v>6.9572427000000006E-2</v>
      </c>
      <c r="H2272" s="7">
        <v>9.4517385999999995E-2</v>
      </c>
      <c r="I2272" s="7">
        <v>8.2424620000000004E-2</v>
      </c>
      <c r="J2272" s="7">
        <v>0.108208973</v>
      </c>
      <c r="K2272" s="7">
        <v>7.8609914000000003E-2</v>
      </c>
      <c r="L2272" s="7">
        <v>6.6652319000000002E-2</v>
      </c>
      <c r="M2272" s="7">
        <v>7.2443551999999994E-2</v>
      </c>
      <c r="N2272" s="7">
        <v>6.9960594000000001E-2</v>
      </c>
      <c r="O2272" s="7">
        <v>7.1120954E-2</v>
      </c>
      <c r="P2272" s="7">
        <v>5.7220904000000003E-2</v>
      </c>
    </row>
    <row r="2273" spans="1:16" x14ac:dyDescent="0.25">
      <c r="A2273" t="s">
        <v>4217</v>
      </c>
      <c r="B2273" s="7">
        <v>1.5929210999999999E-2</v>
      </c>
      <c r="C2273" s="7">
        <v>1.7992678000000002E-2</v>
      </c>
      <c r="D2273" s="7">
        <v>1.8239135E-2</v>
      </c>
      <c r="E2273" s="7">
        <v>1.0894042E-2</v>
      </c>
      <c r="F2273" s="7">
        <v>1.2190515000000001E-2</v>
      </c>
      <c r="G2273" s="7">
        <v>1.2308074E-2</v>
      </c>
      <c r="H2273" s="7">
        <v>1.6372848999999998E-2</v>
      </c>
      <c r="I2273" s="7">
        <v>1.7249776000000001E-2</v>
      </c>
      <c r="J2273" s="7">
        <v>1.9670007E-2</v>
      </c>
      <c r="K2273" s="7">
        <v>8.3890690000000007E-3</v>
      </c>
      <c r="L2273" s="7">
        <v>7.8336970000000006E-3</v>
      </c>
      <c r="M2273" s="7">
        <v>7.5658019999999999E-3</v>
      </c>
      <c r="N2273" s="7">
        <v>8.5307890000000004E-3</v>
      </c>
      <c r="O2273" s="7">
        <v>8.5892969999999992E-3</v>
      </c>
      <c r="P2273" s="7">
        <v>6.7367449999999997E-3</v>
      </c>
    </row>
    <row r="2274" spans="1:16" x14ac:dyDescent="0.25">
      <c r="A2274" t="s">
        <v>4218</v>
      </c>
      <c r="B2274" s="7">
        <v>1.0225074000000001E-2</v>
      </c>
      <c r="C2274" s="7">
        <v>1.2153305999999999E-2</v>
      </c>
      <c r="D2274" s="7">
        <v>1.1710267999999999E-2</v>
      </c>
      <c r="E2274" s="7">
        <v>8.3525000000000005E-3</v>
      </c>
      <c r="F2274" s="7">
        <v>9.2938139999999992E-3</v>
      </c>
      <c r="G2274" s="7">
        <v>1.061235E-2</v>
      </c>
      <c r="H2274" s="7">
        <v>1.1367979E-2</v>
      </c>
      <c r="I2274" s="7">
        <v>9.3886089999999991E-3</v>
      </c>
      <c r="J2274" s="7">
        <v>1.1198932999999999E-2</v>
      </c>
      <c r="K2274" s="7">
        <v>1.919131E-2</v>
      </c>
      <c r="L2274" s="7">
        <v>1.1753651E-2</v>
      </c>
      <c r="M2274" s="7">
        <v>1.0412489E-2</v>
      </c>
      <c r="N2274" s="7">
        <v>1.3200135E-2</v>
      </c>
      <c r="O2274" s="7">
        <v>1.1144302E-2</v>
      </c>
      <c r="P2274" s="7">
        <v>7.8414499999999998E-3</v>
      </c>
    </row>
    <row r="2275" spans="1:16" x14ac:dyDescent="0.25">
      <c r="A2275" t="s">
        <v>4219</v>
      </c>
      <c r="B2275" s="7">
        <v>6.1806659999999999E-2</v>
      </c>
      <c r="C2275" s="7">
        <v>5.9053785999999997E-2</v>
      </c>
      <c r="D2275" s="7">
        <v>5.7081772000000003E-2</v>
      </c>
      <c r="E2275" s="7">
        <v>3.0916394999999999E-2</v>
      </c>
      <c r="F2275" s="7">
        <v>3.1813463E-2</v>
      </c>
      <c r="G2275" s="7">
        <v>2.7239422999999999E-2</v>
      </c>
      <c r="H2275" s="7">
        <v>2.6112982E-2</v>
      </c>
      <c r="I2275" s="7">
        <v>4.3111030000000002E-2</v>
      </c>
      <c r="J2275" s="7">
        <v>4.2408945000000003E-2</v>
      </c>
      <c r="K2275" s="7">
        <v>4.0156705000000001E-2</v>
      </c>
      <c r="L2275" s="7">
        <v>3.9240386000000002E-2</v>
      </c>
      <c r="M2275" s="7">
        <v>3.605908E-2</v>
      </c>
      <c r="N2275" s="7">
        <v>2.6229441999999999E-2</v>
      </c>
      <c r="O2275" s="7">
        <v>2.4850246999999999E-2</v>
      </c>
      <c r="P2275" s="7">
        <v>2.6458964000000001E-2</v>
      </c>
    </row>
    <row r="2276" spans="1:16" x14ac:dyDescent="0.25">
      <c r="A2276" t="s">
        <v>4220</v>
      </c>
      <c r="B2276" s="7">
        <v>1.2044124999999999E-2</v>
      </c>
      <c r="C2276" s="7">
        <v>1.2198174000000001E-2</v>
      </c>
      <c r="D2276" s="7">
        <v>1.3356916999999999E-2</v>
      </c>
      <c r="E2276" s="7">
        <v>1.220691E-2</v>
      </c>
      <c r="F2276" s="7">
        <v>1.3896057E-2</v>
      </c>
      <c r="G2276" s="7">
        <v>1.9677821000000002E-2</v>
      </c>
      <c r="H2276" s="7">
        <v>1.162027E-2</v>
      </c>
      <c r="I2276" s="7">
        <v>9.4176220000000005E-3</v>
      </c>
      <c r="J2276" s="7">
        <v>1.2191109E-2</v>
      </c>
      <c r="K2276" s="7">
        <v>2.4965787999999999E-2</v>
      </c>
      <c r="L2276" s="7">
        <v>2.6092893999999998E-2</v>
      </c>
      <c r="M2276" s="7">
        <v>1.9817026000000001E-2</v>
      </c>
      <c r="N2276" s="7">
        <v>2.0389345999999999E-2</v>
      </c>
      <c r="O2276" s="7">
        <v>1.6051316999999999E-2</v>
      </c>
      <c r="P2276" s="7">
        <v>1.2148083E-2</v>
      </c>
    </row>
    <row r="2277" spans="1:16" x14ac:dyDescent="0.25">
      <c r="A2277" t="s">
        <v>4221</v>
      </c>
      <c r="B2277" s="7">
        <v>0.104525329</v>
      </c>
      <c r="C2277" s="7">
        <v>0.123313531</v>
      </c>
      <c r="D2277" s="7">
        <v>0.120403227</v>
      </c>
      <c r="E2277" s="7">
        <v>4.6866858999999997E-2</v>
      </c>
      <c r="F2277" s="7">
        <v>6.6478468999999998E-2</v>
      </c>
      <c r="G2277" s="7">
        <v>5.9587092000000001E-2</v>
      </c>
      <c r="H2277" s="7">
        <v>0.147635877</v>
      </c>
      <c r="I2277" s="7">
        <v>0.15527257799999999</v>
      </c>
      <c r="J2277" s="7">
        <v>0.14276802999999999</v>
      </c>
      <c r="K2277" s="7">
        <v>2.7832313000000001E-2</v>
      </c>
      <c r="L2277" s="7">
        <v>2.911503E-2</v>
      </c>
      <c r="M2277" s="7">
        <v>3.1321478999999999E-2</v>
      </c>
      <c r="N2277" s="7">
        <v>3.2095606999999998E-2</v>
      </c>
      <c r="O2277" s="7">
        <v>2.7450927E-2</v>
      </c>
      <c r="P2277" s="7">
        <v>2.7817630999999999E-2</v>
      </c>
    </row>
    <row r="2278" spans="1:16" x14ac:dyDescent="0.25">
      <c r="A2278" t="s">
        <v>4222</v>
      </c>
      <c r="B2278" s="7">
        <v>5.5320464E-2</v>
      </c>
      <c r="C2278" s="7">
        <v>5.6980153999999998E-2</v>
      </c>
      <c r="D2278" s="7">
        <v>5.6515770999999999E-2</v>
      </c>
      <c r="E2278" s="7">
        <v>3.6483749000000003E-2</v>
      </c>
      <c r="F2278" s="7">
        <v>4.6320839000000003E-2</v>
      </c>
      <c r="G2278" s="7">
        <v>5.0024626000000003E-2</v>
      </c>
      <c r="H2278" s="7">
        <v>5.4970875000000002E-2</v>
      </c>
      <c r="I2278" s="7">
        <v>6.1172270000000001E-2</v>
      </c>
      <c r="J2278" s="7">
        <v>6.1590222999999999E-2</v>
      </c>
      <c r="K2278" s="7">
        <v>2.4185241999999999E-2</v>
      </c>
      <c r="L2278" s="7">
        <v>2.8605980999999999E-2</v>
      </c>
      <c r="M2278" s="7">
        <v>2.7713976000000001E-2</v>
      </c>
      <c r="N2278" s="7">
        <v>2.3725493E-2</v>
      </c>
      <c r="O2278" s="7">
        <v>2.2067214000000002E-2</v>
      </c>
      <c r="P2278" s="7">
        <v>2.3267110000000001E-2</v>
      </c>
    </row>
    <row r="2279" spans="1:16" x14ac:dyDescent="0.25">
      <c r="A2279" t="s">
        <v>4223</v>
      </c>
      <c r="B2279" s="7">
        <v>5.3111127000000001E-2</v>
      </c>
      <c r="C2279" s="7">
        <v>7.0353047000000002E-2</v>
      </c>
      <c r="D2279" s="7">
        <v>6.4412291999999996E-2</v>
      </c>
      <c r="E2279" s="7">
        <v>4.2507707999999998E-2</v>
      </c>
      <c r="F2279" s="7">
        <v>5.1600312000000002E-2</v>
      </c>
      <c r="G2279" s="7">
        <v>4.9751839999999999E-2</v>
      </c>
      <c r="H2279" s="7">
        <v>6.2461126999999998E-2</v>
      </c>
      <c r="I2279" s="7">
        <v>6.5115688000000005E-2</v>
      </c>
      <c r="J2279" s="7">
        <v>7.0713114999999993E-2</v>
      </c>
      <c r="K2279" s="7">
        <v>3.3124966999999998E-2</v>
      </c>
      <c r="L2279" s="7">
        <v>3.6931446999999999E-2</v>
      </c>
      <c r="M2279" s="7">
        <v>4.3210564E-2</v>
      </c>
      <c r="N2279" s="7">
        <v>4.4125773E-2</v>
      </c>
      <c r="O2279" s="7">
        <v>4.0052498999999998E-2</v>
      </c>
      <c r="P2279" s="7">
        <v>3.1120788E-2</v>
      </c>
    </row>
    <row r="2280" spans="1:16" x14ac:dyDescent="0.25">
      <c r="A2280" t="s">
        <v>4224</v>
      </c>
      <c r="B2280" s="7">
        <v>2.7625816000000001E-2</v>
      </c>
      <c r="C2280" s="7">
        <v>3.4472785999999998E-2</v>
      </c>
      <c r="D2280" s="7">
        <v>3.4115347999999997E-2</v>
      </c>
      <c r="E2280" s="7">
        <v>2.4310462000000001E-2</v>
      </c>
      <c r="F2280" s="7">
        <v>3.6992746E-2</v>
      </c>
      <c r="G2280" s="7">
        <v>2.9428967E-2</v>
      </c>
      <c r="H2280" s="7">
        <v>5.4203465999999999E-2</v>
      </c>
      <c r="I2280" s="7">
        <v>5.4017177999999999E-2</v>
      </c>
      <c r="J2280" s="7">
        <v>5.0088606000000001E-2</v>
      </c>
      <c r="K2280" s="7">
        <v>1.7756798000000001E-2</v>
      </c>
      <c r="L2280" s="7">
        <v>2.3820839999999999E-2</v>
      </c>
      <c r="M2280" s="7">
        <v>2.4373125999999998E-2</v>
      </c>
      <c r="N2280" s="7">
        <v>2.6689178000000001E-2</v>
      </c>
      <c r="O2280" s="7">
        <v>2.1989338000000001E-2</v>
      </c>
      <c r="P2280" s="7">
        <v>2.1350603999999999E-2</v>
      </c>
    </row>
    <row r="2281" spans="1:16" x14ac:dyDescent="0.25">
      <c r="A2281" t="s">
        <v>4225</v>
      </c>
      <c r="B2281" s="7">
        <v>4.9965660000000002E-2</v>
      </c>
      <c r="C2281" s="7">
        <v>5.1807691000000003E-2</v>
      </c>
      <c r="D2281" s="7">
        <v>4.7437399999999998E-2</v>
      </c>
      <c r="E2281" s="7">
        <v>3.2518241000000003E-2</v>
      </c>
      <c r="F2281" s="7">
        <v>4.0913335000000002E-2</v>
      </c>
      <c r="G2281" s="7">
        <v>4.0940155999999998E-2</v>
      </c>
      <c r="H2281" s="7">
        <v>3.8110513999999998E-2</v>
      </c>
      <c r="I2281" s="7">
        <v>3.9128865999999998E-2</v>
      </c>
      <c r="J2281" s="7">
        <v>4.3040664999999999E-2</v>
      </c>
      <c r="K2281" s="7">
        <v>0.103933019</v>
      </c>
      <c r="L2281" s="7">
        <v>5.8382646000000003E-2</v>
      </c>
      <c r="M2281" s="7">
        <v>5.5596213999999998E-2</v>
      </c>
      <c r="N2281" s="7">
        <v>6.8147151000000003E-2</v>
      </c>
      <c r="O2281" s="7">
        <v>6.1483917999999999E-2</v>
      </c>
      <c r="P2281" s="7">
        <v>5.0903183999999997E-2</v>
      </c>
    </row>
    <row r="2282" spans="1:16" x14ac:dyDescent="0.25">
      <c r="A2282" t="s">
        <v>4226</v>
      </c>
      <c r="B2282" s="7">
        <v>5.0082477E-2</v>
      </c>
      <c r="C2282" s="7">
        <v>5.4778445000000002E-2</v>
      </c>
      <c r="D2282" s="7">
        <v>4.9395123999999999E-2</v>
      </c>
      <c r="E2282" s="7">
        <v>3.3555293E-2</v>
      </c>
      <c r="F2282" s="7">
        <v>4.2443765000000001E-2</v>
      </c>
      <c r="G2282" s="7">
        <v>4.6645644E-2</v>
      </c>
      <c r="H2282" s="7">
        <v>5.8417597000000002E-2</v>
      </c>
      <c r="I2282" s="7">
        <v>5.8942585999999998E-2</v>
      </c>
      <c r="J2282" s="7">
        <v>6.4125381999999995E-2</v>
      </c>
      <c r="K2282" s="7">
        <v>2.9238796000000001E-2</v>
      </c>
      <c r="L2282" s="7">
        <v>2.9432870999999999E-2</v>
      </c>
      <c r="M2282" s="7">
        <v>2.9072635999999999E-2</v>
      </c>
      <c r="N2282" s="7">
        <v>3.0550065000000001E-2</v>
      </c>
      <c r="O2282" s="7">
        <v>2.8988934000000001E-2</v>
      </c>
      <c r="P2282" s="7">
        <v>2.4358522000000001E-2</v>
      </c>
    </row>
    <row r="2283" spans="1:16" x14ac:dyDescent="0.25">
      <c r="A2283" t="s">
        <v>4227</v>
      </c>
      <c r="B2283" s="7">
        <v>0.10618607200000001</v>
      </c>
      <c r="C2283" s="7">
        <v>0.14173643399999999</v>
      </c>
      <c r="D2283" s="7">
        <v>0.17671615700000001</v>
      </c>
      <c r="E2283" s="7">
        <v>0.111707448</v>
      </c>
      <c r="F2283" s="7">
        <v>0.18897455599999999</v>
      </c>
      <c r="G2283" s="7">
        <v>0.128708657</v>
      </c>
      <c r="H2283" s="7">
        <v>0.18122406499999999</v>
      </c>
      <c r="I2283" s="7">
        <v>0.11005369700000001</v>
      </c>
      <c r="J2283" s="7">
        <v>0.17136878899999999</v>
      </c>
      <c r="K2283" s="7">
        <v>0</v>
      </c>
      <c r="L2283" s="7">
        <v>4.1844610000000004E-3</v>
      </c>
      <c r="M2283" s="7">
        <v>6.223424E-3</v>
      </c>
      <c r="N2283" s="7">
        <v>1.4813335E-2</v>
      </c>
      <c r="O2283" s="7">
        <v>8.4122550000000004E-3</v>
      </c>
      <c r="P2283" s="7">
        <v>6.0842789999999997E-3</v>
      </c>
    </row>
    <row r="2284" spans="1:16" x14ac:dyDescent="0.25">
      <c r="A2284" t="s">
        <v>4228</v>
      </c>
      <c r="B2284" s="7">
        <v>1.7020631000000001E-2</v>
      </c>
      <c r="C2284" s="7">
        <v>2.1296491000000001E-2</v>
      </c>
      <c r="D2284" s="7">
        <v>1.8900371999999999E-2</v>
      </c>
      <c r="E2284" s="7">
        <v>1.4018852E-2</v>
      </c>
      <c r="F2284" s="7">
        <v>1.7955986E-2</v>
      </c>
      <c r="G2284" s="7">
        <v>1.8084086999999999E-2</v>
      </c>
      <c r="H2284" s="7">
        <v>1.9467754E-2</v>
      </c>
      <c r="I2284" s="7">
        <v>1.7497975999999998E-2</v>
      </c>
      <c r="J2284" s="7">
        <v>1.9551025E-2</v>
      </c>
      <c r="K2284" s="7">
        <v>1.0743707999999999E-2</v>
      </c>
      <c r="L2284" s="7">
        <v>1.6615267E-2</v>
      </c>
      <c r="M2284" s="7">
        <v>1.7967324999999999E-2</v>
      </c>
      <c r="N2284" s="7">
        <v>2.1305739000000001E-2</v>
      </c>
      <c r="O2284" s="7">
        <v>1.9339319000000001E-2</v>
      </c>
      <c r="P2284" s="7">
        <v>1.4148162000000001E-2</v>
      </c>
    </row>
    <row r="2285" spans="1:16" x14ac:dyDescent="0.25">
      <c r="A2285" t="s">
        <v>4229</v>
      </c>
      <c r="B2285" s="7">
        <v>2.3336668000000001E-2</v>
      </c>
      <c r="C2285" s="7">
        <v>2.3582404000000001E-2</v>
      </c>
      <c r="D2285" s="7">
        <v>2.3419812000000002E-2</v>
      </c>
      <c r="E2285" s="7">
        <v>1.6320154999999999E-2</v>
      </c>
      <c r="F2285" s="7">
        <v>2.0994591999999999E-2</v>
      </c>
      <c r="G2285" s="7">
        <v>2.3926330999999999E-2</v>
      </c>
      <c r="H2285" s="7">
        <v>2.8168433999999999E-2</v>
      </c>
      <c r="I2285" s="7">
        <v>2.3953357000000002E-2</v>
      </c>
      <c r="J2285" s="7">
        <v>3.3304822999999997E-2</v>
      </c>
      <c r="K2285" s="7">
        <v>1.9757427000000001E-2</v>
      </c>
      <c r="L2285" s="7">
        <v>2.6423746000000001E-2</v>
      </c>
      <c r="M2285" s="7">
        <v>2.5355569000000001E-2</v>
      </c>
      <c r="N2285" s="7">
        <v>2.6711559999999999E-2</v>
      </c>
      <c r="O2285" s="7">
        <v>2.4001745000000001E-2</v>
      </c>
      <c r="P2285" s="7">
        <v>1.8989013999999999E-2</v>
      </c>
    </row>
    <row r="2286" spans="1:16" x14ac:dyDescent="0.25">
      <c r="A2286" t="s">
        <v>4230</v>
      </c>
      <c r="B2286" s="7">
        <v>2.7462969E-2</v>
      </c>
      <c r="C2286" s="7">
        <v>3.3817887999999997E-2</v>
      </c>
      <c r="D2286" s="7">
        <v>3.2219896999999997E-2</v>
      </c>
      <c r="E2286" s="7">
        <v>2.2400809000000001E-2</v>
      </c>
      <c r="F2286" s="7">
        <v>3.1564175999999999E-2</v>
      </c>
      <c r="G2286" s="7">
        <v>2.8241013999999998E-2</v>
      </c>
      <c r="H2286" s="7">
        <v>3.4490086000000003E-2</v>
      </c>
      <c r="I2286" s="7">
        <v>3.4446139000000001E-2</v>
      </c>
      <c r="J2286" s="7">
        <v>3.4540722000000003E-2</v>
      </c>
      <c r="K2286" s="7">
        <v>1.2652291E-2</v>
      </c>
      <c r="L2286" s="7">
        <v>1.6786117E-2</v>
      </c>
      <c r="M2286" s="7">
        <v>1.7497845000000001E-2</v>
      </c>
      <c r="N2286" s="7">
        <v>1.8450090999999998E-2</v>
      </c>
      <c r="O2286" s="7">
        <v>1.7915885999999999E-2</v>
      </c>
      <c r="P2286" s="7">
        <v>1.4429577000000001E-2</v>
      </c>
    </row>
    <row r="2287" spans="1:16" x14ac:dyDescent="0.25">
      <c r="A2287" t="s">
        <v>4231</v>
      </c>
      <c r="B2287" s="7">
        <v>3.1324546000000002E-2</v>
      </c>
      <c r="C2287" s="7">
        <v>3.8036103000000002E-2</v>
      </c>
      <c r="D2287" s="7">
        <v>3.7273340000000002E-2</v>
      </c>
      <c r="E2287" s="7">
        <v>2.8235942E-2</v>
      </c>
      <c r="F2287" s="7">
        <v>3.4870141E-2</v>
      </c>
      <c r="G2287" s="7">
        <v>4.0805925999999999E-2</v>
      </c>
      <c r="H2287" s="7">
        <v>4.1499137999999998E-2</v>
      </c>
      <c r="I2287" s="7">
        <v>3.7199740000000002E-2</v>
      </c>
      <c r="J2287" s="7">
        <v>4.2941364000000003E-2</v>
      </c>
      <c r="K2287" s="7">
        <v>4.0327878999999997E-2</v>
      </c>
      <c r="L2287" s="7">
        <v>4.921387E-2</v>
      </c>
      <c r="M2287" s="7">
        <v>5.2171742E-2</v>
      </c>
      <c r="N2287" s="7">
        <v>5.2625247999999999E-2</v>
      </c>
      <c r="O2287" s="7">
        <v>5.4227271000000001E-2</v>
      </c>
      <c r="P2287" s="7">
        <v>3.8966699E-2</v>
      </c>
    </row>
    <row r="2288" spans="1:16" x14ac:dyDescent="0.25">
      <c r="A2288" t="s">
        <v>4232</v>
      </c>
      <c r="B2288" s="7">
        <v>5.6416658000000001E-2</v>
      </c>
      <c r="C2288" s="7">
        <v>6.2336950000000002E-2</v>
      </c>
      <c r="D2288" s="7">
        <v>5.7985765000000002E-2</v>
      </c>
      <c r="E2288" s="7">
        <v>3.6909404999999999E-2</v>
      </c>
      <c r="F2288" s="7">
        <v>4.6015847999999998E-2</v>
      </c>
      <c r="G2288" s="7">
        <v>4.5608972999999997E-2</v>
      </c>
      <c r="H2288" s="7">
        <v>6.2005891E-2</v>
      </c>
      <c r="I2288" s="7">
        <v>5.5112413999999998E-2</v>
      </c>
      <c r="J2288" s="7">
        <v>6.6834972000000006E-2</v>
      </c>
      <c r="K2288" s="7">
        <v>1.8545381999999999E-2</v>
      </c>
      <c r="L2288" s="7">
        <v>3.5519309999999998E-2</v>
      </c>
      <c r="M2288" s="7">
        <v>3.6789488000000002E-2</v>
      </c>
      <c r="N2288" s="7">
        <v>4.3341422999999997E-2</v>
      </c>
      <c r="O2288" s="7">
        <v>3.7775620000000003E-2</v>
      </c>
      <c r="P2288" s="7">
        <v>3.1187896999999999E-2</v>
      </c>
    </row>
    <row r="2289" spans="1:16" x14ac:dyDescent="0.25">
      <c r="A2289" t="s">
        <v>4233</v>
      </c>
      <c r="B2289" s="7">
        <v>6.4695254999999993E-2</v>
      </c>
      <c r="C2289" s="7">
        <v>8.2195721999999999E-2</v>
      </c>
      <c r="D2289" s="7">
        <v>8.9683504999999997E-2</v>
      </c>
      <c r="E2289" s="7">
        <v>4.8489333000000003E-2</v>
      </c>
      <c r="F2289" s="7">
        <v>5.7127516000000003E-2</v>
      </c>
      <c r="G2289" s="7">
        <v>5.2244021000000002E-2</v>
      </c>
      <c r="H2289" s="7">
        <v>8.1585493999999995E-2</v>
      </c>
      <c r="I2289" s="7">
        <v>7.6057788000000001E-2</v>
      </c>
      <c r="J2289" s="7">
        <v>9.7504924000000007E-2</v>
      </c>
      <c r="K2289" s="7">
        <v>3.6553706999999998E-2</v>
      </c>
      <c r="L2289" s="7">
        <v>7.0109280999999996E-2</v>
      </c>
      <c r="M2289" s="7">
        <v>9.4276352999999993E-2</v>
      </c>
      <c r="N2289" s="7">
        <v>0.114288862</v>
      </c>
      <c r="O2289" s="7">
        <v>0.10985487300000001</v>
      </c>
      <c r="P2289" s="7">
        <v>7.8986802999999994E-2</v>
      </c>
    </row>
    <row r="2290" spans="1:16" x14ac:dyDescent="0.25">
      <c r="A2290" t="s">
        <v>4234</v>
      </c>
      <c r="B2290" s="7">
        <v>9.1673333999999995E-2</v>
      </c>
      <c r="C2290" s="7">
        <v>0.11143666300000001</v>
      </c>
      <c r="D2290" s="7">
        <v>0.10762798899999999</v>
      </c>
      <c r="E2290" s="7">
        <v>8.2970987999999996E-2</v>
      </c>
      <c r="F2290" s="7">
        <v>0.10552732200000001</v>
      </c>
      <c r="G2290" s="7">
        <v>0.10027262300000001</v>
      </c>
      <c r="H2290" s="7">
        <v>0.12655650399999999</v>
      </c>
      <c r="I2290" s="7">
        <v>0.11841721400000001</v>
      </c>
      <c r="J2290" s="7">
        <v>0.14017211099999999</v>
      </c>
      <c r="K2290" s="7">
        <v>7.3385617E-2</v>
      </c>
      <c r="L2290" s="7">
        <v>8.4440388000000005E-2</v>
      </c>
      <c r="M2290" s="7">
        <v>8.8718428000000002E-2</v>
      </c>
      <c r="N2290" s="7">
        <v>8.6294926999999993E-2</v>
      </c>
      <c r="O2290" s="7">
        <v>7.5410886999999996E-2</v>
      </c>
      <c r="P2290" s="7">
        <v>6.4588295000000004E-2</v>
      </c>
    </row>
    <row r="2291" spans="1:16" x14ac:dyDescent="0.25">
      <c r="A2291" t="s">
        <v>4235</v>
      </c>
      <c r="B2291" s="7">
        <v>1.0691264000000001E-2</v>
      </c>
      <c r="C2291" s="7">
        <v>1.2117068E-2</v>
      </c>
      <c r="D2291" s="7">
        <v>1.0829673E-2</v>
      </c>
      <c r="E2291" s="7">
        <v>9.6677789999999996E-3</v>
      </c>
      <c r="F2291" s="7">
        <v>1.0042041999999999E-2</v>
      </c>
      <c r="G2291" s="7">
        <v>1.1210026999999999E-2</v>
      </c>
      <c r="H2291" s="7">
        <v>1.2396152000000001E-2</v>
      </c>
      <c r="I2291" s="7">
        <v>8.7507569999999996E-3</v>
      </c>
      <c r="J2291" s="7">
        <v>9.9969770000000006E-3</v>
      </c>
      <c r="K2291" s="7">
        <v>8.0607639999999998E-3</v>
      </c>
      <c r="L2291" s="7">
        <v>1.4583558999999999E-2</v>
      </c>
      <c r="M2291" s="7">
        <v>1.2957939E-2</v>
      </c>
      <c r="N2291" s="7">
        <v>1.4225681E-2</v>
      </c>
      <c r="O2291" s="7">
        <v>1.3337827E-2</v>
      </c>
      <c r="P2291" s="7">
        <v>1.0417923000000001E-2</v>
      </c>
    </row>
    <row r="2292" spans="1:16" x14ac:dyDescent="0.25">
      <c r="A2292" t="s">
        <v>4236</v>
      </c>
      <c r="B2292" s="7">
        <v>9.9489939999999992E-3</v>
      </c>
      <c r="C2292" s="7">
        <v>1.1540982E-2</v>
      </c>
      <c r="D2292" s="7">
        <v>1.2662512000000001E-2</v>
      </c>
      <c r="E2292" s="7">
        <v>7.6712680000000002E-3</v>
      </c>
      <c r="F2292" s="7">
        <v>1.0525378E-2</v>
      </c>
      <c r="G2292" s="7">
        <v>1.0075934E-2</v>
      </c>
      <c r="H2292" s="7">
        <v>1.3091614E-2</v>
      </c>
      <c r="I2292" s="7">
        <v>1.3569563E-2</v>
      </c>
      <c r="J2292" s="7">
        <v>1.2899832E-2</v>
      </c>
      <c r="K2292" s="7">
        <v>2.83132E-3</v>
      </c>
      <c r="L2292" s="7">
        <v>5.8102609999999997E-3</v>
      </c>
      <c r="M2292" s="7">
        <v>6.4833979999999996E-3</v>
      </c>
      <c r="N2292" s="7">
        <v>6.1949250000000004E-3</v>
      </c>
      <c r="O2292" s="7">
        <v>6.2829909999999999E-3</v>
      </c>
      <c r="P2292" s="7">
        <v>5.4422029999999996E-3</v>
      </c>
    </row>
    <row r="2293" spans="1:16" x14ac:dyDescent="0.25">
      <c r="A2293" t="s">
        <v>4237</v>
      </c>
      <c r="B2293" s="7">
        <v>5.2834877000000002E-2</v>
      </c>
      <c r="C2293" s="7">
        <v>7.2759040999999997E-2</v>
      </c>
      <c r="D2293" s="7">
        <v>7.5458419999999998E-2</v>
      </c>
      <c r="E2293" s="7">
        <v>4.0654527000000003E-2</v>
      </c>
      <c r="F2293" s="7">
        <v>4.3630879999999997E-2</v>
      </c>
      <c r="G2293" s="7">
        <v>4.4526891999999998E-2</v>
      </c>
      <c r="H2293" s="7">
        <v>5.9273309000000003E-2</v>
      </c>
      <c r="I2293" s="7">
        <v>4.8357457999999999E-2</v>
      </c>
      <c r="J2293" s="7">
        <v>5.2252987000000001E-2</v>
      </c>
      <c r="K2293" s="7">
        <v>1.6260084000000001E-2</v>
      </c>
      <c r="L2293" s="7">
        <v>1.7247419999999999E-2</v>
      </c>
      <c r="M2293" s="7">
        <v>1.5850723000000001E-2</v>
      </c>
      <c r="N2293" s="7">
        <v>1.5297224999999999E-2</v>
      </c>
      <c r="O2293" s="7">
        <v>1.153709E-2</v>
      </c>
      <c r="P2293" s="7">
        <v>8.9123819999999999E-3</v>
      </c>
    </row>
    <row r="2294" spans="1:16" x14ac:dyDescent="0.25">
      <c r="A2294" t="s">
        <v>4238</v>
      </c>
      <c r="B2294" s="7">
        <v>1.5672084999999999E-2</v>
      </c>
      <c r="C2294" s="7">
        <v>1.5595919999999999E-2</v>
      </c>
      <c r="D2294" s="7">
        <v>1.7759517999999998E-2</v>
      </c>
      <c r="E2294" s="7">
        <v>1.1504874999999999E-2</v>
      </c>
      <c r="F2294" s="7">
        <v>1.5437082E-2</v>
      </c>
      <c r="G2294" s="7">
        <v>1.5623537999999999E-2</v>
      </c>
      <c r="H2294" s="7">
        <v>1.7025548000000001E-2</v>
      </c>
      <c r="I2294" s="7">
        <v>1.8611708000000001E-2</v>
      </c>
      <c r="J2294" s="7">
        <v>1.7558547000000001E-2</v>
      </c>
      <c r="K2294" s="7">
        <v>6.6403199999999999E-3</v>
      </c>
      <c r="L2294" s="7">
        <v>9.2404449999999999E-3</v>
      </c>
      <c r="M2294" s="7">
        <v>1.0168494E-2</v>
      </c>
      <c r="N2294" s="7">
        <v>1.0685937E-2</v>
      </c>
      <c r="O2294" s="7">
        <v>1.0409112999999999E-2</v>
      </c>
      <c r="P2294" s="7">
        <v>7.8887139999999998E-3</v>
      </c>
    </row>
    <row r="2295" spans="1:16" x14ac:dyDescent="0.25">
      <c r="A2295" t="s">
        <v>4239</v>
      </c>
      <c r="B2295" s="7">
        <v>1.6229596999999998E-2</v>
      </c>
      <c r="C2295" s="7">
        <v>1.9026894999999999E-2</v>
      </c>
      <c r="D2295" s="7">
        <v>1.8204604999999999E-2</v>
      </c>
      <c r="E2295" s="7">
        <v>1.5282145E-2</v>
      </c>
      <c r="F2295" s="7">
        <v>1.9128671E-2</v>
      </c>
      <c r="G2295" s="7">
        <v>1.9193611999999999E-2</v>
      </c>
      <c r="H2295" s="7">
        <v>1.8931106999999999E-2</v>
      </c>
      <c r="I2295" s="7">
        <v>1.9299081999999999E-2</v>
      </c>
      <c r="J2295" s="7">
        <v>2.2477099E-2</v>
      </c>
      <c r="K2295" s="7">
        <v>4.6468819999999997E-3</v>
      </c>
      <c r="L2295" s="7">
        <v>9.1753979999999995E-3</v>
      </c>
      <c r="M2295" s="7">
        <v>1.0355362999999999E-2</v>
      </c>
      <c r="N2295" s="7">
        <v>9.8499320000000005E-3</v>
      </c>
      <c r="O2295" s="7">
        <v>9.5890249999999993E-3</v>
      </c>
      <c r="P2295" s="7">
        <v>8.5296199999999999E-3</v>
      </c>
    </row>
    <row r="2296" spans="1:16" x14ac:dyDescent="0.25">
      <c r="A2296" t="s">
        <v>4240</v>
      </c>
      <c r="B2296" s="7">
        <v>4.7966064000000003E-2</v>
      </c>
      <c r="C2296" s="7">
        <v>3.7697888999999998E-2</v>
      </c>
      <c r="D2296" s="7">
        <v>2.888027E-2</v>
      </c>
      <c r="E2296" s="7">
        <v>1.9071579000000002E-2</v>
      </c>
      <c r="F2296" s="7">
        <v>2.1608901999999999E-2</v>
      </c>
      <c r="G2296" s="7">
        <v>2.2852568E-2</v>
      </c>
      <c r="H2296" s="7">
        <v>2.5832448000000001E-2</v>
      </c>
      <c r="I2296" s="7">
        <v>2.1555090999999998E-2</v>
      </c>
      <c r="J2296" s="7">
        <v>2.8062457999999998E-2</v>
      </c>
      <c r="K2296" s="7">
        <v>7.6117844000000004E-2</v>
      </c>
      <c r="L2296" s="7">
        <v>3.8308597E-2</v>
      </c>
      <c r="M2296" s="7">
        <v>3.4975332999999997E-2</v>
      </c>
      <c r="N2296" s="7">
        <v>2.0815342000000001E-2</v>
      </c>
      <c r="O2296" s="7">
        <v>1.5127897E-2</v>
      </c>
      <c r="P2296" s="7">
        <v>1.4977713E-2</v>
      </c>
    </row>
    <row r="2297" spans="1:16" x14ac:dyDescent="0.25">
      <c r="A2297" t="s">
        <v>4241</v>
      </c>
      <c r="B2297" s="7">
        <v>2.2414834000000002E-2</v>
      </c>
      <c r="C2297" s="7">
        <v>2.0295804000000001E-2</v>
      </c>
      <c r="D2297" s="7">
        <v>1.9429080000000001E-2</v>
      </c>
      <c r="E2297" s="7">
        <v>2.0923161999999999E-2</v>
      </c>
      <c r="F2297" s="7">
        <v>2.2441714000000001E-2</v>
      </c>
      <c r="G2297" s="7">
        <v>3.0079734E-2</v>
      </c>
      <c r="H2297" s="7">
        <v>1.7533416999999999E-2</v>
      </c>
      <c r="I2297" s="7">
        <v>1.3857286E-2</v>
      </c>
      <c r="J2297" s="7">
        <v>1.8015607999999999E-2</v>
      </c>
      <c r="K2297" s="7">
        <v>5.8765093999999997E-2</v>
      </c>
      <c r="L2297" s="7">
        <v>4.8586158999999997E-2</v>
      </c>
      <c r="M2297" s="7">
        <v>3.5861746E-2</v>
      </c>
      <c r="N2297" s="7">
        <v>2.4539610999999999E-2</v>
      </c>
      <c r="O2297" s="7">
        <v>1.8230738E-2</v>
      </c>
      <c r="P2297" s="7">
        <v>2.3894228E-2</v>
      </c>
    </row>
    <row r="2298" spans="1:16" x14ac:dyDescent="0.25">
      <c r="A2298" t="s">
        <v>4242</v>
      </c>
      <c r="B2298" s="7">
        <v>2.9031165000000001E-2</v>
      </c>
      <c r="C2298" s="7">
        <v>3.8136473999999997E-2</v>
      </c>
      <c r="D2298" s="7">
        <v>3.4275954999999997E-2</v>
      </c>
      <c r="E2298" s="7">
        <v>2.7362856000000001E-2</v>
      </c>
      <c r="F2298" s="7">
        <v>3.3215492999999999E-2</v>
      </c>
      <c r="G2298" s="7">
        <v>3.9679652000000003E-2</v>
      </c>
      <c r="H2298" s="7">
        <v>3.0339241999999999E-2</v>
      </c>
      <c r="I2298" s="7">
        <v>2.7195021999999999E-2</v>
      </c>
      <c r="J2298" s="7">
        <v>3.7014987999999999E-2</v>
      </c>
      <c r="K2298" s="7">
        <v>3.8095796000000001E-2</v>
      </c>
      <c r="L2298" s="7">
        <v>2.8161764999999998E-2</v>
      </c>
      <c r="M2298" s="7">
        <v>2.7970801E-2</v>
      </c>
      <c r="N2298" s="7">
        <v>3.2121228000000002E-2</v>
      </c>
      <c r="O2298" s="7">
        <v>2.7091496E-2</v>
      </c>
      <c r="P2298" s="7">
        <v>2.0495627999999998E-2</v>
      </c>
    </row>
    <row r="2299" spans="1:16" x14ac:dyDescent="0.25">
      <c r="A2299" t="s">
        <v>4243</v>
      </c>
      <c r="B2299" s="7">
        <v>4.1118597E-2</v>
      </c>
      <c r="C2299" s="7">
        <v>4.0612982999999998E-2</v>
      </c>
      <c r="D2299" s="7">
        <v>4.0487631000000003E-2</v>
      </c>
      <c r="E2299" s="7">
        <v>3.8350081000000001E-2</v>
      </c>
      <c r="F2299" s="7">
        <v>4.5302164999999998E-2</v>
      </c>
      <c r="G2299" s="7">
        <v>4.7241522000000001E-2</v>
      </c>
      <c r="H2299" s="7">
        <v>3.2872948999999999E-2</v>
      </c>
      <c r="I2299" s="7">
        <v>2.9240927E-2</v>
      </c>
      <c r="J2299" s="7">
        <v>4.1634993000000002E-2</v>
      </c>
      <c r="K2299" s="7">
        <v>5.0678199E-2</v>
      </c>
      <c r="L2299" s="7">
        <v>6.4009922999999996E-2</v>
      </c>
      <c r="M2299" s="7">
        <v>6.8424413000000003E-2</v>
      </c>
      <c r="N2299" s="7">
        <v>6.5828659999999997E-2</v>
      </c>
      <c r="O2299" s="7">
        <v>6.2558163999999999E-2</v>
      </c>
      <c r="P2299" s="7">
        <v>4.7789731000000002E-2</v>
      </c>
    </row>
    <row r="2300" spans="1:16" x14ac:dyDescent="0.25">
      <c r="A2300" t="s">
        <v>4244</v>
      </c>
      <c r="B2300" s="7">
        <v>7.5885341999999995E-2</v>
      </c>
      <c r="C2300" s="7">
        <v>7.6434075000000004E-2</v>
      </c>
      <c r="D2300" s="7">
        <v>7.7024234999999996E-2</v>
      </c>
      <c r="E2300" s="7">
        <v>5.5326908000000001E-2</v>
      </c>
      <c r="F2300" s="7">
        <v>8.7786910999999995E-2</v>
      </c>
      <c r="G2300" s="7">
        <v>6.9207851000000001E-2</v>
      </c>
      <c r="H2300" s="7">
        <v>9.1658185000000003E-2</v>
      </c>
      <c r="I2300" s="7">
        <v>9.2431422999999999E-2</v>
      </c>
      <c r="J2300" s="7">
        <v>8.8858661000000005E-2</v>
      </c>
      <c r="K2300" s="7">
        <v>4.9564162000000002E-2</v>
      </c>
      <c r="L2300" s="7">
        <v>4.1098348999999999E-2</v>
      </c>
      <c r="M2300" s="7">
        <v>4.4701277999999997E-2</v>
      </c>
      <c r="N2300" s="7">
        <v>5.2412426999999998E-2</v>
      </c>
      <c r="O2300" s="7">
        <v>5.1691147999999999E-2</v>
      </c>
      <c r="P2300" s="7">
        <v>4.6446802000000002E-2</v>
      </c>
    </row>
    <row r="2301" spans="1:16" x14ac:dyDescent="0.25">
      <c r="A2301" t="s">
        <v>4245</v>
      </c>
      <c r="B2301" s="7">
        <v>3.5091125000000001E-2</v>
      </c>
      <c r="C2301" s="7">
        <v>3.6561248999999997E-2</v>
      </c>
      <c r="D2301" s="7">
        <v>3.3801419999999999E-2</v>
      </c>
      <c r="E2301" s="7">
        <v>2.8786053999999998E-2</v>
      </c>
      <c r="F2301" s="7">
        <v>3.6142726E-2</v>
      </c>
      <c r="G2301" s="7">
        <v>3.7477429E-2</v>
      </c>
      <c r="H2301" s="7">
        <v>3.3483052999999999E-2</v>
      </c>
      <c r="I2301" s="7">
        <v>3.2909809999999998E-2</v>
      </c>
      <c r="J2301" s="7">
        <v>3.9252408000000003E-2</v>
      </c>
      <c r="K2301" s="7">
        <v>3.6426551000000001E-2</v>
      </c>
      <c r="L2301" s="7">
        <v>3.5312649000000002E-2</v>
      </c>
      <c r="M2301" s="7">
        <v>3.2237056E-2</v>
      </c>
      <c r="N2301" s="7">
        <v>2.6912597999999999E-2</v>
      </c>
      <c r="O2301" s="7">
        <v>2.7123781E-2</v>
      </c>
      <c r="P2301" s="7">
        <v>2.3359911000000001E-2</v>
      </c>
    </row>
    <row r="2302" spans="1:16" x14ac:dyDescent="0.25">
      <c r="A2302" t="s">
        <v>4246</v>
      </c>
      <c r="B2302" s="7">
        <v>4.7455732E-2</v>
      </c>
      <c r="C2302" s="7">
        <v>5.6203529000000002E-2</v>
      </c>
      <c r="D2302" s="7">
        <v>4.0310591E-2</v>
      </c>
      <c r="E2302" s="7">
        <v>4.4360845000000003E-2</v>
      </c>
      <c r="F2302" s="7">
        <v>4.4703730999999997E-2</v>
      </c>
      <c r="G2302" s="7">
        <v>5.4144457999999999E-2</v>
      </c>
      <c r="H2302" s="7">
        <v>4.5435881999999997E-2</v>
      </c>
      <c r="I2302" s="7">
        <v>5.3324025999999997E-2</v>
      </c>
      <c r="J2302" s="7">
        <v>4.7961794000000002E-2</v>
      </c>
      <c r="K2302" s="7">
        <v>5.7357511E-2</v>
      </c>
      <c r="L2302" s="7">
        <v>4.6938434000000001E-2</v>
      </c>
      <c r="M2302" s="7">
        <v>3.3678241999999997E-2</v>
      </c>
      <c r="N2302" s="7">
        <v>2.1512722000000001E-2</v>
      </c>
      <c r="O2302" s="7">
        <v>1.8391050999999999E-2</v>
      </c>
      <c r="P2302" s="7">
        <v>2.5519592000000001E-2</v>
      </c>
    </row>
    <row r="2303" spans="1:16" x14ac:dyDescent="0.25">
      <c r="A2303" t="s">
        <v>4247</v>
      </c>
      <c r="B2303" s="7">
        <v>9.3000919000000001E-2</v>
      </c>
      <c r="C2303" s="7">
        <v>0.101843792</v>
      </c>
      <c r="D2303" s="7">
        <v>0.10464177099999999</v>
      </c>
      <c r="E2303" s="7">
        <v>4.9249887999999999E-2</v>
      </c>
      <c r="F2303" s="7">
        <v>6.9158861000000002E-2</v>
      </c>
      <c r="G2303" s="7">
        <v>5.5949912999999997E-2</v>
      </c>
      <c r="H2303" s="7">
        <v>8.5928844000000004E-2</v>
      </c>
      <c r="I2303" s="7">
        <v>0.126377039</v>
      </c>
      <c r="J2303" s="7">
        <v>0.12023534399999999</v>
      </c>
      <c r="K2303" s="7">
        <v>2.4304848E-2</v>
      </c>
      <c r="L2303" s="7">
        <v>3.7361391000000001E-2</v>
      </c>
      <c r="M2303" s="7">
        <v>3.4576932999999997E-2</v>
      </c>
      <c r="N2303" s="7">
        <v>1.1397519E-2</v>
      </c>
      <c r="O2303" s="7">
        <v>8.7611419999999995E-3</v>
      </c>
      <c r="P2303" s="7">
        <v>2.8750679000000001E-2</v>
      </c>
    </row>
    <row r="2304" spans="1:16" x14ac:dyDescent="0.25">
      <c r="A2304" t="s">
        <v>4248</v>
      </c>
      <c r="B2304" s="7">
        <v>4.1283070999999998E-2</v>
      </c>
      <c r="C2304" s="7">
        <v>4.3441718999999997E-2</v>
      </c>
      <c r="D2304" s="7">
        <v>3.8744026000000001E-2</v>
      </c>
      <c r="E2304" s="7">
        <v>3.4346941999999998E-2</v>
      </c>
      <c r="F2304" s="7">
        <v>4.2795476999999998E-2</v>
      </c>
      <c r="G2304" s="7">
        <v>4.6396729999999997E-2</v>
      </c>
      <c r="H2304" s="7">
        <v>4.5846402000000001E-2</v>
      </c>
      <c r="I2304" s="7">
        <v>4.5726959999999997E-2</v>
      </c>
      <c r="J2304" s="7">
        <v>4.8253780000000003E-2</v>
      </c>
      <c r="K2304" s="7">
        <v>5.9822239999999999E-2</v>
      </c>
      <c r="L2304" s="7">
        <v>4.5660602000000002E-2</v>
      </c>
      <c r="M2304" s="7">
        <v>3.8914127E-2</v>
      </c>
      <c r="N2304" s="7">
        <v>3.9070368000000001E-2</v>
      </c>
      <c r="O2304" s="7">
        <v>3.9558049999999997E-2</v>
      </c>
      <c r="P2304" s="7">
        <v>3.1289101E-2</v>
      </c>
    </row>
    <row r="2305" spans="1:16" x14ac:dyDescent="0.25">
      <c r="A2305" t="s">
        <v>4249</v>
      </c>
      <c r="B2305" s="7">
        <v>4.2688577999999998E-2</v>
      </c>
      <c r="C2305" s="7">
        <v>5.0837439999999998E-2</v>
      </c>
      <c r="D2305" s="7">
        <v>4.5516201999999999E-2</v>
      </c>
      <c r="E2305" s="7">
        <v>4.1062497000000003E-2</v>
      </c>
      <c r="F2305" s="7">
        <v>4.9243997999999997E-2</v>
      </c>
      <c r="G2305" s="7">
        <v>5.3876830000000001E-2</v>
      </c>
      <c r="H2305" s="7">
        <v>4.8199771000000002E-2</v>
      </c>
      <c r="I2305" s="7">
        <v>4.7389009000000003E-2</v>
      </c>
      <c r="J2305" s="7">
        <v>5.3798403000000002E-2</v>
      </c>
      <c r="K2305" s="7">
        <v>5.7440154E-2</v>
      </c>
      <c r="L2305" s="7">
        <v>5.9558516999999998E-2</v>
      </c>
      <c r="M2305" s="7">
        <v>4.6896233000000002E-2</v>
      </c>
      <c r="N2305" s="7">
        <v>5.0223010999999998E-2</v>
      </c>
      <c r="O2305" s="7">
        <v>4.3526732999999998E-2</v>
      </c>
      <c r="P2305" s="7">
        <v>3.4614242000000003E-2</v>
      </c>
    </row>
    <row r="2306" spans="1:16" x14ac:dyDescent="0.25">
      <c r="A2306" t="s">
        <v>4250</v>
      </c>
      <c r="B2306" s="7">
        <v>6.1572867000000003E-2</v>
      </c>
      <c r="C2306" s="7">
        <v>6.0897169000000001E-2</v>
      </c>
      <c r="D2306" s="7">
        <v>5.9929356000000003E-2</v>
      </c>
      <c r="E2306" s="7">
        <v>4.6969441000000001E-2</v>
      </c>
      <c r="F2306" s="7">
        <v>5.9237669999999999E-2</v>
      </c>
      <c r="G2306" s="7">
        <v>6.5979256999999999E-2</v>
      </c>
      <c r="H2306" s="7">
        <v>5.9823156000000002E-2</v>
      </c>
      <c r="I2306" s="7">
        <v>5.1545222000000002E-2</v>
      </c>
      <c r="J2306" s="7">
        <v>6.8977683999999997E-2</v>
      </c>
      <c r="K2306" s="7">
        <v>5.4285759000000003E-2</v>
      </c>
      <c r="L2306" s="7">
        <v>6.4671101999999994E-2</v>
      </c>
      <c r="M2306" s="7">
        <v>6.7212248000000002E-2</v>
      </c>
      <c r="N2306" s="7">
        <v>6.7148833000000005E-2</v>
      </c>
      <c r="O2306" s="7">
        <v>6.4568608999999999E-2</v>
      </c>
      <c r="P2306" s="7">
        <v>5.2559082999999999E-2</v>
      </c>
    </row>
    <row r="2307" spans="1:16" x14ac:dyDescent="0.25">
      <c r="A2307" t="s">
        <v>4251</v>
      </c>
      <c r="B2307" s="7">
        <v>0.15883218700000001</v>
      </c>
      <c r="C2307" s="7">
        <v>0.16580536200000001</v>
      </c>
      <c r="D2307" s="7">
        <v>0.14711666400000001</v>
      </c>
      <c r="E2307" s="7">
        <v>9.3576990999999998E-2</v>
      </c>
      <c r="F2307" s="7">
        <v>0.10528781600000001</v>
      </c>
      <c r="G2307" s="7">
        <v>0.14084479599999999</v>
      </c>
      <c r="H2307" s="7">
        <v>0.212046284</v>
      </c>
      <c r="I2307" s="7">
        <v>0.13720997300000001</v>
      </c>
      <c r="J2307" s="7">
        <v>0.227850683</v>
      </c>
      <c r="K2307" s="7">
        <v>4.4493756000000002E-2</v>
      </c>
      <c r="L2307" s="7">
        <v>5.6191036999999999E-2</v>
      </c>
      <c r="M2307" s="7">
        <v>5.6442560000000003E-2</v>
      </c>
      <c r="N2307" s="7">
        <v>6.8183684999999994E-2</v>
      </c>
      <c r="O2307" s="7">
        <v>5.0136741999999998E-2</v>
      </c>
      <c r="P2307" s="7">
        <v>4.8861830000000002E-2</v>
      </c>
    </row>
    <row r="2308" spans="1:16" x14ac:dyDescent="0.25">
      <c r="A2308" t="s">
        <v>4252</v>
      </c>
      <c r="B2308" s="7">
        <v>4.1646784999999999E-2</v>
      </c>
      <c r="C2308" s="7">
        <v>4.6104834999999997E-2</v>
      </c>
      <c r="D2308" s="7">
        <v>4.4007471999999999E-2</v>
      </c>
      <c r="E2308" s="7">
        <v>3.1677438000000002E-2</v>
      </c>
      <c r="F2308" s="7">
        <v>3.5953732000000002E-2</v>
      </c>
      <c r="G2308" s="7">
        <v>4.1138407000000002E-2</v>
      </c>
      <c r="H2308" s="7">
        <v>4.0611118000000002E-2</v>
      </c>
      <c r="I2308" s="7">
        <v>4.0404140999999998E-2</v>
      </c>
      <c r="J2308" s="7">
        <v>4.9687299999999997E-2</v>
      </c>
      <c r="K2308" s="7">
        <v>2.3785010999999998E-2</v>
      </c>
      <c r="L2308" s="7">
        <v>3.7005589999999998E-2</v>
      </c>
      <c r="M2308" s="7">
        <v>3.8858469999999999E-2</v>
      </c>
      <c r="N2308" s="7">
        <v>3.6385110999999998E-2</v>
      </c>
      <c r="O2308" s="7">
        <v>3.6744581999999998E-2</v>
      </c>
      <c r="P2308" s="7">
        <v>3.0155179000000001E-2</v>
      </c>
    </row>
    <row r="2309" spans="1:16" x14ac:dyDescent="0.25">
      <c r="A2309" t="s">
        <v>4253</v>
      </c>
      <c r="B2309" s="7">
        <v>8.3873449999999992E-3</v>
      </c>
      <c r="C2309" s="7">
        <v>9.3427670000000001E-3</v>
      </c>
      <c r="D2309" s="7">
        <v>7.4294299999999999E-3</v>
      </c>
      <c r="E2309" s="7">
        <v>6.6668700000000001E-3</v>
      </c>
      <c r="F2309" s="7">
        <v>7.7334279999999997E-3</v>
      </c>
      <c r="G2309" s="7">
        <v>8.3753630000000003E-3</v>
      </c>
      <c r="H2309" s="7">
        <v>7.8169339999999993E-3</v>
      </c>
      <c r="I2309" s="7">
        <v>9.0457820000000005E-3</v>
      </c>
      <c r="J2309" s="7">
        <v>8.9852379999999996E-3</v>
      </c>
      <c r="K2309" s="7">
        <v>8.6674769999999998E-3</v>
      </c>
      <c r="L2309" s="7">
        <v>9.271652E-3</v>
      </c>
      <c r="M2309" s="7">
        <v>7.9294469999999992E-3</v>
      </c>
      <c r="N2309" s="7">
        <v>6.9296269999999998E-3</v>
      </c>
      <c r="O2309" s="7">
        <v>5.9664210000000004E-3</v>
      </c>
      <c r="P2309" s="7">
        <v>5.77511E-3</v>
      </c>
    </row>
    <row r="2310" spans="1:16" x14ac:dyDescent="0.25">
      <c r="A2310" t="s">
        <v>4254</v>
      </c>
      <c r="B2310" s="7">
        <v>1.1077811999999999E-2</v>
      </c>
      <c r="C2310" s="7">
        <v>1.5403078000000001E-2</v>
      </c>
      <c r="D2310" s="7">
        <v>1.7332521E-2</v>
      </c>
      <c r="E2310" s="7">
        <v>1.0950108E-2</v>
      </c>
      <c r="F2310" s="7">
        <v>1.3059068E-2</v>
      </c>
      <c r="G2310" s="7">
        <v>1.6415709000000001E-2</v>
      </c>
      <c r="H2310" s="7">
        <v>1.6145448999999999E-2</v>
      </c>
      <c r="I2310" s="7">
        <v>1.1572496E-2</v>
      </c>
      <c r="J2310" s="7">
        <v>1.5538616999999999E-2</v>
      </c>
      <c r="K2310" s="7">
        <v>2.1724100999999999E-2</v>
      </c>
      <c r="L2310" s="7">
        <v>2.2100577999999999E-2</v>
      </c>
      <c r="M2310" s="7">
        <v>2.3466809000000002E-2</v>
      </c>
      <c r="N2310" s="7">
        <v>2.7593209E-2</v>
      </c>
      <c r="O2310" s="7">
        <v>2.4017237E-2</v>
      </c>
      <c r="P2310" s="7">
        <v>1.2733616999999999E-2</v>
      </c>
    </row>
    <row r="2311" spans="1:16" x14ac:dyDescent="0.25">
      <c r="A2311" t="s">
        <v>4255</v>
      </c>
      <c r="B2311" s="7">
        <v>7.0494759999999998E-3</v>
      </c>
      <c r="C2311" s="7">
        <v>9.2180779999999993E-3</v>
      </c>
      <c r="D2311" s="7">
        <v>5.7880539999999999E-3</v>
      </c>
      <c r="E2311" s="7">
        <v>8.0701420000000006E-3</v>
      </c>
      <c r="F2311" s="7">
        <v>8.453693E-3</v>
      </c>
      <c r="G2311" s="7">
        <v>1.6149218999999999E-2</v>
      </c>
      <c r="H2311" s="7">
        <v>7.4368940000000003E-3</v>
      </c>
      <c r="I2311" s="7">
        <v>3.6347620000000001E-3</v>
      </c>
      <c r="J2311" s="7">
        <v>8.4231480000000001E-3</v>
      </c>
      <c r="K2311" s="7">
        <v>1.5523271E-2</v>
      </c>
      <c r="L2311" s="7">
        <v>1.4292170999999999E-2</v>
      </c>
      <c r="M2311" s="7">
        <v>1.3349758E-2</v>
      </c>
      <c r="N2311" s="7">
        <v>1.4188319E-2</v>
      </c>
      <c r="O2311" s="7">
        <v>1.2277105E-2</v>
      </c>
      <c r="P2311" s="7">
        <v>8.195918E-3</v>
      </c>
    </row>
    <row r="2312" spans="1:16" x14ac:dyDescent="0.25">
      <c r="A2312" t="s">
        <v>4256</v>
      </c>
      <c r="B2312" s="7">
        <v>8.1924210000000001E-3</v>
      </c>
      <c r="C2312" s="7">
        <v>8.8391900000000002E-3</v>
      </c>
      <c r="D2312" s="7">
        <v>6.7071969999999998E-3</v>
      </c>
      <c r="E2312" s="7">
        <v>1.1982110000000001E-2</v>
      </c>
      <c r="F2312" s="7">
        <v>9.2862789999999997E-3</v>
      </c>
      <c r="G2312" s="7">
        <v>1.4850077E-2</v>
      </c>
      <c r="H2312" s="7">
        <v>5.7950420000000002E-3</v>
      </c>
      <c r="I2312" s="7">
        <v>2.3962430000000002E-3</v>
      </c>
      <c r="J2312" s="7">
        <v>4.7237759999999998E-3</v>
      </c>
      <c r="K2312" s="7">
        <v>1.2300112E-2</v>
      </c>
      <c r="L2312" s="7">
        <v>2.6788691E-2</v>
      </c>
      <c r="M2312" s="7">
        <v>2.2147113E-2</v>
      </c>
      <c r="N2312" s="7">
        <v>2.9517773000000001E-2</v>
      </c>
      <c r="O2312" s="7">
        <v>2.0495744999999999E-2</v>
      </c>
      <c r="P2312" s="7">
        <v>1.0672058E-2</v>
      </c>
    </row>
    <row r="2313" spans="1:16" x14ac:dyDescent="0.25">
      <c r="A2313" t="s">
        <v>4257</v>
      </c>
      <c r="B2313" s="7">
        <v>1.8942588E-2</v>
      </c>
      <c r="C2313" s="7">
        <v>2.2704741000000001E-2</v>
      </c>
      <c r="D2313" s="7">
        <v>1.8578504999999999E-2</v>
      </c>
      <c r="E2313" s="7">
        <v>1.7866574999999999E-2</v>
      </c>
      <c r="F2313" s="7">
        <v>1.8282070000000001E-2</v>
      </c>
      <c r="G2313" s="7">
        <v>2.1045969000000001E-2</v>
      </c>
      <c r="H2313" s="7">
        <v>1.8635840000000001E-2</v>
      </c>
      <c r="I2313" s="7">
        <v>2.3688227999999999E-2</v>
      </c>
      <c r="J2313" s="7">
        <v>2.1512959000000002E-2</v>
      </c>
      <c r="K2313" s="7">
        <v>1.6540293000000001E-2</v>
      </c>
      <c r="L2313" s="7">
        <v>1.3088995000000001E-2</v>
      </c>
      <c r="M2313" s="7">
        <v>1.1792821E-2</v>
      </c>
      <c r="N2313" s="7">
        <v>9.1141850000000003E-3</v>
      </c>
      <c r="O2313" s="7">
        <v>8.1133890000000004E-3</v>
      </c>
      <c r="P2313" s="7">
        <v>9.3532389999999993E-3</v>
      </c>
    </row>
    <row r="2314" spans="1:16" x14ac:dyDescent="0.25">
      <c r="A2314" t="s">
        <v>4258</v>
      </c>
      <c r="B2314" s="7">
        <v>2.3533701000000001E-2</v>
      </c>
      <c r="C2314" s="7">
        <v>2.9070229E-2</v>
      </c>
      <c r="D2314" s="7">
        <v>2.4928828E-2</v>
      </c>
      <c r="E2314" s="7">
        <v>2.0255332000000001E-2</v>
      </c>
      <c r="F2314" s="7">
        <v>2.3328781E-2</v>
      </c>
      <c r="G2314" s="7">
        <v>3.1403799000000003E-2</v>
      </c>
      <c r="H2314" s="7">
        <v>2.5243663999999999E-2</v>
      </c>
      <c r="I2314" s="7">
        <v>1.7037088999999998E-2</v>
      </c>
      <c r="J2314" s="7">
        <v>2.4480805000000001E-2</v>
      </c>
      <c r="K2314" s="7">
        <v>2.1734619E-2</v>
      </c>
      <c r="L2314" s="7">
        <v>3.0557457999999999E-2</v>
      </c>
      <c r="M2314" s="7">
        <v>2.747842E-2</v>
      </c>
      <c r="N2314" s="7">
        <v>3.9418857000000002E-2</v>
      </c>
      <c r="O2314" s="7">
        <v>3.1981803000000003E-2</v>
      </c>
      <c r="P2314" s="7">
        <v>1.9657282000000002E-2</v>
      </c>
    </row>
    <row r="2315" spans="1:16" x14ac:dyDescent="0.25">
      <c r="A2315" t="s">
        <v>4259</v>
      </c>
      <c r="B2315" s="7">
        <v>1.4542645E-2</v>
      </c>
      <c r="C2315" s="7">
        <v>1.7289791999999998E-2</v>
      </c>
      <c r="D2315" s="7">
        <v>1.5785245999999999E-2</v>
      </c>
      <c r="E2315" s="7">
        <v>1.4307113999999999E-2</v>
      </c>
      <c r="F2315" s="7">
        <v>1.4515403E-2</v>
      </c>
      <c r="G2315" s="7">
        <v>1.9587195000000002E-2</v>
      </c>
      <c r="H2315" s="7">
        <v>1.6255697999999999E-2</v>
      </c>
      <c r="I2315" s="7">
        <v>1.2860362E-2</v>
      </c>
      <c r="J2315" s="7">
        <v>1.8658566000000001E-2</v>
      </c>
      <c r="K2315" s="7">
        <v>4.6878931999999998E-2</v>
      </c>
      <c r="L2315" s="7">
        <v>8.3159987000000005E-2</v>
      </c>
      <c r="M2315" s="7">
        <v>4.8812977E-2</v>
      </c>
      <c r="N2315" s="7">
        <v>5.0869557000000003E-2</v>
      </c>
      <c r="O2315" s="7">
        <v>3.3963273000000002E-2</v>
      </c>
      <c r="P2315" s="7">
        <v>1.7387676000000001E-2</v>
      </c>
    </row>
    <row r="2316" spans="1:16" x14ac:dyDescent="0.25">
      <c r="A2316" t="s">
        <v>4260</v>
      </c>
      <c r="B2316" s="7">
        <v>0.138731941</v>
      </c>
      <c r="C2316" s="7">
        <v>0.13198057699999999</v>
      </c>
      <c r="D2316" s="7">
        <v>0.118061417</v>
      </c>
      <c r="E2316" s="7">
        <v>0.106691972</v>
      </c>
      <c r="F2316" s="7">
        <v>0.121279897</v>
      </c>
      <c r="G2316" s="7">
        <v>0.13024322899999999</v>
      </c>
      <c r="H2316" s="7">
        <v>0.13248151699999999</v>
      </c>
      <c r="I2316" s="7">
        <v>0.1182352</v>
      </c>
      <c r="J2316" s="7">
        <v>0.142850483</v>
      </c>
      <c r="K2316" s="7">
        <v>8.6008242999999998E-2</v>
      </c>
      <c r="L2316" s="7">
        <v>0.104762718</v>
      </c>
      <c r="M2316" s="7">
        <v>8.8728660000000001E-2</v>
      </c>
      <c r="N2316" s="7">
        <v>9.8074986000000003E-2</v>
      </c>
      <c r="O2316" s="7">
        <v>7.5669516000000006E-2</v>
      </c>
      <c r="P2316" s="7">
        <v>6.5001169999999997E-2</v>
      </c>
    </row>
    <row r="2317" spans="1:16" x14ac:dyDescent="0.25">
      <c r="A2317" t="s">
        <v>4261</v>
      </c>
      <c r="B2317" s="7">
        <v>6.3944800000000001E-3</v>
      </c>
      <c r="C2317" s="7">
        <v>8.5589159999999997E-3</v>
      </c>
      <c r="D2317" s="7">
        <v>7.3791200000000003E-3</v>
      </c>
      <c r="E2317" s="7">
        <v>5.8195829999999997E-3</v>
      </c>
      <c r="F2317" s="7">
        <v>7.7894690000000003E-3</v>
      </c>
      <c r="G2317" s="7">
        <v>8.5169579999999998E-3</v>
      </c>
      <c r="H2317" s="7">
        <v>7.2375470000000004E-3</v>
      </c>
      <c r="I2317" s="7">
        <v>6.0889189999999999E-3</v>
      </c>
      <c r="J2317" s="7">
        <v>8.1443920000000003E-3</v>
      </c>
      <c r="K2317" s="7">
        <v>1.2506056E-2</v>
      </c>
      <c r="L2317" s="7">
        <v>6.1112420000000002E-3</v>
      </c>
      <c r="M2317" s="7">
        <v>6.2706469999999999E-3</v>
      </c>
      <c r="N2317" s="7">
        <v>7.3969190000000001E-3</v>
      </c>
      <c r="O2317" s="7">
        <v>6.6761160000000002E-3</v>
      </c>
      <c r="P2317" s="7">
        <v>5.0279010000000004E-3</v>
      </c>
    </row>
    <row r="2318" spans="1:16" x14ac:dyDescent="0.25">
      <c r="A2318" t="s">
        <v>4262</v>
      </c>
      <c r="B2318" s="7">
        <v>4.1433182999999998E-2</v>
      </c>
      <c r="C2318" s="7">
        <v>4.9683893E-2</v>
      </c>
      <c r="D2318" s="7">
        <v>3.701397E-2</v>
      </c>
      <c r="E2318" s="7">
        <v>3.7651212000000003E-2</v>
      </c>
      <c r="F2318" s="7">
        <v>3.9297205000000002E-2</v>
      </c>
      <c r="G2318" s="7">
        <v>4.9039626000000003E-2</v>
      </c>
      <c r="H2318" s="7">
        <v>4.2929093000000002E-2</v>
      </c>
      <c r="I2318" s="7">
        <v>5.3300026E-2</v>
      </c>
      <c r="J2318" s="7">
        <v>4.5909973E-2</v>
      </c>
      <c r="K2318" s="7">
        <v>1.8918844000000001E-2</v>
      </c>
      <c r="L2318" s="7">
        <v>2.9755447000000001E-2</v>
      </c>
      <c r="M2318" s="7">
        <v>2.2606647000000001E-2</v>
      </c>
      <c r="N2318" s="7">
        <v>1.9993134999999999E-2</v>
      </c>
      <c r="O2318" s="7">
        <v>1.6820475000000001E-2</v>
      </c>
      <c r="P2318" s="7">
        <v>2.0826405999999999E-2</v>
      </c>
    </row>
    <row r="2319" spans="1:16" x14ac:dyDescent="0.25">
      <c r="A2319" t="s">
        <v>4263</v>
      </c>
      <c r="B2319" s="7">
        <v>5.3054280000000001E-3</v>
      </c>
      <c r="C2319" s="7">
        <v>6.1098230000000003E-3</v>
      </c>
      <c r="D2319" s="7">
        <v>4.9370960000000002E-3</v>
      </c>
      <c r="E2319" s="7">
        <v>5.5566720000000003E-3</v>
      </c>
      <c r="F2319" s="7">
        <v>5.6956589999999996E-3</v>
      </c>
      <c r="G2319" s="7">
        <v>7.9789509999999998E-3</v>
      </c>
      <c r="H2319" s="7">
        <v>5.0716160000000001E-3</v>
      </c>
      <c r="I2319" s="7">
        <v>4.0818019999999998E-3</v>
      </c>
      <c r="J2319" s="7">
        <v>4.938759E-3</v>
      </c>
      <c r="K2319" s="7">
        <v>7.3043930000000002E-3</v>
      </c>
      <c r="L2319" s="7">
        <v>1.0883733E-2</v>
      </c>
      <c r="M2319" s="7">
        <v>7.0126750000000003E-3</v>
      </c>
      <c r="N2319" s="7">
        <v>5.0461120000000002E-3</v>
      </c>
      <c r="O2319" s="7">
        <v>4.5996090000000002E-3</v>
      </c>
      <c r="P2319" s="7">
        <v>5.1211329999999999E-3</v>
      </c>
    </row>
    <row r="2320" spans="1:16" x14ac:dyDescent="0.25">
      <c r="A2320" t="s">
        <v>4264</v>
      </c>
      <c r="B2320" s="7">
        <v>2.7632170000000001E-2</v>
      </c>
      <c r="C2320" s="7">
        <v>3.1905179999999998E-2</v>
      </c>
      <c r="D2320" s="7">
        <v>3.6328753999999998E-2</v>
      </c>
      <c r="E2320" s="7">
        <v>2.2074535999999999E-2</v>
      </c>
      <c r="F2320" s="7">
        <v>2.9617028E-2</v>
      </c>
      <c r="G2320" s="7">
        <v>2.7706997000000001E-2</v>
      </c>
      <c r="H2320" s="7">
        <v>3.5826969E-2</v>
      </c>
      <c r="I2320" s="7">
        <v>3.9797923999999998E-2</v>
      </c>
      <c r="J2320" s="7">
        <v>3.9161242999999998E-2</v>
      </c>
      <c r="K2320" s="7">
        <v>9.7800030000000007E-3</v>
      </c>
      <c r="L2320" s="7">
        <v>1.8470303E-2</v>
      </c>
      <c r="M2320" s="7">
        <v>1.8515813999999998E-2</v>
      </c>
      <c r="N2320" s="7">
        <v>1.8726748000000001E-2</v>
      </c>
      <c r="O2320" s="7">
        <v>1.8331153999999999E-2</v>
      </c>
      <c r="P2320" s="7">
        <v>1.6082322999999999E-2</v>
      </c>
    </row>
    <row r="2321" spans="1:16" x14ac:dyDescent="0.25">
      <c r="A2321" t="s">
        <v>4265</v>
      </c>
      <c r="B2321" s="7">
        <v>1.3823568E-2</v>
      </c>
      <c r="C2321" s="7">
        <v>1.5315311E-2</v>
      </c>
      <c r="D2321" s="7">
        <v>1.350345E-2</v>
      </c>
      <c r="E2321" s="7">
        <v>1.1272447999999999E-2</v>
      </c>
      <c r="F2321" s="7">
        <v>1.4437800000000001E-2</v>
      </c>
      <c r="G2321" s="7">
        <v>1.5081156E-2</v>
      </c>
      <c r="H2321" s="7">
        <v>1.5087275000000001E-2</v>
      </c>
      <c r="I2321" s="7">
        <v>1.4917784999999999E-2</v>
      </c>
      <c r="J2321" s="7">
        <v>1.9651335999999998E-2</v>
      </c>
      <c r="K2321" s="7">
        <v>1.4143930000000001E-2</v>
      </c>
      <c r="L2321" s="7">
        <v>9.8183290000000006E-3</v>
      </c>
      <c r="M2321" s="7">
        <v>9.3702089999999991E-3</v>
      </c>
      <c r="N2321" s="7">
        <v>8.089733E-3</v>
      </c>
      <c r="O2321" s="7">
        <v>7.6236999999999997E-3</v>
      </c>
      <c r="P2321" s="7">
        <v>7.9728349999999993E-3</v>
      </c>
    </row>
    <row r="2322" spans="1:16" x14ac:dyDescent="0.25">
      <c r="A2322" t="s">
        <v>4266</v>
      </c>
      <c r="B2322" s="7">
        <v>3.0942794999999999E-2</v>
      </c>
      <c r="C2322" s="7">
        <v>3.0184704999999999E-2</v>
      </c>
      <c r="D2322" s="7">
        <v>2.9453532000000001E-2</v>
      </c>
      <c r="E2322" s="7">
        <v>2.3716292E-2</v>
      </c>
      <c r="F2322" s="7">
        <v>3.3280521E-2</v>
      </c>
      <c r="G2322" s="7">
        <v>3.5363360000000003E-2</v>
      </c>
      <c r="H2322" s="7">
        <v>3.1241995000000002E-2</v>
      </c>
      <c r="I2322" s="7">
        <v>2.8592477000000002E-2</v>
      </c>
      <c r="J2322" s="7">
        <v>3.5682444000000001E-2</v>
      </c>
      <c r="K2322" s="7">
        <v>3.2022828000000003E-2</v>
      </c>
      <c r="L2322" s="7">
        <v>2.8907842E-2</v>
      </c>
      <c r="M2322" s="7">
        <v>2.6733984999999998E-2</v>
      </c>
      <c r="N2322" s="7">
        <v>3.2214336000000003E-2</v>
      </c>
      <c r="O2322" s="7">
        <v>2.3307413999999999E-2</v>
      </c>
      <c r="P2322" s="7">
        <v>1.9754958E-2</v>
      </c>
    </row>
    <row r="2323" spans="1:16" x14ac:dyDescent="0.25">
      <c r="A2323" t="s">
        <v>4267</v>
      </c>
      <c r="B2323" s="7">
        <v>0.13078260799999999</v>
      </c>
      <c r="C2323" s="7">
        <v>0.14657589600000001</v>
      </c>
      <c r="D2323" s="7">
        <v>0.13651348299999999</v>
      </c>
      <c r="E2323" s="7">
        <v>0.121079621</v>
      </c>
      <c r="F2323" s="7">
        <v>0.15365183700000001</v>
      </c>
      <c r="G2323" s="7">
        <v>0.15261940500000001</v>
      </c>
      <c r="H2323" s="7">
        <v>0.15670617000000001</v>
      </c>
      <c r="I2323" s="7">
        <v>0.13530176099999999</v>
      </c>
      <c r="J2323" s="7">
        <v>0.171570527</v>
      </c>
      <c r="K2323" s="7">
        <v>0.126542027</v>
      </c>
      <c r="L2323" s="7">
        <v>0.114938045</v>
      </c>
      <c r="M2323" s="7">
        <v>0.13411652499999999</v>
      </c>
      <c r="N2323" s="7">
        <v>0.122736519</v>
      </c>
      <c r="O2323" s="7">
        <v>0.123087396</v>
      </c>
      <c r="P2323" s="7">
        <v>0.10104255500000001</v>
      </c>
    </row>
    <row r="2324" spans="1:16" x14ac:dyDescent="0.25">
      <c r="A2324" t="s">
        <v>4268</v>
      </c>
      <c r="B2324" s="7">
        <v>5.7463810000000001E-3</v>
      </c>
      <c r="C2324" s="7">
        <v>6.6940940000000003E-3</v>
      </c>
      <c r="D2324" s="7">
        <v>6.6179089999999999E-3</v>
      </c>
      <c r="E2324" s="7">
        <v>6.2967250000000004E-3</v>
      </c>
      <c r="F2324" s="7">
        <v>6.4685589999999996E-3</v>
      </c>
      <c r="G2324" s="7">
        <v>9.5424259999999997E-3</v>
      </c>
      <c r="H2324" s="7">
        <v>5.3207530000000001E-3</v>
      </c>
      <c r="I2324" s="7">
        <v>5.2854620000000003E-3</v>
      </c>
      <c r="J2324" s="7">
        <v>6.141746E-3</v>
      </c>
      <c r="K2324" s="7">
        <v>1.6514046000000001E-2</v>
      </c>
      <c r="L2324" s="7">
        <v>2.0898679E-2</v>
      </c>
      <c r="M2324" s="7">
        <v>1.5253377E-2</v>
      </c>
      <c r="N2324" s="7">
        <v>1.9040688E-2</v>
      </c>
      <c r="O2324" s="7">
        <v>1.6165794000000001E-2</v>
      </c>
      <c r="P2324" s="7">
        <v>9.1323700000000008E-3</v>
      </c>
    </row>
    <row r="2325" spans="1:16" x14ac:dyDescent="0.25">
      <c r="A2325" t="s">
        <v>4269</v>
      </c>
      <c r="B2325" s="7">
        <v>2.3470457E-2</v>
      </c>
      <c r="C2325" s="7">
        <v>3.1011495E-2</v>
      </c>
      <c r="D2325" s="7">
        <v>2.6695670000000001E-2</v>
      </c>
      <c r="E2325" s="7">
        <v>3.6661407E-2</v>
      </c>
      <c r="F2325" s="7">
        <v>4.0005608999999998E-2</v>
      </c>
      <c r="G2325" s="7">
        <v>4.2474256000000002E-2</v>
      </c>
      <c r="H2325" s="7">
        <v>2.9620561E-2</v>
      </c>
      <c r="I2325" s="7">
        <v>2.5361097999999999E-2</v>
      </c>
      <c r="J2325" s="7">
        <v>2.8807279000000002E-2</v>
      </c>
      <c r="K2325" s="7">
        <v>3.7771723E-2</v>
      </c>
      <c r="L2325" s="7">
        <v>2.7460917000000001E-2</v>
      </c>
      <c r="M2325" s="7">
        <v>2.9778395999999999E-2</v>
      </c>
      <c r="N2325" s="7">
        <v>1.8511100999999999E-2</v>
      </c>
      <c r="O2325" s="7">
        <v>1.5722302E-2</v>
      </c>
      <c r="P2325" s="7">
        <v>1.9964656000000001E-2</v>
      </c>
    </row>
    <row r="2326" spans="1:16" x14ac:dyDescent="0.25">
      <c r="A2326" t="s">
        <v>4270</v>
      </c>
      <c r="B2326" s="7">
        <v>7.0496775999999997E-2</v>
      </c>
      <c r="C2326" s="7">
        <v>8.0337111000000003E-2</v>
      </c>
      <c r="D2326" s="7">
        <v>8.4649494000000006E-2</v>
      </c>
      <c r="E2326" s="7">
        <v>5.5038898000000003E-2</v>
      </c>
      <c r="F2326" s="7">
        <v>6.6006046999999998E-2</v>
      </c>
      <c r="G2326" s="7">
        <v>6.7617440000000001E-2</v>
      </c>
      <c r="H2326" s="7">
        <v>9.2226266000000001E-2</v>
      </c>
      <c r="I2326" s="7">
        <v>9.1578942999999996E-2</v>
      </c>
      <c r="J2326" s="7">
        <v>0.108606048</v>
      </c>
      <c r="K2326" s="7">
        <v>2.4667670999999999E-2</v>
      </c>
      <c r="L2326" s="7">
        <v>4.9694817000000002E-2</v>
      </c>
      <c r="M2326" s="7">
        <v>5.2427828000000003E-2</v>
      </c>
      <c r="N2326" s="7">
        <v>5.2921902E-2</v>
      </c>
      <c r="O2326" s="7">
        <v>4.9047500000000001E-2</v>
      </c>
      <c r="P2326" s="7">
        <v>4.2301797000000002E-2</v>
      </c>
    </row>
    <row r="2327" spans="1:16" x14ac:dyDescent="0.25">
      <c r="A2327" t="s">
        <v>4271</v>
      </c>
      <c r="B2327" s="7">
        <v>4.0105269999999998E-2</v>
      </c>
      <c r="C2327" s="7">
        <v>4.7075961999999999E-2</v>
      </c>
      <c r="D2327" s="7">
        <v>4.6530848999999999E-2</v>
      </c>
      <c r="E2327" s="7">
        <v>3.0986706999999999E-2</v>
      </c>
      <c r="F2327" s="7">
        <v>4.1513630000000003E-2</v>
      </c>
      <c r="G2327" s="7">
        <v>3.8737846999999999E-2</v>
      </c>
      <c r="H2327" s="7">
        <v>6.5794835999999995E-2</v>
      </c>
      <c r="I2327" s="7">
        <v>6.6313639999999993E-2</v>
      </c>
      <c r="J2327" s="7">
        <v>5.5581036E-2</v>
      </c>
      <c r="K2327" s="7">
        <v>9.3979560000000007E-3</v>
      </c>
      <c r="L2327" s="7">
        <v>1.4443298E-2</v>
      </c>
      <c r="M2327" s="7">
        <v>1.458985E-2</v>
      </c>
      <c r="N2327" s="7">
        <v>1.3865931E-2</v>
      </c>
      <c r="O2327" s="7">
        <v>1.3194900000000001E-2</v>
      </c>
      <c r="P2327" s="7">
        <v>1.1214833E-2</v>
      </c>
    </row>
    <row r="2328" spans="1:16" x14ac:dyDescent="0.25">
      <c r="A2328" t="s">
        <v>4272</v>
      </c>
      <c r="B2328" s="7">
        <v>8.9420962000000007E-2</v>
      </c>
      <c r="C2328" s="7">
        <v>8.5390800000000003E-2</v>
      </c>
      <c r="D2328" s="7">
        <v>4.0756526000000001E-2</v>
      </c>
      <c r="E2328" s="7">
        <v>0.15038797000000001</v>
      </c>
      <c r="F2328" s="7">
        <v>8.1326330000000002E-2</v>
      </c>
      <c r="G2328" s="7">
        <v>0.16188551200000001</v>
      </c>
      <c r="H2328" s="7">
        <v>4.3771069000000003E-2</v>
      </c>
      <c r="I2328" s="7">
        <v>0.143065258</v>
      </c>
      <c r="J2328" s="7">
        <v>5.5283832999999998E-2</v>
      </c>
      <c r="K2328" s="7">
        <v>0.106007565</v>
      </c>
      <c r="L2328" s="7">
        <v>6.2546942999999994E-2</v>
      </c>
      <c r="M2328" s="7">
        <v>2.1488156000000001E-2</v>
      </c>
      <c r="N2328" s="7">
        <v>1.0340817E-2</v>
      </c>
      <c r="O2328" s="7">
        <v>6.8830189999999998E-3</v>
      </c>
      <c r="P2328" s="7">
        <v>1.8287854999999999E-2</v>
      </c>
    </row>
    <row r="2329" spans="1:16" x14ac:dyDescent="0.25">
      <c r="A2329" t="s">
        <v>4273</v>
      </c>
      <c r="B2329" s="7">
        <v>1.0287945999999999E-2</v>
      </c>
      <c r="C2329" s="7">
        <v>1.1497795999999999E-2</v>
      </c>
      <c r="D2329" s="7">
        <v>1.0010990000000001E-2</v>
      </c>
      <c r="E2329" s="7">
        <v>8.4394310000000007E-3</v>
      </c>
      <c r="F2329" s="7">
        <v>9.0703190000000003E-3</v>
      </c>
      <c r="G2329" s="7">
        <v>1.1165895E-2</v>
      </c>
      <c r="H2329" s="7">
        <v>1.1369473E-2</v>
      </c>
      <c r="I2329" s="7">
        <v>1.0540849E-2</v>
      </c>
      <c r="J2329" s="7">
        <v>1.296512E-2</v>
      </c>
      <c r="K2329" s="7">
        <v>1.0991143E-2</v>
      </c>
      <c r="L2329" s="7">
        <v>1.8765489999999999E-2</v>
      </c>
      <c r="M2329" s="7">
        <v>1.5724383000000001E-2</v>
      </c>
      <c r="N2329" s="7">
        <v>2.0519057E-2</v>
      </c>
      <c r="O2329" s="7">
        <v>2.0465628E-2</v>
      </c>
      <c r="P2329" s="7">
        <v>1.1887699999999999E-2</v>
      </c>
    </row>
    <row r="2330" spans="1:16" x14ac:dyDescent="0.25">
      <c r="A2330" t="s">
        <v>4274</v>
      </c>
      <c r="B2330" s="7">
        <v>1.0460718000000001E-2</v>
      </c>
      <c r="C2330" s="7">
        <v>1.2870149000000001E-2</v>
      </c>
      <c r="D2330" s="7">
        <v>1.3000784E-2</v>
      </c>
      <c r="E2330" s="7">
        <v>7.9473740000000001E-3</v>
      </c>
      <c r="F2330" s="7">
        <v>1.0425309000000001E-2</v>
      </c>
      <c r="G2330" s="7">
        <v>9.8815529999999995E-3</v>
      </c>
      <c r="H2330" s="7">
        <v>1.2734176E-2</v>
      </c>
      <c r="I2330" s="7">
        <v>1.2512809E-2</v>
      </c>
      <c r="J2330" s="7">
        <v>1.2735282000000001E-2</v>
      </c>
      <c r="K2330" s="7">
        <v>6.0982359999999999E-3</v>
      </c>
      <c r="L2330" s="7">
        <v>8.0640039999999996E-3</v>
      </c>
      <c r="M2330" s="7">
        <v>8.8024230000000002E-3</v>
      </c>
      <c r="N2330" s="7">
        <v>8.1829929999999995E-3</v>
      </c>
      <c r="O2330" s="7">
        <v>7.0282290000000004E-3</v>
      </c>
      <c r="P2330" s="7">
        <v>6.8479079999999998E-3</v>
      </c>
    </row>
    <row r="2331" spans="1:16" x14ac:dyDescent="0.25">
      <c r="A2331" t="s">
        <v>4275</v>
      </c>
      <c r="B2331" s="7">
        <v>9.0417150000000005E-3</v>
      </c>
      <c r="C2331" s="7">
        <v>8.7712789999999999E-3</v>
      </c>
      <c r="D2331" s="7">
        <v>7.7437950000000004E-3</v>
      </c>
      <c r="E2331" s="7">
        <v>6.5418300000000002E-3</v>
      </c>
      <c r="F2331" s="7">
        <v>7.2907450000000004E-3</v>
      </c>
      <c r="G2331" s="7">
        <v>8.8527139999999994E-3</v>
      </c>
      <c r="H2331" s="7">
        <v>7.4434030000000003E-3</v>
      </c>
      <c r="I2331" s="7">
        <v>6.6822110000000004E-3</v>
      </c>
      <c r="J2331" s="7">
        <v>8.6788720000000007E-3</v>
      </c>
      <c r="K2331" s="7">
        <v>5.7537949999999999E-3</v>
      </c>
      <c r="L2331" s="7">
        <v>1.1813634E-2</v>
      </c>
      <c r="M2331" s="7">
        <v>9.5569969999999994E-3</v>
      </c>
      <c r="N2331" s="7">
        <v>1.0343499000000001E-2</v>
      </c>
      <c r="O2331" s="7">
        <v>8.9614789999999996E-3</v>
      </c>
      <c r="P2331" s="7">
        <v>6.6497049999999997E-3</v>
      </c>
    </row>
    <row r="2332" spans="1:16" x14ac:dyDescent="0.25">
      <c r="A2332" t="s">
        <v>4276</v>
      </c>
      <c r="B2332" s="7">
        <v>4.4960232000000003E-2</v>
      </c>
      <c r="C2332" s="7">
        <v>6.2841416999999997E-2</v>
      </c>
      <c r="D2332" s="7">
        <v>5.8666126999999998E-2</v>
      </c>
      <c r="E2332" s="7">
        <v>3.8802541000000003E-2</v>
      </c>
      <c r="F2332" s="7">
        <v>5.1683855000000001E-2</v>
      </c>
      <c r="G2332" s="7">
        <v>5.4044203999999998E-2</v>
      </c>
      <c r="H2332" s="7">
        <v>4.1320058999999999E-2</v>
      </c>
      <c r="I2332" s="7">
        <v>4.9093632999999998E-2</v>
      </c>
      <c r="J2332" s="7">
        <v>6.3897808E-2</v>
      </c>
      <c r="K2332" s="7">
        <v>4.8400991999999997E-2</v>
      </c>
      <c r="L2332" s="7">
        <v>3.6828081999999998E-2</v>
      </c>
      <c r="M2332" s="7">
        <v>3.2794098000000001E-2</v>
      </c>
      <c r="N2332" s="7">
        <v>3.8803079999999997E-2</v>
      </c>
      <c r="O2332" s="7">
        <v>1.603976E-2</v>
      </c>
      <c r="P2332" s="7">
        <v>2.9572655999999999E-2</v>
      </c>
    </row>
    <row r="2333" spans="1:16" x14ac:dyDescent="0.25">
      <c r="A2333" t="s">
        <v>4277</v>
      </c>
      <c r="B2333" s="7">
        <v>2.6616204000000001E-2</v>
      </c>
      <c r="C2333" s="7">
        <v>3.2111758999999997E-2</v>
      </c>
      <c r="D2333" s="7">
        <v>2.9584771999999999E-2</v>
      </c>
      <c r="E2333" s="7">
        <v>2.5823490000000001E-2</v>
      </c>
      <c r="F2333" s="7">
        <v>3.4299261999999997E-2</v>
      </c>
      <c r="G2333" s="7">
        <v>3.0630376000000001E-2</v>
      </c>
      <c r="H2333" s="7">
        <v>3.0937797999999999E-2</v>
      </c>
      <c r="I2333" s="7">
        <v>2.9834215000000001E-2</v>
      </c>
      <c r="J2333" s="7">
        <v>3.1776532000000003E-2</v>
      </c>
      <c r="K2333" s="7">
        <v>4.7681787000000003E-2</v>
      </c>
      <c r="L2333" s="7">
        <v>2.9159751000000001E-2</v>
      </c>
      <c r="M2333" s="7">
        <v>2.6896342E-2</v>
      </c>
      <c r="N2333" s="7">
        <v>3.0137714999999999E-2</v>
      </c>
      <c r="O2333" s="7">
        <v>2.3626989000000001E-2</v>
      </c>
      <c r="P2333" s="7">
        <v>2.7950940000000001E-2</v>
      </c>
    </row>
    <row r="2334" spans="1:16" x14ac:dyDescent="0.25">
      <c r="A2334" t="s">
        <v>4278</v>
      </c>
      <c r="B2334" s="7">
        <v>6.8487408E-2</v>
      </c>
      <c r="C2334" s="7">
        <v>7.3641380000000006E-2</v>
      </c>
      <c r="D2334" s="7">
        <v>5.4533452000000003E-2</v>
      </c>
      <c r="E2334" s="7">
        <v>5.9134363000000002E-2</v>
      </c>
      <c r="F2334" s="7">
        <v>6.2962130000000005E-2</v>
      </c>
      <c r="G2334" s="7">
        <v>6.9229531999999996E-2</v>
      </c>
      <c r="H2334" s="7">
        <v>5.4057738000000001E-2</v>
      </c>
      <c r="I2334" s="7">
        <v>8.1567309000000005E-2</v>
      </c>
      <c r="J2334" s="7">
        <v>6.6822247000000001E-2</v>
      </c>
      <c r="K2334" s="7">
        <v>4.5648150999999998E-2</v>
      </c>
      <c r="L2334" s="7">
        <v>3.2719613000000002E-2</v>
      </c>
      <c r="M2334" s="7">
        <v>2.8103619E-2</v>
      </c>
      <c r="N2334" s="7">
        <v>2.3131881E-2</v>
      </c>
      <c r="O2334" s="7">
        <v>1.9083659999999999E-2</v>
      </c>
      <c r="P2334" s="7">
        <v>2.2173833E-2</v>
      </c>
    </row>
    <row r="2335" spans="1:16" x14ac:dyDescent="0.25">
      <c r="A2335" t="s">
        <v>4279</v>
      </c>
      <c r="B2335" s="7">
        <v>1.4861642E-2</v>
      </c>
      <c r="C2335" s="7">
        <v>1.1539472E-2</v>
      </c>
      <c r="D2335" s="7">
        <v>1.3122204E-2</v>
      </c>
      <c r="E2335" s="7">
        <v>7.8709279999999993E-3</v>
      </c>
      <c r="F2335" s="7">
        <v>1.0553642E-2</v>
      </c>
      <c r="G2335" s="7">
        <v>9.7589359999999993E-3</v>
      </c>
      <c r="H2335" s="7">
        <v>1.2683704000000001E-2</v>
      </c>
      <c r="I2335" s="7">
        <v>1.3432110000000001E-2</v>
      </c>
      <c r="J2335" s="7">
        <v>1.2832016E-2</v>
      </c>
      <c r="K2335" s="7">
        <v>6.8074900000000002E-3</v>
      </c>
      <c r="L2335" s="7">
        <v>8.0047139999999996E-3</v>
      </c>
      <c r="M2335" s="7">
        <v>7.4690709999999999E-3</v>
      </c>
      <c r="N2335" s="7">
        <v>7.4388099999999997E-3</v>
      </c>
      <c r="O2335" s="7">
        <v>8.4269299999999991E-3</v>
      </c>
      <c r="P2335" s="7">
        <v>6.6738530000000004E-3</v>
      </c>
    </row>
    <row r="2336" spans="1:16" x14ac:dyDescent="0.25">
      <c r="A2336" t="s">
        <v>4280</v>
      </c>
      <c r="B2336" s="7">
        <v>3.4223223999999997E-2</v>
      </c>
      <c r="C2336" s="7">
        <v>3.7496436000000001E-2</v>
      </c>
      <c r="D2336" s="7">
        <v>3.6809397000000001E-2</v>
      </c>
      <c r="E2336" s="7">
        <v>3.0980728999999999E-2</v>
      </c>
      <c r="F2336" s="7">
        <v>3.3239260999999999E-2</v>
      </c>
      <c r="G2336" s="7">
        <v>3.5120828E-2</v>
      </c>
      <c r="H2336" s="7">
        <v>3.7030318999999999E-2</v>
      </c>
      <c r="I2336" s="7">
        <v>3.4862140999999999E-2</v>
      </c>
      <c r="J2336" s="7">
        <v>4.2694152999999999E-2</v>
      </c>
      <c r="K2336" s="7">
        <v>2.2711485999999999E-2</v>
      </c>
      <c r="L2336" s="7">
        <v>2.9951833000000001E-2</v>
      </c>
      <c r="M2336" s="7">
        <v>2.8620862E-2</v>
      </c>
      <c r="N2336" s="7">
        <v>1.7704464999999999E-2</v>
      </c>
      <c r="O2336" s="7">
        <v>1.2809055999999999E-2</v>
      </c>
      <c r="P2336" s="7">
        <v>2.4020384999999998E-2</v>
      </c>
    </row>
    <row r="2337" spans="1:16" x14ac:dyDescent="0.25">
      <c r="A2337" t="s">
        <v>4281</v>
      </c>
      <c r="B2337" s="7">
        <v>7.745315E-3</v>
      </c>
      <c r="C2337" s="7">
        <v>7.667559E-3</v>
      </c>
      <c r="D2337" s="7">
        <v>8.0115429999999994E-3</v>
      </c>
      <c r="E2337" s="7">
        <v>5.0426120000000001E-3</v>
      </c>
      <c r="F2337" s="7">
        <v>7.1397730000000003E-3</v>
      </c>
      <c r="G2337" s="7">
        <v>6.7428949999999996E-3</v>
      </c>
      <c r="H2337" s="7">
        <v>7.9452780000000001E-3</v>
      </c>
      <c r="I2337" s="7">
        <v>7.6191269999999998E-3</v>
      </c>
      <c r="J2337" s="7">
        <v>9.4537159999999992E-3</v>
      </c>
      <c r="K2337" s="7">
        <v>1.088852E-2</v>
      </c>
      <c r="L2337" s="7">
        <v>9.348215E-3</v>
      </c>
      <c r="M2337" s="7">
        <v>7.6543109999999996E-3</v>
      </c>
      <c r="N2337" s="7">
        <v>1.0604649000000001E-2</v>
      </c>
      <c r="O2337" s="7">
        <v>1.0222731000000001E-2</v>
      </c>
      <c r="P2337" s="7">
        <v>6.3356890000000003E-3</v>
      </c>
    </row>
    <row r="2338" spans="1:16" x14ac:dyDescent="0.25">
      <c r="A2338" t="s">
        <v>4282</v>
      </c>
      <c r="B2338" s="7">
        <v>4.6934739000000003E-2</v>
      </c>
      <c r="C2338" s="7">
        <v>6.0657074999999998E-2</v>
      </c>
      <c r="D2338" s="7">
        <v>5.9489048000000003E-2</v>
      </c>
      <c r="E2338" s="7">
        <v>4.6165791999999997E-2</v>
      </c>
      <c r="F2338" s="7">
        <v>5.1574333E-2</v>
      </c>
      <c r="G2338" s="7">
        <v>5.7996561000000002E-2</v>
      </c>
      <c r="H2338" s="7">
        <v>6.3289754000000004E-2</v>
      </c>
      <c r="I2338" s="7">
        <v>5.9279853E-2</v>
      </c>
      <c r="J2338" s="7">
        <v>6.6279808999999995E-2</v>
      </c>
      <c r="K2338" s="7">
        <v>2.9505988E-2</v>
      </c>
      <c r="L2338" s="7">
        <v>5.1271939000000002E-2</v>
      </c>
      <c r="M2338" s="7">
        <v>5.0366999000000003E-2</v>
      </c>
      <c r="N2338" s="7">
        <v>5.1760255999999998E-2</v>
      </c>
      <c r="O2338" s="7">
        <v>4.6722918000000002E-2</v>
      </c>
      <c r="P2338" s="7">
        <v>3.4141336000000001E-2</v>
      </c>
    </row>
    <row r="2339" spans="1:16" x14ac:dyDescent="0.25">
      <c r="A2339" t="s">
        <v>4283</v>
      </c>
      <c r="B2339" s="7">
        <v>0</v>
      </c>
      <c r="C2339" s="7">
        <v>0</v>
      </c>
      <c r="D2339" s="7">
        <v>0</v>
      </c>
      <c r="E2339" s="7">
        <v>0</v>
      </c>
      <c r="F2339" s="7">
        <v>0</v>
      </c>
      <c r="G2339" s="7">
        <v>0</v>
      </c>
      <c r="H2339" s="7">
        <v>0</v>
      </c>
      <c r="I2339" s="7">
        <v>0</v>
      </c>
      <c r="J2339" s="7">
        <v>0</v>
      </c>
      <c r="K2339" s="7">
        <v>0</v>
      </c>
      <c r="L2339" s="7">
        <v>0</v>
      </c>
      <c r="M2339" s="7">
        <v>0</v>
      </c>
      <c r="N2339" s="7">
        <v>0</v>
      </c>
      <c r="O2339" s="7">
        <v>0</v>
      </c>
      <c r="P2339" s="7">
        <v>0</v>
      </c>
    </row>
    <row r="2340" spans="1:16" x14ac:dyDescent="0.25">
      <c r="A2340" t="s">
        <v>4284</v>
      </c>
      <c r="B2340" s="7">
        <v>0.13954605</v>
      </c>
      <c r="C2340" s="7">
        <v>0.155835747</v>
      </c>
      <c r="D2340" s="7">
        <v>0.16703823300000001</v>
      </c>
      <c r="E2340" s="7">
        <v>0.12658224600000001</v>
      </c>
      <c r="F2340" s="7">
        <v>0.17265934599999999</v>
      </c>
      <c r="G2340" s="7">
        <v>0.146141305</v>
      </c>
      <c r="H2340" s="7">
        <v>0.17008389099999999</v>
      </c>
      <c r="I2340" s="7">
        <v>0.16833537000000001</v>
      </c>
      <c r="J2340" s="7">
        <v>0.171992917</v>
      </c>
      <c r="K2340" s="7">
        <v>5.5441151000000001E-2</v>
      </c>
      <c r="L2340" s="7">
        <v>9.6776339000000003E-2</v>
      </c>
      <c r="M2340" s="7">
        <v>0.11022204300000001</v>
      </c>
      <c r="N2340" s="7">
        <v>0.102360428</v>
      </c>
      <c r="O2340" s="7">
        <v>0.103456273</v>
      </c>
      <c r="P2340" s="7">
        <v>9.4841966999999999E-2</v>
      </c>
    </row>
    <row r="2341" spans="1:16" x14ac:dyDescent="0.25">
      <c r="A2341" t="s">
        <v>4285</v>
      </c>
      <c r="B2341" s="7">
        <v>2.0685288999999999E-2</v>
      </c>
      <c r="C2341" s="7">
        <v>2.3038855E-2</v>
      </c>
      <c r="D2341" s="7">
        <v>1.8229168E-2</v>
      </c>
      <c r="E2341" s="7">
        <v>2.2552552999999999E-2</v>
      </c>
      <c r="F2341" s="7">
        <v>1.9331775999999998E-2</v>
      </c>
      <c r="G2341" s="7">
        <v>2.6808709E-2</v>
      </c>
      <c r="H2341" s="7">
        <v>1.1180954E-2</v>
      </c>
      <c r="I2341" s="7">
        <v>7.0387979999999998E-3</v>
      </c>
      <c r="J2341" s="7">
        <v>1.0782860999999999E-2</v>
      </c>
      <c r="K2341" s="7">
        <v>7.8954300000000002E-3</v>
      </c>
      <c r="L2341" s="7">
        <v>1.7723829999999999E-2</v>
      </c>
      <c r="M2341" s="7">
        <v>1.3826674000000001E-2</v>
      </c>
      <c r="N2341" s="7">
        <v>1.3127596E-2</v>
      </c>
      <c r="O2341" s="7">
        <v>9.5218469999999999E-3</v>
      </c>
      <c r="P2341" s="7">
        <v>8.4086530000000003E-3</v>
      </c>
    </row>
    <row r="2342" spans="1:16" x14ac:dyDescent="0.25">
      <c r="A2342" t="s">
        <v>4286</v>
      </c>
      <c r="B2342" s="7">
        <v>3.1889538000000002E-2</v>
      </c>
      <c r="C2342" s="7">
        <v>4.2089986000000003E-2</v>
      </c>
      <c r="D2342" s="7">
        <v>3.3720670000000001E-2</v>
      </c>
      <c r="E2342" s="7">
        <v>4.1845878000000003E-2</v>
      </c>
      <c r="F2342" s="7">
        <v>4.8725340999999998E-2</v>
      </c>
      <c r="G2342" s="7">
        <v>4.2862115999999999E-2</v>
      </c>
      <c r="H2342" s="7">
        <v>4.1943775000000003E-2</v>
      </c>
      <c r="I2342" s="7">
        <v>3.3266001000000003E-2</v>
      </c>
      <c r="J2342" s="7">
        <v>4.0609579E-2</v>
      </c>
      <c r="K2342" s="7">
        <v>5.7256795999999999E-2</v>
      </c>
      <c r="L2342" s="7">
        <v>5.0070285999999999E-2</v>
      </c>
      <c r="M2342" s="7">
        <v>4.7714265999999998E-2</v>
      </c>
      <c r="N2342" s="7">
        <v>3.6470434000000003E-2</v>
      </c>
      <c r="O2342" s="7">
        <v>3.1057561000000001E-2</v>
      </c>
      <c r="P2342" s="7">
        <v>3.5333664000000001E-2</v>
      </c>
    </row>
    <row r="2343" spans="1:16" x14ac:dyDescent="0.25">
      <c r="A2343" t="s">
        <v>4287</v>
      </c>
      <c r="B2343" s="7">
        <v>7.0377629999999997E-2</v>
      </c>
      <c r="C2343" s="7">
        <v>8.7357207000000006E-2</v>
      </c>
      <c r="D2343" s="7">
        <v>9.6589174999999999E-2</v>
      </c>
      <c r="E2343" s="7">
        <v>8.1618299000000005E-2</v>
      </c>
      <c r="F2343" s="7">
        <v>0.10860934999999999</v>
      </c>
      <c r="G2343" s="7">
        <v>8.9504186999999999E-2</v>
      </c>
      <c r="H2343" s="7">
        <v>0.104653239</v>
      </c>
      <c r="I2343" s="7">
        <v>0.107704853</v>
      </c>
      <c r="J2343" s="7">
        <v>0.10717461</v>
      </c>
      <c r="K2343" s="7">
        <v>2.2943812000000001E-2</v>
      </c>
      <c r="L2343" s="7">
        <v>3.8935754000000003E-2</v>
      </c>
      <c r="M2343" s="7">
        <v>4.5076946E-2</v>
      </c>
      <c r="N2343" s="7">
        <v>4.7023203999999999E-2</v>
      </c>
      <c r="O2343" s="7">
        <v>5.2574551999999997E-2</v>
      </c>
      <c r="P2343" s="7">
        <v>4.2930715000000001E-2</v>
      </c>
    </row>
    <row r="2344" spans="1:16" x14ac:dyDescent="0.25">
      <c r="A2344" t="s">
        <v>4288</v>
      </c>
      <c r="B2344" s="7">
        <v>6.8726350000000002E-3</v>
      </c>
      <c r="C2344" s="7">
        <v>8.8971009999999993E-3</v>
      </c>
      <c r="D2344" s="7">
        <v>7.5549399999999996E-3</v>
      </c>
      <c r="E2344" s="7">
        <v>8.2252680000000009E-3</v>
      </c>
      <c r="F2344" s="7">
        <v>8.9363740000000004E-3</v>
      </c>
      <c r="G2344" s="7">
        <v>1.0414456000000001E-2</v>
      </c>
      <c r="H2344" s="7">
        <v>8.4267860000000003E-3</v>
      </c>
      <c r="I2344" s="7">
        <v>9.0632760000000003E-3</v>
      </c>
      <c r="J2344" s="7">
        <v>9.6973500000000004E-3</v>
      </c>
      <c r="K2344" s="7">
        <v>2.1089592000000001E-2</v>
      </c>
      <c r="L2344" s="7">
        <v>1.0058579999999999E-2</v>
      </c>
      <c r="M2344" s="7">
        <v>9.068207E-3</v>
      </c>
      <c r="N2344" s="7">
        <v>1.1998548E-2</v>
      </c>
      <c r="O2344" s="7">
        <v>8.6867760000000002E-3</v>
      </c>
      <c r="P2344" s="7">
        <v>6.0973720000000002E-3</v>
      </c>
    </row>
    <row r="2345" spans="1:16" x14ac:dyDescent="0.25">
      <c r="A2345" t="s">
        <v>4289</v>
      </c>
      <c r="B2345" s="7">
        <v>0.12730582800000001</v>
      </c>
      <c r="C2345" s="7">
        <v>0.14164768</v>
      </c>
      <c r="D2345" s="7">
        <v>0.13978693</v>
      </c>
      <c r="E2345" s="7">
        <v>9.8099857999999998E-2</v>
      </c>
      <c r="F2345" s="7">
        <v>0.13473769999999999</v>
      </c>
      <c r="G2345" s="7">
        <v>0.120895587</v>
      </c>
      <c r="H2345" s="7">
        <v>0.13711564500000001</v>
      </c>
      <c r="I2345" s="7">
        <v>0.14417353199999999</v>
      </c>
      <c r="J2345" s="7">
        <v>0.14590937500000001</v>
      </c>
      <c r="K2345" s="7">
        <v>0.11267717300000001</v>
      </c>
      <c r="L2345" s="7">
        <v>9.4637614999999994E-2</v>
      </c>
      <c r="M2345" s="7">
        <v>9.3812856999999999E-2</v>
      </c>
      <c r="N2345" s="7">
        <v>9.2191774000000004E-2</v>
      </c>
      <c r="O2345" s="7">
        <v>7.8823698999999997E-2</v>
      </c>
      <c r="P2345" s="7">
        <v>7.8173792000000006E-2</v>
      </c>
    </row>
    <row r="2346" spans="1:16" x14ac:dyDescent="0.25">
      <c r="A2346" t="s">
        <v>4290</v>
      </c>
      <c r="B2346" s="7">
        <v>1.9581589999999999E-2</v>
      </c>
      <c r="C2346" s="7">
        <v>2.5049649E-2</v>
      </c>
      <c r="D2346" s="7">
        <v>2.3383375000000001E-2</v>
      </c>
      <c r="E2346" s="7">
        <v>1.8783853E-2</v>
      </c>
      <c r="F2346" s="7">
        <v>2.5872941999999999E-2</v>
      </c>
      <c r="G2346" s="7">
        <v>2.3372625000000001E-2</v>
      </c>
      <c r="H2346" s="7">
        <v>2.3386250000000001E-2</v>
      </c>
      <c r="I2346" s="7">
        <v>2.5346277E-2</v>
      </c>
      <c r="J2346" s="7">
        <v>2.4448338999999999E-2</v>
      </c>
      <c r="K2346" s="7">
        <v>6.8296326000000004E-2</v>
      </c>
      <c r="L2346" s="7">
        <v>2.3758331000000001E-2</v>
      </c>
      <c r="M2346" s="7">
        <v>2.5159903000000001E-2</v>
      </c>
      <c r="N2346" s="7">
        <v>3.1220508000000001E-2</v>
      </c>
      <c r="O2346" s="7">
        <v>2.4379017999999999E-2</v>
      </c>
      <c r="P2346" s="7">
        <v>2.3799898E-2</v>
      </c>
    </row>
    <row r="2347" spans="1:16" x14ac:dyDescent="0.25">
      <c r="A2347" t="s">
        <v>4291</v>
      </c>
      <c r="B2347" s="7">
        <v>6.6684600000000002E-3</v>
      </c>
      <c r="C2347" s="7">
        <v>9.2773249999999995E-3</v>
      </c>
      <c r="D2347" s="7">
        <v>7.7661659999999997E-3</v>
      </c>
      <c r="E2347" s="7">
        <v>6.3034290000000001E-3</v>
      </c>
      <c r="F2347" s="7">
        <v>6.9425049999999999E-3</v>
      </c>
      <c r="G2347" s="7">
        <v>8.2759679999999999E-3</v>
      </c>
      <c r="H2347" s="7">
        <v>8.8280609999999999E-3</v>
      </c>
      <c r="I2347" s="7">
        <v>6.6665250000000004E-3</v>
      </c>
      <c r="J2347" s="7">
        <v>8.111867E-3</v>
      </c>
      <c r="K2347" s="7">
        <v>5.5381670000000001E-3</v>
      </c>
      <c r="L2347" s="7">
        <v>5.3860269999999998E-3</v>
      </c>
      <c r="M2347" s="7">
        <v>5.6289189999999996E-3</v>
      </c>
      <c r="N2347" s="7">
        <v>5.9433180000000004E-3</v>
      </c>
      <c r="O2347" s="7">
        <v>5.7492039999999999E-3</v>
      </c>
      <c r="P2347" s="7">
        <v>4.0306999999999999E-3</v>
      </c>
    </row>
    <row r="2348" spans="1:16" x14ac:dyDescent="0.25">
      <c r="A2348" t="s">
        <v>4292</v>
      </c>
      <c r="B2348" s="7">
        <v>2.3514586000000001E-2</v>
      </c>
      <c r="C2348" s="7">
        <v>2.90341E-2</v>
      </c>
      <c r="D2348" s="7">
        <v>2.5001593999999999E-2</v>
      </c>
      <c r="E2348" s="7">
        <v>1.549699E-2</v>
      </c>
      <c r="F2348" s="7">
        <v>2.0300133000000001E-2</v>
      </c>
      <c r="G2348" s="7">
        <v>1.8794266E-2</v>
      </c>
      <c r="H2348" s="7">
        <v>3.0741115999999999E-2</v>
      </c>
      <c r="I2348" s="7">
        <v>3.2345129E-2</v>
      </c>
      <c r="J2348" s="7">
        <v>2.9529092999999999E-2</v>
      </c>
      <c r="K2348" s="7">
        <v>1.1493799000000001E-2</v>
      </c>
      <c r="L2348" s="7">
        <v>1.0653474E-2</v>
      </c>
      <c r="M2348" s="7">
        <v>1.3081302E-2</v>
      </c>
      <c r="N2348" s="7">
        <v>1.4739789999999999E-2</v>
      </c>
      <c r="O2348" s="7">
        <v>1.4546178999999999E-2</v>
      </c>
      <c r="P2348" s="7">
        <v>1.0054799E-2</v>
      </c>
    </row>
    <row r="2349" spans="1:16" x14ac:dyDescent="0.25">
      <c r="A2349" t="s">
        <v>4293</v>
      </c>
      <c r="B2349" s="7">
        <v>2.7241972E-2</v>
      </c>
      <c r="C2349" s="7">
        <v>2.6000440999999999E-2</v>
      </c>
      <c r="D2349" s="7">
        <v>2.5123764E-2</v>
      </c>
      <c r="E2349" s="7">
        <v>2.3265327999999998E-2</v>
      </c>
      <c r="F2349" s="7">
        <v>3.4924604999999997E-2</v>
      </c>
      <c r="G2349" s="7">
        <v>2.9232733E-2</v>
      </c>
      <c r="H2349" s="7">
        <v>2.2674835000000001E-2</v>
      </c>
      <c r="I2349" s="7">
        <v>2.2541842999999999E-2</v>
      </c>
      <c r="J2349" s="7">
        <v>2.3389725E-2</v>
      </c>
      <c r="K2349" s="7">
        <v>4.0902379000000003E-2</v>
      </c>
      <c r="L2349" s="7">
        <v>2.4747014000000001E-2</v>
      </c>
      <c r="M2349" s="7">
        <v>2.1362576000000001E-2</v>
      </c>
      <c r="N2349" s="7">
        <v>1.8949133999999999E-2</v>
      </c>
      <c r="O2349" s="7">
        <v>1.6627853000000001E-2</v>
      </c>
      <c r="P2349" s="7">
        <v>1.9293360999999998E-2</v>
      </c>
    </row>
    <row r="2350" spans="1:16" x14ac:dyDescent="0.25">
      <c r="A2350" t="s">
        <v>4294</v>
      </c>
      <c r="B2350" s="7">
        <v>9.4694790000000001E-2</v>
      </c>
      <c r="C2350" s="7">
        <v>0.112654491</v>
      </c>
      <c r="D2350" s="7">
        <v>0.103555698</v>
      </c>
      <c r="E2350" s="7">
        <v>8.5296922999999997E-2</v>
      </c>
      <c r="F2350" s="7">
        <v>8.3631493000000001E-2</v>
      </c>
      <c r="G2350" s="7">
        <v>9.6631501999999994E-2</v>
      </c>
      <c r="H2350" s="7">
        <v>0.10936314</v>
      </c>
      <c r="I2350" s="7">
        <v>0.126514144</v>
      </c>
      <c r="J2350" s="7">
        <v>0.1069073</v>
      </c>
      <c r="K2350" s="7">
        <v>8.3662455999999996E-2</v>
      </c>
      <c r="L2350" s="7">
        <v>5.7572013999999998E-2</v>
      </c>
      <c r="M2350" s="7">
        <v>4.9422006999999997E-2</v>
      </c>
      <c r="N2350" s="7">
        <v>4.9965221999999997E-2</v>
      </c>
      <c r="O2350" s="7">
        <v>4.4341949999999998E-2</v>
      </c>
      <c r="P2350" s="7">
        <v>4.3973864000000001E-2</v>
      </c>
    </row>
    <row r="2351" spans="1:16" x14ac:dyDescent="0.25">
      <c r="A2351" t="s">
        <v>4295</v>
      </c>
      <c r="B2351" s="7">
        <v>4.0287218999999999E-2</v>
      </c>
      <c r="C2351" s="7">
        <v>4.9082840000000003E-2</v>
      </c>
      <c r="D2351" s="7">
        <v>4.4463226000000002E-2</v>
      </c>
      <c r="E2351" s="7">
        <v>4.2802641000000002E-2</v>
      </c>
      <c r="F2351" s="7">
        <v>3.7057628000000002E-2</v>
      </c>
      <c r="G2351" s="7">
        <v>5.1558420000000001E-2</v>
      </c>
      <c r="H2351" s="7">
        <v>4.5651949999999997E-2</v>
      </c>
      <c r="I2351" s="7">
        <v>5.8669556999999997E-2</v>
      </c>
      <c r="J2351" s="7">
        <v>4.4678371000000001E-2</v>
      </c>
      <c r="K2351" s="7">
        <v>6.1809111999999999E-2</v>
      </c>
      <c r="L2351" s="7">
        <v>2.860422E-2</v>
      </c>
      <c r="M2351" s="7">
        <v>2.0449894E-2</v>
      </c>
      <c r="N2351" s="7">
        <v>2.1264997000000001E-2</v>
      </c>
      <c r="O2351" s="7">
        <v>1.9471209999999999E-2</v>
      </c>
      <c r="P2351" s="7">
        <v>1.7126618E-2</v>
      </c>
    </row>
    <row r="2352" spans="1:16" x14ac:dyDescent="0.25">
      <c r="A2352" t="s">
        <v>4296</v>
      </c>
      <c r="B2352" s="7">
        <v>3.3464604000000002E-2</v>
      </c>
      <c r="C2352" s="7">
        <v>3.6571549000000002E-2</v>
      </c>
      <c r="D2352" s="7">
        <v>3.2405562999999998E-2</v>
      </c>
      <c r="E2352" s="7">
        <v>2.5714720999999999E-2</v>
      </c>
      <c r="F2352" s="7">
        <v>2.6382238999999998E-2</v>
      </c>
      <c r="G2352" s="7">
        <v>4.3894263000000003E-2</v>
      </c>
      <c r="H2352" s="7">
        <v>2.9146940999999999E-2</v>
      </c>
      <c r="I2352" s="7">
        <v>2.5581336999999999E-2</v>
      </c>
      <c r="J2352" s="7">
        <v>3.1382346999999998E-2</v>
      </c>
      <c r="K2352" s="7">
        <v>0.119242341</v>
      </c>
      <c r="L2352" s="7">
        <v>7.7634181999999996E-2</v>
      </c>
      <c r="M2352" s="7">
        <v>6.2606556999999993E-2</v>
      </c>
      <c r="N2352" s="7">
        <v>7.7503800999999997E-2</v>
      </c>
      <c r="O2352" s="7">
        <v>6.8778409999999998E-2</v>
      </c>
      <c r="P2352" s="7">
        <v>3.6494974999999999E-2</v>
      </c>
    </row>
    <row r="2353" spans="1:16" x14ac:dyDescent="0.25">
      <c r="A2353" t="s">
        <v>4297</v>
      </c>
      <c r="B2353" s="7">
        <v>0.12396201499999999</v>
      </c>
      <c r="C2353" s="7">
        <v>0.12758325700000001</v>
      </c>
      <c r="D2353" s="7">
        <v>0.118983775</v>
      </c>
      <c r="E2353" s="7">
        <v>9.5286900999999993E-2</v>
      </c>
      <c r="F2353" s="7">
        <v>0.116574383</v>
      </c>
      <c r="G2353" s="7">
        <v>0.12202753700000001</v>
      </c>
      <c r="H2353" s="7">
        <v>8.9509857999999998E-2</v>
      </c>
      <c r="I2353" s="7">
        <v>9.0436925000000001E-2</v>
      </c>
      <c r="J2353" s="7">
        <v>0.122587317</v>
      </c>
      <c r="K2353" s="7">
        <v>8.9656887000000005E-2</v>
      </c>
      <c r="L2353" s="7">
        <v>6.6605056999999995E-2</v>
      </c>
      <c r="M2353" s="7">
        <v>6.6289192999999996E-2</v>
      </c>
      <c r="N2353" s="7">
        <v>5.5892635000000003E-2</v>
      </c>
      <c r="O2353" s="7">
        <v>5.4040640000000001E-2</v>
      </c>
      <c r="P2353" s="7">
        <v>5.388739E-2</v>
      </c>
    </row>
    <row r="2354" spans="1:16" x14ac:dyDescent="0.25">
      <c r="A2354" t="s">
        <v>4298</v>
      </c>
      <c r="B2354" s="7">
        <v>3.5573801000000002E-2</v>
      </c>
      <c r="C2354" s="7">
        <v>3.8190551000000003E-2</v>
      </c>
      <c r="D2354" s="7">
        <v>3.0710531999999999E-2</v>
      </c>
      <c r="E2354" s="7">
        <v>2.5324342E-2</v>
      </c>
      <c r="F2354" s="7">
        <v>2.7166415999999999E-2</v>
      </c>
      <c r="G2354" s="7">
        <v>2.5839349000000001E-2</v>
      </c>
      <c r="H2354" s="7">
        <v>2.9541423000000001E-2</v>
      </c>
      <c r="I2354" s="7">
        <v>4.4111510999999999E-2</v>
      </c>
      <c r="J2354" s="7">
        <v>2.9059564E-2</v>
      </c>
      <c r="K2354" s="7">
        <v>6.3914520000000002E-2</v>
      </c>
      <c r="L2354" s="7">
        <v>1.8226553999999999E-2</v>
      </c>
      <c r="M2354" s="7">
        <v>1.5878119999999999E-2</v>
      </c>
      <c r="N2354" s="7">
        <v>6.9160719999999997E-3</v>
      </c>
      <c r="O2354" s="7">
        <v>7.5869420000000002E-3</v>
      </c>
      <c r="P2354" s="7">
        <v>1.3667589000000001E-2</v>
      </c>
    </row>
    <row r="2355" spans="1:16" x14ac:dyDescent="0.25">
      <c r="A2355" t="s">
        <v>4299</v>
      </c>
      <c r="B2355" s="7">
        <v>3.1518419999999998E-2</v>
      </c>
      <c r="C2355" s="7">
        <v>3.4978153999999997E-2</v>
      </c>
      <c r="D2355" s="7">
        <v>3.4804939999999999E-2</v>
      </c>
      <c r="E2355" s="7">
        <v>2.2054038000000002E-2</v>
      </c>
      <c r="F2355" s="7">
        <v>2.6784698999999999E-2</v>
      </c>
      <c r="G2355" s="7">
        <v>3.0223759999999999E-2</v>
      </c>
      <c r="H2355" s="7">
        <v>3.2308702000000002E-2</v>
      </c>
      <c r="I2355" s="7">
        <v>3.4583695999999997E-2</v>
      </c>
      <c r="J2355" s="7">
        <v>3.7175455000000003E-2</v>
      </c>
      <c r="K2355" s="7">
        <v>1.3533605000000001E-2</v>
      </c>
      <c r="L2355" s="7">
        <v>2.2819974999999999E-2</v>
      </c>
      <c r="M2355" s="7">
        <v>1.9216654999999999E-2</v>
      </c>
      <c r="N2355" s="7">
        <v>2.0296035E-2</v>
      </c>
      <c r="O2355" s="7">
        <v>1.7038029E-2</v>
      </c>
      <c r="P2355" s="7">
        <v>1.6347627999999999E-2</v>
      </c>
    </row>
    <row r="2356" spans="1:16" x14ac:dyDescent="0.25">
      <c r="A2356" t="s">
        <v>4300</v>
      </c>
      <c r="B2356" s="7">
        <v>1.7991958999999998E-2</v>
      </c>
      <c r="C2356" s="7">
        <v>2.0596045E-2</v>
      </c>
      <c r="D2356" s="7">
        <v>2.1801378E-2</v>
      </c>
      <c r="E2356" s="7">
        <v>1.5921049E-2</v>
      </c>
      <c r="F2356" s="7">
        <v>3.6810361E-2</v>
      </c>
      <c r="G2356" s="7">
        <v>2.4036185000000002E-2</v>
      </c>
      <c r="H2356" s="7">
        <v>3.3378022E-2</v>
      </c>
      <c r="I2356" s="7">
        <v>2.0243964E-2</v>
      </c>
      <c r="J2356" s="7">
        <v>3.2686205000000003E-2</v>
      </c>
      <c r="K2356" s="7">
        <v>2.9323709999999999E-2</v>
      </c>
      <c r="L2356" s="7">
        <v>1.2332902E-2</v>
      </c>
      <c r="M2356" s="7">
        <v>1.1772400000000001E-2</v>
      </c>
      <c r="N2356" s="7">
        <v>1.4637616000000001E-2</v>
      </c>
      <c r="O2356" s="7">
        <v>1.3443671000000001E-2</v>
      </c>
      <c r="P2356" s="7">
        <v>1.0166635E-2</v>
      </c>
    </row>
    <row r="2357" spans="1:16" x14ac:dyDescent="0.25">
      <c r="A2357" t="s">
        <v>4301</v>
      </c>
      <c r="B2357" s="7">
        <v>5.7877969999999999E-3</v>
      </c>
      <c r="C2357" s="7">
        <v>7.8878170000000001E-3</v>
      </c>
      <c r="D2357" s="7">
        <v>6.9421600000000002E-3</v>
      </c>
      <c r="E2357" s="7">
        <v>6.2886799999999996E-3</v>
      </c>
      <c r="F2357" s="7">
        <v>6.5588479999999999E-3</v>
      </c>
      <c r="G2357" s="7">
        <v>7.690606E-3</v>
      </c>
      <c r="H2357" s="7">
        <v>7.759228E-3</v>
      </c>
      <c r="I2357" s="7">
        <v>5.7559289999999999E-3</v>
      </c>
      <c r="J2357" s="7">
        <v>6.9430899999999999E-3</v>
      </c>
      <c r="K2357" s="7">
        <v>9.8176589999999994E-3</v>
      </c>
      <c r="L2357" s="7">
        <v>8.5625409999999999E-3</v>
      </c>
      <c r="M2357" s="7">
        <v>7.132017E-3</v>
      </c>
      <c r="N2357" s="7">
        <v>8.6682500000000006E-3</v>
      </c>
      <c r="O2357" s="7">
        <v>7.7768530000000002E-3</v>
      </c>
      <c r="P2357" s="7">
        <v>5.0667120000000001E-3</v>
      </c>
    </row>
    <row r="2358" spans="1:16" x14ac:dyDescent="0.25">
      <c r="A2358" t="s">
        <v>4302</v>
      </c>
      <c r="B2358" s="7">
        <v>6.1701342999999999E-2</v>
      </c>
      <c r="C2358" s="7">
        <v>6.6305602000000005E-2</v>
      </c>
      <c r="D2358" s="7">
        <v>6.6633910000000005E-2</v>
      </c>
      <c r="E2358" s="7">
        <v>4.1128164000000002E-2</v>
      </c>
      <c r="F2358" s="7">
        <v>6.4927743999999996E-2</v>
      </c>
      <c r="G2358" s="7">
        <v>5.4708368E-2</v>
      </c>
      <c r="H2358" s="7">
        <v>7.7342743000000005E-2</v>
      </c>
      <c r="I2358" s="7">
        <v>6.9925921000000002E-2</v>
      </c>
      <c r="J2358" s="7">
        <v>0.11168331300000001</v>
      </c>
      <c r="K2358" s="7">
        <v>4.7812865000000003E-2</v>
      </c>
      <c r="L2358" s="7">
        <v>4.6994055E-2</v>
      </c>
      <c r="M2358" s="7">
        <v>4.0424116000000003E-2</v>
      </c>
      <c r="N2358" s="7">
        <v>5.6060886999999997E-2</v>
      </c>
      <c r="O2358" s="7">
        <v>4.0870416E-2</v>
      </c>
      <c r="P2358" s="7">
        <v>3.6148706000000003E-2</v>
      </c>
    </row>
    <row r="2359" spans="1:16" x14ac:dyDescent="0.25">
      <c r="A2359" t="s">
        <v>4303</v>
      </c>
      <c r="B2359" s="7">
        <v>5.0083549999999999E-3</v>
      </c>
      <c r="C2359" s="7">
        <v>5.6332509999999997E-3</v>
      </c>
      <c r="D2359" s="7">
        <v>6.3139930000000004E-3</v>
      </c>
      <c r="E2359" s="7">
        <v>4.297248E-3</v>
      </c>
      <c r="F2359" s="7">
        <v>5.9413979999999996E-3</v>
      </c>
      <c r="G2359" s="7">
        <v>6.1093099999999997E-3</v>
      </c>
      <c r="H2359" s="7">
        <v>7.0606710000000001E-3</v>
      </c>
      <c r="I2359" s="7">
        <v>6.4214199999999997E-3</v>
      </c>
      <c r="J2359" s="7">
        <v>6.588511E-3</v>
      </c>
      <c r="K2359" s="7">
        <v>7.8548400000000001E-3</v>
      </c>
      <c r="L2359" s="7">
        <v>8.6696599999999992E-3</v>
      </c>
      <c r="M2359" s="7">
        <v>7.0166339999999999E-3</v>
      </c>
      <c r="N2359" s="7">
        <v>8.2229869999999993E-3</v>
      </c>
      <c r="O2359" s="7">
        <v>6.7193679999999999E-3</v>
      </c>
      <c r="P2359" s="7">
        <v>3.9530779999999996E-3</v>
      </c>
    </row>
    <row r="2360" spans="1:16" x14ac:dyDescent="0.25">
      <c r="A2360" t="s">
        <v>4304</v>
      </c>
      <c r="B2360" s="7">
        <v>2.6033835000000002E-2</v>
      </c>
      <c r="C2360" s="7">
        <v>2.4641863E-2</v>
      </c>
      <c r="D2360" s="7">
        <v>2.4501419999999999E-2</v>
      </c>
      <c r="E2360" s="7">
        <v>1.4590997E-2</v>
      </c>
      <c r="F2360" s="7">
        <v>1.8235795999999999E-2</v>
      </c>
      <c r="G2360" s="7">
        <v>1.9754309000000001E-2</v>
      </c>
      <c r="H2360" s="7">
        <v>2.2002095999999999E-2</v>
      </c>
      <c r="I2360" s="7">
        <v>2.6492554000000001E-2</v>
      </c>
      <c r="J2360" s="7">
        <v>2.9246367999999998E-2</v>
      </c>
      <c r="K2360" s="7">
        <v>9.3458299999999994E-3</v>
      </c>
      <c r="L2360" s="7">
        <v>1.344325E-2</v>
      </c>
      <c r="M2360" s="7">
        <v>1.3023932E-2</v>
      </c>
      <c r="N2360" s="7">
        <v>1.0412041E-2</v>
      </c>
      <c r="O2360" s="7">
        <v>1.1806176E-2</v>
      </c>
      <c r="P2360" s="7">
        <v>9.579466E-3</v>
      </c>
    </row>
    <row r="2361" spans="1:16" x14ac:dyDescent="0.25">
      <c r="A2361" t="s">
        <v>4305</v>
      </c>
      <c r="B2361" s="7">
        <v>0.121890016</v>
      </c>
      <c r="C2361" s="7">
        <v>0.118940481</v>
      </c>
      <c r="D2361" s="7">
        <v>0.11554029</v>
      </c>
      <c r="E2361" s="7">
        <v>5.3864522999999997E-2</v>
      </c>
      <c r="F2361" s="7">
        <v>8.2700529999999994E-2</v>
      </c>
      <c r="G2361" s="7">
        <v>8.3236991999999996E-2</v>
      </c>
      <c r="H2361" s="7">
        <v>0.135088967</v>
      </c>
      <c r="I2361" s="7">
        <v>0.13302586399999999</v>
      </c>
      <c r="J2361" s="7">
        <v>0.14676513599999999</v>
      </c>
      <c r="K2361" s="7">
        <v>6.6768657999999995E-2</v>
      </c>
      <c r="L2361" s="7">
        <v>5.5657442000000001E-2</v>
      </c>
      <c r="M2361" s="7">
        <v>5.7095325000000002E-2</v>
      </c>
      <c r="N2361" s="7">
        <v>5.4614256E-2</v>
      </c>
      <c r="O2361" s="7">
        <v>4.7166851000000003E-2</v>
      </c>
      <c r="P2361" s="7">
        <v>4.5674428000000003E-2</v>
      </c>
    </row>
    <row r="2362" spans="1:16" x14ac:dyDescent="0.25">
      <c r="A2362" t="s">
        <v>4306</v>
      </c>
      <c r="B2362" s="7">
        <v>0.159938621</v>
      </c>
      <c r="C2362" s="7">
        <v>0.172766057</v>
      </c>
      <c r="D2362" s="7">
        <v>0.18198371499999999</v>
      </c>
      <c r="E2362" s="7">
        <v>0.119424458</v>
      </c>
      <c r="F2362" s="7">
        <v>0.172773013</v>
      </c>
      <c r="G2362" s="7">
        <v>0.14554794300000001</v>
      </c>
      <c r="H2362" s="7">
        <v>0.19850100500000001</v>
      </c>
      <c r="I2362" s="7">
        <v>0.19542283399999999</v>
      </c>
      <c r="J2362" s="7">
        <v>0.20046193900000001</v>
      </c>
      <c r="K2362" s="7">
        <v>6.8677355999999995E-2</v>
      </c>
      <c r="L2362" s="7">
        <v>0.14121178200000001</v>
      </c>
      <c r="M2362" s="7">
        <v>0.14905743499999999</v>
      </c>
      <c r="N2362" s="7">
        <v>0.146556042</v>
      </c>
      <c r="O2362" s="7">
        <v>0.14035372099999999</v>
      </c>
      <c r="P2362" s="7">
        <v>0.124316522</v>
      </c>
    </row>
    <row r="2363" spans="1:16" x14ac:dyDescent="0.25">
      <c r="A2363" t="s">
        <v>4307</v>
      </c>
      <c r="B2363" s="7">
        <v>0.10707894499999999</v>
      </c>
      <c r="C2363" s="7">
        <v>0.10472959599999999</v>
      </c>
      <c r="D2363" s="7">
        <v>9.3800023999999996E-2</v>
      </c>
      <c r="E2363" s="7">
        <v>6.1229473E-2</v>
      </c>
      <c r="F2363" s="7">
        <v>6.3072727999999995E-2</v>
      </c>
      <c r="G2363" s="7">
        <v>8.1106197000000005E-2</v>
      </c>
      <c r="H2363" s="7">
        <v>9.8919100999999995E-2</v>
      </c>
      <c r="I2363" s="7">
        <v>9.2618985000000001E-2</v>
      </c>
      <c r="J2363" s="7">
        <v>0.112664578</v>
      </c>
      <c r="K2363" s="7">
        <v>2.1453132E-2</v>
      </c>
      <c r="L2363" s="7">
        <v>6.1465562000000001E-2</v>
      </c>
      <c r="M2363" s="7">
        <v>5.3867472999999999E-2</v>
      </c>
      <c r="N2363" s="7">
        <v>4.4717205000000003E-2</v>
      </c>
      <c r="O2363" s="7">
        <v>3.7222932E-2</v>
      </c>
      <c r="P2363" s="7">
        <v>3.7216480000000003E-2</v>
      </c>
    </row>
    <row r="2364" spans="1:16" x14ac:dyDescent="0.25">
      <c r="A2364" t="s">
        <v>4308</v>
      </c>
      <c r="B2364" s="7">
        <v>5.3883739999999996E-3</v>
      </c>
      <c r="C2364" s="7">
        <v>5.903752E-3</v>
      </c>
      <c r="D2364" s="7">
        <v>5.2517110000000001E-3</v>
      </c>
      <c r="E2364" s="7">
        <v>3.774585E-3</v>
      </c>
      <c r="F2364" s="7">
        <v>5.994152E-3</v>
      </c>
      <c r="G2364" s="7">
        <v>7.2795050000000004E-3</v>
      </c>
      <c r="H2364" s="7">
        <v>6.3136930000000004E-3</v>
      </c>
      <c r="I2364" s="7">
        <v>5.3697390000000001E-3</v>
      </c>
      <c r="J2364" s="7">
        <v>7.2524089999999996E-3</v>
      </c>
      <c r="K2364" s="7">
        <v>8.5782770000000005E-3</v>
      </c>
      <c r="L2364" s="7">
        <v>5.7922030000000001E-3</v>
      </c>
      <c r="M2364" s="7">
        <v>5.2034619999999998E-3</v>
      </c>
      <c r="N2364" s="7">
        <v>6.035884E-3</v>
      </c>
      <c r="O2364" s="7">
        <v>5.8324900000000001E-3</v>
      </c>
      <c r="P2364" s="7">
        <v>4.8570239999999997E-3</v>
      </c>
    </row>
    <row r="2365" spans="1:16" x14ac:dyDescent="0.25">
      <c r="A2365" t="s">
        <v>4309</v>
      </c>
      <c r="B2365" s="7">
        <v>6.4181510000000004E-3</v>
      </c>
      <c r="C2365" s="7">
        <v>6.1719590000000003E-3</v>
      </c>
      <c r="D2365" s="7">
        <v>8.9056980000000001E-3</v>
      </c>
      <c r="E2365" s="7">
        <v>5.1245919999999999E-3</v>
      </c>
      <c r="F2365" s="7">
        <v>7.7560620000000002E-3</v>
      </c>
      <c r="G2365" s="7">
        <v>6.7718800000000001E-3</v>
      </c>
      <c r="H2365" s="7">
        <v>6.8172509999999999E-3</v>
      </c>
      <c r="I2365" s="7">
        <v>9.9497630000000004E-3</v>
      </c>
      <c r="J2365" s="7">
        <v>8.0863280000000003E-3</v>
      </c>
      <c r="K2365" s="7">
        <v>3.2432939999999999E-3</v>
      </c>
      <c r="L2365" s="7">
        <v>4.8097849999999996E-3</v>
      </c>
      <c r="M2365" s="7">
        <v>6.053508E-3</v>
      </c>
      <c r="N2365" s="7">
        <v>5.7505730000000001E-3</v>
      </c>
      <c r="O2365" s="7">
        <v>4.5311559999999997E-3</v>
      </c>
      <c r="P2365" s="7">
        <v>4.5306419999999997E-3</v>
      </c>
    </row>
    <row r="2366" spans="1:16" x14ac:dyDescent="0.25">
      <c r="A2366" t="s">
        <v>4310</v>
      </c>
      <c r="B2366" s="7">
        <v>1.4138504E-2</v>
      </c>
      <c r="C2366" s="7">
        <v>1.9981245000000002E-2</v>
      </c>
      <c r="D2366" s="7">
        <v>1.8468176999999999E-2</v>
      </c>
      <c r="E2366" s="7">
        <v>1.3907292999999999E-2</v>
      </c>
      <c r="F2366" s="7">
        <v>1.9494432999999999E-2</v>
      </c>
      <c r="G2366" s="7">
        <v>2.1394172999999999E-2</v>
      </c>
      <c r="H2366" s="7">
        <v>2.5314835000000001E-2</v>
      </c>
      <c r="I2366" s="7">
        <v>1.6982981000000001E-2</v>
      </c>
      <c r="J2366" s="7">
        <v>2.5341302999999999E-2</v>
      </c>
      <c r="K2366" s="7">
        <v>3.2120967E-2</v>
      </c>
      <c r="L2366" s="7">
        <v>1.6469652000000001E-2</v>
      </c>
      <c r="M2366" s="7">
        <v>1.7339097000000001E-2</v>
      </c>
      <c r="N2366" s="7">
        <v>2.1324839000000002E-2</v>
      </c>
      <c r="O2366" s="7">
        <v>1.7839265999999999E-2</v>
      </c>
      <c r="P2366" s="7">
        <v>1.3102816E-2</v>
      </c>
    </row>
    <row r="2367" spans="1:16" x14ac:dyDescent="0.25">
      <c r="A2367" t="s">
        <v>4311</v>
      </c>
      <c r="B2367" s="7">
        <v>3.1803405999999999E-2</v>
      </c>
      <c r="C2367" s="7">
        <v>4.4224152000000003E-2</v>
      </c>
      <c r="D2367" s="7">
        <v>3.7682636999999998E-2</v>
      </c>
      <c r="E2367" s="7">
        <v>3.4840541000000003E-2</v>
      </c>
      <c r="F2367" s="7">
        <v>3.9730658000000002E-2</v>
      </c>
      <c r="G2367" s="7">
        <v>4.1900891000000003E-2</v>
      </c>
      <c r="H2367" s="7">
        <v>3.8664363E-2</v>
      </c>
      <c r="I2367" s="7">
        <v>4.3221796E-2</v>
      </c>
      <c r="J2367" s="7">
        <v>3.8498296000000001E-2</v>
      </c>
      <c r="K2367" s="7">
        <v>3.2757093000000001E-2</v>
      </c>
      <c r="L2367" s="7">
        <v>3.0063584000000001E-2</v>
      </c>
      <c r="M2367" s="7">
        <v>2.8247207999999999E-2</v>
      </c>
      <c r="N2367" s="7">
        <v>3.1419036999999997E-2</v>
      </c>
      <c r="O2367" s="7">
        <v>2.7451789000000001E-2</v>
      </c>
      <c r="P2367" s="7">
        <v>2.3713786000000001E-2</v>
      </c>
    </row>
    <row r="2368" spans="1:16" x14ac:dyDescent="0.25">
      <c r="A2368" t="s">
        <v>4312</v>
      </c>
      <c r="B2368" s="7">
        <v>7.8190766999999994E-2</v>
      </c>
      <c r="C2368" s="7">
        <v>9.0046394000000002E-2</v>
      </c>
      <c r="D2368" s="7">
        <v>9.4362167999999996E-2</v>
      </c>
      <c r="E2368" s="7">
        <v>5.6251313999999997E-2</v>
      </c>
      <c r="F2368" s="7">
        <v>8.5798357000000006E-2</v>
      </c>
      <c r="G2368" s="7">
        <v>6.9442905999999999E-2</v>
      </c>
      <c r="H2368" s="7">
        <v>9.2969961000000004E-2</v>
      </c>
      <c r="I2368" s="7">
        <v>9.2764821999999997E-2</v>
      </c>
      <c r="J2368" s="7">
        <v>0.10282095199999999</v>
      </c>
      <c r="K2368" s="7">
        <v>2.3804226000000001E-2</v>
      </c>
      <c r="L2368" s="7">
        <v>4.9718370999999997E-2</v>
      </c>
      <c r="M2368" s="7">
        <v>5.7679481999999997E-2</v>
      </c>
      <c r="N2368" s="7">
        <v>6.1159274999999999E-2</v>
      </c>
      <c r="O2368" s="7">
        <v>5.8303684000000001E-2</v>
      </c>
      <c r="P2368" s="7">
        <v>4.6336796999999999E-2</v>
      </c>
    </row>
    <row r="2369" spans="1:16" x14ac:dyDescent="0.25">
      <c r="A2369" t="s">
        <v>4313</v>
      </c>
      <c r="B2369" s="7">
        <v>5.7315438000000003E-2</v>
      </c>
      <c r="C2369" s="7">
        <v>4.4165485999999997E-2</v>
      </c>
      <c r="D2369" s="7">
        <v>2.4046738000000002E-2</v>
      </c>
      <c r="E2369" s="7">
        <v>7.5808939000000006E-2</v>
      </c>
      <c r="F2369" s="7">
        <v>6.5986406999999997E-2</v>
      </c>
      <c r="G2369" s="7">
        <v>0.108202852</v>
      </c>
      <c r="H2369" s="7">
        <v>2.8703543000000002E-2</v>
      </c>
      <c r="I2369" s="7">
        <v>6.9214639999999994E-2</v>
      </c>
      <c r="J2369" s="7">
        <v>3.3324435999999999E-2</v>
      </c>
      <c r="K2369" s="7">
        <v>0.18943241699999999</v>
      </c>
      <c r="L2369" s="7">
        <v>9.0759547999999995E-2</v>
      </c>
      <c r="M2369" s="7">
        <v>3.3149897999999997E-2</v>
      </c>
      <c r="N2369" s="7">
        <v>1.1747245E-2</v>
      </c>
      <c r="O2369" s="7">
        <v>1.2262056E-2</v>
      </c>
      <c r="P2369" s="7">
        <v>3.1607470999999998E-2</v>
      </c>
    </row>
    <row r="2370" spans="1:16" x14ac:dyDescent="0.25">
      <c r="A2370" t="s">
        <v>4314</v>
      </c>
      <c r="B2370" s="7">
        <v>1.6914246000000001E-2</v>
      </c>
      <c r="C2370" s="7">
        <v>2.0655388E-2</v>
      </c>
      <c r="D2370" s="7">
        <v>1.8796482999999999E-2</v>
      </c>
      <c r="E2370" s="7">
        <v>1.2281434000000001E-2</v>
      </c>
      <c r="F2370" s="7">
        <v>1.5530904999999999E-2</v>
      </c>
      <c r="G2370" s="7">
        <v>1.6757112000000001E-2</v>
      </c>
      <c r="H2370" s="7">
        <v>1.9244570999999999E-2</v>
      </c>
      <c r="I2370" s="7">
        <v>1.6480038999999998E-2</v>
      </c>
      <c r="J2370" s="7">
        <v>2.0121004000000001E-2</v>
      </c>
      <c r="K2370" s="7">
        <v>1.4463955000000001E-2</v>
      </c>
      <c r="L2370" s="7">
        <v>1.4680837E-2</v>
      </c>
      <c r="M2370" s="7">
        <v>1.4678480000000001E-2</v>
      </c>
      <c r="N2370" s="7">
        <v>1.5288738E-2</v>
      </c>
      <c r="O2370" s="7">
        <v>1.3559516000000001E-2</v>
      </c>
      <c r="P2370" s="7">
        <v>1.1018595000000001E-2</v>
      </c>
    </row>
    <row r="2371" spans="1:16" x14ac:dyDescent="0.25">
      <c r="A2371" t="s">
        <v>4315</v>
      </c>
      <c r="B2371" s="7">
        <v>3.4021412000000001E-2</v>
      </c>
      <c r="C2371" s="7">
        <v>3.7864112999999998E-2</v>
      </c>
      <c r="D2371" s="7">
        <v>4.0833806E-2</v>
      </c>
      <c r="E2371" s="7">
        <v>2.8098015E-2</v>
      </c>
      <c r="F2371" s="7">
        <v>3.7068497999999998E-2</v>
      </c>
      <c r="G2371" s="7">
        <v>3.4877244000000002E-2</v>
      </c>
      <c r="H2371" s="7">
        <v>4.3797550999999997E-2</v>
      </c>
      <c r="I2371" s="7">
        <v>4.3253508000000003E-2</v>
      </c>
      <c r="J2371" s="7">
        <v>4.7200447999999999E-2</v>
      </c>
      <c r="K2371" s="7">
        <v>2.5867179000000001E-2</v>
      </c>
      <c r="L2371" s="7">
        <v>2.7016475000000002E-2</v>
      </c>
      <c r="M2371" s="7">
        <v>3.0666597E-2</v>
      </c>
      <c r="N2371" s="7">
        <v>3.1255774E-2</v>
      </c>
      <c r="O2371" s="7">
        <v>2.675158E-2</v>
      </c>
      <c r="P2371" s="7">
        <v>2.5203118E-2</v>
      </c>
    </row>
    <row r="2372" spans="1:16" x14ac:dyDescent="0.25">
      <c r="A2372" t="s">
        <v>4316</v>
      </c>
      <c r="B2372" s="7">
        <v>5.6689942E-2</v>
      </c>
      <c r="C2372" s="7">
        <v>7.6102207000000005E-2</v>
      </c>
      <c r="D2372" s="7">
        <v>7.7097831000000006E-2</v>
      </c>
      <c r="E2372" s="7">
        <v>4.9770927999999999E-2</v>
      </c>
      <c r="F2372" s="7">
        <v>8.6103134999999997E-2</v>
      </c>
      <c r="G2372" s="7">
        <v>7.3997753999999999E-2</v>
      </c>
      <c r="H2372" s="7">
        <v>7.1949761000000001E-2</v>
      </c>
      <c r="I2372" s="7">
        <v>6.1988534999999997E-2</v>
      </c>
      <c r="J2372" s="7">
        <v>5.3977521000000001E-2</v>
      </c>
      <c r="K2372" s="7">
        <v>0.10164727</v>
      </c>
      <c r="L2372" s="7">
        <v>8.2864014999999999E-2</v>
      </c>
      <c r="M2372" s="7">
        <v>9.7913324999999996E-2</v>
      </c>
      <c r="N2372" s="7">
        <v>9.7156634000000006E-2</v>
      </c>
      <c r="O2372" s="7">
        <v>8.9592531000000003E-2</v>
      </c>
      <c r="P2372" s="7">
        <v>7.5935210000000003E-2</v>
      </c>
    </row>
    <row r="2373" spans="1:16" x14ac:dyDescent="0.25">
      <c r="A2373" t="s">
        <v>4317</v>
      </c>
      <c r="B2373" s="7">
        <v>2.1432478000000001E-2</v>
      </c>
      <c r="C2373" s="7">
        <v>2.3437966000000001E-2</v>
      </c>
      <c r="D2373" s="7">
        <v>2.4172578E-2</v>
      </c>
      <c r="E2373" s="7">
        <v>1.6825679E-2</v>
      </c>
      <c r="F2373" s="7">
        <v>1.3757284E-2</v>
      </c>
      <c r="G2373" s="7">
        <v>8.0981639999999997E-3</v>
      </c>
      <c r="H2373" s="7">
        <v>6.7601629999999996E-3</v>
      </c>
      <c r="I2373" s="7">
        <v>1.9412074000000001E-2</v>
      </c>
      <c r="J2373" s="7">
        <v>1.6025458999999999E-2</v>
      </c>
      <c r="K2373" s="7">
        <v>4.1901386999999998E-2</v>
      </c>
      <c r="L2373" s="7">
        <v>1.1311227E-2</v>
      </c>
      <c r="M2373" s="7">
        <v>1.1358541999999999E-2</v>
      </c>
      <c r="N2373" s="7">
        <v>2.7132850000000002E-3</v>
      </c>
      <c r="O2373" s="7">
        <v>2.9113720000000002E-3</v>
      </c>
      <c r="P2373" s="7">
        <v>1.2856588E-2</v>
      </c>
    </row>
    <row r="2374" spans="1:16" x14ac:dyDescent="0.25">
      <c r="A2374" t="s">
        <v>4318</v>
      </c>
      <c r="B2374" s="7">
        <v>0.17880459600000001</v>
      </c>
      <c r="C2374" s="7">
        <v>0.17403073499999999</v>
      </c>
      <c r="D2374" s="7">
        <v>0.180809314</v>
      </c>
      <c r="E2374" s="7">
        <v>0.101155843</v>
      </c>
      <c r="F2374" s="7">
        <v>0.16856558499999999</v>
      </c>
      <c r="G2374" s="7">
        <v>0.13169639499999999</v>
      </c>
      <c r="H2374" s="7">
        <v>0.20101060900000001</v>
      </c>
      <c r="I2374" s="7">
        <v>0.18694138499999999</v>
      </c>
      <c r="J2374" s="7">
        <v>0.17813839000000001</v>
      </c>
      <c r="K2374" s="7">
        <v>7.7009864999999997E-2</v>
      </c>
      <c r="L2374" s="7">
        <v>8.7559916000000002E-2</v>
      </c>
      <c r="M2374" s="7">
        <v>9.0902769999999994E-2</v>
      </c>
      <c r="N2374" s="7">
        <v>0.10722685899999999</v>
      </c>
      <c r="O2374" s="7">
        <v>9.9966023000000001E-2</v>
      </c>
      <c r="P2374" s="7">
        <v>9.2168691999999997E-2</v>
      </c>
    </row>
    <row r="2375" spans="1:16" x14ac:dyDescent="0.25">
      <c r="A2375" t="s">
        <v>4319</v>
      </c>
      <c r="B2375" s="7">
        <v>3.7753235000000003E-2</v>
      </c>
      <c r="C2375" s="7">
        <v>4.1740982000000003E-2</v>
      </c>
      <c r="D2375" s="7">
        <v>4.4392995999999997E-2</v>
      </c>
      <c r="E2375" s="7">
        <v>2.2220507E-2</v>
      </c>
      <c r="F2375" s="7">
        <v>3.4437059999999999E-2</v>
      </c>
      <c r="G2375" s="7">
        <v>2.8600061E-2</v>
      </c>
      <c r="H2375" s="7">
        <v>4.8728802000000002E-2</v>
      </c>
      <c r="I2375" s="7">
        <v>5.3534083000000003E-2</v>
      </c>
      <c r="J2375" s="7">
        <v>5.3714662000000003E-2</v>
      </c>
      <c r="K2375" s="7">
        <v>2.6202051000000001E-2</v>
      </c>
      <c r="L2375" s="7">
        <v>2.0499995999999999E-2</v>
      </c>
      <c r="M2375" s="7">
        <v>2.1220665E-2</v>
      </c>
      <c r="N2375" s="7">
        <v>1.9097432000000001E-2</v>
      </c>
      <c r="O2375" s="7">
        <v>1.7515204999999999E-2</v>
      </c>
      <c r="P2375" s="7">
        <v>1.7097851000000001E-2</v>
      </c>
    </row>
    <row r="2376" spans="1:16" x14ac:dyDescent="0.25">
      <c r="A2376" t="s">
        <v>4320</v>
      </c>
      <c r="B2376" s="7">
        <v>3.0205460999999999E-2</v>
      </c>
      <c r="C2376" s="7">
        <v>3.0331213999999999E-2</v>
      </c>
      <c r="D2376" s="7">
        <v>3.0508477999999999E-2</v>
      </c>
      <c r="E2376" s="7">
        <v>2.0823976000000001E-2</v>
      </c>
      <c r="F2376" s="7">
        <v>2.8216459999999999E-2</v>
      </c>
      <c r="G2376" s="7">
        <v>2.5180381000000002E-2</v>
      </c>
      <c r="H2376" s="7">
        <v>3.2197620000000003E-2</v>
      </c>
      <c r="I2376" s="7">
        <v>3.1235085999999999E-2</v>
      </c>
      <c r="J2376" s="7">
        <v>3.3158905000000002E-2</v>
      </c>
      <c r="K2376" s="7">
        <v>1.2446202E-2</v>
      </c>
      <c r="L2376" s="7">
        <v>1.6441316000000001E-2</v>
      </c>
      <c r="M2376" s="7">
        <v>1.5868683000000001E-2</v>
      </c>
      <c r="N2376" s="7">
        <v>1.5375122999999999E-2</v>
      </c>
      <c r="O2376" s="7">
        <v>1.4821000000000001E-2</v>
      </c>
      <c r="P2376" s="7">
        <v>1.3889069E-2</v>
      </c>
    </row>
    <row r="2377" spans="1:16" x14ac:dyDescent="0.25">
      <c r="A2377" t="s">
        <v>4321</v>
      </c>
      <c r="B2377" s="7">
        <v>5.1254568E-2</v>
      </c>
      <c r="C2377" s="7">
        <v>6.3757562000000004E-2</v>
      </c>
      <c r="D2377" s="7">
        <v>4.6920427000000001E-2</v>
      </c>
      <c r="E2377" s="7">
        <v>3.7624017000000003E-2</v>
      </c>
      <c r="F2377" s="7">
        <v>4.8566122000000003E-2</v>
      </c>
      <c r="G2377" s="7">
        <v>5.8912160999999998E-2</v>
      </c>
      <c r="H2377" s="7">
        <v>6.0182070999999997E-2</v>
      </c>
      <c r="I2377" s="7">
        <v>5.2345889E-2</v>
      </c>
      <c r="J2377" s="7">
        <v>6.9640858999999999E-2</v>
      </c>
      <c r="K2377" s="7">
        <v>3.3493285999999997E-2</v>
      </c>
      <c r="L2377" s="7">
        <v>5.1040204999999998E-2</v>
      </c>
      <c r="M2377" s="7">
        <v>4.9697651000000002E-2</v>
      </c>
      <c r="N2377" s="7">
        <v>5.0198212999999998E-2</v>
      </c>
      <c r="O2377" s="7">
        <v>4.2912688999999997E-2</v>
      </c>
      <c r="P2377" s="7">
        <v>3.8030635E-2</v>
      </c>
    </row>
    <row r="2378" spans="1:16" x14ac:dyDescent="0.25">
      <c r="A2378" t="s">
        <v>4322</v>
      </c>
      <c r="B2378" s="7">
        <v>7.0731864000000005E-2</v>
      </c>
      <c r="C2378" s="7">
        <v>7.8646936000000001E-2</v>
      </c>
      <c r="D2378" s="7">
        <v>7.9083873999999998E-2</v>
      </c>
      <c r="E2378" s="7">
        <v>5.7338308999999997E-2</v>
      </c>
      <c r="F2378" s="7">
        <v>6.1603183999999998E-2</v>
      </c>
      <c r="G2378" s="7">
        <v>6.8885722999999996E-2</v>
      </c>
      <c r="H2378" s="7">
        <v>7.9454573000000001E-2</v>
      </c>
      <c r="I2378" s="7">
        <v>7.3763526999999995E-2</v>
      </c>
      <c r="J2378" s="7">
        <v>9.2313557000000004E-2</v>
      </c>
      <c r="K2378" s="7">
        <v>4.0314126999999998E-2</v>
      </c>
      <c r="L2378" s="7">
        <v>7.2557427999999993E-2</v>
      </c>
      <c r="M2378" s="7">
        <v>7.3068527999999994E-2</v>
      </c>
      <c r="N2378" s="7">
        <v>6.6745211999999998E-2</v>
      </c>
      <c r="O2378" s="7">
        <v>5.6211302999999997E-2</v>
      </c>
      <c r="P2378" s="7">
        <v>4.1811252E-2</v>
      </c>
    </row>
    <row r="2379" spans="1:16" x14ac:dyDescent="0.25">
      <c r="A2379" t="s">
        <v>4323</v>
      </c>
      <c r="B2379" s="7">
        <v>7.3496209999999998E-3</v>
      </c>
      <c r="C2379" s="7">
        <v>7.4279009999999998E-3</v>
      </c>
      <c r="D2379" s="7">
        <v>8.0353690000000005E-3</v>
      </c>
      <c r="E2379" s="7">
        <v>6.8150609999999999E-3</v>
      </c>
      <c r="F2379" s="7">
        <v>8.4873129999999998E-3</v>
      </c>
      <c r="G2379" s="7">
        <v>7.9821630000000005E-3</v>
      </c>
      <c r="H2379" s="7">
        <v>7.9040389999999999E-3</v>
      </c>
      <c r="I2379" s="7">
        <v>7.7526000000000001E-3</v>
      </c>
      <c r="J2379" s="7">
        <v>9.0672949999999995E-3</v>
      </c>
      <c r="K2379" s="7">
        <v>4.4172719999999999E-3</v>
      </c>
      <c r="L2379" s="7">
        <v>4.7963429999999998E-3</v>
      </c>
      <c r="M2379" s="7">
        <v>4.7796150000000001E-3</v>
      </c>
      <c r="N2379" s="7">
        <v>4.8162370000000001E-3</v>
      </c>
      <c r="O2379" s="7">
        <v>4.5885049999999997E-3</v>
      </c>
      <c r="P2379" s="7">
        <v>3.7662170000000001E-3</v>
      </c>
    </row>
    <row r="2380" spans="1:16" x14ac:dyDescent="0.25">
      <c r="A2380" t="s">
        <v>4324</v>
      </c>
      <c r="B2380" s="7">
        <v>1.4387885E-2</v>
      </c>
      <c r="C2380" s="7">
        <v>1.291925E-2</v>
      </c>
      <c r="D2380" s="7">
        <v>8.8933740000000008E-3</v>
      </c>
      <c r="E2380" s="7">
        <v>9.0028060000000003E-3</v>
      </c>
      <c r="F2380" s="7">
        <v>8.7860850000000008E-3</v>
      </c>
      <c r="G2380" s="7">
        <v>2.7231485E-2</v>
      </c>
      <c r="H2380" s="7">
        <v>1.2606894E-2</v>
      </c>
      <c r="I2380" s="7">
        <v>6.688065E-3</v>
      </c>
      <c r="J2380" s="7">
        <v>1.5655117E-2</v>
      </c>
      <c r="K2380" s="7">
        <v>6.7572007000000003E-2</v>
      </c>
      <c r="L2380" s="7">
        <v>9.3705136999999994E-2</v>
      </c>
      <c r="M2380" s="7">
        <v>7.7928191999999993E-2</v>
      </c>
      <c r="N2380" s="7">
        <v>6.0503851999999997E-2</v>
      </c>
      <c r="O2380" s="7">
        <v>4.3869466000000003E-2</v>
      </c>
      <c r="P2380" s="7">
        <v>2.0505843999999999E-2</v>
      </c>
    </row>
    <row r="2381" spans="1:16" x14ac:dyDescent="0.25">
      <c r="A2381" t="s">
        <v>4325</v>
      </c>
      <c r="B2381" s="7">
        <v>3.7381557000000003E-2</v>
      </c>
      <c r="C2381" s="7">
        <v>4.2530453000000003E-2</v>
      </c>
      <c r="D2381" s="7">
        <v>4.2630323999999997E-2</v>
      </c>
      <c r="E2381" s="7">
        <v>3.1488674000000001E-2</v>
      </c>
      <c r="F2381" s="7">
        <v>4.2394279999999999E-2</v>
      </c>
      <c r="G2381" s="7">
        <v>3.7598962E-2</v>
      </c>
      <c r="H2381" s="7">
        <v>4.1901872E-2</v>
      </c>
      <c r="I2381" s="7">
        <v>4.4268753000000001E-2</v>
      </c>
      <c r="J2381" s="7">
        <v>3.9710400999999999E-2</v>
      </c>
      <c r="K2381" s="7">
        <v>3.4164550000000002E-2</v>
      </c>
      <c r="L2381" s="7">
        <v>2.6449988000000001E-2</v>
      </c>
      <c r="M2381" s="7">
        <v>2.7122365999999998E-2</v>
      </c>
      <c r="N2381" s="7">
        <v>2.6454828E-2</v>
      </c>
      <c r="O2381" s="7">
        <v>2.4972533000000002E-2</v>
      </c>
      <c r="P2381" s="7">
        <v>2.2972776E-2</v>
      </c>
    </row>
    <row r="2382" spans="1:16" x14ac:dyDescent="0.25">
      <c r="A2382" t="s">
        <v>4326</v>
      </c>
      <c r="B2382" s="7">
        <v>7.4953531000000004E-2</v>
      </c>
      <c r="C2382" s="7">
        <v>7.9413832000000004E-2</v>
      </c>
      <c r="D2382" s="7">
        <v>7.7685935999999997E-2</v>
      </c>
      <c r="E2382" s="7">
        <v>4.9721253E-2</v>
      </c>
      <c r="F2382" s="7">
        <v>6.2286092000000001E-2</v>
      </c>
      <c r="G2382" s="7">
        <v>5.8272861000000002E-2</v>
      </c>
      <c r="H2382" s="7">
        <v>7.7622743999999994E-2</v>
      </c>
      <c r="I2382" s="7">
        <v>7.5195649000000003E-2</v>
      </c>
      <c r="J2382" s="7">
        <v>8.1164511999999994E-2</v>
      </c>
      <c r="K2382" s="7">
        <v>2.8277806999999999E-2</v>
      </c>
      <c r="L2382" s="7">
        <v>4.3910036999999999E-2</v>
      </c>
      <c r="M2382" s="7">
        <v>4.4557169000000001E-2</v>
      </c>
      <c r="N2382" s="7">
        <v>4.6680136999999997E-2</v>
      </c>
      <c r="O2382" s="7">
        <v>4.6032538999999997E-2</v>
      </c>
      <c r="P2382" s="7">
        <v>3.3502573000000001E-2</v>
      </c>
    </row>
    <row r="2383" spans="1:16" x14ac:dyDescent="0.25">
      <c r="A2383" t="s">
        <v>4327</v>
      </c>
      <c r="B2383" s="7">
        <v>1.0000851999999999E-2</v>
      </c>
      <c r="C2383" s="7">
        <v>1.2279183000000001E-2</v>
      </c>
      <c r="D2383" s="7">
        <v>1.1558908E-2</v>
      </c>
      <c r="E2383" s="7">
        <v>9.0058329999999995E-3</v>
      </c>
      <c r="F2383" s="7">
        <v>1.1257399E-2</v>
      </c>
      <c r="G2383" s="7">
        <v>1.1657356000000001E-2</v>
      </c>
      <c r="H2383" s="7">
        <v>1.090965E-2</v>
      </c>
      <c r="I2383" s="7">
        <v>9.5512930000000006E-3</v>
      </c>
      <c r="J2383" s="7">
        <v>1.2173448999999999E-2</v>
      </c>
      <c r="K2383" s="7">
        <v>1.0583090999999999E-2</v>
      </c>
      <c r="L2383" s="7">
        <v>1.2005382E-2</v>
      </c>
      <c r="M2383" s="7">
        <v>1.2154876E-2</v>
      </c>
      <c r="N2383" s="7">
        <v>1.1999503E-2</v>
      </c>
      <c r="O2383" s="7">
        <v>1.0892654999999999E-2</v>
      </c>
      <c r="P2383" s="7">
        <v>8.1151910000000008E-3</v>
      </c>
    </row>
    <row r="2384" spans="1:16" x14ac:dyDescent="0.25">
      <c r="A2384" t="s">
        <v>4328</v>
      </c>
      <c r="B2384" s="7">
        <v>1.5317281E-2</v>
      </c>
      <c r="C2384" s="7">
        <v>1.7179837999999999E-2</v>
      </c>
      <c r="D2384" s="7">
        <v>1.5845099000000001E-2</v>
      </c>
      <c r="E2384" s="7">
        <v>1.3181148E-2</v>
      </c>
      <c r="F2384" s="7">
        <v>1.6439481999999998E-2</v>
      </c>
      <c r="G2384" s="7">
        <v>1.6559887999999998E-2</v>
      </c>
      <c r="H2384" s="7">
        <v>1.7899234E-2</v>
      </c>
      <c r="I2384" s="7">
        <v>1.8874993E-2</v>
      </c>
      <c r="J2384" s="7">
        <v>1.8923407999999999E-2</v>
      </c>
      <c r="K2384" s="7">
        <v>3.3367824999999997E-2</v>
      </c>
      <c r="L2384" s="7">
        <v>1.7044806999999999E-2</v>
      </c>
      <c r="M2384" s="7">
        <v>1.6055265999999999E-2</v>
      </c>
      <c r="N2384" s="7">
        <v>1.4405572E-2</v>
      </c>
      <c r="O2384" s="7">
        <v>1.3629733999999999E-2</v>
      </c>
      <c r="P2384" s="7">
        <v>1.2309304E-2</v>
      </c>
    </row>
    <row r="2385" spans="1:16" x14ac:dyDescent="0.25">
      <c r="A2385" t="s">
        <v>4329</v>
      </c>
      <c r="B2385" s="7">
        <v>7.0053630000000006E-2</v>
      </c>
      <c r="C2385" s="7">
        <v>8.5931222000000002E-2</v>
      </c>
      <c r="D2385" s="7">
        <v>9.0344014E-2</v>
      </c>
      <c r="E2385" s="7">
        <v>6.6132291999999995E-2</v>
      </c>
      <c r="F2385" s="7">
        <v>8.8043932000000005E-2</v>
      </c>
      <c r="G2385" s="7">
        <v>8.1838648E-2</v>
      </c>
      <c r="H2385" s="7">
        <v>8.8138818999999993E-2</v>
      </c>
      <c r="I2385" s="7">
        <v>8.2851786999999996E-2</v>
      </c>
      <c r="J2385" s="7">
        <v>0.100789061</v>
      </c>
      <c r="K2385" s="7">
        <v>4.7818622999999998E-2</v>
      </c>
      <c r="L2385" s="7">
        <v>7.3942715000000006E-2</v>
      </c>
      <c r="M2385" s="7">
        <v>8.0565133999999997E-2</v>
      </c>
      <c r="N2385" s="7">
        <v>7.2990898999999998E-2</v>
      </c>
      <c r="O2385" s="7">
        <v>7.4010487999999999E-2</v>
      </c>
      <c r="P2385" s="7">
        <v>6.8851212999999994E-2</v>
      </c>
    </row>
    <row r="2386" spans="1:16" x14ac:dyDescent="0.25">
      <c r="A2386" t="s">
        <v>4330</v>
      </c>
      <c r="B2386" s="7">
        <v>9.9979370000000001E-3</v>
      </c>
      <c r="C2386" s="7">
        <v>1.1277654E-2</v>
      </c>
      <c r="D2386" s="7">
        <v>1.1171794000000001E-2</v>
      </c>
      <c r="E2386" s="7">
        <v>1.0385761E-2</v>
      </c>
      <c r="F2386" s="7">
        <v>1.2926797E-2</v>
      </c>
      <c r="G2386" s="7">
        <v>1.5376920000000001E-2</v>
      </c>
      <c r="H2386" s="7">
        <v>1.0935907999999999E-2</v>
      </c>
      <c r="I2386" s="7">
        <v>9.0736930000000007E-3</v>
      </c>
      <c r="J2386" s="7">
        <v>1.0812165E-2</v>
      </c>
      <c r="K2386" s="7">
        <v>5.4893188000000002E-2</v>
      </c>
      <c r="L2386" s="7">
        <v>4.0078695999999997E-2</v>
      </c>
      <c r="M2386" s="7">
        <v>3.4152960000000003E-2</v>
      </c>
      <c r="N2386" s="7">
        <v>3.1058690999999999E-2</v>
      </c>
      <c r="O2386" s="7">
        <v>2.9703940000000002E-2</v>
      </c>
      <c r="P2386" s="7">
        <v>1.6160628999999999E-2</v>
      </c>
    </row>
    <row r="2387" spans="1:16" x14ac:dyDescent="0.25">
      <c r="A2387" t="s">
        <v>4331</v>
      </c>
      <c r="B2387" s="7">
        <v>7.9556038999999995E-2</v>
      </c>
      <c r="C2387" s="7">
        <v>9.1881064999999998E-2</v>
      </c>
      <c r="D2387" s="7">
        <v>9.2374643000000006E-2</v>
      </c>
      <c r="E2387" s="7">
        <v>5.8774332999999998E-2</v>
      </c>
      <c r="F2387" s="7">
        <v>7.6990338000000005E-2</v>
      </c>
      <c r="G2387" s="7">
        <v>7.1003514000000004E-2</v>
      </c>
      <c r="H2387" s="7">
        <v>8.9447261E-2</v>
      </c>
      <c r="I2387" s="7">
        <v>8.3339982000000007E-2</v>
      </c>
      <c r="J2387" s="7">
        <v>0.10801843899999999</v>
      </c>
      <c r="K2387" s="7">
        <v>3.2220015999999997E-2</v>
      </c>
      <c r="L2387" s="7">
        <v>4.5180877000000001E-2</v>
      </c>
      <c r="M2387" s="7">
        <v>4.9287150000000002E-2</v>
      </c>
      <c r="N2387" s="7">
        <v>5.8065113000000002E-2</v>
      </c>
      <c r="O2387" s="7">
        <v>4.9916093000000002E-2</v>
      </c>
      <c r="P2387" s="7">
        <v>4.0850725999999997E-2</v>
      </c>
    </row>
    <row r="2388" spans="1:16" x14ac:dyDescent="0.25">
      <c r="A2388" t="s">
        <v>4332</v>
      </c>
      <c r="B2388" s="7">
        <v>3.2010635000000003E-2</v>
      </c>
      <c r="C2388" s="7">
        <v>3.1756444000000002E-2</v>
      </c>
      <c r="D2388" s="7">
        <v>2.8552567000000001E-2</v>
      </c>
      <c r="E2388" s="7">
        <v>3.5160221999999998E-2</v>
      </c>
      <c r="F2388" s="7">
        <v>3.2258245999999997E-2</v>
      </c>
      <c r="G2388" s="7">
        <v>3.9563843000000001E-2</v>
      </c>
      <c r="H2388" s="7">
        <v>1.6256258999999999E-2</v>
      </c>
      <c r="I2388" s="7">
        <v>1.6195356000000001E-2</v>
      </c>
      <c r="J2388" s="7">
        <v>1.6349652999999999E-2</v>
      </c>
      <c r="K2388" s="7">
        <v>5.4759533999999999E-2</v>
      </c>
      <c r="L2388" s="7">
        <v>2.7718726999999999E-2</v>
      </c>
      <c r="M2388" s="7">
        <v>2.5925858E-2</v>
      </c>
      <c r="N2388" s="7">
        <v>2.4432101000000001E-2</v>
      </c>
      <c r="O2388" s="7">
        <v>2.6616337E-2</v>
      </c>
      <c r="P2388" s="7">
        <v>2.1144474E-2</v>
      </c>
    </row>
    <row r="2389" spans="1:16" x14ac:dyDescent="0.25">
      <c r="A2389" t="s">
        <v>4333</v>
      </c>
      <c r="B2389" s="7">
        <v>1.7393403000000002E-2</v>
      </c>
      <c r="C2389" s="7">
        <v>2.5143440999999999E-2</v>
      </c>
      <c r="D2389" s="7">
        <v>2.0709053000000002E-2</v>
      </c>
      <c r="E2389" s="7">
        <v>1.8704546999999998E-2</v>
      </c>
      <c r="F2389" s="7">
        <v>2.0993232000000001E-2</v>
      </c>
      <c r="G2389" s="7">
        <v>2.3629131000000001E-2</v>
      </c>
      <c r="H2389" s="7">
        <v>2.1841574999999998E-2</v>
      </c>
      <c r="I2389" s="7">
        <v>1.7622641000000001E-2</v>
      </c>
      <c r="J2389" s="7">
        <v>2.1623439000000001E-2</v>
      </c>
      <c r="K2389" s="7">
        <v>1.6884757E-2</v>
      </c>
      <c r="L2389" s="7">
        <v>2.1160033000000002E-2</v>
      </c>
      <c r="M2389" s="7">
        <v>2.1588232999999998E-2</v>
      </c>
      <c r="N2389" s="7">
        <v>2.6209184999999999E-2</v>
      </c>
      <c r="O2389" s="7">
        <v>2.1073939999999999E-2</v>
      </c>
      <c r="P2389" s="7">
        <v>1.7294835000000001E-2</v>
      </c>
    </row>
    <row r="2390" spans="1:16" x14ac:dyDescent="0.25">
      <c r="A2390" t="s">
        <v>4334</v>
      </c>
      <c r="B2390" s="7">
        <v>6.1090410999999997E-2</v>
      </c>
      <c r="C2390" s="7">
        <v>6.6308661000000005E-2</v>
      </c>
      <c r="D2390" s="7">
        <v>5.3260470999999997E-2</v>
      </c>
      <c r="E2390" s="7">
        <v>5.1923370000000003E-2</v>
      </c>
      <c r="F2390" s="7">
        <v>6.183338E-2</v>
      </c>
      <c r="G2390" s="7">
        <v>8.5137255999999994E-2</v>
      </c>
      <c r="H2390" s="7">
        <v>5.9539030999999999E-2</v>
      </c>
      <c r="I2390" s="7">
        <v>5.9187732999999999E-2</v>
      </c>
      <c r="J2390" s="7">
        <v>6.8347392000000007E-2</v>
      </c>
      <c r="K2390" s="7">
        <v>6.6046469999999996E-2</v>
      </c>
      <c r="L2390" s="7">
        <v>9.0203458E-2</v>
      </c>
      <c r="M2390" s="7">
        <v>7.9955951999999997E-2</v>
      </c>
      <c r="N2390" s="7">
        <v>8.2373157000000002E-2</v>
      </c>
      <c r="O2390" s="7">
        <v>6.5383746000000006E-2</v>
      </c>
      <c r="P2390" s="7">
        <v>5.6924750000000003E-2</v>
      </c>
    </row>
    <row r="2391" spans="1:16" x14ac:dyDescent="0.25">
      <c r="A2391" t="s">
        <v>4335</v>
      </c>
      <c r="B2391" s="7">
        <v>4.4075784E-2</v>
      </c>
      <c r="C2391" s="7">
        <v>4.9311084999999998E-2</v>
      </c>
      <c r="D2391" s="7">
        <v>4.6911915999999998E-2</v>
      </c>
      <c r="E2391" s="7">
        <v>3.4743187000000002E-2</v>
      </c>
      <c r="F2391" s="7">
        <v>5.0192846999999999E-2</v>
      </c>
      <c r="G2391" s="7">
        <v>4.1122319999999997E-2</v>
      </c>
      <c r="H2391" s="7">
        <v>5.3972847999999997E-2</v>
      </c>
      <c r="I2391" s="7">
        <v>5.3063653000000002E-2</v>
      </c>
      <c r="J2391" s="7">
        <v>5.2076683999999998E-2</v>
      </c>
      <c r="K2391" s="7">
        <v>3.0179145000000001E-2</v>
      </c>
      <c r="L2391" s="7">
        <v>2.9400907E-2</v>
      </c>
      <c r="M2391" s="7">
        <v>3.0949790000000001E-2</v>
      </c>
      <c r="N2391" s="7">
        <v>3.7989591000000003E-2</v>
      </c>
      <c r="O2391" s="7">
        <v>3.5777234999999998E-2</v>
      </c>
      <c r="P2391" s="7">
        <v>2.8520990999999999E-2</v>
      </c>
    </row>
    <row r="2392" spans="1:16" x14ac:dyDescent="0.25">
      <c r="A2392" t="s">
        <v>4336</v>
      </c>
      <c r="B2392" s="7">
        <v>2.0529379E-2</v>
      </c>
      <c r="C2392" s="7">
        <v>1.8831220999999999E-2</v>
      </c>
      <c r="D2392" s="7">
        <v>1.3827361999999999E-2</v>
      </c>
      <c r="E2392" s="7">
        <v>2.0404122E-2</v>
      </c>
      <c r="F2392" s="7">
        <v>1.5906027E-2</v>
      </c>
      <c r="G2392" s="7">
        <v>2.3862069E-2</v>
      </c>
      <c r="H2392" s="7">
        <v>2.0172848E-2</v>
      </c>
      <c r="I2392" s="7">
        <v>7.0228189999999996E-3</v>
      </c>
      <c r="J2392" s="7">
        <v>1.5482248000000001E-2</v>
      </c>
      <c r="K2392" s="7">
        <v>3.0362101999999998E-2</v>
      </c>
      <c r="L2392" s="7">
        <v>5.3147865000000002E-2</v>
      </c>
      <c r="M2392" s="7">
        <v>3.1928339E-2</v>
      </c>
      <c r="N2392" s="7">
        <v>4.0987221999999997E-2</v>
      </c>
      <c r="O2392" s="7">
        <v>1.9455627E-2</v>
      </c>
      <c r="P2392" s="7">
        <v>8.4999359999999996E-3</v>
      </c>
    </row>
    <row r="2393" spans="1:16" x14ac:dyDescent="0.25">
      <c r="A2393" t="s">
        <v>4337</v>
      </c>
      <c r="B2393" s="7">
        <v>4.6234562999999999E-2</v>
      </c>
      <c r="C2393" s="7">
        <v>5.2984220999999998E-2</v>
      </c>
      <c r="D2393" s="7">
        <v>5.1150096999999999E-2</v>
      </c>
      <c r="E2393" s="7">
        <v>2.7026385999999999E-2</v>
      </c>
      <c r="F2393" s="7">
        <v>3.5495846999999997E-2</v>
      </c>
      <c r="G2393" s="7">
        <v>3.6695545000000003E-2</v>
      </c>
      <c r="H2393" s="7">
        <v>5.8880263000000002E-2</v>
      </c>
      <c r="I2393" s="7">
        <v>5.2856048000000003E-2</v>
      </c>
      <c r="J2393" s="7">
        <v>5.7901708000000003E-2</v>
      </c>
      <c r="K2393" s="7">
        <v>2.7008788999999998E-2</v>
      </c>
      <c r="L2393" s="7">
        <v>2.6615025E-2</v>
      </c>
      <c r="M2393" s="7">
        <v>2.8957195000000002E-2</v>
      </c>
      <c r="N2393" s="7">
        <v>3.5310660000000001E-2</v>
      </c>
      <c r="O2393" s="7">
        <v>3.2865512999999999E-2</v>
      </c>
      <c r="P2393" s="7">
        <v>2.3050483E-2</v>
      </c>
    </row>
    <row r="2394" spans="1:16" x14ac:dyDescent="0.25">
      <c r="A2394" t="s">
        <v>4338</v>
      </c>
      <c r="B2394" s="7">
        <v>4.280979E-2</v>
      </c>
      <c r="C2394" s="7">
        <v>3.2685318999999997E-2</v>
      </c>
      <c r="D2394" s="7">
        <v>3.6117742000000001E-2</v>
      </c>
      <c r="E2394" s="7">
        <v>3.8721202000000003E-2</v>
      </c>
      <c r="F2394" s="7">
        <v>5.7378277999999998E-2</v>
      </c>
      <c r="G2394" s="7">
        <v>5.5441885000000003E-2</v>
      </c>
      <c r="H2394" s="7">
        <v>2.5710555999999999E-2</v>
      </c>
      <c r="I2394" s="7">
        <v>4.0092309E-2</v>
      </c>
      <c r="J2394" s="7">
        <v>3.0994107E-2</v>
      </c>
      <c r="K2394" s="7">
        <v>5.9022639000000002E-2</v>
      </c>
      <c r="L2394" s="7">
        <v>7.2352030999999997E-2</v>
      </c>
      <c r="M2394" s="7">
        <v>6.4803017000000004E-2</v>
      </c>
      <c r="N2394" s="7">
        <v>6.3436667000000002E-2</v>
      </c>
      <c r="O2394" s="7">
        <v>9.8512841000000004E-2</v>
      </c>
      <c r="P2394" s="7">
        <v>7.0396367000000001E-2</v>
      </c>
    </row>
    <row r="2395" spans="1:16" x14ac:dyDescent="0.25">
      <c r="A2395" t="s">
        <v>4339</v>
      </c>
      <c r="B2395" s="7">
        <v>7.5597250000000005E-2</v>
      </c>
      <c r="C2395" s="7">
        <v>0.103842262</v>
      </c>
      <c r="D2395" s="7">
        <v>5.9596548999999999E-2</v>
      </c>
      <c r="E2395" s="7">
        <v>5.5823836000000002E-2</v>
      </c>
      <c r="F2395" s="7">
        <v>6.4976317000000006E-2</v>
      </c>
      <c r="G2395" s="7">
        <v>6.7565691999999997E-2</v>
      </c>
      <c r="H2395" s="7">
        <v>6.0740220999999997E-2</v>
      </c>
      <c r="I2395" s="7">
        <v>0.11356026499999999</v>
      </c>
      <c r="J2395" s="7">
        <v>6.2953038000000003E-2</v>
      </c>
      <c r="K2395" s="7">
        <v>7.4861828000000005E-2</v>
      </c>
      <c r="L2395" s="7">
        <v>2.7682008000000001E-2</v>
      </c>
      <c r="M2395" s="7">
        <v>2.5740709000000001E-2</v>
      </c>
      <c r="N2395" s="7">
        <v>1.4237443000000001E-2</v>
      </c>
      <c r="O2395" s="7">
        <v>8.0922679999999997E-3</v>
      </c>
      <c r="P2395" s="7">
        <v>2.1234907000000001E-2</v>
      </c>
    </row>
    <row r="2396" spans="1:16" x14ac:dyDescent="0.25">
      <c r="A2396" t="s">
        <v>4340</v>
      </c>
      <c r="B2396" s="7">
        <v>9.5638809999999998E-3</v>
      </c>
      <c r="C2396" s="7">
        <v>1.2283801E-2</v>
      </c>
      <c r="D2396" s="7">
        <v>1.269284E-2</v>
      </c>
      <c r="E2396" s="7">
        <v>7.4009710000000001E-3</v>
      </c>
      <c r="F2396" s="7">
        <v>1.0626316E-2</v>
      </c>
      <c r="G2396" s="7">
        <v>1.0960401999999999E-2</v>
      </c>
      <c r="H2396" s="7">
        <v>9.7446210000000002E-3</v>
      </c>
      <c r="I2396" s="7">
        <v>7.2156599999999996E-3</v>
      </c>
      <c r="J2396" s="7">
        <v>1.2582069E-2</v>
      </c>
      <c r="K2396" s="7">
        <v>1.0852723999999999E-2</v>
      </c>
      <c r="L2396" s="7">
        <v>1.0004048999999999E-2</v>
      </c>
      <c r="M2396" s="7">
        <v>9.2165570000000002E-3</v>
      </c>
      <c r="N2396" s="7">
        <v>1.7663040000000001E-2</v>
      </c>
      <c r="O2396" s="7">
        <v>5.8757449999999999E-3</v>
      </c>
      <c r="P2396" s="7">
        <v>7.3705970000000004E-3</v>
      </c>
    </row>
    <row r="2397" spans="1:16" x14ac:dyDescent="0.25">
      <c r="A2397" t="s">
        <v>4341</v>
      </c>
      <c r="B2397" s="7">
        <v>2.3933858999999998E-2</v>
      </c>
      <c r="C2397" s="7">
        <v>2.3219101999999998E-2</v>
      </c>
      <c r="D2397" s="7">
        <v>2.6805426E-2</v>
      </c>
      <c r="E2397" s="7">
        <v>1.9667277E-2</v>
      </c>
      <c r="F2397" s="7">
        <v>2.3053875000000001E-2</v>
      </c>
      <c r="G2397" s="7">
        <v>2.2379965000000002E-2</v>
      </c>
      <c r="H2397" s="7">
        <v>2.4456261999999999E-2</v>
      </c>
      <c r="I2397" s="7">
        <v>3.4009135000000003E-2</v>
      </c>
      <c r="J2397" s="7">
        <v>2.7151581000000001E-2</v>
      </c>
      <c r="K2397" s="7">
        <v>2.2559905000000002E-2</v>
      </c>
      <c r="L2397" s="7">
        <v>2.4228983999999999E-2</v>
      </c>
      <c r="M2397" s="7">
        <v>1.4730205999999999E-2</v>
      </c>
      <c r="N2397" s="7">
        <v>1.4497573999999999E-2</v>
      </c>
      <c r="O2397" s="7">
        <v>1.1852842000000001E-2</v>
      </c>
      <c r="P2397" s="7">
        <v>1.1427483E-2</v>
      </c>
    </row>
    <row r="2398" spans="1:16" x14ac:dyDescent="0.25">
      <c r="A2398" t="s">
        <v>4342</v>
      </c>
      <c r="B2398" s="7">
        <v>1.0480919E-2</v>
      </c>
      <c r="C2398" s="7">
        <v>1.1137166E-2</v>
      </c>
      <c r="D2398" s="7">
        <v>1.1033772000000001E-2</v>
      </c>
      <c r="E2398" s="7">
        <v>8.7579349999999997E-3</v>
      </c>
      <c r="F2398" s="7">
        <v>1.0053594000000001E-2</v>
      </c>
      <c r="G2398" s="7">
        <v>1.004085E-2</v>
      </c>
      <c r="H2398" s="7">
        <v>1.2040828E-2</v>
      </c>
      <c r="I2398" s="7">
        <v>1.0934718E-2</v>
      </c>
      <c r="J2398" s="7">
        <v>1.0525769000000001E-2</v>
      </c>
      <c r="K2398" s="7">
        <v>2.5127519000000001E-2</v>
      </c>
      <c r="L2398" s="7">
        <v>1.3010910000000001E-2</v>
      </c>
      <c r="M2398" s="7">
        <v>1.0971882000000001E-2</v>
      </c>
      <c r="N2398" s="7">
        <v>9.3272310000000001E-3</v>
      </c>
      <c r="O2398" s="7">
        <v>8.677143E-3</v>
      </c>
      <c r="P2398" s="7">
        <v>6.2813610000000001E-3</v>
      </c>
    </row>
    <row r="2399" spans="1:16" x14ac:dyDescent="0.25">
      <c r="A2399" t="s">
        <v>4343</v>
      </c>
      <c r="B2399" s="7">
        <v>2.0097068999999999E-2</v>
      </c>
      <c r="C2399" s="7">
        <v>2.2036957999999999E-2</v>
      </c>
      <c r="D2399" s="7">
        <v>2.1593582E-2</v>
      </c>
      <c r="E2399" s="7">
        <v>1.5743152999999999E-2</v>
      </c>
      <c r="F2399" s="7">
        <v>2.0408138999999999E-2</v>
      </c>
      <c r="G2399" s="7">
        <v>2.2867823999999998E-2</v>
      </c>
      <c r="H2399" s="7">
        <v>2.10434E-2</v>
      </c>
      <c r="I2399" s="7">
        <v>2.0506703000000001E-2</v>
      </c>
      <c r="J2399" s="7">
        <v>2.0024041999999999E-2</v>
      </c>
      <c r="K2399" s="7">
        <v>1.9966548000000001E-2</v>
      </c>
      <c r="L2399" s="7">
        <v>2.5354438999999999E-2</v>
      </c>
      <c r="M2399" s="7">
        <v>2.1804714999999999E-2</v>
      </c>
      <c r="N2399" s="7">
        <v>2.4047327E-2</v>
      </c>
      <c r="O2399" s="7">
        <v>2.0343735000000002E-2</v>
      </c>
      <c r="P2399" s="7">
        <v>1.5598483999999999E-2</v>
      </c>
    </row>
    <row r="2400" spans="1:16" x14ac:dyDescent="0.25">
      <c r="A2400" t="s">
        <v>4344</v>
      </c>
      <c r="B2400" s="7">
        <v>1.3787631E-2</v>
      </c>
      <c r="C2400" s="7">
        <v>1.6360665999999999E-2</v>
      </c>
      <c r="D2400" s="7">
        <v>1.5521152E-2</v>
      </c>
      <c r="E2400" s="7">
        <v>1.0503197000000001E-2</v>
      </c>
      <c r="F2400" s="7">
        <v>1.2556932999999999E-2</v>
      </c>
      <c r="G2400" s="7">
        <v>1.3841397E-2</v>
      </c>
      <c r="H2400" s="7">
        <v>1.5290979999999999E-2</v>
      </c>
      <c r="I2400" s="7">
        <v>1.5406319E-2</v>
      </c>
      <c r="J2400" s="7">
        <v>1.7113616000000002E-2</v>
      </c>
      <c r="K2400" s="7">
        <v>7.3702170000000001E-3</v>
      </c>
      <c r="L2400" s="7">
        <v>8.09146E-3</v>
      </c>
      <c r="M2400" s="7">
        <v>8.7564789999999993E-3</v>
      </c>
      <c r="N2400" s="7">
        <v>9.1963340000000005E-3</v>
      </c>
      <c r="O2400" s="7">
        <v>9.1596300000000002E-3</v>
      </c>
      <c r="P2400" s="7">
        <v>6.7527380000000003E-3</v>
      </c>
    </row>
    <row r="2401" spans="1:16" x14ac:dyDescent="0.25">
      <c r="A2401" t="s">
        <v>4345</v>
      </c>
      <c r="B2401" s="7">
        <v>4.1592764999999997E-2</v>
      </c>
      <c r="C2401" s="7">
        <v>5.2127894000000001E-2</v>
      </c>
      <c r="D2401" s="7">
        <v>4.7389174999999999E-2</v>
      </c>
      <c r="E2401" s="7">
        <v>3.2666409E-2</v>
      </c>
      <c r="F2401" s="7">
        <v>4.2620922999999998E-2</v>
      </c>
      <c r="G2401" s="7">
        <v>4.0040312000000002E-2</v>
      </c>
      <c r="H2401" s="7">
        <v>5.5444996000000003E-2</v>
      </c>
      <c r="I2401" s="7">
        <v>5.3171850999999999E-2</v>
      </c>
      <c r="J2401" s="7">
        <v>5.5849322E-2</v>
      </c>
      <c r="K2401" s="7">
        <v>2.0017297999999999E-2</v>
      </c>
      <c r="L2401" s="7">
        <v>2.4374272999999998E-2</v>
      </c>
      <c r="M2401" s="7">
        <v>2.6399196999999999E-2</v>
      </c>
      <c r="N2401" s="7">
        <v>2.5567222000000001E-2</v>
      </c>
      <c r="O2401" s="7">
        <v>2.4410053000000001E-2</v>
      </c>
      <c r="P2401" s="7">
        <v>2.1532490000000001E-2</v>
      </c>
    </row>
    <row r="2402" spans="1:16" x14ac:dyDescent="0.25">
      <c r="A2402" t="s">
        <v>4346</v>
      </c>
      <c r="B2402" s="7">
        <v>4.794675E-3</v>
      </c>
      <c r="C2402" s="7">
        <v>5.6237250000000004E-3</v>
      </c>
      <c r="D2402" s="7">
        <v>4.8022000000000004E-3</v>
      </c>
      <c r="E2402" s="7">
        <v>4.1846319999999998E-3</v>
      </c>
      <c r="F2402" s="7">
        <v>4.428057E-3</v>
      </c>
      <c r="G2402" s="7">
        <v>4.912876E-3</v>
      </c>
      <c r="H2402" s="7">
        <v>4.7039339999999999E-3</v>
      </c>
      <c r="I2402" s="7">
        <v>5.9594690000000002E-3</v>
      </c>
      <c r="J2402" s="7">
        <v>5.3711039999999998E-3</v>
      </c>
      <c r="K2402" s="7">
        <v>3.0839550000000002E-3</v>
      </c>
      <c r="L2402" s="7">
        <v>3.0811789999999999E-3</v>
      </c>
      <c r="M2402" s="7">
        <v>3.327918E-3</v>
      </c>
      <c r="N2402" s="7">
        <v>3.380746E-3</v>
      </c>
      <c r="O2402" s="7">
        <v>3.1612860000000001E-3</v>
      </c>
      <c r="P2402" s="7">
        <v>2.5712980000000001E-3</v>
      </c>
    </row>
    <row r="2403" spans="1:16" x14ac:dyDescent="0.25">
      <c r="A2403" t="s">
        <v>4347</v>
      </c>
      <c r="B2403" s="7">
        <v>1.9378950999999998E-2</v>
      </c>
      <c r="C2403" s="7">
        <v>1.9778964E-2</v>
      </c>
      <c r="D2403" s="7">
        <v>1.7480343999999998E-2</v>
      </c>
      <c r="E2403" s="7">
        <v>8.9176680000000001E-3</v>
      </c>
      <c r="F2403" s="7">
        <v>1.1726897999999999E-2</v>
      </c>
      <c r="G2403" s="7">
        <v>1.4952867E-2</v>
      </c>
      <c r="H2403" s="7">
        <v>1.5295557E-2</v>
      </c>
      <c r="I2403" s="7">
        <v>1.5422541999999999E-2</v>
      </c>
      <c r="J2403" s="7">
        <v>1.7629493999999999E-2</v>
      </c>
      <c r="K2403" s="7">
        <v>1.9998668000000001E-2</v>
      </c>
      <c r="L2403" s="7">
        <v>4.1511485000000001E-2</v>
      </c>
      <c r="M2403" s="7">
        <v>3.3613588E-2</v>
      </c>
      <c r="N2403" s="7">
        <v>3.6779030999999997E-2</v>
      </c>
      <c r="O2403" s="7">
        <v>3.5267398999999998E-2</v>
      </c>
      <c r="P2403" s="7">
        <v>2.4290140000000002E-2</v>
      </c>
    </row>
    <row r="2404" spans="1:16" x14ac:dyDescent="0.25">
      <c r="A2404" t="s">
        <v>4348</v>
      </c>
      <c r="B2404" s="7">
        <v>0.121167263</v>
      </c>
      <c r="C2404" s="7">
        <v>0.14026639199999999</v>
      </c>
      <c r="D2404" s="7">
        <v>0.15394516</v>
      </c>
      <c r="E2404" s="7">
        <v>0.100687398</v>
      </c>
      <c r="F2404" s="7">
        <v>0.131631679</v>
      </c>
      <c r="G2404" s="7">
        <v>0.127842544</v>
      </c>
      <c r="H2404" s="7">
        <v>0.139292737</v>
      </c>
      <c r="I2404" s="7">
        <v>0.119234834</v>
      </c>
      <c r="J2404" s="7">
        <v>0.158816659</v>
      </c>
      <c r="K2404" s="7">
        <v>5.7630397999999999E-2</v>
      </c>
      <c r="L2404" s="7">
        <v>0.107081721</v>
      </c>
      <c r="M2404" s="7">
        <v>0.111426107</v>
      </c>
      <c r="N2404" s="7">
        <v>0.10682246400000001</v>
      </c>
      <c r="O2404" s="7">
        <v>8.9845367999999995E-2</v>
      </c>
      <c r="P2404" s="7">
        <v>8.5150049000000005E-2</v>
      </c>
    </row>
    <row r="2405" spans="1:16" x14ac:dyDescent="0.25">
      <c r="A2405" t="s">
        <v>4349</v>
      </c>
      <c r="B2405" s="7">
        <v>2.9877951999999999E-2</v>
      </c>
      <c r="C2405" s="7">
        <v>3.7363116000000002E-2</v>
      </c>
      <c r="D2405" s="7">
        <v>3.6612116E-2</v>
      </c>
      <c r="E2405" s="7">
        <v>2.4610139999999999E-2</v>
      </c>
      <c r="F2405" s="7">
        <v>3.2307585E-2</v>
      </c>
      <c r="G2405" s="7">
        <v>3.0157586E-2</v>
      </c>
      <c r="H2405" s="7">
        <v>3.6553846000000001E-2</v>
      </c>
      <c r="I2405" s="7">
        <v>3.4262050000000002E-2</v>
      </c>
      <c r="J2405" s="7">
        <v>3.6530543999999998E-2</v>
      </c>
      <c r="K2405" s="7">
        <v>1.5916156000000001E-2</v>
      </c>
      <c r="L2405" s="7">
        <v>1.4785794999999999E-2</v>
      </c>
      <c r="M2405" s="7">
        <v>1.6750187E-2</v>
      </c>
      <c r="N2405" s="7">
        <v>1.8389883999999999E-2</v>
      </c>
      <c r="O2405" s="7">
        <v>1.6568543000000002E-2</v>
      </c>
      <c r="P2405" s="7">
        <v>1.3819216E-2</v>
      </c>
    </row>
    <row r="2406" spans="1:16" x14ac:dyDescent="0.25">
      <c r="A2406" t="s">
        <v>4350</v>
      </c>
      <c r="B2406" s="7">
        <v>6.9169916999999997E-2</v>
      </c>
      <c r="C2406" s="7">
        <v>7.4088295999999998E-2</v>
      </c>
      <c r="D2406" s="7">
        <v>7.5735696000000005E-2</v>
      </c>
      <c r="E2406" s="7">
        <v>5.4080124E-2</v>
      </c>
      <c r="F2406" s="7">
        <v>6.9961539000000003E-2</v>
      </c>
      <c r="G2406" s="7">
        <v>6.8251840999999994E-2</v>
      </c>
      <c r="H2406" s="7">
        <v>8.3085690000000004E-2</v>
      </c>
      <c r="I2406" s="7">
        <v>8.2694026000000004E-2</v>
      </c>
      <c r="J2406" s="7">
        <v>9.265996E-2</v>
      </c>
      <c r="K2406" s="7">
        <v>3.4121538E-2</v>
      </c>
      <c r="L2406" s="7">
        <v>5.4193354999999999E-2</v>
      </c>
      <c r="M2406" s="7">
        <v>5.6806173000000001E-2</v>
      </c>
      <c r="N2406" s="7">
        <v>5.8850052E-2</v>
      </c>
      <c r="O2406" s="7">
        <v>5.6524744000000002E-2</v>
      </c>
      <c r="P2406" s="7">
        <v>4.3385404000000002E-2</v>
      </c>
    </row>
    <row r="2407" spans="1:16" x14ac:dyDescent="0.25">
      <c r="A2407" t="s">
        <v>4351</v>
      </c>
      <c r="B2407" s="7">
        <v>2.6258005000000001E-2</v>
      </c>
      <c r="C2407" s="7">
        <v>3.4821247E-2</v>
      </c>
      <c r="D2407" s="7">
        <v>3.3560714999999998E-2</v>
      </c>
      <c r="E2407" s="7">
        <v>2.8005972000000001E-2</v>
      </c>
      <c r="F2407" s="7">
        <v>3.4321293000000003E-2</v>
      </c>
      <c r="G2407" s="7">
        <v>3.2575905000000002E-2</v>
      </c>
      <c r="H2407" s="7">
        <v>3.5804414E-2</v>
      </c>
      <c r="I2407" s="7">
        <v>3.5909936000000003E-2</v>
      </c>
      <c r="J2407" s="7">
        <v>3.3499757999999998E-2</v>
      </c>
      <c r="K2407" s="7">
        <v>1.8776734999999999E-2</v>
      </c>
      <c r="L2407" s="7">
        <v>1.9252155E-2</v>
      </c>
      <c r="M2407" s="7">
        <v>2.2398181E-2</v>
      </c>
      <c r="N2407" s="7">
        <v>2.8027302E-2</v>
      </c>
      <c r="O2407" s="7">
        <v>2.6234622999999999E-2</v>
      </c>
      <c r="P2407" s="7">
        <v>1.8792967000000001E-2</v>
      </c>
    </row>
    <row r="2408" spans="1:16" x14ac:dyDescent="0.25">
      <c r="A2408" t="s">
        <v>4352</v>
      </c>
      <c r="B2408" s="7">
        <v>3.5881818000000003E-2</v>
      </c>
      <c r="C2408" s="7">
        <v>3.81284E-2</v>
      </c>
      <c r="D2408" s="7">
        <v>4.0554582999999998E-2</v>
      </c>
      <c r="E2408" s="7">
        <v>3.2662964000000003E-2</v>
      </c>
      <c r="F2408" s="7">
        <v>5.1760806999999999E-2</v>
      </c>
      <c r="G2408" s="7">
        <v>4.2017367E-2</v>
      </c>
      <c r="H2408" s="7">
        <v>3.9546679000000001E-2</v>
      </c>
      <c r="I2408" s="7">
        <v>3.7995899999999999E-2</v>
      </c>
      <c r="J2408" s="7">
        <v>4.4876734000000001E-2</v>
      </c>
      <c r="K2408" s="7">
        <v>2.9842434000000001E-2</v>
      </c>
      <c r="L2408" s="7">
        <v>2.5852274000000001E-2</v>
      </c>
      <c r="M2408" s="7">
        <v>2.8800744999999999E-2</v>
      </c>
      <c r="N2408" s="7">
        <v>3.1908952999999997E-2</v>
      </c>
      <c r="O2408" s="7">
        <v>3.0688396999999999E-2</v>
      </c>
      <c r="P2408" s="7">
        <v>2.4279866000000001E-2</v>
      </c>
    </row>
    <row r="2409" spans="1:16" x14ac:dyDescent="0.25">
      <c r="A2409" t="s">
        <v>4353</v>
      </c>
      <c r="B2409" s="7">
        <v>8.0744040000000003E-3</v>
      </c>
      <c r="C2409" s="7">
        <v>1.0122983E-2</v>
      </c>
      <c r="D2409" s="7">
        <v>8.5542269999999993E-3</v>
      </c>
      <c r="E2409" s="7">
        <v>5.4585220000000004E-3</v>
      </c>
      <c r="F2409" s="7">
        <v>6.2611029999999996E-3</v>
      </c>
      <c r="G2409" s="7">
        <v>9.3478339999999993E-3</v>
      </c>
      <c r="H2409" s="7">
        <v>7.8362999999999992E-3</v>
      </c>
      <c r="I2409" s="7">
        <v>7.820334E-3</v>
      </c>
      <c r="J2409" s="7">
        <v>9.1253989999999993E-3</v>
      </c>
      <c r="K2409" s="7">
        <v>1.0620921E-2</v>
      </c>
      <c r="L2409" s="7">
        <v>1.4400044000000001E-2</v>
      </c>
      <c r="M2409" s="7">
        <v>1.2501444E-2</v>
      </c>
      <c r="N2409" s="7">
        <v>1.1000447999999999E-2</v>
      </c>
      <c r="O2409" s="7">
        <v>9.9541319999999992E-3</v>
      </c>
      <c r="P2409" s="7">
        <v>6.340165E-3</v>
      </c>
    </row>
    <row r="2410" spans="1:16" x14ac:dyDescent="0.25">
      <c r="A2410" t="s">
        <v>4354</v>
      </c>
      <c r="B2410" s="7">
        <v>3.3392291999999997E-2</v>
      </c>
      <c r="C2410" s="7">
        <v>3.8101389999999999E-2</v>
      </c>
      <c r="D2410" s="7">
        <v>3.7600342000000002E-2</v>
      </c>
      <c r="E2410" s="7">
        <v>6.2034798000000002E-2</v>
      </c>
      <c r="F2410" s="7">
        <v>9.9622241E-2</v>
      </c>
      <c r="G2410" s="7">
        <v>8.8247946999999993E-2</v>
      </c>
      <c r="H2410" s="7">
        <v>4.1771256E-2</v>
      </c>
      <c r="I2410" s="7">
        <v>6.2897972999999996E-2</v>
      </c>
      <c r="J2410" s="7">
        <v>4.7151838000000001E-2</v>
      </c>
      <c r="K2410" s="7">
        <v>4.6202989999999999E-2</v>
      </c>
      <c r="L2410" s="7">
        <v>6.9312106999999998E-2</v>
      </c>
      <c r="M2410" s="7">
        <v>7.4928083000000006E-2</v>
      </c>
      <c r="N2410" s="7">
        <v>6.4582357000000007E-2</v>
      </c>
      <c r="O2410" s="7">
        <v>0.101461921</v>
      </c>
      <c r="P2410" s="7">
        <v>6.8633456999999995E-2</v>
      </c>
    </row>
    <row r="2411" spans="1:16" x14ac:dyDescent="0.25">
      <c r="A2411" t="s">
        <v>4355</v>
      </c>
      <c r="B2411" s="7">
        <v>1.5317413E-2</v>
      </c>
      <c r="C2411" s="7">
        <v>1.9242100000000002E-2</v>
      </c>
      <c r="D2411" s="7">
        <v>1.6395481E-2</v>
      </c>
      <c r="E2411" s="7">
        <v>1.4374553999999999E-2</v>
      </c>
      <c r="F2411" s="7">
        <v>1.6246896E-2</v>
      </c>
      <c r="G2411" s="7">
        <v>2.0164273E-2</v>
      </c>
      <c r="H2411" s="7">
        <v>1.9409361E-2</v>
      </c>
      <c r="I2411" s="7">
        <v>1.6884941000000001E-2</v>
      </c>
      <c r="J2411" s="7">
        <v>2.0973509000000001E-2</v>
      </c>
      <c r="K2411" s="7">
        <v>1.7031283000000001E-2</v>
      </c>
      <c r="L2411" s="7">
        <v>2.2255202000000002E-2</v>
      </c>
      <c r="M2411" s="7">
        <v>2.0645203000000001E-2</v>
      </c>
      <c r="N2411" s="7">
        <v>2.1671286000000001E-2</v>
      </c>
      <c r="O2411" s="7">
        <v>1.9844132E-2</v>
      </c>
      <c r="P2411" s="7">
        <v>1.4072516E-2</v>
      </c>
    </row>
    <row r="2412" spans="1:16" x14ac:dyDescent="0.25">
      <c r="A2412" t="s">
        <v>4356</v>
      </c>
      <c r="B2412" s="7">
        <v>6.5852517999999999E-2</v>
      </c>
      <c r="C2412" s="7">
        <v>7.9520736999999994E-2</v>
      </c>
      <c r="D2412" s="7">
        <v>6.7610628000000006E-2</v>
      </c>
      <c r="E2412" s="7">
        <v>6.2062104E-2</v>
      </c>
      <c r="F2412" s="7">
        <v>6.3893885999999997E-2</v>
      </c>
      <c r="G2412" s="7">
        <v>6.8097817000000005E-2</v>
      </c>
      <c r="H2412" s="7">
        <v>7.3171439000000005E-2</v>
      </c>
      <c r="I2412" s="7">
        <v>6.2476542000000003E-2</v>
      </c>
      <c r="J2412" s="7">
        <v>7.8355418999999996E-2</v>
      </c>
      <c r="K2412" s="7">
        <v>4.9917716000000001E-2</v>
      </c>
      <c r="L2412" s="7">
        <v>7.4675246000000001E-2</v>
      </c>
      <c r="M2412" s="7">
        <v>6.4789863000000003E-2</v>
      </c>
      <c r="N2412" s="7">
        <v>6.8262011999999997E-2</v>
      </c>
      <c r="O2412" s="7">
        <v>4.6516287000000003E-2</v>
      </c>
      <c r="P2412" s="7">
        <v>3.9975861000000001E-2</v>
      </c>
    </row>
    <row r="2413" spans="1:16" x14ac:dyDescent="0.25">
      <c r="A2413" t="s">
        <v>4357</v>
      </c>
      <c r="B2413" s="7">
        <v>3.2144520000000003E-2</v>
      </c>
      <c r="C2413" s="7">
        <v>3.7547415000000001E-2</v>
      </c>
      <c r="D2413" s="7">
        <v>3.2686260000000002E-2</v>
      </c>
      <c r="E2413" s="7">
        <v>1.9029285E-2</v>
      </c>
      <c r="F2413" s="7">
        <v>2.3526687000000001E-2</v>
      </c>
      <c r="G2413" s="7">
        <v>2.6858863E-2</v>
      </c>
      <c r="H2413" s="7">
        <v>3.7731513000000001E-2</v>
      </c>
      <c r="I2413" s="7">
        <v>3.6229559000000001E-2</v>
      </c>
      <c r="J2413" s="7">
        <v>3.8922971000000001E-2</v>
      </c>
      <c r="K2413" s="7">
        <v>1.4325874000000001E-2</v>
      </c>
      <c r="L2413" s="7">
        <v>2.0279373E-2</v>
      </c>
      <c r="M2413" s="7">
        <v>1.8694544E-2</v>
      </c>
      <c r="N2413" s="7">
        <v>2.1331505000000001E-2</v>
      </c>
      <c r="O2413" s="7">
        <v>1.6908771E-2</v>
      </c>
      <c r="P2413" s="7">
        <v>1.5311075E-2</v>
      </c>
    </row>
    <row r="2414" spans="1:16" x14ac:dyDescent="0.25">
      <c r="A2414" t="s">
        <v>4358</v>
      </c>
      <c r="B2414" s="7">
        <v>4.6902104999999999E-2</v>
      </c>
      <c r="C2414" s="7">
        <v>5.1841206000000001E-2</v>
      </c>
      <c r="D2414" s="7">
        <v>4.6801597E-2</v>
      </c>
      <c r="E2414" s="7">
        <v>4.3143655000000003E-2</v>
      </c>
      <c r="F2414" s="7">
        <v>4.4206862E-2</v>
      </c>
      <c r="G2414" s="7">
        <v>5.5043846E-2</v>
      </c>
      <c r="H2414" s="7">
        <v>5.5882310999999997E-2</v>
      </c>
      <c r="I2414" s="7">
        <v>5.6755477999999998E-2</v>
      </c>
      <c r="J2414" s="7">
        <v>5.7968770000000003E-2</v>
      </c>
      <c r="K2414" s="7">
        <v>0.23844386000000001</v>
      </c>
      <c r="L2414" s="7">
        <v>3.2404096E-2</v>
      </c>
      <c r="M2414" s="7">
        <v>2.5055179E-2</v>
      </c>
      <c r="N2414" s="7">
        <v>2.0180977999999999E-2</v>
      </c>
      <c r="O2414" s="7">
        <v>1.7356586E-2</v>
      </c>
      <c r="P2414" s="7">
        <v>1.7546019E-2</v>
      </c>
    </row>
    <row r="2415" spans="1:16" x14ac:dyDescent="0.25">
      <c r="A2415" t="s">
        <v>4359</v>
      </c>
      <c r="B2415" s="7">
        <v>1.4450035999999999E-2</v>
      </c>
      <c r="C2415" s="7">
        <v>1.7821124000000001E-2</v>
      </c>
      <c r="D2415" s="7">
        <v>1.6774021E-2</v>
      </c>
      <c r="E2415" s="7">
        <v>1.2992548E-2</v>
      </c>
      <c r="F2415" s="7">
        <v>1.6861330000000001E-2</v>
      </c>
      <c r="G2415" s="7">
        <v>1.6584826E-2</v>
      </c>
      <c r="H2415" s="7">
        <v>1.7358321999999999E-2</v>
      </c>
      <c r="I2415" s="7">
        <v>1.6355864000000001E-2</v>
      </c>
      <c r="J2415" s="7">
        <v>1.9772950000000001E-2</v>
      </c>
      <c r="K2415" s="7">
        <v>7.3919220000000004E-3</v>
      </c>
      <c r="L2415" s="7">
        <v>1.0542854000000001E-2</v>
      </c>
      <c r="M2415" s="7">
        <v>1.0372624E-2</v>
      </c>
      <c r="N2415" s="7">
        <v>1.1821365E-2</v>
      </c>
      <c r="O2415" s="7">
        <v>1.1564227E-2</v>
      </c>
      <c r="P2415" s="7">
        <v>8.9766949999999998E-3</v>
      </c>
    </row>
    <row r="2416" spans="1:16" x14ac:dyDescent="0.25">
      <c r="A2416" t="s">
        <v>4360</v>
      </c>
      <c r="B2416" s="7">
        <v>1.4232679999999999E-2</v>
      </c>
      <c r="C2416" s="7">
        <v>1.5583837999999999E-2</v>
      </c>
      <c r="D2416" s="7">
        <v>1.5259709E-2</v>
      </c>
      <c r="E2416" s="7">
        <v>8.7623300000000005E-3</v>
      </c>
      <c r="F2416" s="7">
        <v>1.1883823E-2</v>
      </c>
      <c r="G2416" s="7">
        <v>1.1403082E-2</v>
      </c>
      <c r="H2416" s="7">
        <v>1.579668E-2</v>
      </c>
      <c r="I2416" s="7">
        <v>1.4079901000000001E-2</v>
      </c>
      <c r="J2416" s="7">
        <v>1.5989276E-2</v>
      </c>
      <c r="K2416" s="7">
        <v>7.5543210000000001E-3</v>
      </c>
      <c r="L2416" s="7">
        <v>1.1153827E-2</v>
      </c>
      <c r="M2416" s="7">
        <v>1.1056582000000001E-2</v>
      </c>
      <c r="N2416" s="7">
        <v>1.017644E-2</v>
      </c>
      <c r="O2416" s="7">
        <v>9.7719109999999994E-3</v>
      </c>
      <c r="P2416" s="7">
        <v>8.2732789999999997E-3</v>
      </c>
    </row>
    <row r="2417" spans="1:16" x14ac:dyDescent="0.25">
      <c r="A2417" t="s">
        <v>4361</v>
      </c>
      <c r="B2417" s="7">
        <v>5.7717210999999997E-2</v>
      </c>
      <c r="C2417" s="7">
        <v>6.2632326000000002E-2</v>
      </c>
      <c r="D2417" s="7">
        <v>5.3693733E-2</v>
      </c>
      <c r="E2417" s="7">
        <v>4.9627456E-2</v>
      </c>
      <c r="F2417" s="7">
        <v>5.0561041000000001E-2</v>
      </c>
      <c r="G2417" s="7">
        <v>6.4926983999999993E-2</v>
      </c>
      <c r="H2417" s="7">
        <v>5.6675889E-2</v>
      </c>
      <c r="I2417" s="7">
        <v>4.9137207000000002E-2</v>
      </c>
      <c r="J2417" s="7">
        <v>6.0997613999999999E-2</v>
      </c>
      <c r="K2417" s="7">
        <v>5.2916689000000003E-2</v>
      </c>
      <c r="L2417" s="7">
        <v>6.373007E-2</v>
      </c>
      <c r="M2417" s="7">
        <v>5.8078262999999998E-2</v>
      </c>
      <c r="N2417" s="7">
        <v>6.0775747999999997E-2</v>
      </c>
      <c r="O2417" s="7">
        <v>5.0410157999999997E-2</v>
      </c>
      <c r="P2417" s="7">
        <v>3.5256356000000003E-2</v>
      </c>
    </row>
    <row r="2418" spans="1:16" x14ac:dyDescent="0.25">
      <c r="A2418" t="s">
        <v>4362</v>
      </c>
      <c r="B2418" s="7">
        <v>1.3011752E-2</v>
      </c>
      <c r="C2418" s="7">
        <v>1.6098006000000002E-2</v>
      </c>
      <c r="D2418" s="7">
        <v>1.4926732999999999E-2</v>
      </c>
      <c r="E2418" s="7">
        <v>1.1642362E-2</v>
      </c>
      <c r="F2418" s="7">
        <v>1.2786819E-2</v>
      </c>
      <c r="G2418" s="7">
        <v>1.3916685E-2</v>
      </c>
      <c r="H2418" s="7">
        <v>1.4665912999999999E-2</v>
      </c>
      <c r="I2418" s="7">
        <v>1.3763449000000001E-2</v>
      </c>
      <c r="J2418" s="7">
        <v>1.6328713000000002E-2</v>
      </c>
      <c r="K2418" s="7">
        <v>1.7470467999999999E-2</v>
      </c>
      <c r="L2418" s="7">
        <v>1.6757780999999999E-2</v>
      </c>
      <c r="M2418" s="7">
        <v>1.5354652E-2</v>
      </c>
      <c r="N2418" s="7">
        <v>2.1030274000000002E-2</v>
      </c>
      <c r="O2418" s="7">
        <v>1.5231882E-2</v>
      </c>
      <c r="P2418" s="7">
        <v>9.5323960000000003E-3</v>
      </c>
    </row>
    <row r="2419" spans="1:16" x14ac:dyDescent="0.25">
      <c r="A2419" t="s">
        <v>4363</v>
      </c>
      <c r="B2419" s="7">
        <v>2.2456084000000001E-2</v>
      </c>
      <c r="C2419" s="7">
        <v>2.052855E-2</v>
      </c>
      <c r="D2419" s="7">
        <v>2.4642826E-2</v>
      </c>
      <c r="E2419" s="7">
        <v>1.3522482000000001E-2</v>
      </c>
      <c r="F2419" s="7">
        <v>2.0792380999999999E-2</v>
      </c>
      <c r="G2419" s="7">
        <v>2.0658686999999998E-2</v>
      </c>
      <c r="H2419" s="7">
        <v>2.5410357000000001E-2</v>
      </c>
      <c r="I2419" s="7">
        <v>2.0430114999999999E-2</v>
      </c>
      <c r="J2419" s="7">
        <v>2.5855438000000001E-2</v>
      </c>
      <c r="K2419" s="7">
        <v>1.1702067E-2</v>
      </c>
      <c r="L2419" s="7">
        <v>1.4687332000000001E-2</v>
      </c>
      <c r="M2419" s="7">
        <v>1.6267167999999999E-2</v>
      </c>
      <c r="N2419" s="7">
        <v>1.8694064E-2</v>
      </c>
      <c r="O2419" s="7">
        <v>1.6522795999999999E-2</v>
      </c>
      <c r="P2419" s="7">
        <v>1.1585832000000001E-2</v>
      </c>
    </row>
    <row r="2420" spans="1:16" x14ac:dyDescent="0.25">
      <c r="A2420" t="s">
        <v>4364</v>
      </c>
      <c r="B2420" s="7">
        <v>3.7611897999999998E-2</v>
      </c>
      <c r="C2420" s="7">
        <v>4.4201107000000003E-2</v>
      </c>
      <c r="D2420" s="7">
        <v>4.1554878000000003E-2</v>
      </c>
      <c r="E2420" s="7">
        <v>3.4369321000000001E-2</v>
      </c>
      <c r="F2420" s="7">
        <v>4.9867130000000003E-2</v>
      </c>
      <c r="G2420" s="7">
        <v>4.4599457000000002E-2</v>
      </c>
      <c r="H2420" s="7">
        <v>5.429556E-2</v>
      </c>
      <c r="I2420" s="7">
        <v>4.9281534000000002E-2</v>
      </c>
      <c r="J2420" s="7">
        <v>5.1887654999999998E-2</v>
      </c>
      <c r="K2420" s="7">
        <v>5.4414342999999997E-2</v>
      </c>
      <c r="L2420" s="7">
        <v>4.6026582000000003E-2</v>
      </c>
      <c r="M2420" s="7">
        <v>5.0558745000000002E-2</v>
      </c>
      <c r="N2420" s="7">
        <v>5.2012112999999999E-2</v>
      </c>
      <c r="O2420" s="7">
        <v>5.0471113999999997E-2</v>
      </c>
      <c r="P2420" s="7">
        <v>4.1749631000000002E-2</v>
      </c>
    </row>
    <row r="2421" spans="1:16" x14ac:dyDescent="0.25">
      <c r="A2421" t="s">
        <v>4365</v>
      </c>
      <c r="B2421" s="7">
        <v>1.7588467E-2</v>
      </c>
      <c r="C2421" s="7">
        <v>2.0216294999999999E-2</v>
      </c>
      <c r="D2421" s="7">
        <v>2.1300757E-2</v>
      </c>
      <c r="E2421" s="7">
        <v>1.6227531E-2</v>
      </c>
      <c r="F2421" s="7">
        <v>2.5157195E-2</v>
      </c>
      <c r="G2421" s="7">
        <v>2.0230912E-2</v>
      </c>
      <c r="H2421" s="7">
        <v>1.9256016000000001E-2</v>
      </c>
      <c r="I2421" s="7">
        <v>2.1864946999999999E-2</v>
      </c>
      <c r="J2421" s="7">
        <v>2.2475057E-2</v>
      </c>
      <c r="K2421" s="7">
        <v>7.5700009999999998E-3</v>
      </c>
      <c r="L2421" s="7">
        <v>1.4341555000000001E-2</v>
      </c>
      <c r="M2421" s="7">
        <v>1.5363557999999999E-2</v>
      </c>
      <c r="N2421" s="7">
        <v>1.7058273999999998E-2</v>
      </c>
      <c r="O2421" s="7">
        <v>1.6144142E-2</v>
      </c>
      <c r="P2421" s="7">
        <v>1.4243247000000001E-2</v>
      </c>
    </row>
    <row r="2422" spans="1:16" x14ac:dyDescent="0.25">
      <c r="A2422" t="s">
        <v>4366</v>
      </c>
      <c r="B2422" s="7">
        <v>2.7782098000000002E-2</v>
      </c>
      <c r="C2422" s="7">
        <v>3.1408612000000002E-2</v>
      </c>
      <c r="D2422" s="7">
        <v>2.9076505999999998E-2</v>
      </c>
      <c r="E2422" s="7">
        <v>2.3467513999999998E-2</v>
      </c>
      <c r="F2422" s="7">
        <v>2.5604360999999999E-2</v>
      </c>
      <c r="G2422" s="7">
        <v>2.9647713999999999E-2</v>
      </c>
      <c r="H2422" s="7">
        <v>3.0323682000000001E-2</v>
      </c>
      <c r="I2422" s="7">
        <v>2.6038258000000002E-2</v>
      </c>
      <c r="J2422" s="7">
        <v>3.2783781999999997E-2</v>
      </c>
      <c r="K2422" s="7">
        <v>2.8925101000000002E-2</v>
      </c>
      <c r="L2422" s="7">
        <v>2.6079808999999999E-2</v>
      </c>
      <c r="M2422" s="7">
        <v>3.2962805999999997E-2</v>
      </c>
      <c r="N2422" s="7">
        <v>3.7460220000000002E-2</v>
      </c>
      <c r="O2422" s="7">
        <v>3.3379146999999998E-2</v>
      </c>
      <c r="P2422" s="7">
        <v>2.3448284E-2</v>
      </c>
    </row>
    <row r="2423" spans="1:16" x14ac:dyDescent="0.25">
      <c r="A2423" t="s">
        <v>4367</v>
      </c>
      <c r="B2423" s="7">
        <v>5.1457586999999999E-2</v>
      </c>
      <c r="C2423" s="7">
        <v>5.6606696999999997E-2</v>
      </c>
      <c r="D2423" s="7">
        <v>5.5781892E-2</v>
      </c>
      <c r="E2423" s="7">
        <v>3.3981094000000003E-2</v>
      </c>
      <c r="F2423" s="7">
        <v>4.5324489000000003E-2</v>
      </c>
      <c r="G2423" s="7">
        <v>4.5458554999999998E-2</v>
      </c>
      <c r="H2423" s="7">
        <v>6.1729467000000003E-2</v>
      </c>
      <c r="I2423" s="7">
        <v>6.2905313000000004E-2</v>
      </c>
      <c r="J2423" s="7">
        <v>6.7794458000000002E-2</v>
      </c>
      <c r="K2423" s="7">
        <v>2.6400575999999999E-2</v>
      </c>
      <c r="L2423" s="7">
        <v>3.1299410999999999E-2</v>
      </c>
      <c r="M2423" s="7">
        <v>3.0937597000000001E-2</v>
      </c>
      <c r="N2423" s="7">
        <v>3.0762731000000001E-2</v>
      </c>
      <c r="O2423" s="7">
        <v>2.7781015999999999E-2</v>
      </c>
      <c r="P2423" s="7">
        <v>2.6894634000000001E-2</v>
      </c>
    </row>
    <row r="2424" spans="1:16" x14ac:dyDescent="0.25">
      <c r="A2424" t="s">
        <v>4368</v>
      </c>
      <c r="B2424" s="7">
        <v>5.9496142000000002E-2</v>
      </c>
      <c r="C2424" s="7">
        <v>5.8051936999999998E-2</v>
      </c>
      <c r="D2424" s="7">
        <v>6.0362216000000003E-2</v>
      </c>
      <c r="E2424" s="7">
        <v>4.8034180000000003E-2</v>
      </c>
      <c r="F2424" s="7">
        <v>4.7457287000000001E-2</v>
      </c>
      <c r="G2424" s="7">
        <v>5.8583291000000003E-2</v>
      </c>
      <c r="H2424" s="7">
        <v>5.1160918E-2</v>
      </c>
      <c r="I2424" s="7">
        <v>6.1252161999999999E-2</v>
      </c>
      <c r="J2424" s="7">
        <v>6.5264457999999997E-2</v>
      </c>
      <c r="K2424" s="7">
        <v>1.2185909999999999E-2</v>
      </c>
      <c r="L2424" s="7">
        <v>1.4751451E-2</v>
      </c>
      <c r="M2424" s="7">
        <v>1.6595571E-2</v>
      </c>
      <c r="N2424" s="7">
        <v>1.9367987999999999E-2</v>
      </c>
      <c r="O2424" s="7">
        <v>1.934377E-2</v>
      </c>
      <c r="P2424" s="7">
        <v>1.2266249E-2</v>
      </c>
    </row>
    <row r="2425" spans="1:16" x14ac:dyDescent="0.25">
      <c r="A2425" t="s">
        <v>4369</v>
      </c>
      <c r="B2425" s="7">
        <v>5.5663210999999997E-2</v>
      </c>
      <c r="C2425" s="7">
        <v>6.2762237999999998E-2</v>
      </c>
      <c r="D2425" s="7">
        <v>5.6122245000000001E-2</v>
      </c>
      <c r="E2425" s="7">
        <v>4.2689249999999998E-2</v>
      </c>
      <c r="F2425" s="7">
        <v>6.0804767000000003E-2</v>
      </c>
      <c r="G2425" s="7">
        <v>6.3998884000000006E-2</v>
      </c>
      <c r="H2425" s="7">
        <v>5.4787255999999999E-2</v>
      </c>
      <c r="I2425" s="7">
        <v>4.7172247E-2</v>
      </c>
      <c r="J2425" s="7">
        <v>6.0138414000000001E-2</v>
      </c>
      <c r="K2425" s="7">
        <v>4.4039671000000002E-2</v>
      </c>
      <c r="L2425" s="7">
        <v>4.4041717000000001E-2</v>
      </c>
      <c r="M2425" s="7">
        <v>4.4748416999999999E-2</v>
      </c>
      <c r="N2425" s="7">
        <v>5.2027074E-2</v>
      </c>
      <c r="O2425" s="7">
        <v>4.8804888999999997E-2</v>
      </c>
      <c r="P2425" s="7">
        <v>3.6290116999999997E-2</v>
      </c>
    </row>
    <row r="2426" spans="1:16" x14ac:dyDescent="0.25">
      <c r="A2426" t="s">
        <v>4370</v>
      </c>
      <c r="B2426" s="7">
        <v>2.1357514000000001E-2</v>
      </c>
      <c r="C2426" s="7">
        <v>2.5487376999999999E-2</v>
      </c>
      <c r="D2426" s="7">
        <v>2.3741874999999999E-2</v>
      </c>
      <c r="E2426" s="7">
        <v>9.4603719999999999E-3</v>
      </c>
      <c r="F2426" s="7">
        <v>1.7554257E-2</v>
      </c>
      <c r="G2426" s="7">
        <v>1.1760534E-2</v>
      </c>
      <c r="H2426" s="7">
        <v>9.2518498000000005E-2</v>
      </c>
      <c r="I2426" s="7">
        <v>5.9003973000000001E-2</v>
      </c>
      <c r="J2426" s="7">
        <v>8.6629120000000004E-2</v>
      </c>
      <c r="K2426" s="7">
        <v>4.214176E-3</v>
      </c>
      <c r="L2426" s="7">
        <v>9.1224370000000006E-3</v>
      </c>
      <c r="M2426" s="7">
        <v>1.0567106E-2</v>
      </c>
      <c r="N2426" s="7">
        <v>1.1020531E-2</v>
      </c>
      <c r="O2426" s="7">
        <v>1.0262219E-2</v>
      </c>
      <c r="P2426" s="7">
        <v>7.2431659999999997E-3</v>
      </c>
    </row>
    <row r="2427" spans="1:16" x14ac:dyDescent="0.25">
      <c r="A2427" t="s">
        <v>4371</v>
      </c>
      <c r="B2427" s="7">
        <v>2.8538485999999998E-2</v>
      </c>
      <c r="C2427" s="7">
        <v>3.6425320999999997E-2</v>
      </c>
      <c r="D2427" s="7">
        <v>3.4864974999999999E-2</v>
      </c>
      <c r="E2427" s="7">
        <v>2.4520197000000001E-2</v>
      </c>
      <c r="F2427" s="7">
        <v>3.1939236000000003E-2</v>
      </c>
      <c r="G2427" s="7">
        <v>3.2892788999999999E-2</v>
      </c>
      <c r="H2427" s="7">
        <v>3.9007297000000003E-2</v>
      </c>
      <c r="I2427" s="7">
        <v>3.6014557000000003E-2</v>
      </c>
      <c r="J2427" s="7">
        <v>3.6380805000000002E-2</v>
      </c>
      <c r="K2427" s="7">
        <v>3.3661864999999999E-2</v>
      </c>
      <c r="L2427" s="7">
        <v>2.1260971E-2</v>
      </c>
      <c r="M2427" s="7">
        <v>2.3447947E-2</v>
      </c>
      <c r="N2427" s="7">
        <v>2.3852294E-2</v>
      </c>
      <c r="O2427" s="7">
        <v>2.3128303999999999E-2</v>
      </c>
      <c r="P2427" s="7">
        <v>1.8178782000000001E-2</v>
      </c>
    </row>
    <row r="2428" spans="1:16" x14ac:dyDescent="0.25">
      <c r="A2428" t="s">
        <v>4372</v>
      </c>
      <c r="B2428" s="7">
        <v>2.3695260999999999E-2</v>
      </c>
      <c r="C2428" s="7">
        <v>3.1430161999999998E-2</v>
      </c>
      <c r="D2428" s="7">
        <v>3.1022628999999999E-2</v>
      </c>
      <c r="E2428" s="7">
        <v>1.9505446999999999E-2</v>
      </c>
      <c r="F2428" s="7">
        <v>2.4655396E-2</v>
      </c>
      <c r="G2428" s="7">
        <v>2.2096533000000002E-2</v>
      </c>
      <c r="H2428" s="7">
        <v>3.0772142999999998E-2</v>
      </c>
      <c r="I2428" s="7">
        <v>2.7513515999999998E-2</v>
      </c>
      <c r="J2428" s="7">
        <v>2.9745117000000001E-2</v>
      </c>
      <c r="K2428" s="7">
        <v>1.8421360000000001E-2</v>
      </c>
      <c r="L2428" s="7">
        <v>2.5503187E-2</v>
      </c>
      <c r="M2428" s="7">
        <v>2.6819875999999999E-2</v>
      </c>
      <c r="N2428" s="7">
        <v>3.5235943999999998E-2</v>
      </c>
      <c r="O2428" s="7">
        <v>3.620015E-2</v>
      </c>
      <c r="P2428" s="7">
        <v>2.5923196999999999E-2</v>
      </c>
    </row>
    <row r="2429" spans="1:16" x14ac:dyDescent="0.25">
      <c r="A2429" t="s">
        <v>4373</v>
      </c>
      <c r="B2429" s="7">
        <v>2.0611287999999998E-2</v>
      </c>
      <c r="C2429" s="7">
        <v>2.4456354999999999E-2</v>
      </c>
      <c r="D2429" s="7">
        <v>2.2537386999999999E-2</v>
      </c>
      <c r="E2429" s="7">
        <v>1.453054E-2</v>
      </c>
      <c r="F2429" s="7">
        <v>1.8564799E-2</v>
      </c>
      <c r="G2429" s="7">
        <v>1.9726779E-2</v>
      </c>
      <c r="H2429" s="7">
        <v>2.3710056E-2</v>
      </c>
      <c r="I2429" s="7">
        <v>2.3728850999999999E-2</v>
      </c>
      <c r="J2429" s="7">
        <v>2.4537755000000001E-2</v>
      </c>
      <c r="K2429" s="7">
        <v>2.9124797000000001E-2</v>
      </c>
      <c r="L2429" s="7">
        <v>1.2045114000000001E-2</v>
      </c>
      <c r="M2429" s="7">
        <v>1.1782791000000001E-2</v>
      </c>
      <c r="N2429" s="7">
        <v>1.0898849E-2</v>
      </c>
      <c r="O2429" s="7">
        <v>1.0979885999999999E-2</v>
      </c>
      <c r="P2429" s="7">
        <v>9.9960369999999993E-3</v>
      </c>
    </row>
    <row r="2430" spans="1:16" x14ac:dyDescent="0.25">
      <c r="A2430" t="s">
        <v>4374</v>
      </c>
      <c r="B2430" s="7">
        <v>3.0283154999999999E-2</v>
      </c>
      <c r="C2430" s="7">
        <v>3.1513930000000002E-2</v>
      </c>
      <c r="D2430" s="7">
        <v>3.2899459999999998E-2</v>
      </c>
      <c r="E2430" s="7">
        <v>2.1610851E-2</v>
      </c>
      <c r="F2430" s="7">
        <v>2.779711E-2</v>
      </c>
      <c r="G2430" s="7">
        <v>2.6374537999999999E-2</v>
      </c>
      <c r="H2430" s="7">
        <v>3.0599615E-2</v>
      </c>
      <c r="I2430" s="7">
        <v>3.5785590999999999E-2</v>
      </c>
      <c r="J2430" s="7">
        <v>3.4897352999999999E-2</v>
      </c>
      <c r="K2430" s="7">
        <v>1.6604892E-2</v>
      </c>
      <c r="L2430" s="7">
        <v>2.0893595000000001E-2</v>
      </c>
      <c r="M2430" s="7">
        <v>2.1813367E-2</v>
      </c>
      <c r="N2430" s="7">
        <v>2.7546332999999999E-2</v>
      </c>
      <c r="O2430" s="7">
        <v>2.4901860000000001E-2</v>
      </c>
      <c r="P2430" s="7">
        <v>1.8959831999999999E-2</v>
      </c>
    </row>
    <row r="2431" spans="1:16" x14ac:dyDescent="0.25">
      <c r="A2431" t="s">
        <v>4375</v>
      </c>
      <c r="B2431" s="7">
        <v>6.7754699999999996E-3</v>
      </c>
      <c r="C2431" s="7">
        <v>7.755863E-3</v>
      </c>
      <c r="D2431" s="7">
        <v>8.0800309999999997E-3</v>
      </c>
      <c r="E2431" s="7">
        <v>5.8429129999999999E-3</v>
      </c>
      <c r="F2431" s="7">
        <v>5.6265339999999999E-3</v>
      </c>
      <c r="G2431" s="7">
        <v>7.2804560000000003E-3</v>
      </c>
      <c r="H2431" s="7">
        <v>7.7745449999999999E-3</v>
      </c>
      <c r="I2431" s="7">
        <v>6.9939820000000002E-3</v>
      </c>
      <c r="J2431" s="7">
        <v>9.2087539999999996E-3</v>
      </c>
      <c r="K2431" s="7">
        <v>3.1224099999999999E-3</v>
      </c>
      <c r="L2431" s="7">
        <v>5.2156520000000003E-3</v>
      </c>
      <c r="M2431" s="7">
        <v>6.2678059999999999E-3</v>
      </c>
      <c r="N2431" s="7">
        <v>5.7826400000000003E-3</v>
      </c>
      <c r="O2431" s="7">
        <v>6.1425450000000001E-3</v>
      </c>
      <c r="P2431" s="7">
        <v>4.5237610000000003E-3</v>
      </c>
    </row>
    <row r="2432" spans="1:16" x14ac:dyDescent="0.25">
      <c r="A2432" t="s">
        <v>4376</v>
      </c>
      <c r="B2432" s="7">
        <v>4.3864878000000003E-2</v>
      </c>
      <c r="C2432" s="7">
        <v>4.6156608000000002E-2</v>
      </c>
      <c r="D2432" s="7">
        <v>4.1242727999999999E-2</v>
      </c>
      <c r="E2432" s="7">
        <v>3.4830270000000003E-2</v>
      </c>
      <c r="F2432" s="7">
        <v>3.5143239999999999E-2</v>
      </c>
      <c r="G2432" s="7">
        <v>4.2632390999999999E-2</v>
      </c>
      <c r="H2432" s="7">
        <v>4.1865814000000001E-2</v>
      </c>
      <c r="I2432" s="7">
        <v>4.2825413999999999E-2</v>
      </c>
      <c r="J2432" s="7">
        <v>4.5565640999999997E-2</v>
      </c>
      <c r="K2432" s="7">
        <v>4.9386672999999999E-2</v>
      </c>
      <c r="L2432" s="7">
        <v>4.3513233999999998E-2</v>
      </c>
      <c r="M2432" s="7">
        <v>3.4806682999999998E-2</v>
      </c>
      <c r="N2432" s="7">
        <v>4.1264771999999998E-2</v>
      </c>
      <c r="O2432" s="7">
        <v>4.0713908E-2</v>
      </c>
      <c r="P2432" s="7">
        <v>2.4707046E-2</v>
      </c>
    </row>
    <row r="2433" spans="1:16" x14ac:dyDescent="0.25">
      <c r="A2433" t="s">
        <v>4377</v>
      </c>
      <c r="B2433" s="7">
        <v>3.9471949999999999E-2</v>
      </c>
      <c r="C2433" s="7">
        <v>5.8467709E-2</v>
      </c>
      <c r="D2433" s="7">
        <v>4.9598378999999998E-2</v>
      </c>
      <c r="E2433" s="7">
        <v>1.5214493000000001E-2</v>
      </c>
      <c r="F2433" s="7">
        <v>1.7218185E-2</v>
      </c>
      <c r="G2433" s="7">
        <v>1.9090735000000001E-2</v>
      </c>
      <c r="H2433" s="7">
        <v>5.7116355000000001E-2</v>
      </c>
      <c r="I2433" s="7">
        <v>4.2039126000000003E-2</v>
      </c>
      <c r="J2433" s="7">
        <v>4.4979736999999999E-2</v>
      </c>
      <c r="K2433" s="7">
        <v>2.2948287000000001E-2</v>
      </c>
      <c r="L2433" s="7">
        <v>1.3212181999999999E-2</v>
      </c>
      <c r="M2433" s="7">
        <v>1.4065968999999999E-2</v>
      </c>
      <c r="N2433" s="7">
        <v>1.2473297E-2</v>
      </c>
      <c r="O2433" s="7">
        <v>1.0545163999999999E-2</v>
      </c>
      <c r="P2433" s="7">
        <v>8.3141659999999996E-3</v>
      </c>
    </row>
    <row r="2434" spans="1:16" x14ac:dyDescent="0.25">
      <c r="A2434" t="s">
        <v>4378</v>
      </c>
      <c r="B2434" s="7">
        <v>1.6286421999999998E-2</v>
      </c>
      <c r="C2434" s="7">
        <v>1.7456389999999999E-2</v>
      </c>
      <c r="D2434" s="7">
        <v>1.5295056E-2</v>
      </c>
      <c r="E2434" s="7">
        <v>1.0488828E-2</v>
      </c>
      <c r="F2434" s="7">
        <v>1.3757736E-2</v>
      </c>
      <c r="G2434" s="7">
        <v>1.5705884999999999E-2</v>
      </c>
      <c r="H2434" s="7">
        <v>1.9886404E-2</v>
      </c>
      <c r="I2434" s="7">
        <v>1.3413487E-2</v>
      </c>
      <c r="J2434" s="7">
        <v>2.0325115000000001E-2</v>
      </c>
      <c r="K2434" s="7">
        <v>5.8027629999999998E-3</v>
      </c>
      <c r="L2434" s="7">
        <v>9.6990199999999992E-3</v>
      </c>
      <c r="M2434" s="7">
        <v>1.0081292E-2</v>
      </c>
      <c r="N2434" s="7">
        <v>1.4600940999999999E-2</v>
      </c>
      <c r="O2434" s="7">
        <v>1.3238948E-2</v>
      </c>
      <c r="P2434" s="7">
        <v>9.5873720000000003E-3</v>
      </c>
    </row>
    <row r="2435" spans="1:16" x14ac:dyDescent="0.25">
      <c r="A2435" t="s">
        <v>4379</v>
      </c>
      <c r="B2435" s="7">
        <v>3.4926152000000002E-2</v>
      </c>
      <c r="C2435" s="7">
        <v>4.4510480999999998E-2</v>
      </c>
      <c r="D2435" s="7">
        <v>3.9826544999999998E-2</v>
      </c>
      <c r="E2435" s="7">
        <v>2.4378490999999999E-2</v>
      </c>
      <c r="F2435" s="7">
        <v>2.9089166999999999E-2</v>
      </c>
      <c r="G2435" s="7">
        <v>3.6341367999999999E-2</v>
      </c>
      <c r="H2435" s="7">
        <v>3.7960428999999997E-2</v>
      </c>
      <c r="I2435" s="7">
        <v>3.3796561000000003E-2</v>
      </c>
      <c r="J2435" s="7">
        <v>4.1525078999999999E-2</v>
      </c>
      <c r="K2435" s="7">
        <v>2.3803877000000001E-2</v>
      </c>
      <c r="L2435" s="7">
        <v>3.3391866999999999E-2</v>
      </c>
      <c r="M2435" s="7">
        <v>3.2755950999999998E-2</v>
      </c>
      <c r="N2435" s="7">
        <v>3.4785930999999999E-2</v>
      </c>
      <c r="O2435" s="7">
        <v>3.2038626000000001E-2</v>
      </c>
      <c r="P2435" s="7">
        <v>2.2274136999999999E-2</v>
      </c>
    </row>
    <row r="2436" spans="1:16" x14ac:dyDescent="0.25">
      <c r="A2436" t="s">
        <v>4380</v>
      </c>
      <c r="B2436" s="7">
        <v>9.9904406000000001E-2</v>
      </c>
      <c r="C2436" s="7">
        <v>0.112107108</v>
      </c>
      <c r="D2436" s="7">
        <v>9.9041178999999993E-2</v>
      </c>
      <c r="E2436" s="7">
        <v>9.5871291999999997E-2</v>
      </c>
      <c r="F2436" s="7">
        <v>0.126209292</v>
      </c>
      <c r="G2436" s="7">
        <v>0.126162467</v>
      </c>
      <c r="H2436" s="7">
        <v>0.115997352</v>
      </c>
      <c r="I2436" s="7">
        <v>9.2335468000000004E-2</v>
      </c>
      <c r="J2436" s="7">
        <v>0.124691067</v>
      </c>
      <c r="K2436" s="7">
        <v>0.15094342599999999</v>
      </c>
      <c r="L2436" s="7">
        <v>0.12871564299999999</v>
      </c>
      <c r="M2436" s="7">
        <v>0.128515989</v>
      </c>
      <c r="N2436" s="7">
        <v>0.15559991300000001</v>
      </c>
      <c r="O2436" s="7">
        <v>0.12832707300000001</v>
      </c>
      <c r="P2436" s="7">
        <v>9.9309520999999998E-2</v>
      </c>
    </row>
    <row r="2437" spans="1:16" x14ac:dyDescent="0.25">
      <c r="A2437" t="s">
        <v>4381</v>
      </c>
      <c r="B2437" s="7">
        <v>7.7523519999999997E-3</v>
      </c>
      <c r="C2437" s="7">
        <v>1.00315E-2</v>
      </c>
      <c r="D2437" s="7">
        <v>8.1468229999999992E-3</v>
      </c>
      <c r="E2437" s="7">
        <v>6.2715189999999997E-3</v>
      </c>
      <c r="F2437" s="7">
        <v>6.6793979999999996E-3</v>
      </c>
      <c r="G2437" s="7">
        <v>8.2911809999999999E-3</v>
      </c>
      <c r="H2437" s="7">
        <v>8.531818E-3</v>
      </c>
      <c r="I2437" s="7">
        <v>6.933809E-3</v>
      </c>
      <c r="J2437" s="7">
        <v>8.8778510000000008E-3</v>
      </c>
      <c r="K2437" s="7">
        <v>5.262025E-3</v>
      </c>
      <c r="L2437" s="7">
        <v>6.1623110000000002E-3</v>
      </c>
      <c r="M2437" s="7">
        <v>6.5396330000000004E-3</v>
      </c>
      <c r="N2437" s="7">
        <v>6.7615779999999999E-3</v>
      </c>
      <c r="O2437" s="7">
        <v>6.1396209999999996E-3</v>
      </c>
      <c r="P2437" s="7">
        <v>4.9652129999999996E-3</v>
      </c>
    </row>
    <row r="2438" spans="1:16" x14ac:dyDescent="0.25">
      <c r="A2438" t="s">
        <v>4382</v>
      </c>
      <c r="B2438" s="7">
        <v>1.383092E-2</v>
      </c>
      <c r="C2438" s="7">
        <v>1.8815973999999999E-2</v>
      </c>
      <c r="D2438" s="7">
        <v>1.3776458E-2</v>
      </c>
      <c r="E2438" s="7">
        <v>1.5068708E-2</v>
      </c>
      <c r="F2438" s="7">
        <v>1.5611308000000001E-2</v>
      </c>
      <c r="G2438" s="7">
        <v>2.4291927000000001E-2</v>
      </c>
      <c r="H2438" s="7">
        <v>1.5714605E-2</v>
      </c>
      <c r="I2438" s="7">
        <v>1.2372091E-2</v>
      </c>
      <c r="J2438" s="7">
        <v>1.5153722E-2</v>
      </c>
      <c r="K2438" s="7">
        <v>2.4584591999999999E-2</v>
      </c>
      <c r="L2438" s="7">
        <v>2.5974172E-2</v>
      </c>
      <c r="M2438" s="7">
        <v>2.3156197E-2</v>
      </c>
      <c r="N2438" s="7">
        <v>2.3803072000000002E-2</v>
      </c>
      <c r="O2438" s="7">
        <v>1.6729942000000001E-2</v>
      </c>
      <c r="P2438" s="7">
        <v>1.1720192000000001E-2</v>
      </c>
    </row>
    <row r="2439" spans="1:16" x14ac:dyDescent="0.25">
      <c r="A2439" t="s">
        <v>4383</v>
      </c>
      <c r="B2439" s="7">
        <v>4.5424313000000001E-2</v>
      </c>
      <c r="C2439" s="7">
        <v>4.8109046000000003E-2</v>
      </c>
      <c r="D2439" s="7">
        <v>3.3938518000000001E-2</v>
      </c>
      <c r="E2439" s="7">
        <v>2.6433366E-2</v>
      </c>
      <c r="F2439" s="7">
        <v>2.5698414999999999E-2</v>
      </c>
      <c r="G2439" s="7">
        <v>3.9762575000000001E-2</v>
      </c>
      <c r="H2439" s="7">
        <v>3.3561378000000003E-2</v>
      </c>
      <c r="I2439" s="7">
        <v>2.6247217999999999E-2</v>
      </c>
      <c r="J2439" s="7">
        <v>3.2823501999999997E-2</v>
      </c>
      <c r="K2439" s="7">
        <v>2.7965362000000001E-2</v>
      </c>
      <c r="L2439" s="7">
        <v>4.2610888E-2</v>
      </c>
      <c r="M2439" s="7">
        <v>3.5955261000000002E-2</v>
      </c>
      <c r="N2439" s="7">
        <v>3.5681836000000001E-2</v>
      </c>
      <c r="O2439" s="7">
        <v>3.1371550999999998E-2</v>
      </c>
      <c r="P2439" s="7">
        <v>2.2702527E-2</v>
      </c>
    </row>
    <row r="2440" spans="1:16" x14ac:dyDescent="0.25">
      <c r="A2440" t="s">
        <v>4384</v>
      </c>
      <c r="B2440" s="7">
        <v>4.6846291999999998E-2</v>
      </c>
      <c r="C2440" s="7">
        <v>5.4940472999999997E-2</v>
      </c>
      <c r="D2440" s="7">
        <v>5.3823606000000003E-2</v>
      </c>
      <c r="E2440" s="7">
        <v>4.1559470000000001E-2</v>
      </c>
      <c r="F2440" s="7">
        <v>5.8350603000000001E-2</v>
      </c>
      <c r="G2440" s="7">
        <v>5.2587296999999998E-2</v>
      </c>
      <c r="H2440" s="7">
        <v>5.3568963999999997E-2</v>
      </c>
      <c r="I2440" s="7">
        <v>5.0848526999999998E-2</v>
      </c>
      <c r="J2440" s="7">
        <v>5.7814382999999997E-2</v>
      </c>
      <c r="K2440" s="7">
        <v>2.6814016999999999E-2</v>
      </c>
      <c r="L2440" s="7">
        <v>4.2090700000000002E-2</v>
      </c>
      <c r="M2440" s="7">
        <v>4.9306852999999998E-2</v>
      </c>
      <c r="N2440" s="7">
        <v>5.7789242999999997E-2</v>
      </c>
      <c r="O2440" s="7">
        <v>5.473741E-2</v>
      </c>
      <c r="P2440" s="7">
        <v>4.5687139000000002E-2</v>
      </c>
    </row>
    <row r="2441" spans="1:16" x14ac:dyDescent="0.25">
      <c r="A2441" t="s">
        <v>4385</v>
      </c>
      <c r="B2441" s="7">
        <v>1.9952147E-2</v>
      </c>
      <c r="C2441" s="7">
        <v>2.2409301E-2</v>
      </c>
      <c r="D2441" s="7">
        <v>2.1693800999999999E-2</v>
      </c>
      <c r="E2441" s="7">
        <v>1.9458922999999999E-2</v>
      </c>
      <c r="F2441" s="7">
        <v>2.4818177E-2</v>
      </c>
      <c r="G2441" s="7">
        <v>2.304875E-2</v>
      </c>
      <c r="H2441" s="7">
        <v>1.9795436E-2</v>
      </c>
      <c r="I2441" s="7">
        <v>2.1410148E-2</v>
      </c>
      <c r="J2441" s="7">
        <v>2.3187396999999998E-2</v>
      </c>
      <c r="K2441" s="7">
        <v>2.2688949E-2</v>
      </c>
      <c r="L2441" s="7">
        <v>1.7125604999999999E-2</v>
      </c>
      <c r="M2441" s="7">
        <v>1.6102851000000001E-2</v>
      </c>
      <c r="N2441" s="7">
        <v>1.7625143999999999E-2</v>
      </c>
      <c r="O2441" s="7">
        <v>1.3664042E-2</v>
      </c>
      <c r="P2441" s="7">
        <v>1.214288E-2</v>
      </c>
    </row>
    <row r="2442" spans="1:16" x14ac:dyDescent="0.25">
      <c r="A2442" t="s">
        <v>4386</v>
      </c>
      <c r="B2442" s="7">
        <v>1.5660777000000001E-2</v>
      </c>
      <c r="C2442" s="7">
        <v>1.5886461000000001E-2</v>
      </c>
      <c r="D2442" s="7">
        <v>1.6586317999999999E-2</v>
      </c>
      <c r="E2442" s="7">
        <v>1.5209800000000001E-2</v>
      </c>
      <c r="F2442" s="7">
        <v>2.5609782000000001E-2</v>
      </c>
      <c r="G2442" s="7">
        <v>2.0003828000000001E-2</v>
      </c>
      <c r="H2442" s="7">
        <v>1.177894E-2</v>
      </c>
      <c r="I2442" s="7">
        <v>1.1589999E-2</v>
      </c>
      <c r="J2442" s="7">
        <v>1.4608519E-2</v>
      </c>
      <c r="K2442" s="7">
        <v>7.6242189999999998E-3</v>
      </c>
      <c r="L2442" s="7">
        <v>1.2232689999999999E-2</v>
      </c>
      <c r="M2442" s="7">
        <v>1.4062926E-2</v>
      </c>
      <c r="N2442" s="7">
        <v>1.8389428999999999E-2</v>
      </c>
      <c r="O2442" s="7">
        <v>1.5632568999999999E-2</v>
      </c>
      <c r="P2442" s="7">
        <v>1.0634545E-2</v>
      </c>
    </row>
    <row r="2443" spans="1:16" x14ac:dyDescent="0.25">
      <c r="A2443" t="s">
        <v>4387</v>
      </c>
      <c r="B2443" s="7">
        <v>3.7784287999999999E-2</v>
      </c>
      <c r="C2443" s="7">
        <v>3.2822850000000001E-2</v>
      </c>
      <c r="D2443" s="7">
        <v>3.4182496999999999E-2</v>
      </c>
      <c r="E2443" s="7">
        <v>2.3335081000000001E-2</v>
      </c>
      <c r="F2443" s="7">
        <v>3.1821940999999999E-2</v>
      </c>
      <c r="G2443" s="7">
        <v>3.5122988000000001E-2</v>
      </c>
      <c r="H2443" s="7">
        <v>3.3807126E-2</v>
      </c>
      <c r="I2443" s="7">
        <v>3.6776832000000002E-2</v>
      </c>
      <c r="J2443" s="7">
        <v>3.8354944000000002E-2</v>
      </c>
      <c r="K2443" s="7">
        <v>1.3898064999999999E-2</v>
      </c>
      <c r="L2443" s="7">
        <v>2.6745556E-2</v>
      </c>
      <c r="M2443" s="7">
        <v>2.5475562E-2</v>
      </c>
      <c r="N2443" s="7">
        <v>2.5322443E-2</v>
      </c>
      <c r="O2443" s="7">
        <v>2.6288400999999999E-2</v>
      </c>
      <c r="P2443" s="7">
        <v>2.3320502999999999E-2</v>
      </c>
    </row>
    <row r="2444" spans="1:16" x14ac:dyDescent="0.25">
      <c r="A2444" t="s">
        <v>4388</v>
      </c>
      <c r="B2444" s="7">
        <v>3.7531459000000003E-2</v>
      </c>
      <c r="C2444" s="7">
        <v>5.2095211000000002E-2</v>
      </c>
      <c r="D2444" s="7">
        <v>3.7788097999999999E-2</v>
      </c>
      <c r="E2444" s="7">
        <v>4.0367649999999998E-2</v>
      </c>
      <c r="F2444" s="7">
        <v>4.9009044000000002E-2</v>
      </c>
      <c r="G2444" s="7">
        <v>7.0983528000000004E-2</v>
      </c>
      <c r="H2444" s="7">
        <v>4.2515456E-2</v>
      </c>
      <c r="I2444" s="7">
        <v>2.4909724000000001E-2</v>
      </c>
      <c r="J2444" s="7">
        <v>3.996222E-2</v>
      </c>
      <c r="K2444" s="7">
        <v>3.9871266000000002E-2</v>
      </c>
      <c r="L2444" s="7">
        <v>7.6896226999999998E-2</v>
      </c>
      <c r="M2444" s="7">
        <v>6.5308968999999994E-2</v>
      </c>
      <c r="N2444" s="7">
        <v>7.5233274000000003E-2</v>
      </c>
      <c r="O2444" s="7">
        <v>5.5235447999999999E-2</v>
      </c>
      <c r="P2444" s="7">
        <v>3.9223579000000001E-2</v>
      </c>
    </row>
    <row r="2445" spans="1:16" x14ac:dyDescent="0.25">
      <c r="A2445" t="s">
        <v>4389</v>
      </c>
      <c r="B2445" s="7">
        <v>3.2630955000000003E-2</v>
      </c>
      <c r="C2445" s="7">
        <v>3.7175037000000001E-2</v>
      </c>
      <c r="D2445" s="7">
        <v>3.5166180999999998E-2</v>
      </c>
      <c r="E2445" s="7">
        <v>2.5671348E-2</v>
      </c>
      <c r="F2445" s="7">
        <v>3.0425734999999999E-2</v>
      </c>
      <c r="G2445" s="7">
        <v>3.4196108000000003E-2</v>
      </c>
      <c r="H2445" s="7">
        <v>3.7240494999999998E-2</v>
      </c>
      <c r="I2445" s="7">
        <v>2.9569175E-2</v>
      </c>
      <c r="J2445" s="7">
        <v>4.0715821999999999E-2</v>
      </c>
      <c r="K2445" s="7">
        <v>4.0411651E-2</v>
      </c>
      <c r="L2445" s="7">
        <v>2.2147495E-2</v>
      </c>
      <c r="M2445" s="7">
        <v>2.2653373000000001E-2</v>
      </c>
      <c r="N2445" s="7">
        <v>2.9276143000000001E-2</v>
      </c>
      <c r="O2445" s="7">
        <v>2.6755563E-2</v>
      </c>
      <c r="P2445" s="7">
        <v>1.9162221E-2</v>
      </c>
    </row>
    <row r="2446" spans="1:16" x14ac:dyDescent="0.25">
      <c r="A2446" t="s">
        <v>4390</v>
      </c>
      <c r="B2446" s="7">
        <v>7.9965702E-2</v>
      </c>
      <c r="C2446" s="7">
        <v>9.3290757000000002E-2</v>
      </c>
      <c r="D2446" s="7">
        <v>8.3643313999999996E-2</v>
      </c>
      <c r="E2446" s="7">
        <v>5.8001535999999999E-2</v>
      </c>
      <c r="F2446" s="7">
        <v>7.1666575999999996E-2</v>
      </c>
      <c r="G2446" s="7">
        <v>8.1982357000000006E-2</v>
      </c>
      <c r="H2446" s="7">
        <v>9.0165679999999998E-2</v>
      </c>
      <c r="I2446" s="7">
        <v>8.1357360000000004E-2</v>
      </c>
      <c r="J2446" s="7">
        <v>8.8309215999999996E-2</v>
      </c>
      <c r="K2446" s="7">
        <v>7.5400251000000001E-2</v>
      </c>
      <c r="L2446" s="7">
        <v>5.7624673000000001E-2</v>
      </c>
      <c r="M2446" s="7">
        <v>5.9713518E-2</v>
      </c>
      <c r="N2446" s="7">
        <v>5.7599557000000003E-2</v>
      </c>
      <c r="O2446" s="7">
        <v>5.5301573E-2</v>
      </c>
      <c r="P2446" s="7">
        <v>4.7348873999999999E-2</v>
      </c>
    </row>
    <row r="2447" spans="1:16" x14ac:dyDescent="0.25">
      <c r="A2447" t="s">
        <v>4391</v>
      </c>
      <c r="B2447" s="7">
        <v>1.4885142000000001E-2</v>
      </c>
      <c r="C2447" s="7">
        <v>1.7715903000000002E-2</v>
      </c>
      <c r="D2447" s="7">
        <v>1.8550579000000001E-2</v>
      </c>
      <c r="E2447" s="7">
        <v>1.2967342E-2</v>
      </c>
      <c r="F2447" s="7">
        <v>1.576779E-2</v>
      </c>
      <c r="G2447" s="7">
        <v>1.7595998000000002E-2</v>
      </c>
      <c r="H2447" s="7">
        <v>1.905666E-2</v>
      </c>
      <c r="I2447" s="7">
        <v>1.7914936999999999E-2</v>
      </c>
      <c r="J2447" s="7">
        <v>1.9669888E-2</v>
      </c>
      <c r="K2447" s="7">
        <v>1.4135388E-2</v>
      </c>
      <c r="L2447" s="7">
        <v>1.1762751E-2</v>
      </c>
      <c r="M2447" s="7">
        <v>1.3102592E-2</v>
      </c>
      <c r="N2447" s="7">
        <v>1.3858893000000001E-2</v>
      </c>
      <c r="O2447" s="7">
        <v>1.2912695E-2</v>
      </c>
      <c r="P2447" s="7">
        <v>1.0239064000000001E-2</v>
      </c>
    </row>
    <row r="2448" spans="1:16" x14ac:dyDescent="0.25">
      <c r="A2448" t="s">
        <v>4392</v>
      </c>
      <c r="B2448" s="7">
        <v>5.6185240999999997E-2</v>
      </c>
      <c r="C2448" s="7">
        <v>5.8954679000000003E-2</v>
      </c>
      <c r="D2448" s="7">
        <v>5.3365816000000003E-2</v>
      </c>
      <c r="E2448" s="7">
        <v>4.2061036000000003E-2</v>
      </c>
      <c r="F2448" s="7">
        <v>5.4383315000000002E-2</v>
      </c>
      <c r="G2448" s="7">
        <v>5.6567142000000001E-2</v>
      </c>
      <c r="H2448" s="7">
        <v>5.7785498999999997E-2</v>
      </c>
      <c r="I2448" s="7">
        <v>4.9609895000000001E-2</v>
      </c>
      <c r="J2448" s="7">
        <v>5.8171821999999998E-2</v>
      </c>
      <c r="K2448" s="7">
        <v>3.3688391999999998E-2</v>
      </c>
      <c r="L2448" s="7">
        <v>4.2339184000000002E-2</v>
      </c>
      <c r="M2448" s="7">
        <v>4.4578373999999997E-2</v>
      </c>
      <c r="N2448" s="7">
        <v>4.3571937999999998E-2</v>
      </c>
      <c r="O2448" s="7">
        <v>4.2937400000000001E-2</v>
      </c>
      <c r="P2448" s="7">
        <v>3.2798686000000001E-2</v>
      </c>
    </row>
    <row r="2449" spans="1:16" x14ac:dyDescent="0.25">
      <c r="A2449" t="s">
        <v>4393</v>
      </c>
      <c r="B2449" s="7">
        <v>6.5921855000000001E-2</v>
      </c>
      <c r="C2449" s="7">
        <v>6.3292519000000005E-2</v>
      </c>
      <c r="D2449" s="7">
        <v>6.4071234000000005E-2</v>
      </c>
      <c r="E2449" s="7">
        <v>7.2066353999999999E-2</v>
      </c>
      <c r="F2449" s="7">
        <v>9.7716339999999999E-2</v>
      </c>
      <c r="G2449" s="7">
        <v>9.3916554999999999E-2</v>
      </c>
      <c r="H2449" s="7">
        <v>5.7901331E-2</v>
      </c>
      <c r="I2449" s="7">
        <v>3.1379102999999998E-2</v>
      </c>
      <c r="J2449" s="7">
        <v>6.6055951000000002E-2</v>
      </c>
      <c r="K2449" s="7">
        <v>1.2643661E-2</v>
      </c>
      <c r="L2449" s="7">
        <v>1.6130458E-2</v>
      </c>
      <c r="M2449" s="7">
        <v>1.9342650999999999E-2</v>
      </c>
      <c r="N2449" s="7">
        <v>2.8410732000000001E-2</v>
      </c>
      <c r="O2449" s="7">
        <v>2.4747648000000001E-2</v>
      </c>
      <c r="P2449" s="7">
        <v>1.5069320000000001E-2</v>
      </c>
    </row>
    <row r="2450" spans="1:16" x14ac:dyDescent="0.25">
      <c r="A2450" t="s">
        <v>4394</v>
      </c>
      <c r="B2450" s="7">
        <v>1.2031758E-2</v>
      </c>
      <c r="C2450" s="7">
        <v>1.3390261000000001E-2</v>
      </c>
      <c r="D2450" s="7">
        <v>1.2901574000000001E-2</v>
      </c>
      <c r="E2450" s="7">
        <v>9.869503E-3</v>
      </c>
      <c r="F2450" s="7">
        <v>1.0907282000000001E-2</v>
      </c>
      <c r="G2450" s="7">
        <v>1.1399682E-2</v>
      </c>
      <c r="H2450" s="7">
        <v>1.4705384E-2</v>
      </c>
      <c r="I2450" s="7">
        <v>1.5181851E-2</v>
      </c>
      <c r="J2450" s="7">
        <v>1.6177532000000001E-2</v>
      </c>
      <c r="K2450" s="7">
        <v>9.9057840000000008E-3</v>
      </c>
      <c r="L2450" s="7">
        <v>5.5027979999999997E-3</v>
      </c>
      <c r="M2450" s="7">
        <v>6.1627770000000004E-3</v>
      </c>
      <c r="N2450" s="7">
        <v>6.1595950000000003E-3</v>
      </c>
      <c r="O2450" s="7">
        <v>6.7877110000000001E-3</v>
      </c>
      <c r="P2450" s="7">
        <v>5.2481569999999998E-3</v>
      </c>
    </row>
    <row r="2451" spans="1:16" x14ac:dyDescent="0.25">
      <c r="A2451" t="s">
        <v>4395</v>
      </c>
      <c r="B2451" s="7">
        <v>5.5564562999999997E-2</v>
      </c>
      <c r="C2451" s="7">
        <v>6.6130912E-2</v>
      </c>
      <c r="D2451" s="7">
        <v>6.7393525999999995E-2</v>
      </c>
      <c r="E2451" s="7">
        <v>5.3482072999999998E-2</v>
      </c>
      <c r="F2451" s="7">
        <v>8.3326484000000006E-2</v>
      </c>
      <c r="G2451" s="7">
        <v>7.6138835000000002E-2</v>
      </c>
      <c r="H2451" s="7">
        <v>6.9089860000000003E-2</v>
      </c>
      <c r="I2451" s="7">
        <v>6.3105522999999997E-2</v>
      </c>
      <c r="J2451" s="7">
        <v>8.1041605000000003E-2</v>
      </c>
      <c r="K2451" s="7">
        <v>5.1239605000000001E-2</v>
      </c>
      <c r="L2451" s="7">
        <v>4.8340767999999999E-2</v>
      </c>
      <c r="M2451" s="7">
        <v>4.8806996999999998E-2</v>
      </c>
      <c r="N2451" s="7">
        <v>6.2960584E-2</v>
      </c>
      <c r="O2451" s="7">
        <v>4.7064241999999999E-2</v>
      </c>
      <c r="P2451" s="7">
        <v>4.2630855000000002E-2</v>
      </c>
    </row>
    <row r="2452" spans="1:16" x14ac:dyDescent="0.25">
      <c r="A2452" t="s">
        <v>4396</v>
      </c>
      <c r="B2452" s="7">
        <v>1.0180949E-2</v>
      </c>
      <c r="C2452" s="7">
        <v>1.2749932E-2</v>
      </c>
      <c r="D2452" s="7">
        <v>8.4142309999999994E-3</v>
      </c>
      <c r="E2452" s="7">
        <v>1.1079222999999999E-2</v>
      </c>
      <c r="F2452" s="7">
        <v>9.8233890000000001E-3</v>
      </c>
      <c r="G2452" s="7">
        <v>1.2198000000000001E-2</v>
      </c>
      <c r="H2452" s="7">
        <v>1.0636298000000001E-2</v>
      </c>
      <c r="I2452" s="7">
        <v>1.0010035E-2</v>
      </c>
      <c r="J2452" s="7">
        <v>9.6202279999999998E-3</v>
      </c>
      <c r="K2452" s="7">
        <v>1.0061723E-2</v>
      </c>
      <c r="L2452" s="7">
        <v>1.5331381E-2</v>
      </c>
      <c r="M2452" s="7">
        <v>1.089765E-2</v>
      </c>
      <c r="N2452" s="7">
        <v>9.5081120000000009E-3</v>
      </c>
      <c r="O2452" s="7">
        <v>7.0883760000000004E-3</v>
      </c>
      <c r="P2452" s="7">
        <v>7.794909E-3</v>
      </c>
    </row>
    <row r="2453" spans="1:16" x14ac:dyDescent="0.25">
      <c r="A2453" t="s">
        <v>4397</v>
      </c>
      <c r="B2453" s="7">
        <v>0.22365406600000001</v>
      </c>
      <c r="C2453" s="7">
        <v>0.23453885699999999</v>
      </c>
      <c r="D2453" s="7">
        <v>0.22400977999999999</v>
      </c>
      <c r="E2453" s="7">
        <v>0.197313982</v>
      </c>
      <c r="F2453" s="7">
        <v>0.24348187700000001</v>
      </c>
      <c r="G2453" s="7">
        <v>0.25999302400000002</v>
      </c>
      <c r="H2453" s="7">
        <v>0.21827048700000001</v>
      </c>
      <c r="I2453" s="7">
        <v>0.244514393</v>
      </c>
      <c r="J2453" s="7">
        <v>0.232102275</v>
      </c>
      <c r="K2453" s="7">
        <v>0.16894636099999999</v>
      </c>
      <c r="L2453" s="7">
        <v>0.18272645500000001</v>
      </c>
      <c r="M2453" s="7">
        <v>0.159822988</v>
      </c>
      <c r="N2453" s="7">
        <v>0.17187049300000001</v>
      </c>
      <c r="O2453" s="7">
        <v>0.165246323</v>
      </c>
      <c r="P2453" s="7">
        <v>0.140577129</v>
      </c>
    </row>
    <row r="2454" spans="1:16" x14ac:dyDescent="0.25">
      <c r="A2454" t="s">
        <v>4398</v>
      </c>
      <c r="B2454" s="7">
        <v>2.5890746999999999E-2</v>
      </c>
      <c r="C2454" s="7">
        <v>2.4171695E-2</v>
      </c>
      <c r="D2454" s="7">
        <v>2.5075753999999999E-2</v>
      </c>
      <c r="E2454" s="7">
        <v>2.3879573000000001E-2</v>
      </c>
      <c r="F2454" s="7">
        <v>2.7873136E-2</v>
      </c>
      <c r="G2454" s="7">
        <v>2.93612E-2</v>
      </c>
      <c r="H2454" s="7">
        <v>2.3585036E-2</v>
      </c>
      <c r="I2454" s="7">
        <v>2.1864466999999999E-2</v>
      </c>
      <c r="J2454" s="7">
        <v>2.6565766000000001E-2</v>
      </c>
      <c r="K2454" s="7">
        <v>2.7886083999999998E-2</v>
      </c>
      <c r="L2454" s="7">
        <v>2.8516678E-2</v>
      </c>
      <c r="M2454" s="7">
        <v>2.8813234E-2</v>
      </c>
      <c r="N2454" s="7">
        <v>3.0674870999999999E-2</v>
      </c>
      <c r="O2454" s="7">
        <v>2.4656688E-2</v>
      </c>
      <c r="P2454" s="7">
        <v>2.0482587999999999E-2</v>
      </c>
    </row>
    <row r="2455" spans="1:16" x14ac:dyDescent="0.25">
      <c r="A2455" t="s">
        <v>4399</v>
      </c>
      <c r="B2455" s="7">
        <v>1.0185203E-2</v>
      </c>
      <c r="C2455" s="7">
        <v>1.2520686E-2</v>
      </c>
      <c r="D2455" s="7">
        <v>1.1207307E-2</v>
      </c>
      <c r="E2455" s="7">
        <v>8.2226199999999999E-3</v>
      </c>
      <c r="F2455" s="7">
        <v>1.0479215E-2</v>
      </c>
      <c r="G2455" s="7">
        <v>1.0887318E-2</v>
      </c>
      <c r="H2455" s="7">
        <v>1.1824878E-2</v>
      </c>
      <c r="I2455" s="7">
        <v>8.8927510000000008E-3</v>
      </c>
      <c r="J2455" s="7">
        <v>1.1999851000000001E-2</v>
      </c>
      <c r="K2455" s="7">
        <v>2.4240722999999999E-2</v>
      </c>
      <c r="L2455" s="7">
        <v>1.5467019E-2</v>
      </c>
      <c r="M2455" s="7">
        <v>1.4639904E-2</v>
      </c>
      <c r="N2455" s="7">
        <v>1.8205023000000001E-2</v>
      </c>
      <c r="O2455" s="7">
        <v>1.6868271000000001E-2</v>
      </c>
      <c r="P2455" s="7">
        <v>1.3143379E-2</v>
      </c>
    </row>
    <row r="2456" spans="1:16" x14ac:dyDescent="0.25">
      <c r="A2456" t="s">
        <v>4400</v>
      </c>
      <c r="B2456" s="7">
        <v>2.7385511000000001E-2</v>
      </c>
      <c r="C2456" s="7">
        <v>2.8900273000000001E-2</v>
      </c>
      <c r="D2456" s="7">
        <v>2.5560290999999999E-2</v>
      </c>
      <c r="E2456" s="7">
        <v>1.7375478E-2</v>
      </c>
      <c r="F2456" s="7">
        <v>1.9267975E-2</v>
      </c>
      <c r="G2456" s="7">
        <v>1.8925191000000001E-2</v>
      </c>
      <c r="H2456" s="7">
        <v>2.1790368000000001E-2</v>
      </c>
      <c r="I2456" s="7">
        <v>2.5379249999999999E-2</v>
      </c>
      <c r="J2456" s="7">
        <v>2.9777087000000001E-2</v>
      </c>
      <c r="K2456" s="7">
        <v>2.2732222E-2</v>
      </c>
      <c r="L2456" s="7">
        <v>2.3312579999999999E-2</v>
      </c>
      <c r="M2456" s="7">
        <v>1.9931830000000001E-2</v>
      </c>
      <c r="N2456" s="7">
        <v>9.3520419999999996E-3</v>
      </c>
      <c r="O2456" s="7">
        <v>1.0025099000000001E-2</v>
      </c>
      <c r="P2456" s="7">
        <v>1.4527619E-2</v>
      </c>
    </row>
    <row r="2457" spans="1:16" x14ac:dyDescent="0.25">
      <c r="A2457" t="s">
        <v>4401</v>
      </c>
      <c r="B2457" s="7">
        <v>4.2706362999999997E-2</v>
      </c>
      <c r="C2457" s="7">
        <v>3.1173600999999999E-2</v>
      </c>
      <c r="D2457" s="7">
        <v>2.6659625999999999E-2</v>
      </c>
      <c r="E2457" s="7">
        <v>2.4645323E-2</v>
      </c>
      <c r="F2457" s="7">
        <v>2.8831695000000001E-2</v>
      </c>
      <c r="G2457" s="7">
        <v>4.1889826999999998E-2</v>
      </c>
      <c r="H2457" s="7">
        <v>3.2791873999999999E-2</v>
      </c>
      <c r="I2457" s="7">
        <v>3.4734821999999999E-2</v>
      </c>
      <c r="J2457" s="7">
        <v>5.2781065000000002E-2</v>
      </c>
      <c r="K2457" s="7">
        <v>6.1516976000000001E-2</v>
      </c>
      <c r="L2457" s="7">
        <v>0.10777002300000001</v>
      </c>
      <c r="M2457" s="7">
        <v>9.6964908000000002E-2</v>
      </c>
      <c r="N2457" s="7">
        <v>8.2146584999999994E-2</v>
      </c>
      <c r="O2457" s="7">
        <v>6.3369096999999999E-2</v>
      </c>
      <c r="P2457" s="7">
        <v>4.5101897000000002E-2</v>
      </c>
    </row>
    <row r="2458" spans="1:16" x14ac:dyDescent="0.25">
      <c r="A2458" t="s">
        <v>4402</v>
      </c>
      <c r="B2458" s="7">
        <v>4.6810346000000003E-2</v>
      </c>
      <c r="C2458" s="7">
        <v>3.9842660000000002E-2</v>
      </c>
      <c r="D2458" s="7">
        <v>4.0349760999999998E-2</v>
      </c>
      <c r="E2458" s="7">
        <v>3.6923382999999997E-2</v>
      </c>
      <c r="F2458" s="7">
        <v>4.9768066999999999E-2</v>
      </c>
      <c r="G2458" s="7">
        <v>4.1852081999999999E-2</v>
      </c>
      <c r="H2458" s="7">
        <v>3.8098788000000001E-2</v>
      </c>
      <c r="I2458" s="7">
        <v>6.6818961999999996E-2</v>
      </c>
      <c r="J2458" s="7">
        <v>4.6062413000000003E-2</v>
      </c>
      <c r="K2458" s="7">
        <v>2.0883503000000001E-2</v>
      </c>
      <c r="L2458" s="7">
        <v>2.2913382999999999E-2</v>
      </c>
      <c r="M2458" s="7">
        <v>2.2119376999999999E-2</v>
      </c>
      <c r="N2458" s="7">
        <v>1.8512272E-2</v>
      </c>
      <c r="O2458" s="7">
        <v>8.6132919999999998E-3</v>
      </c>
      <c r="P2458" s="7">
        <v>1.9588596999999999E-2</v>
      </c>
    </row>
    <row r="2459" spans="1:16" x14ac:dyDescent="0.25">
      <c r="A2459" t="s">
        <v>4403</v>
      </c>
      <c r="B2459" s="7">
        <v>0.121550625</v>
      </c>
      <c r="C2459" s="7">
        <v>0.146664776</v>
      </c>
      <c r="D2459" s="7">
        <v>0.14578211999999999</v>
      </c>
      <c r="E2459" s="7">
        <v>9.5084022000000004E-2</v>
      </c>
      <c r="F2459" s="7">
        <v>0.117057985</v>
      </c>
      <c r="G2459" s="7">
        <v>0.114696458</v>
      </c>
      <c r="H2459" s="7">
        <v>0.15074780099999999</v>
      </c>
      <c r="I2459" s="7">
        <v>0.16285672800000001</v>
      </c>
      <c r="J2459" s="7">
        <v>0.16966983299999999</v>
      </c>
      <c r="K2459" s="7">
        <v>4.7330015000000003E-2</v>
      </c>
      <c r="L2459" s="7">
        <v>6.4311383999999999E-2</v>
      </c>
      <c r="M2459" s="7">
        <v>7.2683260999999999E-2</v>
      </c>
      <c r="N2459" s="7">
        <v>7.1145637999999997E-2</v>
      </c>
      <c r="O2459" s="7">
        <v>7.1579889999999993E-2</v>
      </c>
      <c r="P2459" s="7">
        <v>6.1741830999999997E-2</v>
      </c>
    </row>
    <row r="2460" spans="1:16" x14ac:dyDescent="0.25">
      <c r="A2460" t="s">
        <v>4404</v>
      </c>
      <c r="B2460" s="7">
        <v>1.4700047000000001E-2</v>
      </c>
      <c r="C2460" s="7">
        <v>1.6614806999999999E-2</v>
      </c>
      <c r="D2460" s="7">
        <v>1.6270390999999999E-2</v>
      </c>
      <c r="E2460" s="7">
        <v>1.3033247E-2</v>
      </c>
      <c r="F2460" s="7">
        <v>1.6767205E-2</v>
      </c>
      <c r="G2460" s="7">
        <v>1.8011170999999999E-2</v>
      </c>
      <c r="H2460" s="7">
        <v>1.6262749E-2</v>
      </c>
      <c r="I2460" s="7">
        <v>1.4762404999999999E-2</v>
      </c>
      <c r="J2460" s="7">
        <v>1.8367997E-2</v>
      </c>
      <c r="K2460" s="7">
        <v>2.2266794999999999E-2</v>
      </c>
      <c r="L2460" s="7">
        <v>2.0631113999999999E-2</v>
      </c>
      <c r="M2460" s="7">
        <v>1.8396967E-2</v>
      </c>
      <c r="N2460" s="7">
        <v>2.0550605999999999E-2</v>
      </c>
      <c r="O2460" s="7">
        <v>1.7621237000000001E-2</v>
      </c>
      <c r="P2460" s="7">
        <v>1.2171329E-2</v>
      </c>
    </row>
    <row r="2461" spans="1:16" x14ac:dyDescent="0.25">
      <c r="A2461" t="s">
        <v>4405</v>
      </c>
      <c r="B2461" s="7">
        <v>8.051407E-3</v>
      </c>
      <c r="C2461" s="7">
        <v>1.0102537999999999E-2</v>
      </c>
      <c r="D2461" s="7">
        <v>9.4913110000000005E-3</v>
      </c>
      <c r="E2461" s="7">
        <v>4.706343E-3</v>
      </c>
      <c r="F2461" s="7">
        <v>7.1978379999999998E-3</v>
      </c>
      <c r="G2461" s="7">
        <v>6.1192979999999996E-3</v>
      </c>
      <c r="H2461" s="7">
        <v>9.9103750000000008E-3</v>
      </c>
      <c r="I2461" s="7">
        <v>1.0824478E-2</v>
      </c>
      <c r="J2461" s="7">
        <v>1.1836763E-2</v>
      </c>
      <c r="K2461" s="7">
        <v>3.5091940000000002E-3</v>
      </c>
      <c r="L2461" s="7">
        <v>5.4446859999999998E-3</v>
      </c>
      <c r="M2461" s="7">
        <v>6.2749729999999997E-3</v>
      </c>
      <c r="N2461" s="7">
        <v>4.8674319999999997E-3</v>
      </c>
      <c r="O2461" s="7">
        <v>4.2929839999999997E-3</v>
      </c>
      <c r="P2461" s="7">
        <v>4.9477469999999997E-3</v>
      </c>
    </row>
    <row r="2462" spans="1:16" x14ac:dyDescent="0.25">
      <c r="A2462" t="s">
        <v>4406</v>
      </c>
      <c r="B2462" s="7">
        <v>8.4838220000000002E-3</v>
      </c>
      <c r="C2462" s="7">
        <v>1.1250876999999999E-2</v>
      </c>
      <c r="D2462" s="7">
        <v>9.5046269999999999E-3</v>
      </c>
      <c r="E2462" s="7">
        <v>9.2720400000000005E-3</v>
      </c>
      <c r="F2462" s="7">
        <v>1.1579559E-2</v>
      </c>
      <c r="G2462" s="7">
        <v>1.1449931999999999E-2</v>
      </c>
      <c r="H2462" s="7">
        <v>9.6388040000000008E-3</v>
      </c>
      <c r="I2462" s="7">
        <v>7.6689260000000004E-3</v>
      </c>
      <c r="J2462" s="7">
        <v>1.0759988E-2</v>
      </c>
      <c r="K2462" s="7">
        <v>1.0111175E-2</v>
      </c>
      <c r="L2462" s="7">
        <v>5.4163379999999997E-3</v>
      </c>
      <c r="M2462" s="7">
        <v>5.9391920000000003E-3</v>
      </c>
      <c r="N2462" s="7">
        <v>7.2945930000000003E-3</v>
      </c>
      <c r="O2462" s="7">
        <v>6.0443780000000004E-3</v>
      </c>
      <c r="P2462" s="7">
        <v>5.023385E-3</v>
      </c>
    </row>
    <row r="2463" spans="1:16" x14ac:dyDescent="0.25">
      <c r="A2463" t="s">
        <v>4407</v>
      </c>
      <c r="B2463" s="7">
        <v>9.5256902000000004E-2</v>
      </c>
      <c r="C2463" s="7">
        <v>0.118007956</v>
      </c>
      <c r="D2463" s="7">
        <v>0.117341256</v>
      </c>
      <c r="E2463" s="7">
        <v>7.8030862000000006E-2</v>
      </c>
      <c r="F2463" s="7">
        <v>0.104079107</v>
      </c>
      <c r="G2463" s="7">
        <v>9.1605507000000003E-2</v>
      </c>
      <c r="H2463" s="7">
        <v>0.122175828</v>
      </c>
      <c r="I2463" s="7">
        <v>0.130434775</v>
      </c>
      <c r="J2463" s="7">
        <v>0.115413575</v>
      </c>
      <c r="K2463" s="7">
        <v>4.9376231999999999E-2</v>
      </c>
      <c r="L2463" s="7">
        <v>5.9319574E-2</v>
      </c>
      <c r="M2463" s="7">
        <v>7.0438467000000005E-2</v>
      </c>
      <c r="N2463" s="7">
        <v>5.9569167999999999E-2</v>
      </c>
      <c r="O2463" s="7">
        <v>5.7398240000000003E-2</v>
      </c>
      <c r="P2463" s="7">
        <v>4.9710908999999998E-2</v>
      </c>
    </row>
    <row r="2464" spans="1:16" x14ac:dyDescent="0.25">
      <c r="A2464" t="s">
        <v>4408</v>
      </c>
      <c r="B2464" s="7">
        <v>0.119370858</v>
      </c>
      <c r="C2464" s="7">
        <v>0.142463803</v>
      </c>
      <c r="D2464" s="7">
        <v>0.13421112399999999</v>
      </c>
      <c r="E2464" s="7">
        <v>9.9741070000000001E-2</v>
      </c>
      <c r="F2464" s="7">
        <v>0.11730758600000001</v>
      </c>
      <c r="G2464" s="7">
        <v>0.120487391</v>
      </c>
      <c r="H2464" s="7">
        <v>0.144751728</v>
      </c>
      <c r="I2464" s="7">
        <v>0.15456171599999999</v>
      </c>
      <c r="J2464" s="7">
        <v>0.156727001</v>
      </c>
      <c r="K2464" s="7">
        <v>5.9093244000000003E-2</v>
      </c>
      <c r="L2464" s="7">
        <v>6.6805800999999998E-2</v>
      </c>
      <c r="M2464" s="7">
        <v>7.8989302999999997E-2</v>
      </c>
      <c r="N2464" s="7">
        <v>7.6650004999999993E-2</v>
      </c>
      <c r="O2464" s="7">
        <v>6.9832350000000001E-2</v>
      </c>
      <c r="P2464" s="7">
        <v>6.4278748999999996E-2</v>
      </c>
    </row>
    <row r="2465" spans="1:16" x14ac:dyDescent="0.25">
      <c r="A2465" t="s">
        <v>4409</v>
      </c>
      <c r="B2465" s="7">
        <v>2.3964982999999999E-2</v>
      </c>
      <c r="C2465" s="7">
        <v>3.1044651999999999E-2</v>
      </c>
      <c r="D2465" s="7">
        <v>2.4685095000000001E-2</v>
      </c>
      <c r="E2465" s="7">
        <v>2.1464574E-2</v>
      </c>
      <c r="F2465" s="7">
        <v>2.4167072000000001E-2</v>
      </c>
      <c r="G2465" s="7">
        <v>3.4108287000000001E-2</v>
      </c>
      <c r="H2465" s="7">
        <v>2.4258392E-2</v>
      </c>
      <c r="I2465" s="7">
        <v>2.6612989E-2</v>
      </c>
      <c r="J2465" s="7">
        <v>2.697395E-2</v>
      </c>
      <c r="K2465" s="7">
        <v>2.5188631999999999E-2</v>
      </c>
      <c r="L2465" s="7">
        <v>2.6576870999999998E-2</v>
      </c>
      <c r="M2465" s="7">
        <v>2.7831074000000001E-2</v>
      </c>
      <c r="N2465" s="7">
        <v>3.5405142000000001E-2</v>
      </c>
      <c r="O2465" s="7">
        <v>3.0671567E-2</v>
      </c>
      <c r="P2465" s="7">
        <v>1.9134497E-2</v>
      </c>
    </row>
    <row r="2466" spans="1:16" x14ac:dyDescent="0.25">
      <c r="A2466" t="s">
        <v>4410</v>
      </c>
      <c r="B2466" s="7">
        <v>5.1647860000000002E-3</v>
      </c>
      <c r="C2466" s="7">
        <v>7.0571640000000003E-3</v>
      </c>
      <c r="D2466" s="7">
        <v>5.5289960000000004E-3</v>
      </c>
      <c r="E2466" s="7">
        <v>4.2950660000000002E-3</v>
      </c>
      <c r="F2466" s="7">
        <v>5.3366159999999998E-3</v>
      </c>
      <c r="G2466" s="7">
        <v>6.7565419999999999E-3</v>
      </c>
      <c r="H2466" s="7">
        <v>5.6003149999999998E-3</v>
      </c>
      <c r="I2466" s="7">
        <v>4.7781539999999997E-3</v>
      </c>
      <c r="J2466" s="7">
        <v>6.2545839999999997E-3</v>
      </c>
      <c r="K2466" s="7">
        <v>1.1688614999999999E-2</v>
      </c>
      <c r="L2466" s="7">
        <v>8.0957100000000008E-3</v>
      </c>
      <c r="M2466" s="7">
        <v>8.8059990000000001E-3</v>
      </c>
      <c r="N2466" s="7">
        <v>1.2789900999999999E-2</v>
      </c>
      <c r="O2466" s="7">
        <v>1.1560753999999999E-2</v>
      </c>
      <c r="P2466" s="7">
        <v>7.4830010000000004E-3</v>
      </c>
    </row>
    <row r="2467" spans="1:16" x14ac:dyDescent="0.25">
      <c r="A2467" t="s">
        <v>4411</v>
      </c>
      <c r="B2467" s="7">
        <v>8.9155752000000005E-2</v>
      </c>
      <c r="C2467" s="7">
        <v>0.14069627800000001</v>
      </c>
      <c r="D2467" s="7">
        <v>0.12190865300000001</v>
      </c>
      <c r="E2467" s="7">
        <v>9.4820719999999997E-2</v>
      </c>
      <c r="F2467" s="7">
        <v>0.10934254</v>
      </c>
      <c r="G2467" s="7">
        <v>9.9831800999999998E-2</v>
      </c>
      <c r="H2467" s="7">
        <v>0.12996706499999999</v>
      </c>
      <c r="I2467" s="7">
        <v>0.166892125</v>
      </c>
      <c r="J2467" s="7">
        <v>0.13124843</v>
      </c>
      <c r="K2467" s="7">
        <v>4.6253663E-2</v>
      </c>
      <c r="L2467" s="7">
        <v>5.5592917999999998E-2</v>
      </c>
      <c r="M2467" s="7">
        <v>6.2027976999999998E-2</v>
      </c>
      <c r="N2467" s="7">
        <v>6.6868380000000005E-2</v>
      </c>
      <c r="O2467" s="7">
        <v>6.2336043000000001E-2</v>
      </c>
      <c r="P2467" s="7">
        <v>5.4067083000000002E-2</v>
      </c>
    </row>
    <row r="2468" spans="1:16" x14ac:dyDescent="0.25">
      <c r="A2468" t="s">
        <v>4412</v>
      </c>
      <c r="B2468" s="7">
        <v>1.8320777E-2</v>
      </c>
      <c r="C2468" s="7">
        <v>2.2395137999999998E-2</v>
      </c>
      <c r="D2468" s="7">
        <v>2.0397841E-2</v>
      </c>
      <c r="E2468" s="7">
        <v>1.4292053000000001E-2</v>
      </c>
      <c r="F2468" s="7">
        <v>1.6829651000000001E-2</v>
      </c>
      <c r="G2468" s="7">
        <v>1.7033744E-2</v>
      </c>
      <c r="H2468" s="7">
        <v>2.2021677E-2</v>
      </c>
      <c r="I2468" s="7">
        <v>2.1677978000000001E-2</v>
      </c>
      <c r="J2468" s="7">
        <v>2.4163459000000002E-2</v>
      </c>
      <c r="K2468" s="7">
        <v>1.2590926000000001E-2</v>
      </c>
      <c r="L2468" s="7">
        <v>1.2499422E-2</v>
      </c>
      <c r="M2468" s="7">
        <v>1.3063363E-2</v>
      </c>
      <c r="N2468" s="7">
        <v>1.4502258000000001E-2</v>
      </c>
      <c r="O2468" s="7">
        <v>1.3403208999999999E-2</v>
      </c>
      <c r="P2468" s="7">
        <v>1.1984197E-2</v>
      </c>
    </row>
    <row r="2469" spans="1:16" x14ac:dyDescent="0.25">
      <c r="A2469" t="s">
        <v>4413</v>
      </c>
      <c r="B2469" s="7">
        <v>4.3209211999999997E-2</v>
      </c>
      <c r="C2469" s="7">
        <v>3.8548382999999999E-2</v>
      </c>
      <c r="D2469" s="7">
        <v>2.6909967999999999E-2</v>
      </c>
      <c r="E2469" s="7">
        <v>4.1400992999999997E-2</v>
      </c>
      <c r="F2469" s="7">
        <v>3.5585481000000002E-2</v>
      </c>
      <c r="G2469" s="7">
        <v>4.7314879999999997E-2</v>
      </c>
      <c r="H2469" s="7">
        <v>2.6687626999999998E-2</v>
      </c>
      <c r="I2469" s="7">
        <v>5.7094335000000003E-2</v>
      </c>
      <c r="J2469" s="7">
        <v>3.0510833000000001E-2</v>
      </c>
      <c r="K2469" s="7">
        <v>4.5257473999999999E-2</v>
      </c>
      <c r="L2469" s="7">
        <v>2.5917618999999999E-2</v>
      </c>
      <c r="M2469" s="7">
        <v>1.6049138000000001E-2</v>
      </c>
      <c r="N2469" s="7">
        <v>1.2902868E-2</v>
      </c>
      <c r="O2469" s="7">
        <v>1.2498926E-2</v>
      </c>
      <c r="P2469" s="7">
        <v>1.3333370000000001E-2</v>
      </c>
    </row>
    <row r="2470" spans="1:16" x14ac:dyDescent="0.25">
      <c r="A2470" t="s">
        <v>4414</v>
      </c>
      <c r="B2470" s="7">
        <v>3.0726199999999999E-2</v>
      </c>
      <c r="C2470" s="7">
        <v>3.3327931999999998E-2</v>
      </c>
      <c r="D2470" s="7">
        <v>2.9863181999999999E-2</v>
      </c>
      <c r="E2470" s="7">
        <v>2.2166742999999999E-2</v>
      </c>
      <c r="F2470" s="7">
        <v>2.5847411000000001E-2</v>
      </c>
      <c r="G2470" s="7">
        <v>2.9465347999999999E-2</v>
      </c>
      <c r="H2470" s="7">
        <v>3.3747689999999997E-2</v>
      </c>
      <c r="I2470" s="7">
        <v>3.1375343E-2</v>
      </c>
      <c r="J2470" s="7">
        <v>3.7287876999999997E-2</v>
      </c>
      <c r="K2470" s="7">
        <v>2.6337322E-2</v>
      </c>
      <c r="L2470" s="7">
        <v>3.0167492000000001E-2</v>
      </c>
      <c r="M2470" s="7">
        <v>2.9959664E-2</v>
      </c>
      <c r="N2470" s="7">
        <v>3.0416836999999999E-2</v>
      </c>
      <c r="O2470" s="7">
        <v>3.0361849999999999E-2</v>
      </c>
      <c r="P2470" s="7">
        <v>2.3874210999999999E-2</v>
      </c>
    </row>
    <row r="2471" spans="1:16" x14ac:dyDescent="0.25">
      <c r="A2471" t="s">
        <v>4415</v>
      </c>
      <c r="B2471" s="7">
        <v>1.0528566E-2</v>
      </c>
      <c r="C2471" s="7">
        <v>1.356742E-2</v>
      </c>
      <c r="D2471" s="7">
        <v>1.3509465E-2</v>
      </c>
      <c r="E2471" s="7">
        <v>8.0897399999999998E-3</v>
      </c>
      <c r="F2471" s="7">
        <v>1.0210421000000001E-2</v>
      </c>
      <c r="G2471" s="7">
        <v>1.0475524999999999E-2</v>
      </c>
      <c r="H2471" s="7">
        <v>1.3025337999999999E-2</v>
      </c>
      <c r="I2471" s="7">
        <v>1.1973197E-2</v>
      </c>
      <c r="J2471" s="7">
        <v>1.2081372999999999E-2</v>
      </c>
      <c r="K2471" s="7">
        <v>4.4115919999999998E-3</v>
      </c>
      <c r="L2471" s="7">
        <v>7.6437179999999999E-3</v>
      </c>
      <c r="M2471" s="7">
        <v>8.4941549999999998E-3</v>
      </c>
      <c r="N2471" s="7">
        <v>9.3541679999999995E-3</v>
      </c>
      <c r="O2471" s="7">
        <v>8.2388429999999992E-3</v>
      </c>
      <c r="P2471" s="7">
        <v>5.8847459999999997E-3</v>
      </c>
    </row>
    <row r="2472" spans="1:16" x14ac:dyDescent="0.25">
      <c r="A2472" t="s">
        <v>4416</v>
      </c>
      <c r="B2472" s="7">
        <v>3.9557610000000003E-3</v>
      </c>
      <c r="C2472" s="7">
        <v>4.9354760000000003E-3</v>
      </c>
      <c r="D2472" s="7">
        <v>4.9492319999999996E-3</v>
      </c>
      <c r="E2472" s="7">
        <v>4.3644950000000004E-3</v>
      </c>
      <c r="F2472" s="7">
        <v>4.3506930000000001E-3</v>
      </c>
      <c r="G2472" s="7">
        <v>5.8949620000000001E-3</v>
      </c>
      <c r="H2472" s="7">
        <v>4.9219650000000004E-3</v>
      </c>
      <c r="I2472" s="7">
        <v>3.8191340000000001E-3</v>
      </c>
      <c r="J2472" s="7">
        <v>5.3024860000000004E-3</v>
      </c>
      <c r="K2472" s="7">
        <v>4.7649190000000003E-3</v>
      </c>
      <c r="L2472" s="7">
        <v>6.1372579999999996E-3</v>
      </c>
      <c r="M2472" s="7">
        <v>5.4945430000000002E-3</v>
      </c>
      <c r="N2472" s="7">
        <v>6.4468800000000003E-3</v>
      </c>
      <c r="O2472" s="7">
        <v>5.9132270000000001E-3</v>
      </c>
      <c r="P2472" s="7">
        <v>3.2866789999999998E-3</v>
      </c>
    </row>
    <row r="2473" spans="1:16" x14ac:dyDescent="0.25">
      <c r="A2473" t="s">
        <v>4417</v>
      </c>
      <c r="B2473" s="7">
        <v>3.4578044000000002E-2</v>
      </c>
      <c r="C2473" s="7">
        <v>3.6264454000000002E-2</v>
      </c>
      <c r="D2473" s="7">
        <v>4.0130497000000001E-2</v>
      </c>
      <c r="E2473" s="7">
        <v>2.7766789E-2</v>
      </c>
      <c r="F2473" s="7">
        <v>4.1384890000000001E-2</v>
      </c>
      <c r="G2473" s="7">
        <v>3.6593162999999998E-2</v>
      </c>
      <c r="H2473" s="7">
        <v>3.9502756999999999E-2</v>
      </c>
      <c r="I2473" s="7">
        <v>4.2289480999999997E-2</v>
      </c>
      <c r="J2473" s="7">
        <v>4.5070881E-2</v>
      </c>
      <c r="K2473" s="7">
        <v>3.8043175999999998E-2</v>
      </c>
      <c r="L2473" s="7">
        <v>2.8751925000000001E-2</v>
      </c>
      <c r="M2473" s="7">
        <v>3.1756098000000003E-2</v>
      </c>
      <c r="N2473" s="7">
        <v>3.4345909000000001E-2</v>
      </c>
      <c r="O2473" s="7">
        <v>3.2258497999999997E-2</v>
      </c>
      <c r="P2473" s="7">
        <v>2.7984756999999999E-2</v>
      </c>
    </row>
    <row r="2474" spans="1:16" x14ac:dyDescent="0.25">
      <c r="A2474" t="s">
        <v>4418</v>
      </c>
      <c r="B2474" s="7">
        <v>4.9899701999999997E-2</v>
      </c>
      <c r="C2474" s="7">
        <v>5.4668606000000002E-2</v>
      </c>
      <c r="D2474" s="7">
        <v>5.4648334999999999E-2</v>
      </c>
      <c r="E2474" s="7">
        <v>3.6052026000000001E-2</v>
      </c>
      <c r="F2474" s="7">
        <v>5.5973661000000001E-2</v>
      </c>
      <c r="G2474" s="7">
        <v>5.1738629000000001E-2</v>
      </c>
      <c r="H2474" s="7">
        <v>6.0464344000000003E-2</v>
      </c>
      <c r="I2474" s="7">
        <v>5.1289794E-2</v>
      </c>
      <c r="J2474" s="7">
        <v>6.0244444000000001E-2</v>
      </c>
      <c r="K2474" s="7">
        <v>4.8285903999999998E-2</v>
      </c>
      <c r="L2474" s="7">
        <v>4.6467149999999999E-2</v>
      </c>
      <c r="M2474" s="7">
        <v>5.0131676E-2</v>
      </c>
      <c r="N2474" s="7">
        <v>4.9521145000000003E-2</v>
      </c>
      <c r="O2474" s="7">
        <v>4.7485208000000001E-2</v>
      </c>
      <c r="P2474" s="7">
        <v>4.2038907E-2</v>
      </c>
    </row>
    <row r="2475" spans="1:16" x14ac:dyDescent="0.25">
      <c r="A2475" t="s">
        <v>4419</v>
      </c>
      <c r="B2475" s="7">
        <v>2.8219662999999999E-2</v>
      </c>
      <c r="C2475" s="7">
        <v>3.3036133000000002E-2</v>
      </c>
      <c r="D2475" s="7">
        <v>3.5424658999999997E-2</v>
      </c>
      <c r="E2475" s="7">
        <v>2.8219897000000001E-2</v>
      </c>
      <c r="F2475" s="7">
        <v>3.7565911E-2</v>
      </c>
      <c r="G2475" s="7">
        <v>3.3606827999999998E-2</v>
      </c>
      <c r="H2475" s="7">
        <v>2.7996990999999999E-2</v>
      </c>
      <c r="I2475" s="7">
        <v>2.7155951000000001E-2</v>
      </c>
      <c r="J2475" s="7">
        <v>2.7804925000000001E-2</v>
      </c>
      <c r="K2475" s="7">
        <v>1.7830598E-2</v>
      </c>
      <c r="L2475" s="7">
        <v>2.7417773999999999E-2</v>
      </c>
      <c r="M2475" s="7">
        <v>3.0395539999999999E-2</v>
      </c>
      <c r="N2475" s="7">
        <v>2.9342046E-2</v>
      </c>
      <c r="O2475" s="7">
        <v>2.7677209000000001E-2</v>
      </c>
      <c r="P2475" s="7">
        <v>2.1238624000000001E-2</v>
      </c>
    </row>
    <row r="2476" spans="1:16" x14ac:dyDescent="0.25">
      <c r="A2476" t="s">
        <v>4420</v>
      </c>
      <c r="B2476" s="7">
        <v>2.5039579999999999E-2</v>
      </c>
      <c r="C2476" s="7">
        <v>2.4200592E-2</v>
      </c>
      <c r="D2476" s="7">
        <v>2.0350910999999999E-2</v>
      </c>
      <c r="E2476" s="7">
        <v>1.9115443999999999E-2</v>
      </c>
      <c r="F2476" s="7">
        <v>2.3797873000000001E-2</v>
      </c>
      <c r="G2476" s="7">
        <v>2.4847419999999999E-2</v>
      </c>
      <c r="H2476" s="7">
        <v>2.3131993E-2</v>
      </c>
      <c r="I2476" s="7">
        <v>2.4270007E-2</v>
      </c>
      <c r="J2476" s="7">
        <v>2.2842451E-2</v>
      </c>
      <c r="K2476" s="7">
        <v>2.5219526999999999E-2</v>
      </c>
      <c r="L2476" s="7">
        <v>1.6407023999999999E-2</v>
      </c>
      <c r="M2476" s="7">
        <v>1.5659517000000001E-2</v>
      </c>
      <c r="N2476" s="7">
        <v>1.6624982999999999E-2</v>
      </c>
      <c r="O2476" s="7">
        <v>1.6029083E-2</v>
      </c>
      <c r="P2476" s="7">
        <v>1.2908654E-2</v>
      </c>
    </row>
    <row r="2477" spans="1:16" x14ac:dyDescent="0.25">
      <c r="A2477" t="s">
        <v>4421</v>
      </c>
      <c r="B2477" s="7">
        <v>3.9056681000000003E-2</v>
      </c>
      <c r="C2477" s="7">
        <v>3.6822054999999999E-2</v>
      </c>
      <c r="D2477" s="7">
        <v>2.607479E-2</v>
      </c>
      <c r="E2477" s="7">
        <v>3.3199892000000002E-2</v>
      </c>
      <c r="F2477" s="7">
        <v>2.7924203000000002E-2</v>
      </c>
      <c r="G2477" s="7">
        <v>4.8990965999999997E-2</v>
      </c>
      <c r="H2477" s="7">
        <v>2.8897587999999998E-2</v>
      </c>
      <c r="I2477" s="7">
        <v>3.0523611999999999E-2</v>
      </c>
      <c r="J2477" s="7">
        <v>2.8678911000000001E-2</v>
      </c>
      <c r="K2477" s="7">
        <v>0.13401988000000001</v>
      </c>
      <c r="L2477" s="7">
        <v>6.4377009999999998E-2</v>
      </c>
      <c r="M2477" s="7">
        <v>3.9503955E-2</v>
      </c>
      <c r="N2477" s="7">
        <v>1.7883980000000001E-2</v>
      </c>
      <c r="O2477" s="7">
        <v>1.4803121000000001E-2</v>
      </c>
      <c r="P2477" s="7">
        <v>2.7165750999999998E-2</v>
      </c>
    </row>
    <row r="2478" spans="1:16" x14ac:dyDescent="0.25">
      <c r="A2478" t="s">
        <v>4422</v>
      </c>
      <c r="B2478" s="7">
        <v>1.1851634999999999E-2</v>
      </c>
      <c r="C2478" s="7">
        <v>1.3405129999999999E-2</v>
      </c>
      <c r="D2478" s="7">
        <v>1.3096859000000001E-2</v>
      </c>
      <c r="E2478" s="7">
        <v>1.0445111999999999E-2</v>
      </c>
      <c r="F2478" s="7">
        <v>1.4266621E-2</v>
      </c>
      <c r="G2478" s="7">
        <v>1.4661064999999999E-2</v>
      </c>
      <c r="H2478" s="7">
        <v>1.192291E-2</v>
      </c>
      <c r="I2478" s="7">
        <v>2.2137171000000001E-2</v>
      </c>
      <c r="J2478" s="7">
        <v>1.2828002E-2</v>
      </c>
      <c r="K2478" s="7">
        <v>6.1890340000000004E-3</v>
      </c>
      <c r="L2478" s="7">
        <v>8.6603730000000007E-3</v>
      </c>
      <c r="M2478" s="7">
        <v>7.6780260000000001E-3</v>
      </c>
      <c r="N2478" s="7">
        <v>1.1986576000000001E-2</v>
      </c>
      <c r="O2478" s="7">
        <v>7.7001639999999998E-3</v>
      </c>
      <c r="P2478" s="7">
        <v>7.6499089999999999E-3</v>
      </c>
    </row>
    <row r="2479" spans="1:16" x14ac:dyDescent="0.25">
      <c r="A2479" t="s">
        <v>4423</v>
      </c>
      <c r="B2479" s="7">
        <v>5.8769139999999996E-3</v>
      </c>
      <c r="C2479" s="7">
        <v>7.5581850000000003E-3</v>
      </c>
      <c r="D2479" s="7">
        <v>4.8684289999999996E-3</v>
      </c>
      <c r="E2479" s="7">
        <v>5.516048E-3</v>
      </c>
      <c r="F2479" s="7">
        <v>4.6165900000000003E-3</v>
      </c>
      <c r="G2479" s="7">
        <v>7.231042E-3</v>
      </c>
      <c r="H2479" s="7">
        <v>5.5044660000000004E-3</v>
      </c>
      <c r="I2479" s="7">
        <v>3.2124929999999999E-3</v>
      </c>
      <c r="J2479" s="7">
        <v>5.8577380000000004E-3</v>
      </c>
      <c r="K2479" s="7">
        <v>5.5294965000000001E-2</v>
      </c>
      <c r="L2479" s="7">
        <v>2.4862278000000002E-2</v>
      </c>
      <c r="M2479" s="7">
        <v>1.4876775E-2</v>
      </c>
      <c r="N2479" s="7">
        <v>2.1490437000000001E-2</v>
      </c>
      <c r="O2479" s="7">
        <v>1.2062331000000001E-2</v>
      </c>
      <c r="P2479" s="7">
        <v>5.9737640000000003E-3</v>
      </c>
    </row>
    <row r="2480" spans="1:16" x14ac:dyDescent="0.25">
      <c r="A2480" t="s">
        <v>4424</v>
      </c>
      <c r="B2480" s="7">
        <v>7.9811039999999993E-3</v>
      </c>
      <c r="C2480" s="7">
        <v>8.1673219999999994E-3</v>
      </c>
      <c r="D2480" s="7">
        <v>7.9908949999999996E-3</v>
      </c>
      <c r="E2480" s="7">
        <v>5.1927470000000002E-3</v>
      </c>
      <c r="F2480" s="7">
        <v>7.3701729999999998E-3</v>
      </c>
      <c r="G2480" s="7">
        <v>7.5495390000000001E-3</v>
      </c>
      <c r="H2480" s="7">
        <v>8.1584829999999994E-3</v>
      </c>
      <c r="I2480" s="7">
        <v>9.1178170000000003E-3</v>
      </c>
      <c r="J2480" s="7">
        <v>8.5927920000000001E-3</v>
      </c>
      <c r="K2480" s="7">
        <v>1.0233265E-2</v>
      </c>
      <c r="L2480" s="7">
        <v>5.1247910000000001E-3</v>
      </c>
      <c r="M2480" s="7">
        <v>5.1540960000000004E-3</v>
      </c>
      <c r="N2480" s="7">
        <v>4.8031150000000002E-3</v>
      </c>
      <c r="O2480" s="7">
        <v>4.2684979999999999E-3</v>
      </c>
      <c r="P2480" s="7">
        <v>3.9423899999999996E-3</v>
      </c>
    </row>
    <row r="2481" spans="1:16" x14ac:dyDescent="0.25">
      <c r="A2481" t="s">
        <v>4425</v>
      </c>
      <c r="B2481" s="7">
        <v>9.7550484000000007E-2</v>
      </c>
      <c r="C2481" s="7">
        <v>0.10528090900000001</v>
      </c>
      <c r="D2481" s="7">
        <v>0.107130721</v>
      </c>
      <c r="E2481" s="7">
        <v>9.8660241999999995E-2</v>
      </c>
      <c r="F2481" s="7">
        <v>0.124366323</v>
      </c>
      <c r="G2481" s="7">
        <v>0.116902195</v>
      </c>
      <c r="H2481" s="7">
        <v>0.14736389</v>
      </c>
      <c r="I2481" s="7">
        <v>0.137118295</v>
      </c>
      <c r="J2481" s="7">
        <v>0.15372142599999999</v>
      </c>
      <c r="K2481" s="7">
        <v>8.4911871E-2</v>
      </c>
      <c r="L2481" s="7">
        <v>9.0536641000000001E-2</v>
      </c>
      <c r="M2481" s="7">
        <v>8.5171536000000006E-2</v>
      </c>
      <c r="N2481" s="7">
        <v>8.0435586000000003E-2</v>
      </c>
      <c r="O2481" s="7">
        <v>6.5699340999999994E-2</v>
      </c>
      <c r="P2481" s="7">
        <v>6.5069170999999995E-2</v>
      </c>
    </row>
    <row r="2482" spans="1:16" x14ac:dyDescent="0.25">
      <c r="A2482" t="s">
        <v>4426</v>
      </c>
      <c r="B2482" s="7">
        <v>4.8576130000000002E-3</v>
      </c>
      <c r="C2482" s="7">
        <v>5.6571240000000004E-3</v>
      </c>
      <c r="D2482" s="7">
        <v>5.0064599999999999E-3</v>
      </c>
      <c r="E2482" s="7">
        <v>3.5717280000000001E-3</v>
      </c>
      <c r="F2482" s="7">
        <v>4.8795369999999998E-3</v>
      </c>
      <c r="G2482" s="7">
        <v>3.262708E-3</v>
      </c>
      <c r="H2482" s="7">
        <v>5.477534E-3</v>
      </c>
      <c r="I2482" s="7">
        <v>4.7227570000000002E-3</v>
      </c>
      <c r="J2482" s="7">
        <v>4.8075280000000001E-3</v>
      </c>
      <c r="K2482" s="7">
        <v>1.3539750000000001E-3</v>
      </c>
      <c r="L2482" s="7">
        <v>3.1154640000000001E-3</v>
      </c>
      <c r="M2482" s="7">
        <v>4.0909609999999997E-3</v>
      </c>
      <c r="N2482" s="7">
        <v>3.3756709999999998E-3</v>
      </c>
      <c r="O2482" s="7">
        <v>2.375486E-3</v>
      </c>
      <c r="P2482" s="7">
        <v>2.8652180000000001E-3</v>
      </c>
    </row>
    <row r="2483" spans="1:16" x14ac:dyDescent="0.25">
      <c r="A2483" t="s">
        <v>4427</v>
      </c>
      <c r="B2483" s="7">
        <v>2.9355094000000002E-2</v>
      </c>
      <c r="C2483" s="7">
        <v>3.4639310999999999E-2</v>
      </c>
      <c r="D2483" s="7">
        <v>2.9570678999999999E-2</v>
      </c>
      <c r="E2483" s="7">
        <v>2.0784506000000001E-2</v>
      </c>
      <c r="F2483" s="7">
        <v>2.4205470999999999E-2</v>
      </c>
      <c r="G2483" s="7">
        <v>3.2003135000000002E-2</v>
      </c>
      <c r="H2483" s="7">
        <v>2.3130360999999999E-2</v>
      </c>
      <c r="I2483" s="7">
        <v>1.9254817E-2</v>
      </c>
      <c r="J2483" s="7">
        <v>2.3816218E-2</v>
      </c>
      <c r="K2483" s="7">
        <v>3.9238413E-2</v>
      </c>
      <c r="L2483" s="7">
        <v>3.1324809000000002E-2</v>
      </c>
      <c r="M2483" s="7">
        <v>2.7492065E-2</v>
      </c>
      <c r="N2483" s="7">
        <v>3.0175897E-2</v>
      </c>
      <c r="O2483" s="7">
        <v>2.4991406000000001E-2</v>
      </c>
      <c r="P2483" s="7">
        <v>1.9278685E-2</v>
      </c>
    </row>
    <row r="2484" spans="1:16" x14ac:dyDescent="0.25">
      <c r="A2484" t="s">
        <v>4428</v>
      </c>
      <c r="B2484" s="7">
        <v>1.3370178E-2</v>
      </c>
      <c r="C2484" s="7">
        <v>1.7037626E-2</v>
      </c>
      <c r="D2484" s="7">
        <v>1.8554043999999999E-2</v>
      </c>
      <c r="E2484" s="7">
        <v>1.2695645E-2</v>
      </c>
      <c r="F2484" s="7">
        <v>1.4539091000000001E-2</v>
      </c>
      <c r="G2484" s="7">
        <v>1.3871843E-2</v>
      </c>
      <c r="H2484" s="7">
        <v>1.9192270000000001E-2</v>
      </c>
      <c r="I2484" s="7">
        <v>1.9937242000000001E-2</v>
      </c>
      <c r="J2484" s="7">
        <v>1.9132593999999999E-2</v>
      </c>
      <c r="K2484" s="7">
        <v>6.0086100000000002E-3</v>
      </c>
      <c r="L2484" s="7">
        <v>1.0199048E-2</v>
      </c>
      <c r="M2484" s="7">
        <v>1.1535187000000001E-2</v>
      </c>
      <c r="N2484" s="7">
        <v>1.1998794E-2</v>
      </c>
      <c r="O2484" s="7">
        <v>1.2455447E-2</v>
      </c>
      <c r="P2484" s="7">
        <v>9.707561E-3</v>
      </c>
    </row>
    <row r="2485" spans="1:16" x14ac:dyDescent="0.25">
      <c r="A2485" t="s">
        <v>4429</v>
      </c>
      <c r="B2485" s="7">
        <v>2.7659818999999999E-2</v>
      </c>
      <c r="C2485" s="7">
        <v>2.9283429999999999E-2</v>
      </c>
      <c r="D2485" s="7">
        <v>2.8666673E-2</v>
      </c>
      <c r="E2485" s="7">
        <v>2.1874496E-2</v>
      </c>
      <c r="F2485" s="7">
        <v>2.7572610000000001E-2</v>
      </c>
      <c r="G2485" s="7">
        <v>2.7083689000000001E-2</v>
      </c>
      <c r="H2485" s="7">
        <v>2.9662408000000001E-2</v>
      </c>
      <c r="I2485" s="7">
        <v>2.5829015E-2</v>
      </c>
      <c r="J2485" s="7">
        <v>3.0192862000000001E-2</v>
      </c>
      <c r="K2485" s="7">
        <v>1.2185256E-2</v>
      </c>
      <c r="L2485" s="7">
        <v>2.8165722000000001E-2</v>
      </c>
      <c r="M2485" s="7">
        <v>2.6788768000000001E-2</v>
      </c>
      <c r="N2485" s="7">
        <v>2.8800147000000002E-2</v>
      </c>
      <c r="O2485" s="7">
        <v>2.8994866000000001E-2</v>
      </c>
      <c r="P2485" s="7">
        <v>1.9598983E-2</v>
      </c>
    </row>
    <row r="2486" spans="1:16" x14ac:dyDescent="0.25">
      <c r="A2486" t="s">
        <v>4430</v>
      </c>
      <c r="B2486" s="7">
        <v>3.4909794000000001E-2</v>
      </c>
      <c r="C2486" s="7">
        <v>3.8912314000000003E-2</v>
      </c>
      <c r="D2486" s="7">
        <v>3.9571729E-2</v>
      </c>
      <c r="E2486" s="7">
        <v>3.794848E-2</v>
      </c>
      <c r="F2486" s="7">
        <v>4.2308810000000002E-2</v>
      </c>
      <c r="G2486" s="7">
        <v>4.6926770999999999E-2</v>
      </c>
      <c r="H2486" s="7">
        <v>3.7587094000000001E-2</v>
      </c>
      <c r="I2486" s="7">
        <v>2.7643148999999999E-2</v>
      </c>
      <c r="J2486" s="7">
        <v>3.9690956999999999E-2</v>
      </c>
      <c r="K2486" s="7">
        <v>1.6831077999999999E-2</v>
      </c>
      <c r="L2486" s="7">
        <v>2.7962706E-2</v>
      </c>
      <c r="M2486" s="7">
        <v>3.1122124000000001E-2</v>
      </c>
      <c r="N2486" s="7">
        <v>3.2271529E-2</v>
      </c>
      <c r="O2486" s="7">
        <v>2.7644823999999998E-2</v>
      </c>
      <c r="P2486" s="7">
        <v>2.4188785000000001E-2</v>
      </c>
    </row>
    <row r="2487" spans="1:16" x14ac:dyDescent="0.25">
      <c r="A2487" t="s">
        <v>4431</v>
      </c>
      <c r="B2487" s="7">
        <v>2.1237519E-2</v>
      </c>
      <c r="C2487" s="7">
        <v>2.5085138E-2</v>
      </c>
      <c r="D2487" s="7">
        <v>2.3141070999999999E-2</v>
      </c>
      <c r="E2487" s="7">
        <v>1.6142251E-2</v>
      </c>
      <c r="F2487" s="7">
        <v>1.9147779E-2</v>
      </c>
      <c r="G2487" s="7">
        <v>1.8613090999999998E-2</v>
      </c>
      <c r="H2487" s="7">
        <v>2.8303053000000002E-2</v>
      </c>
      <c r="I2487" s="7">
        <v>2.1320921E-2</v>
      </c>
      <c r="J2487" s="7">
        <v>3.0961343999999998E-2</v>
      </c>
      <c r="K2487" s="7">
        <v>6.0559899999999998E-3</v>
      </c>
      <c r="L2487" s="7">
        <v>1.2955681E-2</v>
      </c>
      <c r="M2487" s="7">
        <v>1.4222218E-2</v>
      </c>
      <c r="N2487" s="7">
        <v>1.7027135999999998E-2</v>
      </c>
      <c r="O2487" s="7">
        <v>1.4439166E-2</v>
      </c>
      <c r="P2487" s="7">
        <v>1.1346278E-2</v>
      </c>
    </row>
    <row r="2488" spans="1:16" x14ac:dyDescent="0.25">
      <c r="A2488" t="s">
        <v>4432</v>
      </c>
      <c r="B2488" s="7">
        <v>8.9142809999999996E-3</v>
      </c>
      <c r="C2488" s="7">
        <v>1.0476866E-2</v>
      </c>
      <c r="D2488" s="7">
        <v>1.1018894E-2</v>
      </c>
      <c r="E2488" s="7">
        <v>9.2272819999999998E-3</v>
      </c>
      <c r="F2488" s="7">
        <v>1.1463978E-2</v>
      </c>
      <c r="G2488" s="7">
        <v>1.2059756E-2</v>
      </c>
      <c r="H2488" s="7">
        <v>1.6373326000000001E-2</v>
      </c>
      <c r="I2488" s="7">
        <v>9.3130859999999999E-3</v>
      </c>
      <c r="J2488" s="7">
        <v>1.3167824999999999E-2</v>
      </c>
      <c r="K2488" s="7">
        <v>8.2577980000000002E-3</v>
      </c>
      <c r="L2488" s="7">
        <v>1.0350579E-2</v>
      </c>
      <c r="M2488" s="7">
        <v>8.9289529999999999E-3</v>
      </c>
      <c r="N2488" s="7">
        <v>1.2355474999999999E-2</v>
      </c>
      <c r="O2488" s="7">
        <v>8.469585E-3</v>
      </c>
      <c r="P2488" s="7">
        <v>5.662785E-3</v>
      </c>
    </row>
    <row r="2489" spans="1:16" x14ac:dyDescent="0.25">
      <c r="A2489" t="s">
        <v>4433</v>
      </c>
      <c r="B2489" s="7">
        <v>2.5398846999999999E-2</v>
      </c>
      <c r="C2489" s="7">
        <v>3.0527212000000001E-2</v>
      </c>
      <c r="D2489" s="7">
        <v>3.0885928999999999E-2</v>
      </c>
      <c r="E2489" s="7">
        <v>1.7638773E-2</v>
      </c>
      <c r="F2489" s="7">
        <v>2.0861621E-2</v>
      </c>
      <c r="G2489" s="7">
        <v>1.9005060000000001E-2</v>
      </c>
      <c r="H2489" s="7">
        <v>3.1715727999999999E-2</v>
      </c>
      <c r="I2489" s="7">
        <v>3.0594155000000001E-2</v>
      </c>
      <c r="J2489" s="7">
        <v>3.5264577999999998E-2</v>
      </c>
      <c r="K2489" s="7">
        <v>7.5600260000000001E-3</v>
      </c>
      <c r="L2489" s="7">
        <v>1.1484210999999999E-2</v>
      </c>
      <c r="M2489" s="7">
        <v>1.2544362999999999E-2</v>
      </c>
      <c r="N2489" s="7">
        <v>1.3244808E-2</v>
      </c>
      <c r="O2489" s="7">
        <v>1.3485576000000001E-2</v>
      </c>
      <c r="P2489" s="7">
        <v>1.1154674999999999E-2</v>
      </c>
    </row>
    <row r="2490" spans="1:16" x14ac:dyDescent="0.25">
      <c r="A2490" t="s">
        <v>4434</v>
      </c>
      <c r="B2490" s="7">
        <v>3.2767741000000003E-2</v>
      </c>
      <c r="C2490" s="7">
        <v>3.5800819999999997E-2</v>
      </c>
      <c r="D2490" s="7">
        <v>3.4087412999999997E-2</v>
      </c>
      <c r="E2490" s="7">
        <v>2.1339734999999999E-2</v>
      </c>
      <c r="F2490" s="7">
        <v>2.4287923999999999E-2</v>
      </c>
      <c r="G2490" s="7">
        <v>2.6594014999999999E-2</v>
      </c>
      <c r="H2490" s="7">
        <v>3.6189530999999997E-2</v>
      </c>
      <c r="I2490" s="7">
        <v>3.1841217999999998E-2</v>
      </c>
      <c r="J2490" s="7">
        <v>4.2631985999999997E-2</v>
      </c>
      <c r="K2490" s="7">
        <v>1.415224E-2</v>
      </c>
      <c r="L2490" s="7">
        <v>2.1450605000000001E-2</v>
      </c>
      <c r="M2490" s="7">
        <v>2.2514151E-2</v>
      </c>
      <c r="N2490" s="7">
        <v>2.5641686E-2</v>
      </c>
      <c r="O2490" s="7">
        <v>2.2802731999999999E-2</v>
      </c>
      <c r="P2490" s="7">
        <v>1.6167717000000002E-2</v>
      </c>
    </row>
    <row r="2491" spans="1:16" x14ac:dyDescent="0.25">
      <c r="A2491" t="s">
        <v>4435</v>
      </c>
      <c r="B2491" s="7">
        <v>1.4719158E-2</v>
      </c>
      <c r="C2491" s="7">
        <v>1.8462411000000001E-2</v>
      </c>
      <c r="D2491" s="7">
        <v>2.1624178000000001E-2</v>
      </c>
      <c r="E2491" s="7">
        <v>1.1472098E-2</v>
      </c>
      <c r="F2491" s="7">
        <v>1.4603065E-2</v>
      </c>
      <c r="G2491" s="7">
        <v>1.3417388000000001E-2</v>
      </c>
      <c r="H2491" s="7">
        <v>2.0165063E-2</v>
      </c>
      <c r="I2491" s="7">
        <v>1.4076719999999999E-2</v>
      </c>
      <c r="J2491" s="7">
        <v>2.0839498000000001E-2</v>
      </c>
      <c r="K2491" s="7">
        <v>9.0638779999999992E-3</v>
      </c>
      <c r="L2491" s="7">
        <v>1.2070001E-2</v>
      </c>
      <c r="M2491" s="7">
        <v>1.7828792E-2</v>
      </c>
      <c r="N2491" s="7">
        <v>2.5478859999999999E-2</v>
      </c>
      <c r="O2491" s="7">
        <v>2.2198675000000001E-2</v>
      </c>
      <c r="P2491" s="7">
        <v>1.0681527E-2</v>
      </c>
    </row>
    <row r="2492" spans="1:16" x14ac:dyDescent="0.25">
      <c r="A2492" t="s">
        <v>4436</v>
      </c>
      <c r="B2492" s="7">
        <v>8.9075956999999997E-2</v>
      </c>
      <c r="C2492" s="7">
        <v>8.3910786000000001E-2</v>
      </c>
      <c r="D2492" s="7">
        <v>8.4261487999999996E-2</v>
      </c>
      <c r="E2492" s="7">
        <v>5.9525737000000002E-2</v>
      </c>
      <c r="F2492" s="7">
        <v>6.2417963999999999E-2</v>
      </c>
      <c r="G2492" s="7">
        <v>6.1350772999999997E-2</v>
      </c>
      <c r="H2492" s="7">
        <v>7.8809615999999999E-2</v>
      </c>
      <c r="I2492" s="7">
        <v>8.9023529000000004E-2</v>
      </c>
      <c r="J2492" s="7">
        <v>8.5482393000000004E-2</v>
      </c>
      <c r="K2492" s="7">
        <v>6.1051695000000003E-2</v>
      </c>
      <c r="L2492" s="7">
        <v>6.4167750999999995E-2</v>
      </c>
      <c r="M2492" s="7">
        <v>5.7012194000000002E-2</v>
      </c>
      <c r="N2492" s="7">
        <v>4.8909286000000003E-2</v>
      </c>
      <c r="O2492" s="7">
        <v>4.8091579000000002E-2</v>
      </c>
      <c r="P2492" s="7">
        <v>4.5411489999999999E-2</v>
      </c>
    </row>
    <row r="2493" spans="1:16" x14ac:dyDescent="0.25">
      <c r="A2493" t="s">
        <v>4437</v>
      </c>
      <c r="B2493" s="7">
        <v>0.111208318</v>
      </c>
      <c r="C2493" s="7">
        <v>0.113800923</v>
      </c>
      <c r="D2493" s="7">
        <v>0.11181852</v>
      </c>
      <c r="E2493" s="7">
        <v>6.7418289000000006E-2</v>
      </c>
      <c r="F2493" s="7">
        <v>8.6040167000000001E-2</v>
      </c>
      <c r="G2493" s="7">
        <v>7.8930644999999994E-2</v>
      </c>
      <c r="H2493" s="7">
        <v>0.115095642</v>
      </c>
      <c r="I2493" s="7">
        <v>0.122689901</v>
      </c>
      <c r="J2493" s="7">
        <v>0.121284167</v>
      </c>
      <c r="K2493" s="7">
        <v>4.7756866000000002E-2</v>
      </c>
      <c r="L2493" s="7">
        <v>5.6689292000000002E-2</v>
      </c>
      <c r="M2493" s="7">
        <v>5.7759919E-2</v>
      </c>
      <c r="N2493" s="7">
        <v>6.6228044E-2</v>
      </c>
      <c r="O2493" s="7">
        <v>6.9279238000000007E-2</v>
      </c>
      <c r="P2493" s="7">
        <v>5.2632631999999999E-2</v>
      </c>
    </row>
    <row r="2494" spans="1:16" x14ac:dyDescent="0.25">
      <c r="A2494" t="s">
        <v>4438</v>
      </c>
      <c r="B2494" s="7">
        <v>7.9605879999999993E-3</v>
      </c>
      <c r="C2494" s="7">
        <v>9.3145769999999992E-3</v>
      </c>
      <c r="D2494" s="7">
        <v>9.5389199999999993E-3</v>
      </c>
      <c r="E2494" s="7">
        <v>1.0587559999999999E-2</v>
      </c>
      <c r="F2494" s="7">
        <v>1.3615914999999999E-2</v>
      </c>
      <c r="G2494" s="7">
        <v>1.3512835000000001E-2</v>
      </c>
      <c r="H2494" s="7">
        <v>8.4344160000000001E-3</v>
      </c>
      <c r="I2494" s="7">
        <v>6.9143870000000001E-3</v>
      </c>
      <c r="J2494" s="7">
        <v>9.9376150000000003E-3</v>
      </c>
      <c r="K2494" s="7">
        <v>1.0338174E-2</v>
      </c>
      <c r="L2494" s="7">
        <v>1.8024861999999999E-2</v>
      </c>
      <c r="M2494" s="7">
        <v>1.2291287999999999E-2</v>
      </c>
      <c r="N2494" s="7">
        <v>1.3158387000000001E-2</v>
      </c>
      <c r="O2494" s="7">
        <v>1.0742811999999999E-2</v>
      </c>
      <c r="P2494" s="7">
        <v>5.8137750000000002E-3</v>
      </c>
    </row>
    <row r="2495" spans="1:16" x14ac:dyDescent="0.25">
      <c r="A2495" t="s">
        <v>4439</v>
      </c>
      <c r="B2495" s="7">
        <v>3.3122947E-2</v>
      </c>
      <c r="C2495" s="7">
        <v>3.9541954999999997E-2</v>
      </c>
      <c r="D2495" s="7">
        <v>3.9419928E-2</v>
      </c>
      <c r="E2495" s="7">
        <v>2.7333896E-2</v>
      </c>
      <c r="F2495" s="7">
        <v>3.1538928000000001E-2</v>
      </c>
      <c r="G2495" s="7">
        <v>3.2110693000000003E-2</v>
      </c>
      <c r="H2495" s="7">
        <v>3.3131881000000002E-2</v>
      </c>
      <c r="I2495" s="7">
        <v>2.9637393000000001E-2</v>
      </c>
      <c r="J2495" s="7">
        <v>3.1842444999999997E-2</v>
      </c>
      <c r="K2495" s="7">
        <v>1.9596092999999998E-2</v>
      </c>
      <c r="L2495" s="7">
        <v>1.8400949999999999E-2</v>
      </c>
      <c r="M2495" s="7">
        <v>2.1016396999999999E-2</v>
      </c>
      <c r="N2495" s="7">
        <v>1.8885745999999998E-2</v>
      </c>
      <c r="O2495" s="7">
        <v>1.7416919999999999E-2</v>
      </c>
      <c r="P2495" s="7">
        <v>1.4162498000000001E-2</v>
      </c>
    </row>
    <row r="2496" spans="1:16" x14ac:dyDescent="0.25">
      <c r="A2496" t="s">
        <v>4440</v>
      </c>
      <c r="B2496" s="7">
        <v>3.7638657999999998E-2</v>
      </c>
      <c r="C2496" s="7">
        <v>4.0090992999999998E-2</v>
      </c>
      <c r="D2496" s="7">
        <v>4.4507102E-2</v>
      </c>
      <c r="E2496" s="7">
        <v>2.8817308E-2</v>
      </c>
      <c r="F2496" s="7">
        <v>3.7589688000000003E-2</v>
      </c>
      <c r="G2496" s="7">
        <v>4.1911532000000001E-2</v>
      </c>
      <c r="H2496" s="7">
        <v>4.2479546999999999E-2</v>
      </c>
      <c r="I2496" s="7">
        <v>3.9087272999999999E-2</v>
      </c>
      <c r="J2496" s="7">
        <v>4.9059762E-2</v>
      </c>
      <c r="K2496" s="7">
        <v>1.3910113E-2</v>
      </c>
      <c r="L2496" s="7">
        <v>2.6871605999999999E-2</v>
      </c>
      <c r="M2496" s="7">
        <v>2.6978462000000002E-2</v>
      </c>
      <c r="N2496" s="7">
        <v>2.6503235999999999E-2</v>
      </c>
      <c r="O2496" s="7">
        <v>2.6527061000000001E-2</v>
      </c>
      <c r="P2496" s="7">
        <v>1.8968072999999998E-2</v>
      </c>
    </row>
    <row r="2497" spans="1:16" x14ac:dyDescent="0.25">
      <c r="A2497" t="s">
        <v>4441</v>
      </c>
      <c r="B2497" s="7">
        <v>1.6281809000000001E-2</v>
      </c>
      <c r="C2497" s="7">
        <v>1.8544853E-2</v>
      </c>
      <c r="D2497" s="7">
        <v>1.7608654000000001E-2</v>
      </c>
      <c r="E2497" s="7">
        <v>2.0274996E-2</v>
      </c>
      <c r="F2497" s="7">
        <v>3.3496388000000002E-2</v>
      </c>
      <c r="G2497" s="7">
        <v>2.7220175999999999E-2</v>
      </c>
      <c r="H2497" s="7">
        <v>1.8584765E-2</v>
      </c>
      <c r="I2497" s="7">
        <v>2.1038825000000001E-2</v>
      </c>
      <c r="J2497" s="7">
        <v>2.2853897000000001E-2</v>
      </c>
      <c r="K2497" s="7">
        <v>2.6521920000000001E-2</v>
      </c>
      <c r="L2497" s="7">
        <v>3.5948718999999997E-2</v>
      </c>
      <c r="M2497" s="7">
        <v>4.0356606000000003E-2</v>
      </c>
      <c r="N2497" s="7">
        <v>3.4084376E-2</v>
      </c>
      <c r="O2497" s="7">
        <v>3.7232939999999999E-2</v>
      </c>
      <c r="P2497" s="7">
        <v>2.7038604000000001E-2</v>
      </c>
    </row>
    <row r="2498" spans="1:16" x14ac:dyDescent="0.25">
      <c r="A2498" t="s">
        <v>4442</v>
      </c>
      <c r="B2498" s="7">
        <v>0.11852944999999999</v>
      </c>
      <c r="C2498" s="7">
        <v>0.13706800299999999</v>
      </c>
      <c r="D2498" s="7">
        <v>0.12457536600000001</v>
      </c>
      <c r="E2498" s="7">
        <v>0.104132715</v>
      </c>
      <c r="F2498" s="7">
        <v>0.119336842</v>
      </c>
      <c r="G2498" s="7">
        <v>0.15328747400000001</v>
      </c>
      <c r="H2498" s="7">
        <v>0.117667286</v>
      </c>
      <c r="I2498" s="7">
        <v>9.3674854000000002E-2</v>
      </c>
      <c r="J2498" s="7">
        <v>0.111741437</v>
      </c>
      <c r="K2498" s="7">
        <v>0.12920421600000001</v>
      </c>
      <c r="L2498" s="7">
        <v>0.167949082</v>
      </c>
      <c r="M2498" s="7">
        <v>0.15810486100000001</v>
      </c>
      <c r="N2498" s="7">
        <v>0.175004468</v>
      </c>
      <c r="O2498" s="7">
        <v>0.15984949100000001</v>
      </c>
      <c r="P2498" s="7">
        <v>0.11537328600000001</v>
      </c>
    </row>
    <row r="2499" spans="1:16" x14ac:dyDescent="0.25">
      <c r="A2499" t="s">
        <v>4443</v>
      </c>
      <c r="B2499" s="7">
        <v>9.4955733E-2</v>
      </c>
      <c r="C2499" s="7">
        <v>9.6941206000000002E-2</v>
      </c>
      <c r="D2499" s="7">
        <v>9.3656513999999996E-2</v>
      </c>
      <c r="E2499" s="7">
        <v>6.9933367999999996E-2</v>
      </c>
      <c r="F2499" s="7">
        <v>8.9841520999999994E-2</v>
      </c>
      <c r="G2499" s="7">
        <v>9.0003657000000001E-2</v>
      </c>
      <c r="H2499" s="7">
        <v>9.1367537999999998E-2</v>
      </c>
      <c r="I2499" s="7">
        <v>9.4371648000000002E-2</v>
      </c>
      <c r="J2499" s="7">
        <v>9.8233343000000001E-2</v>
      </c>
      <c r="K2499" s="7">
        <v>3.8502442999999997E-2</v>
      </c>
      <c r="L2499" s="7">
        <v>5.7532796999999997E-2</v>
      </c>
      <c r="M2499" s="7">
        <v>5.6571326999999998E-2</v>
      </c>
      <c r="N2499" s="7">
        <v>5.8467559000000002E-2</v>
      </c>
      <c r="O2499" s="7">
        <v>5.996663E-2</v>
      </c>
      <c r="P2499" s="7">
        <v>4.814148E-2</v>
      </c>
    </row>
    <row r="2500" spans="1:16" x14ac:dyDescent="0.25">
      <c r="A2500" t="s">
        <v>4444</v>
      </c>
      <c r="B2500" s="7">
        <v>5.0876360000000002E-2</v>
      </c>
      <c r="C2500" s="7">
        <v>4.0401398999999998E-2</v>
      </c>
      <c r="D2500" s="7">
        <v>3.8182776000000002E-2</v>
      </c>
      <c r="E2500" s="7">
        <v>2.9357767E-2</v>
      </c>
      <c r="F2500" s="7">
        <v>3.5086101000000001E-2</v>
      </c>
      <c r="G2500" s="7">
        <v>3.4898546000000003E-2</v>
      </c>
      <c r="H2500" s="7">
        <v>4.0407991999999997E-2</v>
      </c>
      <c r="I2500" s="7">
        <v>4.0165124000000003E-2</v>
      </c>
      <c r="J2500" s="7">
        <v>5.6106155999999997E-2</v>
      </c>
      <c r="K2500" s="7">
        <v>1.9743945999999998E-2</v>
      </c>
      <c r="L2500" s="7">
        <v>3.6471919999999998E-2</v>
      </c>
      <c r="M2500" s="7">
        <v>3.1826582999999999E-2</v>
      </c>
      <c r="N2500" s="7">
        <v>3.8356876999999998E-2</v>
      </c>
      <c r="O2500" s="7">
        <v>3.0373819E-2</v>
      </c>
      <c r="P2500" s="7">
        <v>2.7092262999999998E-2</v>
      </c>
    </row>
    <row r="2501" spans="1:16" x14ac:dyDescent="0.25">
      <c r="A2501" t="s">
        <v>4445</v>
      </c>
      <c r="B2501" s="7">
        <v>4.0858559999999997E-3</v>
      </c>
      <c r="C2501" s="7">
        <v>4.733864E-3</v>
      </c>
      <c r="D2501" s="7">
        <v>4.4400830000000001E-3</v>
      </c>
      <c r="E2501" s="7">
        <v>3.7236209999999999E-3</v>
      </c>
      <c r="F2501" s="7">
        <v>5.4194100000000004E-3</v>
      </c>
      <c r="G2501" s="7">
        <v>5.1909679999999998E-3</v>
      </c>
      <c r="H2501" s="7">
        <v>4.5981540000000001E-3</v>
      </c>
      <c r="I2501" s="7">
        <v>4.5052139999999996E-3</v>
      </c>
      <c r="J2501" s="7">
        <v>5.352969E-3</v>
      </c>
      <c r="K2501" s="7">
        <v>6.5755070000000004E-3</v>
      </c>
      <c r="L2501" s="7">
        <v>4.2728799999999997E-3</v>
      </c>
      <c r="M2501" s="7">
        <v>4.2758830000000003E-3</v>
      </c>
      <c r="N2501" s="7">
        <v>4.9945950000000001E-3</v>
      </c>
      <c r="O2501" s="7">
        <v>4.2967159999999999E-3</v>
      </c>
      <c r="P2501" s="7">
        <v>3.2355050000000001E-3</v>
      </c>
    </row>
    <row r="2502" spans="1:16" x14ac:dyDescent="0.25">
      <c r="A2502" t="s">
        <v>4446</v>
      </c>
      <c r="B2502" s="7">
        <v>2.9977742000000002E-2</v>
      </c>
      <c r="C2502" s="7">
        <v>3.0527522000000001E-2</v>
      </c>
      <c r="D2502" s="7">
        <v>2.9865549000000002E-2</v>
      </c>
      <c r="E2502" s="7">
        <v>2.9767993E-2</v>
      </c>
      <c r="F2502" s="7">
        <v>2.8807058E-2</v>
      </c>
      <c r="G2502" s="7">
        <v>2.9586774999999999E-2</v>
      </c>
      <c r="H2502" s="7">
        <v>2.3244692000000001E-2</v>
      </c>
      <c r="I2502" s="7">
        <v>3.4860954999999999E-2</v>
      </c>
      <c r="J2502" s="7">
        <v>2.2984336000000001E-2</v>
      </c>
      <c r="K2502" s="7">
        <v>2.7573332999999998E-2</v>
      </c>
      <c r="L2502" s="7">
        <v>1.8020563999999999E-2</v>
      </c>
      <c r="M2502" s="7">
        <v>1.7474308000000001E-2</v>
      </c>
      <c r="N2502" s="7">
        <v>1.6548039E-2</v>
      </c>
      <c r="O2502" s="7">
        <v>1.1646557E-2</v>
      </c>
      <c r="P2502" s="7">
        <v>1.4417965E-2</v>
      </c>
    </row>
    <row r="2503" spans="1:16" x14ac:dyDescent="0.25">
      <c r="A2503" t="s">
        <v>4447</v>
      </c>
      <c r="B2503" s="7">
        <v>5.4226090999999997E-2</v>
      </c>
      <c r="C2503" s="7">
        <v>6.5487465999999994E-2</v>
      </c>
      <c r="D2503" s="7">
        <v>6.8899433999999996E-2</v>
      </c>
      <c r="E2503" s="7">
        <v>5.3918413999999998E-2</v>
      </c>
      <c r="F2503" s="7">
        <v>6.4785470999999997E-2</v>
      </c>
      <c r="G2503" s="7">
        <v>6.7960830999999999E-2</v>
      </c>
      <c r="H2503" s="7">
        <v>7.9028657000000002E-2</v>
      </c>
      <c r="I2503" s="7">
        <v>6.4550377000000006E-2</v>
      </c>
      <c r="J2503" s="7">
        <v>8.3856179000000003E-2</v>
      </c>
      <c r="K2503" s="7">
        <v>4.4690392000000002E-2</v>
      </c>
      <c r="L2503" s="7">
        <v>4.6374639000000002E-2</v>
      </c>
      <c r="M2503" s="7">
        <v>4.5645961999999998E-2</v>
      </c>
      <c r="N2503" s="7">
        <v>4.7961242000000001E-2</v>
      </c>
      <c r="O2503" s="7">
        <v>4.3754263000000002E-2</v>
      </c>
      <c r="P2503" s="7">
        <v>3.5486102999999998E-2</v>
      </c>
    </row>
    <row r="2504" spans="1:16" x14ac:dyDescent="0.25">
      <c r="A2504" t="s">
        <v>4448</v>
      </c>
      <c r="B2504" s="7">
        <v>2.0068947E-2</v>
      </c>
      <c r="C2504" s="7">
        <v>2.501898E-2</v>
      </c>
      <c r="D2504" s="7">
        <v>2.314225E-2</v>
      </c>
      <c r="E2504" s="7">
        <v>2.0953798999999999E-2</v>
      </c>
      <c r="F2504" s="7">
        <v>2.8619934E-2</v>
      </c>
      <c r="G2504" s="7">
        <v>2.7999072999999999E-2</v>
      </c>
      <c r="H2504" s="7">
        <v>2.6920890999999999E-2</v>
      </c>
      <c r="I2504" s="7">
        <v>2.6770183999999999E-2</v>
      </c>
      <c r="J2504" s="7">
        <v>2.9642813E-2</v>
      </c>
      <c r="K2504" s="7">
        <v>3.2683690000000001E-2</v>
      </c>
      <c r="L2504" s="7">
        <v>1.6607249000000001E-2</v>
      </c>
      <c r="M2504" s="7">
        <v>1.7061E-2</v>
      </c>
      <c r="N2504" s="7">
        <v>2.7099537E-2</v>
      </c>
      <c r="O2504" s="7">
        <v>2.1770635E-2</v>
      </c>
      <c r="P2504" s="7">
        <v>1.6097470999999999E-2</v>
      </c>
    </row>
    <row r="2505" spans="1:16" x14ac:dyDescent="0.25">
      <c r="A2505" t="s">
        <v>4449</v>
      </c>
      <c r="B2505" s="7">
        <v>2.7892203000000001E-2</v>
      </c>
      <c r="C2505" s="7">
        <v>3.5637670000000003E-2</v>
      </c>
      <c r="D2505" s="7">
        <v>3.2360366000000002E-2</v>
      </c>
      <c r="E2505" s="7">
        <v>2.0648419000000001E-2</v>
      </c>
      <c r="F2505" s="7">
        <v>2.7778117000000001E-2</v>
      </c>
      <c r="G2505" s="7">
        <v>2.6961224999999998E-2</v>
      </c>
      <c r="H2505" s="7">
        <v>2.8648624000000001E-2</v>
      </c>
      <c r="I2505" s="7">
        <v>3.0307420000000002E-2</v>
      </c>
      <c r="J2505" s="7">
        <v>3.3781656E-2</v>
      </c>
      <c r="K2505" s="7">
        <v>3.5031016999999998E-2</v>
      </c>
      <c r="L2505" s="7">
        <v>2.5514234E-2</v>
      </c>
      <c r="M2505" s="7">
        <v>2.3955471999999998E-2</v>
      </c>
      <c r="N2505" s="7">
        <v>2.4290764999999999E-2</v>
      </c>
      <c r="O2505" s="7">
        <v>2.2268588999999998E-2</v>
      </c>
      <c r="P2505" s="7">
        <v>1.8152886999999999E-2</v>
      </c>
    </row>
    <row r="2506" spans="1:16" x14ac:dyDescent="0.25">
      <c r="A2506" t="s">
        <v>4450</v>
      </c>
      <c r="B2506" s="7">
        <v>1.5234767999999999E-2</v>
      </c>
      <c r="C2506" s="7">
        <v>1.9358632000000001E-2</v>
      </c>
      <c r="D2506" s="7">
        <v>2.3968921000000001E-2</v>
      </c>
      <c r="E2506" s="7">
        <v>1.5507089999999999E-2</v>
      </c>
      <c r="F2506" s="7">
        <v>2.2478562000000001E-2</v>
      </c>
      <c r="G2506" s="7">
        <v>1.893676E-2</v>
      </c>
      <c r="H2506" s="7">
        <v>2.5348247000000001E-2</v>
      </c>
      <c r="I2506" s="7">
        <v>2.5917163999999999E-2</v>
      </c>
      <c r="J2506" s="7">
        <v>2.2301998999999999E-2</v>
      </c>
      <c r="K2506" s="7">
        <v>8.5358570000000009E-3</v>
      </c>
      <c r="L2506" s="7">
        <v>1.3662789999999999E-2</v>
      </c>
      <c r="M2506" s="7">
        <v>1.4812174000000001E-2</v>
      </c>
      <c r="N2506" s="7">
        <v>1.8611160000000002E-2</v>
      </c>
      <c r="O2506" s="7">
        <v>1.6710826000000002E-2</v>
      </c>
      <c r="P2506" s="7">
        <v>1.5837838999999999E-2</v>
      </c>
    </row>
    <row r="2507" spans="1:16" x14ac:dyDescent="0.25">
      <c r="A2507" t="s">
        <v>4451</v>
      </c>
      <c r="B2507" s="7">
        <v>3.8059650000000001E-3</v>
      </c>
      <c r="C2507" s="7">
        <v>4.4815430000000002E-3</v>
      </c>
      <c r="D2507" s="7">
        <v>3.6222390000000002E-3</v>
      </c>
      <c r="E2507" s="7">
        <v>3.8084159999999998E-3</v>
      </c>
      <c r="F2507" s="7">
        <v>3.5914039999999999E-3</v>
      </c>
      <c r="G2507" s="7">
        <v>4.9086980000000004E-3</v>
      </c>
      <c r="H2507" s="7">
        <v>3.3478900000000001E-3</v>
      </c>
      <c r="I2507" s="7">
        <v>2.7561230000000001E-3</v>
      </c>
      <c r="J2507" s="7">
        <v>3.8031620000000001E-3</v>
      </c>
      <c r="K2507" s="7">
        <v>1.4523276E-2</v>
      </c>
      <c r="L2507" s="7">
        <v>3.0349635E-2</v>
      </c>
      <c r="M2507" s="7">
        <v>1.9672867E-2</v>
      </c>
      <c r="N2507" s="7">
        <v>2.7433669000000001E-2</v>
      </c>
      <c r="O2507" s="7">
        <v>1.1460626E-2</v>
      </c>
      <c r="P2507" s="7">
        <v>8.0811029999999992E-3</v>
      </c>
    </row>
    <row r="2508" spans="1:16" x14ac:dyDescent="0.25">
      <c r="A2508" t="s">
        <v>4452</v>
      </c>
      <c r="B2508" s="7">
        <v>4.8312829000000002E-2</v>
      </c>
      <c r="C2508" s="7">
        <v>5.1448131000000001E-2</v>
      </c>
      <c r="D2508" s="7">
        <v>5.1901676000000001E-2</v>
      </c>
      <c r="E2508" s="7">
        <v>3.3513618000000002E-2</v>
      </c>
      <c r="F2508" s="7">
        <v>4.5903470000000002E-2</v>
      </c>
      <c r="G2508" s="7">
        <v>4.3019434000000002E-2</v>
      </c>
      <c r="H2508" s="7">
        <v>5.2304218999999999E-2</v>
      </c>
      <c r="I2508" s="7">
        <v>6.0986614000000001E-2</v>
      </c>
      <c r="J2508" s="7">
        <v>5.4988070999999999E-2</v>
      </c>
      <c r="K2508" s="7">
        <v>1.1421901999999999E-2</v>
      </c>
      <c r="L2508" s="7">
        <v>1.6271496999999999E-2</v>
      </c>
      <c r="M2508" s="7">
        <v>1.8996299000000001E-2</v>
      </c>
      <c r="N2508" s="7">
        <v>1.7606586E-2</v>
      </c>
      <c r="O2508" s="7">
        <v>1.5002911000000001E-2</v>
      </c>
      <c r="P2508" s="7">
        <v>1.6268021000000001E-2</v>
      </c>
    </row>
    <row r="2509" spans="1:16" x14ac:dyDescent="0.25">
      <c r="A2509" t="s">
        <v>4453</v>
      </c>
      <c r="B2509" s="7">
        <v>1.5500477E-2</v>
      </c>
      <c r="C2509" s="7">
        <v>1.8616945999999999E-2</v>
      </c>
      <c r="D2509" s="7">
        <v>1.4453054999999999E-2</v>
      </c>
      <c r="E2509" s="7">
        <v>1.2689303000000001E-2</v>
      </c>
      <c r="F2509" s="7">
        <v>1.4572913999999999E-2</v>
      </c>
      <c r="G2509" s="7">
        <v>2.0092846000000001E-2</v>
      </c>
      <c r="H2509" s="7">
        <v>1.7936207999999999E-2</v>
      </c>
      <c r="I2509" s="7">
        <v>1.3189681999999999E-2</v>
      </c>
      <c r="J2509" s="7">
        <v>1.8279900000000002E-2</v>
      </c>
      <c r="K2509" s="7">
        <v>2.6266035E-2</v>
      </c>
      <c r="L2509" s="7">
        <v>1.5946689E-2</v>
      </c>
      <c r="M2509" s="7">
        <v>1.6352741E-2</v>
      </c>
      <c r="N2509" s="7">
        <v>1.9445882000000001E-2</v>
      </c>
      <c r="O2509" s="7">
        <v>1.5667934000000001E-2</v>
      </c>
      <c r="P2509" s="7">
        <v>1.2661085000000001E-2</v>
      </c>
    </row>
    <row r="2510" spans="1:16" x14ac:dyDescent="0.25">
      <c r="A2510" t="s">
        <v>4454</v>
      </c>
      <c r="B2510" s="7">
        <v>5.8456675999999999E-2</v>
      </c>
      <c r="C2510" s="7">
        <v>6.5097233000000004E-2</v>
      </c>
      <c r="D2510" s="7">
        <v>6.4224280999999994E-2</v>
      </c>
      <c r="E2510" s="7">
        <v>4.4529623999999997E-2</v>
      </c>
      <c r="F2510" s="7">
        <v>5.1934310999999997E-2</v>
      </c>
      <c r="G2510" s="7">
        <v>4.9167948000000003E-2</v>
      </c>
      <c r="H2510" s="7">
        <v>7.4311716E-2</v>
      </c>
      <c r="I2510" s="7">
        <v>7.734307E-2</v>
      </c>
      <c r="J2510" s="7">
        <v>8.8277246000000004E-2</v>
      </c>
      <c r="K2510" s="7">
        <v>2.9754919000000001E-2</v>
      </c>
      <c r="L2510" s="7">
        <v>4.3932829E-2</v>
      </c>
      <c r="M2510" s="7">
        <v>4.5341882E-2</v>
      </c>
      <c r="N2510" s="7">
        <v>4.2496702999999997E-2</v>
      </c>
      <c r="O2510" s="7">
        <v>4.1115407E-2</v>
      </c>
      <c r="P2510" s="7">
        <v>3.7279718000000003E-2</v>
      </c>
    </row>
    <row r="2511" spans="1:16" x14ac:dyDescent="0.25">
      <c r="A2511" t="s">
        <v>4455</v>
      </c>
      <c r="B2511" s="7">
        <v>2.3250561999999999E-2</v>
      </c>
      <c r="C2511" s="7">
        <v>2.9234454999999999E-2</v>
      </c>
      <c r="D2511" s="7">
        <v>2.9546611E-2</v>
      </c>
      <c r="E2511" s="7">
        <v>1.8539343E-2</v>
      </c>
      <c r="F2511" s="7">
        <v>2.5473569000000001E-2</v>
      </c>
      <c r="G2511" s="7">
        <v>2.1497140000000001E-2</v>
      </c>
      <c r="H2511" s="7">
        <v>2.9063579999999999E-2</v>
      </c>
      <c r="I2511" s="7">
        <v>2.8154814E-2</v>
      </c>
      <c r="J2511" s="7">
        <v>3.1612726000000001E-2</v>
      </c>
      <c r="K2511" s="7">
        <v>1.158695E-2</v>
      </c>
      <c r="L2511" s="7">
        <v>1.7654039999999999E-2</v>
      </c>
      <c r="M2511" s="7">
        <v>1.9543580000000001E-2</v>
      </c>
      <c r="N2511" s="7">
        <v>1.9327047999999999E-2</v>
      </c>
      <c r="O2511" s="7">
        <v>1.8063678999999999E-2</v>
      </c>
      <c r="P2511" s="7">
        <v>1.6674977000000001E-2</v>
      </c>
    </row>
    <row r="2512" spans="1:16" x14ac:dyDescent="0.25">
      <c r="A2512" t="s">
        <v>4456</v>
      </c>
      <c r="B2512" s="7">
        <v>6.4817323999999996E-2</v>
      </c>
      <c r="C2512" s="7">
        <v>7.8469108999999995E-2</v>
      </c>
      <c r="D2512" s="7">
        <v>7.6185171999999995E-2</v>
      </c>
      <c r="E2512" s="7">
        <v>5.4856347E-2</v>
      </c>
      <c r="F2512" s="7">
        <v>6.5978354000000003E-2</v>
      </c>
      <c r="G2512" s="7">
        <v>6.5749446000000003E-2</v>
      </c>
      <c r="H2512" s="7">
        <v>6.5895702E-2</v>
      </c>
      <c r="I2512" s="7">
        <v>7.5529416000000002E-2</v>
      </c>
      <c r="J2512" s="7">
        <v>7.5575361999999993E-2</v>
      </c>
      <c r="K2512" s="7">
        <v>4.8065839999999999E-2</v>
      </c>
      <c r="L2512" s="7">
        <v>4.8014937000000001E-2</v>
      </c>
      <c r="M2512" s="7">
        <v>4.5022958000000002E-2</v>
      </c>
      <c r="N2512" s="7">
        <v>2.4584895999999998E-2</v>
      </c>
      <c r="O2512" s="7">
        <v>2.0576164000000001E-2</v>
      </c>
      <c r="P2512" s="7">
        <v>3.4711430000000001E-2</v>
      </c>
    </row>
    <row r="2513" spans="1:16" x14ac:dyDescent="0.25">
      <c r="A2513" t="s">
        <v>4457</v>
      </c>
      <c r="B2513" s="7">
        <v>0.1537539</v>
      </c>
      <c r="C2513" s="7">
        <v>0.17895897999999999</v>
      </c>
      <c r="D2513" s="7">
        <v>0.14589107300000001</v>
      </c>
      <c r="E2513" s="7">
        <v>0.11402731300000001</v>
      </c>
      <c r="F2513" s="7">
        <v>0.128833536</v>
      </c>
      <c r="G2513" s="7">
        <v>0.16542247900000001</v>
      </c>
      <c r="H2513" s="7">
        <v>0.16826188</v>
      </c>
      <c r="I2513" s="7">
        <v>0.14911416999999999</v>
      </c>
      <c r="J2513" s="7">
        <v>0.168215383</v>
      </c>
      <c r="K2513" s="7">
        <v>0.18000628699999999</v>
      </c>
      <c r="L2513" s="7">
        <v>0.11844574300000001</v>
      </c>
      <c r="M2513" s="7">
        <v>0.116765246</v>
      </c>
      <c r="N2513" s="7">
        <v>0.11070424099999999</v>
      </c>
      <c r="O2513" s="7">
        <v>9.8416223999999997E-2</v>
      </c>
      <c r="P2513" s="7">
        <v>8.3152071999999994E-2</v>
      </c>
    </row>
    <row r="2514" spans="1:16" x14ac:dyDescent="0.25">
      <c r="A2514" t="s">
        <v>4458</v>
      </c>
      <c r="B2514" s="7">
        <v>2.1684149999999999E-3</v>
      </c>
      <c r="C2514" s="7">
        <v>2.6369980000000002E-3</v>
      </c>
      <c r="D2514" s="7">
        <v>2.0608990000000002E-3</v>
      </c>
      <c r="E2514" s="7">
        <v>1.7205689999999999E-3</v>
      </c>
      <c r="F2514" s="7">
        <v>1.8024390000000001E-3</v>
      </c>
      <c r="G2514" s="7">
        <v>2.8826659999999999E-3</v>
      </c>
      <c r="H2514" s="7">
        <v>1.725114E-3</v>
      </c>
      <c r="I2514" s="7">
        <v>1.4550170000000001E-3</v>
      </c>
      <c r="J2514" s="7">
        <v>1.7138609999999999E-3</v>
      </c>
      <c r="K2514" s="7">
        <v>1.2860762E-2</v>
      </c>
      <c r="L2514" s="7">
        <v>5.1031160000000004E-3</v>
      </c>
      <c r="M2514" s="7">
        <v>4.4415430000000001E-3</v>
      </c>
      <c r="N2514" s="7">
        <v>5.5611250000000001E-3</v>
      </c>
      <c r="O2514" s="7">
        <v>5.0613079999999996E-3</v>
      </c>
      <c r="P2514" s="7">
        <v>2.759418E-3</v>
      </c>
    </row>
    <row r="2515" spans="1:16" x14ac:dyDescent="0.25">
      <c r="A2515" t="s">
        <v>4459</v>
      </c>
      <c r="B2515" s="7">
        <v>9.8182071999999995E-2</v>
      </c>
      <c r="C2515" s="7">
        <v>9.3657825E-2</v>
      </c>
      <c r="D2515" s="7">
        <v>8.6225417999999998E-2</v>
      </c>
      <c r="E2515" s="7">
        <v>5.4216940999999998E-2</v>
      </c>
      <c r="F2515" s="7">
        <v>5.6421048000000001E-2</v>
      </c>
      <c r="G2515" s="7">
        <v>6.0010793999999999E-2</v>
      </c>
      <c r="H2515" s="7">
        <v>8.0468028999999996E-2</v>
      </c>
      <c r="I2515" s="7">
        <v>7.3181644000000004E-2</v>
      </c>
      <c r="J2515" s="7">
        <v>7.9908030000000005E-2</v>
      </c>
      <c r="K2515" s="7">
        <v>3.3572665000000002E-2</v>
      </c>
      <c r="L2515" s="7">
        <v>3.7730167000000002E-2</v>
      </c>
      <c r="M2515" s="7">
        <v>4.4087942999999997E-2</v>
      </c>
      <c r="N2515" s="7">
        <v>6.9123129000000005E-2</v>
      </c>
      <c r="O2515" s="7">
        <v>6.3131307999999997E-2</v>
      </c>
      <c r="P2515" s="7">
        <v>4.6905967E-2</v>
      </c>
    </row>
    <row r="2516" spans="1:16" x14ac:dyDescent="0.25">
      <c r="A2516" t="s">
        <v>4460</v>
      </c>
      <c r="B2516" s="7">
        <v>6.3337343000000004E-2</v>
      </c>
      <c r="C2516" s="7">
        <v>6.8694142E-2</v>
      </c>
      <c r="D2516" s="7">
        <v>6.6839956000000006E-2</v>
      </c>
      <c r="E2516" s="7">
        <v>5.4794449000000002E-2</v>
      </c>
      <c r="F2516" s="7">
        <v>8.0311282999999997E-2</v>
      </c>
      <c r="G2516" s="7">
        <v>6.4097029999999999E-2</v>
      </c>
      <c r="H2516" s="7">
        <v>5.0310927999999998E-2</v>
      </c>
      <c r="I2516" s="7">
        <v>4.7249024000000001E-2</v>
      </c>
      <c r="J2516" s="7">
        <v>7.3048542999999994E-2</v>
      </c>
      <c r="K2516" s="7">
        <v>1.7877707E-2</v>
      </c>
      <c r="L2516" s="7">
        <v>3.0527479999999999E-2</v>
      </c>
      <c r="M2516" s="7">
        <v>2.9597990000000001E-2</v>
      </c>
      <c r="N2516" s="7">
        <v>4.0824092999999999E-2</v>
      </c>
      <c r="O2516" s="7">
        <v>3.6404803999999999E-2</v>
      </c>
      <c r="P2516" s="7">
        <v>3.1064439999999999E-2</v>
      </c>
    </row>
    <row r="2517" spans="1:16" x14ac:dyDescent="0.25">
      <c r="A2517" t="s">
        <v>4461</v>
      </c>
      <c r="B2517" s="7">
        <v>1.1888160000000001E-3</v>
      </c>
      <c r="C2517" s="7">
        <v>9.5456800000000004E-4</v>
      </c>
      <c r="D2517" s="7">
        <v>7.5239199999999995E-4</v>
      </c>
      <c r="E2517" s="7">
        <v>1.4578709999999999E-3</v>
      </c>
      <c r="F2517" s="7">
        <v>1.1839800000000001E-3</v>
      </c>
      <c r="G2517" s="7">
        <v>3.408702E-3</v>
      </c>
      <c r="H2517" s="7">
        <v>7.2857399999999995E-4</v>
      </c>
      <c r="I2517" s="7">
        <v>7.88133E-4</v>
      </c>
      <c r="J2517" s="7">
        <v>9.6345600000000001E-4</v>
      </c>
      <c r="K2517" s="7">
        <v>4.1670479999999996E-3</v>
      </c>
      <c r="L2517" s="7">
        <v>3.7827809999999998E-3</v>
      </c>
      <c r="M2517" s="7">
        <v>3.0208909999999999E-3</v>
      </c>
      <c r="N2517" s="7">
        <v>3.8999450000000001E-3</v>
      </c>
      <c r="O2517" s="7">
        <v>3.446677E-3</v>
      </c>
      <c r="P2517" s="7">
        <v>1.655278E-3</v>
      </c>
    </row>
    <row r="2518" spans="1:16" x14ac:dyDescent="0.25">
      <c r="A2518" t="s">
        <v>4462</v>
      </c>
      <c r="B2518" s="7">
        <v>3.1795126E-2</v>
      </c>
      <c r="C2518" s="7">
        <v>3.4688204E-2</v>
      </c>
      <c r="D2518" s="7">
        <v>3.1767546000000001E-2</v>
      </c>
      <c r="E2518" s="7">
        <v>2.3035255000000001E-2</v>
      </c>
      <c r="F2518" s="7">
        <v>3.1698865E-2</v>
      </c>
      <c r="G2518" s="7">
        <v>3.9150013999999997E-2</v>
      </c>
      <c r="H2518" s="7">
        <v>3.890594E-2</v>
      </c>
      <c r="I2518" s="7">
        <v>3.3729795999999999E-2</v>
      </c>
      <c r="J2518" s="7">
        <v>3.9378159000000003E-2</v>
      </c>
      <c r="K2518" s="7">
        <v>3.6923464000000003E-2</v>
      </c>
      <c r="L2518" s="7">
        <v>2.4889472999999999E-2</v>
      </c>
      <c r="M2518" s="7">
        <v>2.4004801999999999E-2</v>
      </c>
      <c r="N2518" s="7">
        <v>2.5438769E-2</v>
      </c>
      <c r="O2518" s="7">
        <v>2.3166180000000001E-2</v>
      </c>
      <c r="P2518" s="7">
        <v>1.9525328000000002E-2</v>
      </c>
    </row>
    <row r="2519" spans="1:16" x14ac:dyDescent="0.25">
      <c r="A2519" t="s">
        <v>4463</v>
      </c>
      <c r="B2519" s="7">
        <v>5.8149731000000003E-2</v>
      </c>
      <c r="C2519" s="7">
        <v>6.3450002000000005E-2</v>
      </c>
      <c r="D2519" s="7">
        <v>5.9874808000000002E-2</v>
      </c>
      <c r="E2519" s="7">
        <v>4.8841984999999997E-2</v>
      </c>
      <c r="F2519" s="7">
        <v>6.2671982000000001E-2</v>
      </c>
      <c r="G2519" s="7">
        <v>6.8248210000000004E-2</v>
      </c>
      <c r="H2519" s="7">
        <v>6.2144517000000003E-2</v>
      </c>
      <c r="I2519" s="7">
        <v>5.6689682999999998E-2</v>
      </c>
      <c r="J2519" s="7">
        <v>6.6737469999999993E-2</v>
      </c>
      <c r="K2519" s="7">
        <v>4.8681404999999997E-2</v>
      </c>
      <c r="L2519" s="7">
        <v>5.5493348999999997E-2</v>
      </c>
      <c r="M2519" s="7">
        <v>5.5270334999999997E-2</v>
      </c>
      <c r="N2519" s="7">
        <v>5.6916718999999998E-2</v>
      </c>
      <c r="O2519" s="7">
        <v>4.8781650000000003E-2</v>
      </c>
      <c r="P2519" s="7">
        <v>4.2019569E-2</v>
      </c>
    </row>
    <row r="2520" spans="1:16" x14ac:dyDescent="0.25">
      <c r="A2520" t="s">
        <v>4464</v>
      </c>
      <c r="B2520" s="7">
        <v>4.9917870000000001E-3</v>
      </c>
      <c r="C2520" s="7">
        <v>5.3461369999999999E-3</v>
      </c>
      <c r="D2520" s="7">
        <v>5.0209809999999999E-3</v>
      </c>
      <c r="E2520" s="7">
        <v>4.2598489999999996E-3</v>
      </c>
      <c r="F2520" s="7">
        <v>5.0303850000000001E-3</v>
      </c>
      <c r="G2520" s="7">
        <v>5.7952979999999999E-3</v>
      </c>
      <c r="H2520" s="7">
        <v>4.7672790000000001E-3</v>
      </c>
      <c r="I2520" s="7">
        <v>4.4156680000000002E-3</v>
      </c>
      <c r="J2520" s="7">
        <v>7.0157520000000001E-3</v>
      </c>
      <c r="K2520" s="7">
        <v>2.846487E-3</v>
      </c>
      <c r="L2520" s="7">
        <v>5.433706E-3</v>
      </c>
      <c r="M2520" s="7">
        <v>5.0568080000000003E-3</v>
      </c>
      <c r="N2520" s="7">
        <v>5.251024E-3</v>
      </c>
      <c r="O2520" s="7">
        <v>4.6719589999999998E-3</v>
      </c>
      <c r="P2520" s="7">
        <v>3.7704219999999998E-3</v>
      </c>
    </row>
    <row r="2521" spans="1:16" x14ac:dyDescent="0.25">
      <c r="A2521" t="s">
        <v>4465</v>
      </c>
      <c r="B2521" s="7">
        <v>7.1919210000000004E-3</v>
      </c>
      <c r="C2521" s="7">
        <v>8.9210609999999992E-3</v>
      </c>
      <c r="D2521" s="7">
        <v>8.1777670000000007E-3</v>
      </c>
      <c r="E2521" s="7">
        <v>7.0300730000000004E-3</v>
      </c>
      <c r="F2521" s="7">
        <v>9.0591749999999992E-3</v>
      </c>
      <c r="G2521" s="7">
        <v>9.2041729999999995E-3</v>
      </c>
      <c r="H2521" s="7">
        <v>8.8014860000000007E-3</v>
      </c>
      <c r="I2521" s="7">
        <v>8.6533440000000003E-3</v>
      </c>
      <c r="J2521" s="7">
        <v>8.4250709999999993E-3</v>
      </c>
      <c r="K2521" s="7">
        <v>8.4839059999999994E-3</v>
      </c>
      <c r="L2521" s="7">
        <v>8.9604850000000007E-3</v>
      </c>
      <c r="M2521" s="7">
        <v>8.1962419999999994E-3</v>
      </c>
      <c r="N2521" s="7">
        <v>8.9902070000000001E-3</v>
      </c>
      <c r="O2521" s="7">
        <v>7.3387519999999996E-3</v>
      </c>
      <c r="P2521" s="7">
        <v>6.5907680000000003E-3</v>
      </c>
    </row>
    <row r="2522" spans="1:16" x14ac:dyDescent="0.25">
      <c r="A2522" t="s">
        <v>4466</v>
      </c>
      <c r="B2522" s="7">
        <v>0</v>
      </c>
      <c r="C2522" s="7">
        <v>0</v>
      </c>
      <c r="D2522" s="7">
        <v>0</v>
      </c>
      <c r="E2522" s="7">
        <v>0</v>
      </c>
      <c r="F2522" s="7">
        <v>0</v>
      </c>
      <c r="G2522" s="7">
        <v>0</v>
      </c>
      <c r="H2522" s="7">
        <v>0</v>
      </c>
      <c r="I2522" s="7">
        <v>0</v>
      </c>
      <c r="J2522" s="7">
        <v>0</v>
      </c>
      <c r="K2522" s="7">
        <v>0</v>
      </c>
      <c r="L2522" s="7">
        <v>0</v>
      </c>
      <c r="M2522" s="7">
        <v>0</v>
      </c>
      <c r="N2522" s="7">
        <v>0</v>
      </c>
      <c r="O2522" s="7">
        <v>0</v>
      </c>
      <c r="P2522" s="7">
        <v>0</v>
      </c>
    </row>
    <row r="2523" spans="1:16" x14ac:dyDescent="0.25">
      <c r="A2523" t="s">
        <v>4467</v>
      </c>
      <c r="B2523" s="7">
        <v>3.5263267000000001E-2</v>
      </c>
      <c r="C2523" s="7">
        <v>3.3634474999999997E-2</v>
      </c>
      <c r="D2523" s="7">
        <v>2.9144824999999999E-2</v>
      </c>
      <c r="E2523" s="7">
        <v>2.4188528000000001E-2</v>
      </c>
      <c r="F2523" s="7">
        <v>2.5638847999999999E-2</v>
      </c>
      <c r="G2523" s="7">
        <v>3.0208393E-2</v>
      </c>
      <c r="H2523" s="7">
        <v>3.4071378999999999E-2</v>
      </c>
      <c r="I2523" s="7">
        <v>3.2655963000000003E-2</v>
      </c>
      <c r="J2523" s="7">
        <v>3.7239930999999997E-2</v>
      </c>
      <c r="K2523" s="7">
        <v>1.0730837E-2</v>
      </c>
      <c r="L2523" s="7">
        <v>2.0098198000000001E-2</v>
      </c>
      <c r="M2523" s="7">
        <v>2.2194139000000002E-2</v>
      </c>
      <c r="N2523" s="7">
        <v>2.3302026999999999E-2</v>
      </c>
      <c r="O2523" s="7">
        <v>2.2442757000000001E-2</v>
      </c>
      <c r="P2523" s="7">
        <v>1.9053535999999999E-2</v>
      </c>
    </row>
    <row r="2524" spans="1:16" x14ac:dyDescent="0.25">
      <c r="A2524" t="s">
        <v>4468</v>
      </c>
      <c r="B2524" s="7">
        <v>2.3367598999999999E-2</v>
      </c>
      <c r="C2524" s="7">
        <v>3.0018408E-2</v>
      </c>
      <c r="D2524" s="7">
        <v>2.9131858E-2</v>
      </c>
      <c r="E2524" s="7">
        <v>2.3278110000000001E-2</v>
      </c>
      <c r="F2524" s="7">
        <v>2.3561962999999998E-2</v>
      </c>
      <c r="G2524" s="7">
        <v>2.7210033000000002E-2</v>
      </c>
      <c r="H2524" s="7">
        <v>2.9261580999999998E-2</v>
      </c>
      <c r="I2524" s="7">
        <v>2.1784010999999999E-2</v>
      </c>
      <c r="J2524" s="7">
        <v>2.8830597999999999E-2</v>
      </c>
      <c r="K2524" s="7">
        <v>3.1435998999999999E-2</v>
      </c>
      <c r="L2524" s="7">
        <v>3.1290203000000003E-2</v>
      </c>
      <c r="M2524" s="7">
        <v>3.2632728E-2</v>
      </c>
      <c r="N2524" s="7">
        <v>2.9198108E-2</v>
      </c>
      <c r="O2524" s="7">
        <v>2.9867306999999999E-2</v>
      </c>
      <c r="P2524" s="7">
        <v>2.2994853999999999E-2</v>
      </c>
    </row>
    <row r="2525" spans="1:16" x14ac:dyDescent="0.25">
      <c r="A2525" t="s">
        <v>4469</v>
      </c>
      <c r="B2525" s="7">
        <v>3.5026794999999999E-2</v>
      </c>
      <c r="C2525" s="7">
        <v>4.0463239999999998E-2</v>
      </c>
      <c r="D2525" s="7">
        <v>3.2518598000000003E-2</v>
      </c>
      <c r="E2525" s="7">
        <v>3.4349758000000001E-2</v>
      </c>
      <c r="F2525" s="7">
        <v>4.3930716000000002E-2</v>
      </c>
      <c r="G2525" s="7">
        <v>4.5801975000000002E-2</v>
      </c>
      <c r="H2525" s="7">
        <v>3.6669524000000002E-2</v>
      </c>
      <c r="I2525" s="7">
        <v>2.9010342000000001E-2</v>
      </c>
      <c r="J2525" s="7">
        <v>3.8556787000000002E-2</v>
      </c>
      <c r="K2525" s="7">
        <v>4.4268432000000003E-2</v>
      </c>
      <c r="L2525" s="7">
        <v>3.156167E-2</v>
      </c>
      <c r="M2525" s="7">
        <v>3.0059750999999999E-2</v>
      </c>
      <c r="N2525" s="7">
        <v>3.4425318000000003E-2</v>
      </c>
      <c r="O2525" s="7">
        <v>2.6466414000000001E-2</v>
      </c>
      <c r="P2525" s="7">
        <v>2.1037581E-2</v>
      </c>
    </row>
    <row r="2526" spans="1:16" x14ac:dyDescent="0.25">
      <c r="A2526" t="s">
        <v>4470</v>
      </c>
      <c r="B2526" s="7">
        <v>2.7452588999999999E-2</v>
      </c>
      <c r="C2526" s="7">
        <v>3.3933138000000002E-2</v>
      </c>
      <c r="D2526" s="7">
        <v>3.5399064000000001E-2</v>
      </c>
      <c r="E2526" s="7">
        <v>1.5600615999999999E-2</v>
      </c>
      <c r="F2526" s="7">
        <v>2.2720003999999999E-2</v>
      </c>
      <c r="G2526" s="7">
        <v>1.7737948999999999E-2</v>
      </c>
      <c r="H2526" s="7">
        <v>3.0999656E-2</v>
      </c>
      <c r="I2526" s="7">
        <v>2.6609338E-2</v>
      </c>
      <c r="J2526" s="7">
        <v>2.9407949999999999E-2</v>
      </c>
      <c r="K2526" s="7">
        <v>2.3967341999999999E-2</v>
      </c>
      <c r="L2526" s="7">
        <v>2.3798254000000001E-2</v>
      </c>
      <c r="M2526" s="7">
        <v>2.8374092E-2</v>
      </c>
      <c r="N2526" s="7">
        <v>2.8252304999999998E-2</v>
      </c>
      <c r="O2526" s="7">
        <v>2.8305876000000001E-2</v>
      </c>
      <c r="P2526" s="7">
        <v>2.2982822E-2</v>
      </c>
    </row>
    <row r="2527" spans="1:16" x14ac:dyDescent="0.25">
      <c r="A2527" t="s">
        <v>4471</v>
      </c>
      <c r="B2527" s="7">
        <v>3.6191585999999998E-2</v>
      </c>
      <c r="C2527" s="7">
        <v>4.2058165000000002E-2</v>
      </c>
      <c r="D2527" s="7">
        <v>3.2857674000000003E-2</v>
      </c>
      <c r="E2527" s="7">
        <v>3.5400864999999997E-2</v>
      </c>
      <c r="F2527" s="7">
        <v>3.4132229E-2</v>
      </c>
      <c r="G2527" s="7">
        <v>5.3919934000000003E-2</v>
      </c>
      <c r="H2527" s="7">
        <v>3.2763316000000001E-2</v>
      </c>
      <c r="I2527" s="7">
        <v>2.2331989E-2</v>
      </c>
      <c r="J2527" s="7">
        <v>3.42936E-2</v>
      </c>
      <c r="K2527" s="7">
        <v>4.0200288000000001E-2</v>
      </c>
      <c r="L2527" s="7">
        <v>8.1633898999999996E-2</v>
      </c>
      <c r="M2527" s="7">
        <v>7.2810907999999994E-2</v>
      </c>
      <c r="N2527" s="7">
        <v>7.8223867000000002E-2</v>
      </c>
      <c r="O2527" s="7">
        <v>5.1409485999999997E-2</v>
      </c>
      <c r="P2527" s="7">
        <v>3.4136892000000002E-2</v>
      </c>
    </row>
    <row r="2528" spans="1:16" x14ac:dyDescent="0.25">
      <c r="A2528" t="s">
        <v>4472</v>
      </c>
      <c r="B2528" s="7">
        <v>1.9464063E-2</v>
      </c>
      <c r="C2528" s="7">
        <v>2.302324E-2</v>
      </c>
      <c r="D2528" s="7">
        <v>2.4637584000000001E-2</v>
      </c>
      <c r="E2528" s="7">
        <v>1.5263222E-2</v>
      </c>
      <c r="F2528" s="7">
        <v>2.0835630000000001E-2</v>
      </c>
      <c r="G2528" s="7">
        <v>1.9824536E-2</v>
      </c>
      <c r="H2528" s="7">
        <v>2.5461994000000002E-2</v>
      </c>
      <c r="I2528" s="7">
        <v>2.0987295999999999E-2</v>
      </c>
      <c r="J2528" s="7">
        <v>2.5491811E-2</v>
      </c>
      <c r="K2528" s="7">
        <v>1.5386739999999999E-2</v>
      </c>
      <c r="L2528" s="7">
        <v>1.7764228999999999E-2</v>
      </c>
      <c r="M2528" s="7">
        <v>2.0954931E-2</v>
      </c>
      <c r="N2528" s="7">
        <v>2.3032975000000001E-2</v>
      </c>
      <c r="O2528" s="7">
        <v>2.1008049000000001E-2</v>
      </c>
      <c r="P2528" s="7">
        <v>1.5288466000000001E-2</v>
      </c>
    </row>
    <row r="2529" spans="1:16" x14ac:dyDescent="0.25">
      <c r="A2529" t="s">
        <v>4473</v>
      </c>
      <c r="B2529" s="7">
        <v>8.7444370000000007E-3</v>
      </c>
      <c r="C2529" s="7">
        <v>1.0130781E-2</v>
      </c>
      <c r="D2529" s="7">
        <v>1.0175732E-2</v>
      </c>
      <c r="E2529" s="7">
        <v>6.4454819999999998E-3</v>
      </c>
      <c r="F2529" s="7">
        <v>8.6118359999999994E-3</v>
      </c>
      <c r="G2529" s="7">
        <v>7.6736640000000002E-3</v>
      </c>
      <c r="H2529" s="7">
        <v>1.0024356E-2</v>
      </c>
      <c r="I2529" s="7">
        <v>8.4720490000000006E-3</v>
      </c>
      <c r="J2529" s="7">
        <v>1.0576787000000001E-2</v>
      </c>
      <c r="K2529" s="7">
        <v>1.2256906999999999E-2</v>
      </c>
      <c r="L2529" s="7">
        <v>6.1630249999999999E-3</v>
      </c>
      <c r="M2529" s="7">
        <v>6.3328209999999998E-3</v>
      </c>
      <c r="N2529" s="7">
        <v>6.0819070000000001E-3</v>
      </c>
      <c r="O2529" s="7">
        <v>6.3780369999999996E-3</v>
      </c>
      <c r="P2529" s="7">
        <v>5.1867520000000002E-3</v>
      </c>
    </row>
    <row r="2530" spans="1:16" x14ac:dyDescent="0.25">
      <c r="A2530" t="s">
        <v>4474</v>
      </c>
      <c r="B2530" s="7">
        <v>6.1598572999999997E-2</v>
      </c>
      <c r="C2530" s="7">
        <v>7.3437764000000003E-2</v>
      </c>
      <c r="D2530" s="7">
        <v>7.1938150000000006E-2</v>
      </c>
      <c r="E2530" s="7">
        <v>3.9867705000000003E-2</v>
      </c>
      <c r="F2530" s="7">
        <v>5.0468540999999999E-2</v>
      </c>
      <c r="G2530" s="7">
        <v>5.0749772999999998E-2</v>
      </c>
      <c r="H2530" s="7">
        <v>7.0916021999999995E-2</v>
      </c>
      <c r="I2530" s="7">
        <v>7.3870238000000005E-2</v>
      </c>
      <c r="J2530" s="7">
        <v>7.7756382999999998E-2</v>
      </c>
      <c r="K2530" s="7">
        <v>3.4590791000000003E-2</v>
      </c>
      <c r="L2530" s="7">
        <v>3.9108578999999997E-2</v>
      </c>
      <c r="M2530" s="7">
        <v>4.0317857999999998E-2</v>
      </c>
      <c r="N2530" s="7">
        <v>4.4523485000000002E-2</v>
      </c>
      <c r="O2530" s="7">
        <v>3.9807964000000001E-2</v>
      </c>
      <c r="P2530" s="7">
        <v>3.2547034000000002E-2</v>
      </c>
    </row>
    <row r="2531" spans="1:16" x14ac:dyDescent="0.25">
      <c r="A2531" t="s">
        <v>4475</v>
      </c>
      <c r="B2531" s="7">
        <v>4.5635970999999997E-2</v>
      </c>
      <c r="C2531" s="7">
        <v>5.6506490999999999E-2</v>
      </c>
      <c r="D2531" s="7">
        <v>5.5307804000000002E-2</v>
      </c>
      <c r="E2531" s="7">
        <v>9.1905254000000006E-2</v>
      </c>
      <c r="F2531" s="7">
        <v>0.14497911799999999</v>
      </c>
      <c r="G2531" s="7">
        <v>0.103873454</v>
      </c>
      <c r="H2531" s="7">
        <v>5.8404852E-2</v>
      </c>
      <c r="I2531" s="7">
        <v>5.6790709000000002E-2</v>
      </c>
      <c r="J2531" s="7">
        <v>6.1781089999999997E-2</v>
      </c>
      <c r="K2531" s="7">
        <v>2.7852768E-2</v>
      </c>
      <c r="L2531" s="7">
        <v>3.8606662999999999E-2</v>
      </c>
      <c r="M2531" s="7">
        <v>4.3644885000000001E-2</v>
      </c>
      <c r="N2531" s="7">
        <v>4.6863910000000002E-2</v>
      </c>
      <c r="O2531" s="7">
        <v>4.0020408E-2</v>
      </c>
      <c r="P2531" s="7">
        <v>3.9248215000000003E-2</v>
      </c>
    </row>
    <row r="2532" spans="1:16" x14ac:dyDescent="0.25">
      <c r="A2532" t="s">
        <v>4476</v>
      </c>
      <c r="B2532" s="7">
        <v>3.7724107E-2</v>
      </c>
      <c r="C2532" s="7">
        <v>4.5120256999999997E-2</v>
      </c>
      <c r="D2532" s="7">
        <v>3.4168537999999998E-2</v>
      </c>
      <c r="E2532" s="7">
        <v>3.3057603999999997E-2</v>
      </c>
      <c r="F2532" s="7">
        <v>3.8033807000000003E-2</v>
      </c>
      <c r="G2532" s="7">
        <v>4.5076007000000001E-2</v>
      </c>
      <c r="H2532" s="7">
        <v>5.1741118000000003E-2</v>
      </c>
      <c r="I2532" s="7">
        <v>3.8642740000000002E-2</v>
      </c>
      <c r="J2532" s="7">
        <v>5.2833420999999998E-2</v>
      </c>
      <c r="K2532" s="7">
        <v>3.9603579999999999E-2</v>
      </c>
      <c r="L2532" s="7">
        <v>3.4889834000000002E-2</v>
      </c>
      <c r="M2532" s="7">
        <v>3.5220166999999997E-2</v>
      </c>
      <c r="N2532" s="7">
        <v>3.3739639000000002E-2</v>
      </c>
      <c r="O2532" s="7">
        <v>2.9687522000000001E-2</v>
      </c>
      <c r="P2532" s="7">
        <v>2.2423612999999998E-2</v>
      </c>
    </row>
    <row r="2533" spans="1:16" x14ac:dyDescent="0.25">
      <c r="A2533" t="s">
        <v>4477</v>
      </c>
      <c r="B2533" s="7">
        <v>8.7311322999999996E-2</v>
      </c>
      <c r="C2533" s="7">
        <v>8.8593302999999998E-2</v>
      </c>
      <c r="D2533" s="7">
        <v>9.5491081000000005E-2</v>
      </c>
      <c r="E2533" s="7">
        <v>5.9196804999999998E-2</v>
      </c>
      <c r="F2533" s="7">
        <v>7.0364721000000005E-2</v>
      </c>
      <c r="G2533" s="7">
        <v>7.5027697000000004E-2</v>
      </c>
      <c r="H2533" s="7">
        <v>0.14878434500000001</v>
      </c>
      <c r="I2533" s="7">
        <v>0.14304607999999999</v>
      </c>
      <c r="J2533" s="7">
        <v>0.15010955200000001</v>
      </c>
      <c r="K2533" s="7">
        <v>4.9113476000000003E-2</v>
      </c>
      <c r="L2533" s="7">
        <v>5.3011307000000001E-2</v>
      </c>
      <c r="M2533" s="7">
        <v>5.6975616E-2</v>
      </c>
      <c r="N2533" s="7">
        <v>5.8157325000000003E-2</v>
      </c>
      <c r="O2533" s="7">
        <v>5.4751124999999998E-2</v>
      </c>
      <c r="P2533" s="7">
        <v>4.0165165000000003E-2</v>
      </c>
    </row>
    <row r="2534" spans="1:16" x14ac:dyDescent="0.25">
      <c r="A2534" t="s">
        <v>4478</v>
      </c>
      <c r="B2534" s="7">
        <v>9.6228439999999998E-2</v>
      </c>
      <c r="C2534" s="7">
        <v>0.12265504100000001</v>
      </c>
      <c r="D2534" s="7">
        <v>0.118396099</v>
      </c>
      <c r="E2534" s="7">
        <v>8.3313215999999995E-2</v>
      </c>
      <c r="F2534" s="7">
        <v>0.107922163</v>
      </c>
      <c r="G2534" s="7">
        <v>0.10345570699999999</v>
      </c>
      <c r="H2534" s="7">
        <v>0.102177697</v>
      </c>
      <c r="I2534" s="7">
        <v>9.9754075999999997E-2</v>
      </c>
      <c r="J2534" s="7">
        <v>0.125018195</v>
      </c>
      <c r="K2534" s="7">
        <v>6.1776614000000001E-2</v>
      </c>
      <c r="L2534" s="7">
        <v>8.1971720999999997E-2</v>
      </c>
      <c r="M2534" s="7">
        <v>8.8893550000000002E-2</v>
      </c>
      <c r="N2534" s="7">
        <v>9.5750595999999993E-2</v>
      </c>
      <c r="O2534" s="7">
        <v>8.4312137999999995E-2</v>
      </c>
      <c r="P2534" s="7">
        <v>7.2911182000000005E-2</v>
      </c>
    </row>
    <row r="2535" spans="1:16" x14ac:dyDescent="0.25">
      <c r="A2535" t="s">
        <v>4479</v>
      </c>
      <c r="B2535" s="7">
        <v>3.1083414E-2</v>
      </c>
      <c r="C2535" s="7">
        <v>3.3712448999999999E-2</v>
      </c>
      <c r="D2535" s="7">
        <v>3.0245040000000001E-2</v>
      </c>
      <c r="E2535" s="7">
        <v>2.7657095999999999E-2</v>
      </c>
      <c r="F2535" s="7">
        <v>2.7465348000000001E-2</v>
      </c>
      <c r="G2535" s="7">
        <v>2.4329080999999999E-2</v>
      </c>
      <c r="H2535" s="7">
        <v>5.4983008E-2</v>
      </c>
      <c r="I2535" s="7">
        <v>3.7464760999999999E-2</v>
      </c>
      <c r="J2535" s="7">
        <v>4.2939119999999997E-2</v>
      </c>
      <c r="K2535" s="7">
        <v>0.23227701000000001</v>
      </c>
      <c r="L2535" s="7">
        <v>2.4506885999999999E-2</v>
      </c>
      <c r="M2535" s="7">
        <v>2.0882911000000001E-2</v>
      </c>
      <c r="N2535" s="7">
        <v>1.7740511E-2</v>
      </c>
      <c r="O2535" s="7">
        <v>2.7523044E-2</v>
      </c>
      <c r="P2535" s="7">
        <v>1.5561910999999999E-2</v>
      </c>
    </row>
    <row r="2536" spans="1:16" x14ac:dyDescent="0.25">
      <c r="A2536" t="s">
        <v>4480</v>
      </c>
      <c r="B2536" s="7">
        <v>1.0424195000000001E-2</v>
      </c>
      <c r="C2536" s="7">
        <v>1.3600383000000001E-2</v>
      </c>
      <c r="D2536" s="7">
        <v>9.5175669999999993E-3</v>
      </c>
      <c r="E2536" s="7">
        <v>9.9235360000000002E-3</v>
      </c>
      <c r="F2536" s="7">
        <v>8.9073529999999998E-3</v>
      </c>
      <c r="G2536" s="7">
        <v>2.0513268000000001E-2</v>
      </c>
      <c r="H2536" s="7">
        <v>9.8501019999999995E-3</v>
      </c>
      <c r="I2536" s="7">
        <v>4.8059230000000001E-3</v>
      </c>
      <c r="J2536" s="7">
        <v>1.1656966E-2</v>
      </c>
      <c r="K2536" s="7">
        <v>1.7822385E-2</v>
      </c>
      <c r="L2536" s="7">
        <v>3.0007364000000002E-2</v>
      </c>
      <c r="M2536" s="7">
        <v>2.8995195000000001E-2</v>
      </c>
      <c r="N2536" s="7">
        <v>3.2566665000000002E-2</v>
      </c>
      <c r="O2536" s="7">
        <v>2.7577918E-2</v>
      </c>
      <c r="P2536" s="7">
        <v>1.6204687999999998E-2</v>
      </c>
    </row>
    <row r="2537" spans="1:16" x14ac:dyDescent="0.25">
      <c r="A2537" t="s">
        <v>4481</v>
      </c>
      <c r="B2537" s="7">
        <v>9.3525850999999993E-2</v>
      </c>
      <c r="C2537" s="7">
        <v>0.101574859</v>
      </c>
      <c r="D2537" s="7">
        <v>9.0864832000000006E-2</v>
      </c>
      <c r="E2537" s="7">
        <v>8.3046940999999999E-2</v>
      </c>
      <c r="F2537" s="7">
        <v>9.2610318999999997E-2</v>
      </c>
      <c r="G2537" s="7">
        <v>0.112890527</v>
      </c>
      <c r="H2537" s="7">
        <v>9.1216008000000001E-2</v>
      </c>
      <c r="I2537" s="7">
        <v>7.6862817E-2</v>
      </c>
      <c r="J2537" s="7">
        <v>9.2211936999999994E-2</v>
      </c>
      <c r="K2537" s="7">
        <v>8.7410217999999998E-2</v>
      </c>
      <c r="L2537" s="7">
        <v>0.101738948</v>
      </c>
      <c r="M2537" s="7">
        <v>0.108412193</v>
      </c>
      <c r="N2537" s="7">
        <v>9.9759395000000001E-2</v>
      </c>
      <c r="O2537" s="7">
        <v>0.10157466800000001</v>
      </c>
      <c r="P2537" s="7">
        <v>7.9804231000000003E-2</v>
      </c>
    </row>
    <row r="2538" spans="1:16" x14ac:dyDescent="0.25">
      <c r="A2538" t="s">
        <v>4482</v>
      </c>
      <c r="B2538" s="7">
        <v>1.7067789E-2</v>
      </c>
      <c r="C2538" s="7">
        <v>1.9451481E-2</v>
      </c>
      <c r="D2538" s="7">
        <v>1.9089548000000001E-2</v>
      </c>
      <c r="E2538" s="7">
        <v>1.4117866999999999E-2</v>
      </c>
      <c r="F2538" s="7">
        <v>2.0525420999999999E-2</v>
      </c>
      <c r="G2538" s="7">
        <v>1.6670096999999998E-2</v>
      </c>
      <c r="H2538" s="7">
        <v>2.0449847E-2</v>
      </c>
      <c r="I2538" s="7">
        <v>2.0249610000000001E-2</v>
      </c>
      <c r="J2538" s="7">
        <v>2.0792552999999998E-2</v>
      </c>
      <c r="K2538" s="7">
        <v>1.0833344E-2</v>
      </c>
      <c r="L2538" s="7">
        <v>1.1709315E-2</v>
      </c>
      <c r="M2538" s="7">
        <v>1.1285745E-2</v>
      </c>
      <c r="N2538" s="7">
        <v>1.0032039E-2</v>
      </c>
      <c r="O2538" s="7">
        <v>1.0333079E-2</v>
      </c>
      <c r="P2538" s="7">
        <v>9.4301969999999995E-3</v>
      </c>
    </row>
    <row r="2539" spans="1:16" x14ac:dyDescent="0.25">
      <c r="A2539" t="s">
        <v>4483</v>
      </c>
      <c r="B2539" s="7">
        <v>3.4499508999999998E-2</v>
      </c>
      <c r="C2539" s="7">
        <v>2.9290699999999999E-2</v>
      </c>
      <c r="D2539" s="7">
        <v>2.8820234E-2</v>
      </c>
      <c r="E2539" s="7">
        <v>2.3177277999999999E-2</v>
      </c>
      <c r="F2539" s="7">
        <v>2.6286666E-2</v>
      </c>
      <c r="G2539" s="7">
        <v>3.1715448E-2</v>
      </c>
      <c r="H2539" s="7">
        <v>3.0322933999999999E-2</v>
      </c>
      <c r="I2539" s="7">
        <v>1.8976170000000001E-2</v>
      </c>
      <c r="J2539" s="7">
        <v>2.9807571000000001E-2</v>
      </c>
      <c r="K2539" s="7">
        <v>1.7974740999999999E-2</v>
      </c>
      <c r="L2539" s="7">
        <v>3.4564628999999999E-2</v>
      </c>
      <c r="M2539" s="7">
        <v>3.2951043999999999E-2</v>
      </c>
      <c r="N2539" s="7">
        <v>2.6713693E-2</v>
      </c>
      <c r="O2539" s="7">
        <v>2.6315666000000001E-2</v>
      </c>
      <c r="P2539" s="7">
        <v>2.1526022999999998E-2</v>
      </c>
    </row>
    <row r="2540" spans="1:16" x14ac:dyDescent="0.25">
      <c r="A2540" t="s">
        <v>4484</v>
      </c>
      <c r="B2540" s="7">
        <v>5.6828649000000002E-2</v>
      </c>
      <c r="C2540" s="7">
        <v>6.0039003000000001E-2</v>
      </c>
      <c r="D2540" s="7">
        <v>5.8163281999999997E-2</v>
      </c>
      <c r="E2540" s="7">
        <v>4.3614557999999998E-2</v>
      </c>
      <c r="F2540" s="7">
        <v>5.3689329000000001E-2</v>
      </c>
      <c r="G2540" s="7">
        <v>4.8565183999999997E-2</v>
      </c>
      <c r="H2540" s="7">
        <v>5.0120072000000002E-2</v>
      </c>
      <c r="I2540" s="7">
        <v>4.8184576E-2</v>
      </c>
      <c r="J2540" s="7">
        <v>5.7352767999999998E-2</v>
      </c>
      <c r="K2540" s="7">
        <v>3.6912588000000003E-2</v>
      </c>
      <c r="L2540" s="7">
        <v>5.3379669999999997E-2</v>
      </c>
      <c r="M2540" s="7">
        <v>5.3602869999999997E-2</v>
      </c>
      <c r="N2540" s="7">
        <v>5.1262506999999999E-2</v>
      </c>
      <c r="O2540" s="7">
        <v>4.6704972999999997E-2</v>
      </c>
      <c r="P2540" s="7">
        <v>4.1931791000000003E-2</v>
      </c>
    </row>
    <row r="2541" spans="1:16" x14ac:dyDescent="0.25">
      <c r="A2541" t="s">
        <v>4485</v>
      </c>
      <c r="B2541" s="7">
        <v>8.3029781999999996E-2</v>
      </c>
      <c r="C2541" s="7">
        <v>8.4731284000000004E-2</v>
      </c>
      <c r="D2541" s="7">
        <v>9.4229289999999993E-2</v>
      </c>
      <c r="E2541" s="7">
        <v>7.4180860000000001E-2</v>
      </c>
      <c r="F2541" s="7">
        <v>9.9846289000000005E-2</v>
      </c>
      <c r="G2541" s="7">
        <v>8.9732903000000003E-2</v>
      </c>
      <c r="H2541" s="7">
        <v>7.9432905999999998E-2</v>
      </c>
      <c r="I2541" s="7">
        <v>6.6785339999999999E-2</v>
      </c>
      <c r="J2541" s="7">
        <v>9.3293988999999994E-2</v>
      </c>
      <c r="K2541" s="7">
        <v>3.5547571E-2</v>
      </c>
      <c r="L2541" s="7">
        <v>9.4082921E-2</v>
      </c>
      <c r="M2541" s="7">
        <v>9.0621506000000004E-2</v>
      </c>
      <c r="N2541" s="7">
        <v>6.6349666000000002E-2</v>
      </c>
      <c r="O2541" s="7">
        <v>7.9967282000000001E-2</v>
      </c>
      <c r="P2541" s="7">
        <v>6.2207548000000001E-2</v>
      </c>
    </row>
    <row r="2542" spans="1:16" x14ac:dyDescent="0.25">
      <c r="A2542" t="s">
        <v>4486</v>
      </c>
      <c r="B2542" s="7">
        <v>3.3638005999999998E-2</v>
      </c>
      <c r="C2542" s="7">
        <v>4.1767363000000002E-2</v>
      </c>
      <c r="D2542" s="7">
        <v>3.5006869000000003E-2</v>
      </c>
      <c r="E2542" s="7">
        <v>3.0787175999999999E-2</v>
      </c>
      <c r="F2542" s="7">
        <v>3.5427785000000003E-2</v>
      </c>
      <c r="G2542" s="7">
        <v>4.37554E-2</v>
      </c>
      <c r="H2542" s="7">
        <v>3.9149442999999999E-2</v>
      </c>
      <c r="I2542" s="7">
        <v>3.6294865000000003E-2</v>
      </c>
      <c r="J2542" s="7">
        <v>4.0757914999999999E-2</v>
      </c>
      <c r="K2542" s="7">
        <v>4.7027036000000001E-2</v>
      </c>
      <c r="L2542" s="7">
        <v>2.7057833E-2</v>
      </c>
      <c r="M2542" s="7">
        <v>2.7485982999999999E-2</v>
      </c>
      <c r="N2542" s="7">
        <v>2.8847174999999999E-2</v>
      </c>
      <c r="O2542" s="7">
        <v>2.3251721E-2</v>
      </c>
      <c r="P2542" s="7">
        <v>1.9615347000000002E-2</v>
      </c>
    </row>
    <row r="2543" spans="1:16" x14ac:dyDescent="0.25">
      <c r="A2543" t="s">
        <v>4487</v>
      </c>
      <c r="B2543" s="7">
        <v>2.9375667000000001E-2</v>
      </c>
      <c r="C2543" s="7">
        <v>3.4616846E-2</v>
      </c>
      <c r="D2543" s="7">
        <v>3.0559954E-2</v>
      </c>
      <c r="E2543" s="7">
        <v>2.2533439999999998E-2</v>
      </c>
      <c r="F2543" s="7">
        <v>2.5579325999999999E-2</v>
      </c>
      <c r="G2543" s="7">
        <v>2.9010692000000001E-2</v>
      </c>
      <c r="H2543" s="7">
        <v>3.7983338999999998E-2</v>
      </c>
      <c r="I2543" s="7">
        <v>3.2864066999999997E-2</v>
      </c>
      <c r="J2543" s="7">
        <v>3.6514291999999997E-2</v>
      </c>
      <c r="K2543" s="7">
        <v>2.8986445999999999E-2</v>
      </c>
      <c r="L2543" s="7">
        <v>2.5467895000000001E-2</v>
      </c>
      <c r="M2543" s="7">
        <v>2.6227704000000001E-2</v>
      </c>
      <c r="N2543" s="7">
        <v>3.0975617E-2</v>
      </c>
      <c r="O2543" s="7">
        <v>2.5423708999999999E-2</v>
      </c>
      <c r="P2543" s="7">
        <v>1.8116389E-2</v>
      </c>
    </row>
    <row r="2544" spans="1:16" x14ac:dyDescent="0.25">
      <c r="A2544" t="s">
        <v>4488</v>
      </c>
      <c r="B2544" s="7">
        <v>5.0321167E-2</v>
      </c>
      <c r="C2544" s="7">
        <v>5.2226773999999997E-2</v>
      </c>
      <c r="D2544" s="7">
        <v>5.3163847E-2</v>
      </c>
      <c r="E2544" s="7">
        <v>3.7695043999999997E-2</v>
      </c>
      <c r="F2544" s="7">
        <v>4.7401356999999998E-2</v>
      </c>
      <c r="G2544" s="7">
        <v>4.4937906999999999E-2</v>
      </c>
      <c r="H2544" s="7">
        <v>4.7671877000000001E-2</v>
      </c>
      <c r="I2544" s="7">
        <v>4.3646191000000001E-2</v>
      </c>
      <c r="J2544" s="7">
        <v>6.1131194999999999E-2</v>
      </c>
      <c r="K2544" s="7">
        <v>2.178718E-2</v>
      </c>
      <c r="L2544" s="7">
        <v>3.9300187E-2</v>
      </c>
      <c r="M2544" s="7">
        <v>4.1550368999999997E-2</v>
      </c>
      <c r="N2544" s="7">
        <v>4.5269360000000002E-2</v>
      </c>
      <c r="O2544" s="7">
        <v>4.1269215999999997E-2</v>
      </c>
      <c r="P2544" s="7">
        <v>2.9905775999999998E-2</v>
      </c>
    </row>
    <row r="2545" spans="1:16" x14ac:dyDescent="0.25">
      <c r="A2545" t="s">
        <v>4489</v>
      </c>
      <c r="B2545" s="7">
        <v>6.7852183999999996E-2</v>
      </c>
      <c r="C2545" s="7">
        <v>6.4059544999999996E-2</v>
      </c>
      <c r="D2545" s="7">
        <v>7.0646120000000007E-2</v>
      </c>
      <c r="E2545" s="7">
        <v>4.2377432E-2</v>
      </c>
      <c r="F2545" s="7">
        <v>4.6550126999999997E-2</v>
      </c>
      <c r="G2545" s="7">
        <v>2.7901915999999999E-2</v>
      </c>
      <c r="H2545" s="7">
        <v>3.2251215999999999E-2</v>
      </c>
      <c r="I2545" s="7">
        <v>8.1712907000000001E-2</v>
      </c>
      <c r="J2545" s="7">
        <v>6.5376662000000002E-2</v>
      </c>
      <c r="K2545" s="7">
        <v>1.3315666E-2</v>
      </c>
      <c r="L2545" s="7">
        <v>2.896756E-2</v>
      </c>
      <c r="M2545" s="7">
        <v>2.7341615999999999E-2</v>
      </c>
      <c r="N2545" s="7">
        <v>1.792872E-3</v>
      </c>
      <c r="O2545" s="7">
        <v>2.340871E-3</v>
      </c>
      <c r="P2545" s="7">
        <v>2.7485029000000001E-2</v>
      </c>
    </row>
    <row r="2546" spans="1:16" x14ac:dyDescent="0.25">
      <c r="A2546" t="s">
        <v>4490</v>
      </c>
      <c r="B2546" s="7">
        <v>1.8403854000000001E-2</v>
      </c>
      <c r="C2546" s="7">
        <v>2.3608502999999999E-2</v>
      </c>
      <c r="D2546" s="7">
        <v>2.5912298E-2</v>
      </c>
      <c r="E2546" s="7">
        <v>1.009294E-2</v>
      </c>
      <c r="F2546" s="7">
        <v>1.6726029E-2</v>
      </c>
      <c r="G2546" s="7">
        <v>1.1956174E-2</v>
      </c>
      <c r="H2546" s="7">
        <v>2.8886170999999999E-2</v>
      </c>
      <c r="I2546" s="7">
        <v>2.8445059000000002E-2</v>
      </c>
      <c r="J2546" s="7">
        <v>3.1767998999999998E-2</v>
      </c>
      <c r="K2546" s="7">
        <v>2.3108820000000002E-3</v>
      </c>
      <c r="L2546" s="7">
        <v>6.9045729999999998E-3</v>
      </c>
      <c r="M2546" s="7">
        <v>1.1066739000000001E-2</v>
      </c>
      <c r="N2546" s="7">
        <v>1.4070876E-2</v>
      </c>
      <c r="O2546" s="7">
        <v>1.3036199E-2</v>
      </c>
      <c r="P2546" s="7">
        <v>9.376644E-3</v>
      </c>
    </row>
    <row r="2547" spans="1:16" x14ac:dyDescent="0.25">
      <c r="A2547" t="s">
        <v>4491</v>
      </c>
      <c r="B2547" s="7">
        <v>2.0775236999999998E-2</v>
      </c>
      <c r="C2547" s="7">
        <v>2.3397141999999999E-2</v>
      </c>
      <c r="D2547" s="7">
        <v>2.2003307E-2</v>
      </c>
      <c r="E2547" s="7">
        <v>1.1704081999999999E-2</v>
      </c>
      <c r="F2547" s="7">
        <v>1.3933981E-2</v>
      </c>
      <c r="G2547" s="7">
        <v>1.6979556999999999E-2</v>
      </c>
      <c r="H2547" s="7">
        <v>2.2267219000000001E-2</v>
      </c>
      <c r="I2547" s="7">
        <v>1.9132443999999998E-2</v>
      </c>
      <c r="J2547" s="7">
        <v>2.0159237E-2</v>
      </c>
      <c r="K2547" s="7">
        <v>1.9122996E-2</v>
      </c>
      <c r="L2547" s="7">
        <v>2.8379208E-2</v>
      </c>
      <c r="M2547" s="7">
        <v>2.9196811999999999E-2</v>
      </c>
      <c r="N2547" s="7">
        <v>2.4609795E-2</v>
      </c>
      <c r="O2547" s="7">
        <v>2.4819830000000001E-2</v>
      </c>
      <c r="P2547" s="7">
        <v>1.9257839999999998E-2</v>
      </c>
    </row>
    <row r="2548" spans="1:16" x14ac:dyDescent="0.25">
      <c r="A2548" t="s">
        <v>4492</v>
      </c>
      <c r="B2548" s="7">
        <v>6.4667737000000003E-2</v>
      </c>
      <c r="C2548" s="7">
        <v>7.3191193000000002E-2</v>
      </c>
      <c r="D2548" s="7">
        <v>6.8099594999999999E-2</v>
      </c>
      <c r="E2548" s="7">
        <v>4.9085333000000002E-2</v>
      </c>
      <c r="F2548" s="7">
        <v>5.7089019999999997E-2</v>
      </c>
      <c r="G2548" s="7">
        <v>6.2116089999999999E-2</v>
      </c>
      <c r="H2548" s="7">
        <v>8.4739829000000003E-2</v>
      </c>
      <c r="I2548" s="7">
        <v>8.0059274999999999E-2</v>
      </c>
      <c r="J2548" s="7">
        <v>7.5861670000000006E-2</v>
      </c>
      <c r="K2548" s="7">
        <v>6.4108008999999994E-2</v>
      </c>
      <c r="L2548" s="7">
        <v>5.4275104999999997E-2</v>
      </c>
      <c r="M2548" s="7">
        <v>5.3549164000000003E-2</v>
      </c>
      <c r="N2548" s="7">
        <v>5.1311740000000002E-2</v>
      </c>
      <c r="O2548" s="7">
        <v>4.4155343999999999E-2</v>
      </c>
      <c r="P2548" s="7">
        <v>4.1819726000000002E-2</v>
      </c>
    </row>
    <row r="2549" spans="1:16" x14ac:dyDescent="0.25">
      <c r="A2549" t="s">
        <v>4493</v>
      </c>
      <c r="B2549" s="7">
        <v>3.1668794E-2</v>
      </c>
      <c r="C2549" s="7">
        <v>2.8759514E-2</v>
      </c>
      <c r="D2549" s="7">
        <v>2.9391951999999999E-2</v>
      </c>
      <c r="E2549" s="7">
        <v>2.1718081E-2</v>
      </c>
      <c r="F2549" s="7">
        <v>2.5105167000000001E-2</v>
      </c>
      <c r="G2549" s="7">
        <v>2.5918891999999999E-2</v>
      </c>
      <c r="H2549" s="7">
        <v>2.7924594E-2</v>
      </c>
      <c r="I2549" s="7">
        <v>2.5428183E-2</v>
      </c>
      <c r="J2549" s="7">
        <v>3.7000855999999999E-2</v>
      </c>
      <c r="K2549" s="7">
        <v>5.0122119999999999E-2</v>
      </c>
      <c r="L2549" s="7">
        <v>3.9045640999999999E-2</v>
      </c>
      <c r="M2549" s="7">
        <v>3.3222877999999997E-2</v>
      </c>
      <c r="N2549" s="7">
        <v>3.3249241999999998E-2</v>
      </c>
      <c r="O2549" s="7">
        <v>2.7681032000000001E-2</v>
      </c>
      <c r="P2549" s="7">
        <v>2.0461646E-2</v>
      </c>
    </row>
    <row r="2550" spans="1:16" x14ac:dyDescent="0.25">
      <c r="A2550" t="s">
        <v>4494</v>
      </c>
      <c r="B2550" s="7">
        <v>9.0474305000000005E-2</v>
      </c>
      <c r="C2550" s="7">
        <v>0.107589902</v>
      </c>
      <c r="D2550" s="7">
        <v>0.10116694</v>
      </c>
      <c r="E2550" s="7">
        <v>6.7041402999999999E-2</v>
      </c>
      <c r="F2550" s="7">
        <v>7.4956560000000005E-2</v>
      </c>
      <c r="G2550" s="7">
        <v>7.7954821999999993E-2</v>
      </c>
      <c r="H2550" s="7">
        <v>0.101570005</v>
      </c>
      <c r="I2550" s="7">
        <v>9.6989285999999994E-2</v>
      </c>
      <c r="J2550" s="7">
        <v>0.10674568399999999</v>
      </c>
      <c r="K2550" s="7">
        <v>4.1639395000000003E-2</v>
      </c>
      <c r="L2550" s="7">
        <v>6.0630702000000002E-2</v>
      </c>
      <c r="M2550" s="7">
        <v>6.2978386999999997E-2</v>
      </c>
      <c r="N2550" s="7">
        <v>5.8679270999999998E-2</v>
      </c>
      <c r="O2550" s="7">
        <v>5.3722938999999997E-2</v>
      </c>
      <c r="P2550" s="7">
        <v>4.6296751999999997E-2</v>
      </c>
    </row>
    <row r="2551" spans="1:16" x14ac:dyDescent="0.25">
      <c r="A2551" t="s">
        <v>4495</v>
      </c>
      <c r="B2551" s="7">
        <v>8.0128591999999998E-2</v>
      </c>
      <c r="C2551" s="7">
        <v>8.4713529999999995E-2</v>
      </c>
      <c r="D2551" s="7">
        <v>9.1636513000000003E-2</v>
      </c>
      <c r="E2551" s="7">
        <v>7.4644336000000006E-2</v>
      </c>
      <c r="F2551" s="7">
        <v>9.8033928000000006E-2</v>
      </c>
      <c r="G2551" s="7">
        <v>9.5318299999999995E-2</v>
      </c>
      <c r="H2551" s="7">
        <v>9.6186113000000004E-2</v>
      </c>
      <c r="I2551" s="7">
        <v>0.110163117</v>
      </c>
      <c r="J2551" s="7">
        <v>0.111939622</v>
      </c>
      <c r="K2551" s="7">
        <v>4.5339118999999997E-2</v>
      </c>
      <c r="L2551" s="7">
        <v>5.9634412999999997E-2</v>
      </c>
      <c r="M2551" s="7">
        <v>4.9229147000000001E-2</v>
      </c>
      <c r="N2551" s="7">
        <v>4.8540134999999998E-2</v>
      </c>
      <c r="O2551" s="7">
        <v>4.3777483999999998E-2</v>
      </c>
      <c r="P2551" s="7">
        <v>4.2890033000000001E-2</v>
      </c>
    </row>
    <row r="2552" spans="1:16" x14ac:dyDescent="0.25">
      <c r="A2552" t="s">
        <v>4496</v>
      </c>
      <c r="B2552" s="7">
        <v>2.1130442999999999E-2</v>
      </c>
      <c r="C2552" s="7">
        <v>2.1891977999999999E-2</v>
      </c>
      <c r="D2552" s="7">
        <v>2.2652926E-2</v>
      </c>
      <c r="E2552" s="7">
        <v>1.6123749E-2</v>
      </c>
      <c r="F2552" s="7">
        <v>2.2830208000000001E-2</v>
      </c>
      <c r="G2552" s="7">
        <v>1.8566528999999998E-2</v>
      </c>
      <c r="H2552" s="7">
        <v>2.8673694E-2</v>
      </c>
      <c r="I2552" s="7">
        <v>2.6940272000000001E-2</v>
      </c>
      <c r="J2552" s="7">
        <v>2.7525000000000001E-2</v>
      </c>
      <c r="K2552" s="7">
        <v>4.9314930000000003E-3</v>
      </c>
      <c r="L2552" s="7">
        <v>1.3539726E-2</v>
      </c>
      <c r="M2552" s="7">
        <v>1.4034681E-2</v>
      </c>
      <c r="N2552" s="7">
        <v>1.5572625E-2</v>
      </c>
      <c r="O2552" s="7">
        <v>1.4123077E-2</v>
      </c>
      <c r="P2552" s="7">
        <v>1.2742569E-2</v>
      </c>
    </row>
    <row r="2553" spans="1:16" x14ac:dyDescent="0.25">
      <c r="A2553" t="s">
        <v>4497</v>
      </c>
      <c r="B2553" s="7">
        <v>6.8365706999999998E-2</v>
      </c>
      <c r="C2553" s="7">
        <v>7.5068484000000005E-2</v>
      </c>
      <c r="D2553" s="7">
        <v>7.2042503999999993E-2</v>
      </c>
      <c r="E2553" s="7">
        <v>5.0124832000000001E-2</v>
      </c>
      <c r="F2553" s="7">
        <v>6.5521280000000001E-2</v>
      </c>
      <c r="G2553" s="7">
        <v>6.5467916000000001E-2</v>
      </c>
      <c r="H2553" s="7">
        <v>9.4215390999999996E-2</v>
      </c>
      <c r="I2553" s="7">
        <v>9.8646432000000006E-2</v>
      </c>
      <c r="J2553" s="7">
        <v>9.3953953000000007E-2</v>
      </c>
      <c r="K2553" s="7">
        <v>2.3763969999999999E-2</v>
      </c>
      <c r="L2553" s="7">
        <v>4.6628483999999998E-2</v>
      </c>
      <c r="M2553" s="7">
        <v>4.7622176000000002E-2</v>
      </c>
      <c r="N2553" s="7">
        <v>4.8424514000000002E-2</v>
      </c>
      <c r="O2553" s="7">
        <v>4.1749300000000003E-2</v>
      </c>
      <c r="P2553" s="7">
        <v>4.0276922E-2</v>
      </c>
    </row>
    <row r="2554" spans="1:16" x14ac:dyDescent="0.25">
      <c r="A2554" t="s">
        <v>4498</v>
      </c>
      <c r="B2554" s="7">
        <v>6.9770850000000001E-3</v>
      </c>
      <c r="C2554" s="7">
        <v>4.7416760000000002E-3</v>
      </c>
      <c r="D2554" s="7">
        <v>6.6055760000000002E-3</v>
      </c>
      <c r="E2554" s="7">
        <v>7.5034940000000003E-3</v>
      </c>
      <c r="F2554" s="7">
        <v>1.4036043999999999E-2</v>
      </c>
      <c r="G2554" s="7">
        <v>7.4657509999999996E-3</v>
      </c>
      <c r="H2554" s="7">
        <v>8.0292420000000007E-3</v>
      </c>
      <c r="I2554" s="7">
        <v>6.680358E-3</v>
      </c>
      <c r="J2554" s="7">
        <v>6.3083080000000003E-3</v>
      </c>
      <c r="K2554" s="7">
        <v>9.3530939999999993E-3</v>
      </c>
      <c r="L2554" s="7">
        <v>1.8022561999999999E-2</v>
      </c>
      <c r="M2554" s="7">
        <v>1.6749752999999999E-2</v>
      </c>
      <c r="N2554" s="7">
        <v>1.270173E-2</v>
      </c>
      <c r="O2554" s="7">
        <v>3.1180447E-2</v>
      </c>
      <c r="P2554" s="7">
        <v>1.9425946999999999E-2</v>
      </c>
    </row>
    <row r="2555" spans="1:16" x14ac:dyDescent="0.25">
      <c r="A2555" t="s">
        <v>4499</v>
      </c>
      <c r="B2555" s="7">
        <v>5.5386039999999999E-3</v>
      </c>
      <c r="C2555" s="7">
        <v>7.291474E-3</v>
      </c>
      <c r="D2555" s="7">
        <v>8.5900920000000006E-3</v>
      </c>
      <c r="E2555" s="7">
        <v>8.3043049999999997E-3</v>
      </c>
      <c r="F2555" s="7">
        <v>1.2901190999999999E-2</v>
      </c>
      <c r="G2555" s="7">
        <v>7.5741740000000004E-3</v>
      </c>
      <c r="H2555" s="7">
        <v>4.918108E-3</v>
      </c>
      <c r="I2555" s="7">
        <v>6.5741269999999999E-3</v>
      </c>
      <c r="J2555" s="7">
        <v>5.3069450000000004E-3</v>
      </c>
      <c r="K2555" s="7">
        <v>7.5670809999999998E-3</v>
      </c>
      <c r="L2555" s="7">
        <v>6.7271800000000001E-3</v>
      </c>
      <c r="M2555" s="7">
        <v>8.0353839999999996E-3</v>
      </c>
      <c r="N2555" s="7">
        <v>1.2220063E-2</v>
      </c>
      <c r="O2555" s="7">
        <v>1.5865607E-2</v>
      </c>
      <c r="P2555" s="7">
        <v>1.1068559E-2</v>
      </c>
    </row>
    <row r="2556" spans="1:16" x14ac:dyDescent="0.25">
      <c r="A2556" t="s">
        <v>4500</v>
      </c>
      <c r="B2556" s="7">
        <v>0.11058171899999999</v>
      </c>
      <c r="C2556" s="7">
        <v>0.120816653</v>
      </c>
      <c r="D2556" s="7">
        <v>0.128948496</v>
      </c>
      <c r="E2556" s="7">
        <v>8.3305617999999998E-2</v>
      </c>
      <c r="F2556" s="7">
        <v>0.112949784</v>
      </c>
      <c r="G2556" s="7">
        <v>9.8467860000000004E-2</v>
      </c>
      <c r="H2556" s="7">
        <v>0.12681529599999999</v>
      </c>
      <c r="I2556" s="7">
        <v>0.119117678</v>
      </c>
      <c r="J2556" s="7">
        <v>0.14006173499999999</v>
      </c>
      <c r="K2556" s="7">
        <v>0.13557188100000001</v>
      </c>
      <c r="L2556" s="7">
        <v>8.1142522999999994E-2</v>
      </c>
      <c r="M2556" s="7">
        <v>8.6145462000000006E-2</v>
      </c>
      <c r="N2556" s="7">
        <v>9.9875123999999996E-2</v>
      </c>
      <c r="O2556" s="7">
        <v>7.2406671000000006E-2</v>
      </c>
      <c r="P2556" s="7">
        <v>6.5555176000000007E-2</v>
      </c>
    </row>
    <row r="2557" spans="1:16" x14ac:dyDescent="0.25">
      <c r="A2557" t="s">
        <v>4501</v>
      </c>
      <c r="B2557" s="7">
        <v>1.5243184E-2</v>
      </c>
      <c r="C2557" s="7">
        <v>1.7222471999999999E-2</v>
      </c>
      <c r="D2557" s="7">
        <v>1.5611903999999999E-2</v>
      </c>
      <c r="E2557" s="7">
        <v>1.1627569000000001E-2</v>
      </c>
      <c r="F2557" s="7">
        <v>1.4981286999999999E-2</v>
      </c>
      <c r="G2557" s="7">
        <v>1.5603014E-2</v>
      </c>
      <c r="H2557" s="7">
        <v>1.571943E-2</v>
      </c>
      <c r="I2557" s="7">
        <v>1.4141678E-2</v>
      </c>
      <c r="J2557" s="7">
        <v>1.6665236E-2</v>
      </c>
      <c r="K2557" s="7">
        <v>1.4365098999999999E-2</v>
      </c>
      <c r="L2557" s="7">
        <v>1.6629161E-2</v>
      </c>
      <c r="M2557" s="7">
        <v>1.6214982999999999E-2</v>
      </c>
      <c r="N2557" s="7">
        <v>1.9934164000000001E-2</v>
      </c>
      <c r="O2557" s="7">
        <v>1.3752076E-2</v>
      </c>
      <c r="P2557" s="7">
        <v>1.0612913999999999E-2</v>
      </c>
    </row>
    <row r="2558" spans="1:16" x14ac:dyDescent="0.25">
      <c r="A2558" t="s">
        <v>4502</v>
      </c>
      <c r="B2558" s="7">
        <v>9.6547569999999999E-3</v>
      </c>
      <c r="C2558" s="7">
        <v>8.8545970000000005E-3</v>
      </c>
      <c r="D2558" s="7">
        <v>9.0162139999999998E-3</v>
      </c>
      <c r="E2558" s="7">
        <v>8.1823639999999993E-3</v>
      </c>
      <c r="F2558" s="7">
        <v>9.1610509999999999E-3</v>
      </c>
      <c r="G2558" s="7">
        <v>1.1547319E-2</v>
      </c>
      <c r="H2558" s="7">
        <v>8.117862E-3</v>
      </c>
      <c r="I2558" s="7">
        <v>5.0057089999999997E-3</v>
      </c>
      <c r="J2558" s="7">
        <v>8.3211120000000003E-3</v>
      </c>
      <c r="K2558" s="7">
        <v>1.8428608999999999E-2</v>
      </c>
      <c r="L2558" s="7">
        <v>1.6737676999999999E-2</v>
      </c>
      <c r="M2558" s="7">
        <v>1.3109737999999999E-2</v>
      </c>
      <c r="N2558" s="7">
        <v>1.3144965E-2</v>
      </c>
      <c r="O2558" s="7">
        <v>1.1695275E-2</v>
      </c>
      <c r="P2558" s="7">
        <v>8.2408059999999998E-3</v>
      </c>
    </row>
    <row r="2559" spans="1:16" x14ac:dyDescent="0.25">
      <c r="A2559" t="s">
        <v>4503</v>
      </c>
      <c r="B2559" s="7">
        <v>1.2892150999999999E-2</v>
      </c>
      <c r="C2559" s="7">
        <v>1.2431588E-2</v>
      </c>
      <c r="D2559" s="7">
        <v>8.2854880000000006E-3</v>
      </c>
      <c r="E2559" s="7">
        <v>2.3538804999999999E-2</v>
      </c>
      <c r="F2559" s="7">
        <v>1.8303287000000001E-2</v>
      </c>
      <c r="G2559" s="7">
        <v>2.7556383E-2</v>
      </c>
      <c r="H2559" s="7">
        <v>8.2810490000000004E-3</v>
      </c>
      <c r="I2559" s="7">
        <v>1.4665124E-2</v>
      </c>
      <c r="J2559" s="7">
        <v>1.1120285000000001E-2</v>
      </c>
      <c r="K2559" s="7">
        <v>2.7434711000000001E-2</v>
      </c>
      <c r="L2559" s="7">
        <v>1.7776196000000001E-2</v>
      </c>
      <c r="M2559" s="7">
        <v>1.1530175E-2</v>
      </c>
      <c r="N2559" s="7">
        <v>1.0372843E-2</v>
      </c>
      <c r="O2559" s="7">
        <v>8.9197979999999996E-3</v>
      </c>
      <c r="P2559" s="7">
        <v>8.7172800000000009E-3</v>
      </c>
    </row>
    <row r="2560" spans="1:16" x14ac:dyDescent="0.25">
      <c r="A2560" t="s">
        <v>4504</v>
      </c>
      <c r="B2560" s="7">
        <v>2.4724906000000001E-2</v>
      </c>
      <c r="C2560" s="7">
        <v>3.4770233999999997E-2</v>
      </c>
      <c r="D2560" s="7">
        <v>2.9461247999999999E-2</v>
      </c>
      <c r="E2560" s="7">
        <v>2.1830809E-2</v>
      </c>
      <c r="F2560" s="7">
        <v>2.4949332000000001E-2</v>
      </c>
      <c r="G2560" s="7">
        <v>2.9186435E-2</v>
      </c>
      <c r="H2560" s="7">
        <v>3.5148035000000001E-2</v>
      </c>
      <c r="I2560" s="7">
        <v>2.7867143E-2</v>
      </c>
      <c r="J2560" s="7">
        <v>3.0615455999999999E-2</v>
      </c>
      <c r="K2560" s="7">
        <v>2.4641336999999999E-2</v>
      </c>
      <c r="L2560" s="7">
        <v>1.6882962000000001E-2</v>
      </c>
      <c r="M2560" s="7">
        <v>1.6483513000000002E-2</v>
      </c>
      <c r="N2560" s="7">
        <v>2.0699819000000001E-2</v>
      </c>
      <c r="O2560" s="7">
        <v>1.6918788000000001E-2</v>
      </c>
      <c r="P2560" s="7">
        <v>1.2327263999999999E-2</v>
      </c>
    </row>
    <row r="2561" spans="1:16" x14ac:dyDescent="0.25">
      <c r="A2561" t="s">
        <v>4505</v>
      </c>
      <c r="B2561" s="7">
        <v>3.5918039999999998E-2</v>
      </c>
      <c r="C2561" s="7">
        <v>4.6639990999999999E-2</v>
      </c>
      <c r="D2561" s="7">
        <v>3.0067732E-2</v>
      </c>
      <c r="E2561" s="7">
        <v>3.3454401000000002E-2</v>
      </c>
      <c r="F2561" s="7">
        <v>3.5294549000000001E-2</v>
      </c>
      <c r="G2561" s="7">
        <v>6.3759589000000005E-2</v>
      </c>
      <c r="H2561" s="7">
        <v>3.3217332000000002E-2</v>
      </c>
      <c r="I2561" s="7">
        <v>2.5751395999999999E-2</v>
      </c>
      <c r="J2561" s="7">
        <v>4.1047260000000002E-2</v>
      </c>
      <c r="K2561" s="7">
        <v>0.205157273</v>
      </c>
      <c r="L2561" s="7">
        <v>8.8762806E-2</v>
      </c>
      <c r="M2561" s="7">
        <v>7.4857745000000003E-2</v>
      </c>
      <c r="N2561" s="7">
        <v>7.8645706999999995E-2</v>
      </c>
      <c r="O2561" s="7">
        <v>6.2494594000000001E-2</v>
      </c>
      <c r="P2561" s="7">
        <v>4.0492860999999998E-2</v>
      </c>
    </row>
    <row r="2562" spans="1:16" x14ac:dyDescent="0.25">
      <c r="A2562" t="s">
        <v>4506</v>
      </c>
      <c r="B2562" s="7">
        <v>2.2653721000000002E-2</v>
      </c>
      <c r="C2562" s="7">
        <v>2.5297554999999999E-2</v>
      </c>
      <c r="D2562" s="7">
        <v>2.6374347999999999E-2</v>
      </c>
      <c r="E2562" s="7">
        <v>2.4423652000000001E-2</v>
      </c>
      <c r="F2562" s="7">
        <v>3.2805773000000003E-2</v>
      </c>
      <c r="G2562" s="7">
        <v>2.9675259999999998E-2</v>
      </c>
      <c r="H2562" s="7">
        <v>2.7616363000000001E-2</v>
      </c>
      <c r="I2562" s="7">
        <v>2.6436813E-2</v>
      </c>
      <c r="J2562" s="7">
        <v>3.1397316000000002E-2</v>
      </c>
      <c r="K2562" s="7">
        <v>9.6066009999999993E-3</v>
      </c>
      <c r="L2562" s="7">
        <v>2.2711816999999999E-2</v>
      </c>
      <c r="M2562" s="7">
        <v>2.1179124000000001E-2</v>
      </c>
      <c r="N2562" s="7">
        <v>1.2457562E-2</v>
      </c>
      <c r="O2562" s="7">
        <v>1.1707785E-2</v>
      </c>
      <c r="P2562" s="7">
        <v>1.9885256E-2</v>
      </c>
    </row>
    <row r="2563" spans="1:16" x14ac:dyDescent="0.25">
      <c r="A2563" t="s">
        <v>4507</v>
      </c>
      <c r="B2563" s="7">
        <v>3.6924910999999998E-2</v>
      </c>
      <c r="C2563" s="7">
        <v>4.1470945000000002E-2</v>
      </c>
      <c r="D2563" s="7">
        <v>4.2978678999999999E-2</v>
      </c>
      <c r="E2563" s="7">
        <v>3.7289268E-2</v>
      </c>
      <c r="F2563" s="7">
        <v>4.8959187000000001E-2</v>
      </c>
      <c r="G2563" s="7">
        <v>4.3412795999999997E-2</v>
      </c>
      <c r="H2563" s="7">
        <v>3.8176280999999999E-2</v>
      </c>
      <c r="I2563" s="7">
        <v>3.9993503E-2</v>
      </c>
      <c r="J2563" s="7">
        <v>4.3375503000000003E-2</v>
      </c>
      <c r="K2563" s="7">
        <v>3.5523416000000002E-2</v>
      </c>
      <c r="L2563" s="7">
        <v>3.1023281E-2</v>
      </c>
      <c r="M2563" s="7">
        <v>3.4935177999999997E-2</v>
      </c>
      <c r="N2563" s="7">
        <v>3.8766340000000003E-2</v>
      </c>
      <c r="O2563" s="7">
        <v>3.5595588999999997E-2</v>
      </c>
      <c r="P2563" s="7">
        <v>3.0463705000000001E-2</v>
      </c>
    </row>
    <row r="2564" spans="1:16" x14ac:dyDescent="0.25">
      <c r="A2564" t="s">
        <v>4508</v>
      </c>
      <c r="B2564" s="7">
        <v>1.6238695000000001E-2</v>
      </c>
      <c r="C2564" s="7">
        <v>1.8183991E-2</v>
      </c>
      <c r="D2564" s="7">
        <v>1.671274E-2</v>
      </c>
      <c r="E2564" s="7">
        <v>1.3580617999999999E-2</v>
      </c>
      <c r="F2564" s="7">
        <v>1.8881430000000001E-2</v>
      </c>
      <c r="G2564" s="7">
        <v>1.7515013999999999E-2</v>
      </c>
      <c r="H2564" s="7">
        <v>1.8826865000000002E-2</v>
      </c>
      <c r="I2564" s="7">
        <v>1.8161462999999999E-2</v>
      </c>
      <c r="J2564" s="7">
        <v>2.0692370000000002E-2</v>
      </c>
      <c r="K2564" s="7">
        <v>8.780754E-3</v>
      </c>
      <c r="L2564" s="7">
        <v>1.1816060999999999E-2</v>
      </c>
      <c r="M2564" s="7">
        <v>1.2181686000000001E-2</v>
      </c>
      <c r="N2564" s="7">
        <v>1.4263484E-2</v>
      </c>
      <c r="O2564" s="7">
        <v>1.3832687999999999E-2</v>
      </c>
      <c r="P2564" s="7">
        <v>9.6760639999999998E-3</v>
      </c>
    </row>
    <row r="2565" spans="1:16" x14ac:dyDescent="0.25">
      <c r="A2565" t="s">
        <v>4509</v>
      </c>
      <c r="B2565" s="7">
        <v>3.1072846000000001E-2</v>
      </c>
      <c r="C2565" s="7">
        <v>3.5632781000000002E-2</v>
      </c>
      <c r="D2565" s="7">
        <v>2.8755434E-2</v>
      </c>
      <c r="E2565" s="7">
        <v>2.3203296000000002E-2</v>
      </c>
      <c r="F2565" s="7">
        <v>2.6479044E-2</v>
      </c>
      <c r="G2565" s="7">
        <v>3.1896960000000002E-2</v>
      </c>
      <c r="H2565" s="7">
        <v>2.9520009E-2</v>
      </c>
      <c r="I2565" s="7">
        <v>2.8034929E-2</v>
      </c>
      <c r="J2565" s="7">
        <v>3.121471E-2</v>
      </c>
      <c r="K2565" s="7">
        <v>3.1150502E-2</v>
      </c>
      <c r="L2565" s="7">
        <v>2.3070981000000001E-2</v>
      </c>
      <c r="M2565" s="7">
        <v>2.4435157999999998E-2</v>
      </c>
      <c r="N2565" s="7">
        <v>2.5236112000000002E-2</v>
      </c>
      <c r="O2565" s="7">
        <v>2.0863765999999999E-2</v>
      </c>
      <c r="P2565" s="7">
        <v>1.8864471000000001E-2</v>
      </c>
    </row>
    <row r="2566" spans="1:16" x14ac:dyDescent="0.25">
      <c r="A2566" t="s">
        <v>4510</v>
      </c>
      <c r="B2566" s="7">
        <v>3.7402431999999999E-2</v>
      </c>
      <c r="C2566" s="7">
        <v>4.2981294000000003E-2</v>
      </c>
      <c r="D2566" s="7">
        <v>4.1240866000000001E-2</v>
      </c>
      <c r="E2566" s="7">
        <v>2.8172750999999999E-2</v>
      </c>
      <c r="F2566" s="7">
        <v>3.5675827E-2</v>
      </c>
      <c r="G2566" s="7">
        <v>3.5861793000000003E-2</v>
      </c>
      <c r="H2566" s="7">
        <v>4.3571413000000003E-2</v>
      </c>
      <c r="I2566" s="7">
        <v>4.9178127000000002E-2</v>
      </c>
      <c r="J2566" s="7">
        <v>4.0983770000000003E-2</v>
      </c>
      <c r="K2566" s="7">
        <v>2.6805141000000001E-2</v>
      </c>
      <c r="L2566" s="7">
        <v>1.8441931000000002E-2</v>
      </c>
      <c r="M2566" s="7">
        <v>2.1259301000000001E-2</v>
      </c>
      <c r="N2566" s="7">
        <v>2.7538098E-2</v>
      </c>
      <c r="O2566" s="7">
        <v>2.5468332E-2</v>
      </c>
      <c r="P2566" s="7">
        <v>1.9954084E-2</v>
      </c>
    </row>
    <row r="2567" spans="1:16" x14ac:dyDescent="0.25">
      <c r="A2567" t="s">
        <v>4511</v>
      </c>
      <c r="B2567" s="7">
        <v>7.2566039999999998E-2</v>
      </c>
      <c r="C2567" s="7">
        <v>7.6130029000000002E-2</v>
      </c>
      <c r="D2567" s="7">
        <v>7.5621259999999996E-2</v>
      </c>
      <c r="E2567" s="7">
        <v>6.7652083000000002E-2</v>
      </c>
      <c r="F2567" s="7">
        <v>8.0576117000000003E-2</v>
      </c>
      <c r="G2567" s="7">
        <v>8.8898210000000005E-2</v>
      </c>
      <c r="H2567" s="7">
        <v>7.2206267000000005E-2</v>
      </c>
      <c r="I2567" s="7">
        <v>6.4910016000000001E-2</v>
      </c>
      <c r="J2567" s="7">
        <v>7.9274942000000001E-2</v>
      </c>
      <c r="K2567" s="7">
        <v>8.9616877999999997E-2</v>
      </c>
      <c r="L2567" s="7">
        <v>0.136358172</v>
      </c>
      <c r="M2567" s="7">
        <v>0.13531039</v>
      </c>
      <c r="N2567" s="7">
        <v>0.19996930199999999</v>
      </c>
      <c r="O2567" s="7">
        <v>0.17359045400000001</v>
      </c>
      <c r="P2567" s="7">
        <v>7.4778161999999995E-2</v>
      </c>
    </row>
    <row r="2568" spans="1:16" x14ac:dyDescent="0.25">
      <c r="A2568" t="s">
        <v>4512</v>
      </c>
      <c r="B2568" s="7">
        <v>5.8347288999999997E-2</v>
      </c>
      <c r="C2568" s="7">
        <v>8.0990663000000004E-2</v>
      </c>
      <c r="D2568" s="7">
        <v>5.6270518999999998E-2</v>
      </c>
      <c r="E2568" s="7">
        <v>4.5122461000000003E-2</v>
      </c>
      <c r="F2568" s="7">
        <v>6.0226845000000001E-2</v>
      </c>
      <c r="G2568" s="7">
        <v>7.9376014999999994E-2</v>
      </c>
      <c r="H2568" s="7">
        <v>7.1055278999999999E-2</v>
      </c>
      <c r="I2568" s="7">
        <v>6.6892559000000004E-2</v>
      </c>
      <c r="J2568" s="7">
        <v>7.8225029000000001E-2</v>
      </c>
      <c r="K2568" s="7">
        <v>0.19464124199999999</v>
      </c>
      <c r="L2568" s="7">
        <v>0.136947452</v>
      </c>
      <c r="M2568" s="7">
        <v>0.137872139</v>
      </c>
      <c r="N2568" s="7">
        <v>0.18003587500000001</v>
      </c>
      <c r="O2568" s="7">
        <v>0.151840584</v>
      </c>
      <c r="P2568" s="7">
        <v>8.7835397999999995E-2</v>
      </c>
    </row>
    <row r="2569" spans="1:16" x14ac:dyDescent="0.25">
      <c r="A2569" t="s">
        <v>4513</v>
      </c>
      <c r="B2569" s="7">
        <v>5.1173668999999998E-2</v>
      </c>
      <c r="C2569" s="7">
        <v>6.0661053999999999E-2</v>
      </c>
      <c r="D2569" s="7">
        <v>5.3854349000000003E-2</v>
      </c>
      <c r="E2569" s="7">
        <v>4.2326180999999997E-2</v>
      </c>
      <c r="F2569" s="7">
        <v>5.2775229E-2</v>
      </c>
      <c r="G2569" s="7">
        <v>5.7801987999999999E-2</v>
      </c>
      <c r="H2569" s="7">
        <v>5.5764168000000003E-2</v>
      </c>
      <c r="I2569" s="7">
        <v>5.0669222E-2</v>
      </c>
      <c r="J2569" s="7">
        <v>5.6632465999999999E-2</v>
      </c>
      <c r="K2569" s="7">
        <v>2.7896979999999998E-2</v>
      </c>
      <c r="L2569" s="7">
        <v>4.5164504000000001E-2</v>
      </c>
      <c r="M2569" s="7">
        <v>4.6161477999999999E-2</v>
      </c>
      <c r="N2569" s="7">
        <v>4.9914139000000003E-2</v>
      </c>
      <c r="O2569" s="7">
        <v>4.6577148999999998E-2</v>
      </c>
      <c r="P2569" s="7">
        <v>3.7751801000000001E-2</v>
      </c>
    </row>
    <row r="2570" spans="1:16" x14ac:dyDescent="0.25">
      <c r="A2570" t="s">
        <v>4514</v>
      </c>
      <c r="B2570" s="7">
        <v>0.11945839900000001</v>
      </c>
      <c r="C2570" s="7">
        <v>0.147106299</v>
      </c>
      <c r="D2570" s="7">
        <v>0.13981803500000001</v>
      </c>
      <c r="E2570" s="7">
        <v>9.1825069999999995E-2</v>
      </c>
      <c r="F2570" s="7">
        <v>0.122791068</v>
      </c>
      <c r="G2570" s="7">
        <v>0.11186734500000001</v>
      </c>
      <c r="H2570" s="7">
        <v>0.15659174100000001</v>
      </c>
      <c r="I2570" s="7">
        <v>0.156191417</v>
      </c>
      <c r="J2570" s="7">
        <v>0.15507209599999999</v>
      </c>
      <c r="K2570" s="7">
        <v>7.4366542999999993E-2</v>
      </c>
      <c r="L2570" s="7">
        <v>7.3811360000000006E-2</v>
      </c>
      <c r="M2570" s="7">
        <v>8.4474534000000004E-2</v>
      </c>
      <c r="N2570" s="7">
        <v>8.9974581999999997E-2</v>
      </c>
      <c r="O2570" s="7">
        <v>8.3421792999999994E-2</v>
      </c>
      <c r="P2570" s="7">
        <v>7.2982028000000004E-2</v>
      </c>
    </row>
    <row r="2571" spans="1:16" x14ac:dyDescent="0.25">
      <c r="A2571" t="s">
        <v>4515</v>
      </c>
      <c r="B2571" s="7">
        <v>2.6894380999999998E-2</v>
      </c>
      <c r="C2571" s="7">
        <v>3.7333516999999997E-2</v>
      </c>
      <c r="D2571" s="7">
        <v>3.0530403000000001E-2</v>
      </c>
      <c r="E2571" s="7">
        <v>2.1627728999999998E-2</v>
      </c>
      <c r="F2571" s="7">
        <v>2.4205493000000002E-2</v>
      </c>
      <c r="G2571" s="7">
        <v>2.9944322999999998E-2</v>
      </c>
      <c r="H2571" s="7">
        <v>2.9557291999999999E-2</v>
      </c>
      <c r="I2571" s="7">
        <v>2.3711856999999999E-2</v>
      </c>
      <c r="J2571" s="7">
        <v>2.6733487E-2</v>
      </c>
      <c r="K2571" s="7">
        <v>3.0878757E-2</v>
      </c>
      <c r="L2571" s="7">
        <v>2.136646E-2</v>
      </c>
      <c r="M2571" s="7">
        <v>2.1715710999999999E-2</v>
      </c>
      <c r="N2571" s="7">
        <v>2.1445542000000001E-2</v>
      </c>
      <c r="O2571" s="7">
        <v>2.0734176999999999E-2</v>
      </c>
      <c r="P2571" s="7">
        <v>1.5410884999999999E-2</v>
      </c>
    </row>
    <row r="2572" spans="1:16" x14ac:dyDescent="0.25">
      <c r="A2572" t="s">
        <v>4516</v>
      </c>
      <c r="B2572" s="7">
        <v>9.7045561000000002E-2</v>
      </c>
      <c r="C2572" s="7">
        <v>0.10853215500000001</v>
      </c>
      <c r="D2572" s="7">
        <v>8.0942897E-2</v>
      </c>
      <c r="E2572" s="7">
        <v>6.1613084999999998E-2</v>
      </c>
      <c r="F2572" s="7">
        <v>5.880001E-2</v>
      </c>
      <c r="G2572" s="7">
        <v>6.9641772000000005E-2</v>
      </c>
      <c r="H2572" s="7">
        <v>9.1395885999999996E-2</v>
      </c>
      <c r="I2572" s="7">
        <v>3.6318146000000003E-2</v>
      </c>
      <c r="J2572" s="7">
        <v>5.7237947999999997E-2</v>
      </c>
      <c r="K2572" s="7">
        <v>2.1651986000000002E-2</v>
      </c>
      <c r="L2572" s="7">
        <v>0.10780219000000001</v>
      </c>
      <c r="M2572" s="7">
        <v>8.1519965E-2</v>
      </c>
      <c r="N2572" s="7">
        <v>0.114779746</v>
      </c>
      <c r="O2572" s="7">
        <v>8.8762726E-2</v>
      </c>
      <c r="P2572" s="7">
        <v>6.1253558E-2</v>
      </c>
    </row>
    <row r="2573" spans="1:16" x14ac:dyDescent="0.25">
      <c r="A2573" t="s">
        <v>4517</v>
      </c>
      <c r="B2573" s="7">
        <v>5.6015922000000003E-2</v>
      </c>
      <c r="C2573" s="7">
        <v>5.5029701E-2</v>
      </c>
      <c r="D2573" s="7">
        <v>5.9843247000000002E-2</v>
      </c>
      <c r="E2573" s="7">
        <v>4.2079854999999999E-2</v>
      </c>
      <c r="F2573" s="7">
        <v>6.3216939999999999E-2</v>
      </c>
      <c r="G2573" s="7">
        <v>5.2826179000000001E-2</v>
      </c>
      <c r="H2573" s="7">
        <v>6.4003968999999994E-2</v>
      </c>
      <c r="I2573" s="7">
        <v>6.0452365000000001E-2</v>
      </c>
      <c r="J2573" s="7">
        <v>6.6500435999999996E-2</v>
      </c>
      <c r="K2573" s="7">
        <v>1.380993E-2</v>
      </c>
      <c r="L2573" s="7">
        <v>3.0404618000000001E-2</v>
      </c>
      <c r="M2573" s="7">
        <v>3.01161E-2</v>
      </c>
      <c r="N2573" s="7">
        <v>3.3833340000000003E-2</v>
      </c>
      <c r="O2573" s="7">
        <v>3.2402430000000003E-2</v>
      </c>
      <c r="P2573" s="7">
        <v>3.2777428999999997E-2</v>
      </c>
    </row>
    <row r="2574" spans="1:16" x14ac:dyDescent="0.25">
      <c r="A2574" t="s">
        <v>4518</v>
      </c>
      <c r="B2574" s="7">
        <v>1.4245021E-2</v>
      </c>
      <c r="C2574" s="7">
        <v>1.8858733999999999E-2</v>
      </c>
      <c r="D2574" s="7">
        <v>1.6239008999999999E-2</v>
      </c>
      <c r="E2574" s="7">
        <v>1.2542918E-2</v>
      </c>
      <c r="F2574" s="7">
        <v>1.5182187E-2</v>
      </c>
      <c r="G2574" s="7">
        <v>1.7705341999999999E-2</v>
      </c>
      <c r="H2574" s="7">
        <v>1.8095831999999999E-2</v>
      </c>
      <c r="I2574" s="7">
        <v>1.4523229E-2</v>
      </c>
      <c r="J2574" s="7">
        <v>1.8504936999999999E-2</v>
      </c>
      <c r="K2574" s="7">
        <v>2.8073694E-2</v>
      </c>
      <c r="L2574" s="7">
        <v>1.9164918E-2</v>
      </c>
      <c r="M2574" s="7">
        <v>2.2590807000000001E-2</v>
      </c>
      <c r="N2574" s="7">
        <v>2.0553187000000001E-2</v>
      </c>
      <c r="O2574" s="7">
        <v>1.8171704E-2</v>
      </c>
      <c r="P2574" s="7">
        <v>1.5462829000000001E-2</v>
      </c>
    </row>
    <row r="2575" spans="1:16" x14ac:dyDescent="0.25">
      <c r="A2575" t="s">
        <v>4519</v>
      </c>
      <c r="B2575" s="7">
        <v>6.6350747000000002E-2</v>
      </c>
      <c r="C2575" s="7">
        <v>7.8018128000000006E-2</v>
      </c>
      <c r="D2575" s="7">
        <v>6.9509625000000005E-2</v>
      </c>
      <c r="E2575" s="7">
        <v>4.2300274999999998E-2</v>
      </c>
      <c r="F2575" s="7">
        <v>5.2733818000000002E-2</v>
      </c>
      <c r="G2575" s="7">
        <v>6.6541010999999997E-2</v>
      </c>
      <c r="H2575" s="7">
        <v>8.5159844999999998E-2</v>
      </c>
      <c r="I2575" s="7">
        <v>8.3537886000000006E-2</v>
      </c>
      <c r="J2575" s="7">
        <v>7.2262619E-2</v>
      </c>
      <c r="K2575" s="7">
        <v>3.2640146000000002E-2</v>
      </c>
      <c r="L2575" s="7">
        <v>3.5626417000000001E-2</v>
      </c>
      <c r="M2575" s="7">
        <v>3.8600660000000002E-2</v>
      </c>
      <c r="N2575" s="7">
        <v>3.7870681000000003E-2</v>
      </c>
      <c r="O2575" s="7">
        <v>3.8276950999999997E-2</v>
      </c>
      <c r="P2575" s="7">
        <v>2.7353103E-2</v>
      </c>
    </row>
    <row r="2576" spans="1:16" x14ac:dyDescent="0.25">
      <c r="A2576" t="s">
        <v>4520</v>
      </c>
      <c r="B2576" s="7">
        <v>5.4798608999999998E-2</v>
      </c>
      <c r="C2576" s="7">
        <v>6.1883547999999997E-2</v>
      </c>
      <c r="D2576" s="7">
        <v>5.2934380000000003E-2</v>
      </c>
      <c r="E2576" s="7">
        <v>5.0022044000000002E-2</v>
      </c>
      <c r="F2576" s="7">
        <v>5.4886703000000002E-2</v>
      </c>
      <c r="G2576" s="7">
        <v>6.4761607999999998E-2</v>
      </c>
      <c r="H2576" s="7">
        <v>6.7222570999999995E-2</v>
      </c>
      <c r="I2576" s="7">
        <v>4.3482145E-2</v>
      </c>
      <c r="J2576" s="7">
        <v>6.0067288000000003E-2</v>
      </c>
      <c r="K2576" s="7">
        <v>4.5111925999999997E-2</v>
      </c>
      <c r="L2576" s="7">
        <v>6.2604325000000002E-2</v>
      </c>
      <c r="M2576" s="7">
        <v>6.1443078999999998E-2</v>
      </c>
      <c r="N2576" s="7">
        <v>6.384592E-2</v>
      </c>
      <c r="O2576" s="7">
        <v>5.7883956E-2</v>
      </c>
      <c r="P2576" s="7">
        <v>4.0116507000000003E-2</v>
      </c>
    </row>
    <row r="2577" spans="1:16" x14ac:dyDescent="0.25">
      <c r="A2577" t="s">
        <v>4521</v>
      </c>
      <c r="B2577" s="7">
        <v>9.5424920999999996E-2</v>
      </c>
      <c r="C2577" s="7">
        <v>0.13942073299999999</v>
      </c>
      <c r="D2577" s="7">
        <v>0.12049957</v>
      </c>
      <c r="E2577" s="7">
        <v>8.2725875000000004E-2</v>
      </c>
      <c r="F2577" s="7">
        <v>9.8751331999999997E-2</v>
      </c>
      <c r="G2577" s="7">
        <v>0.11778185100000001</v>
      </c>
      <c r="H2577" s="7">
        <v>0.135150403</v>
      </c>
      <c r="I2577" s="7">
        <v>0.10360491199999999</v>
      </c>
      <c r="J2577" s="7">
        <v>9.8516350000000003E-2</v>
      </c>
      <c r="K2577" s="7">
        <v>9.1115170999999995E-2</v>
      </c>
      <c r="L2577" s="7">
        <v>6.4509839999999999E-2</v>
      </c>
      <c r="M2577" s="7">
        <v>7.7942717999999994E-2</v>
      </c>
      <c r="N2577" s="7">
        <v>8.9158273999999996E-2</v>
      </c>
      <c r="O2577" s="7">
        <v>7.7336922000000002E-2</v>
      </c>
      <c r="P2577" s="7">
        <v>5.8485347E-2</v>
      </c>
    </row>
    <row r="2578" spans="1:16" x14ac:dyDescent="0.25">
      <c r="A2578" t="s">
        <v>4522</v>
      </c>
      <c r="B2578" s="7">
        <v>1.264171E-2</v>
      </c>
      <c r="C2578" s="7">
        <v>1.3832127E-2</v>
      </c>
      <c r="D2578" s="7">
        <v>1.265848E-2</v>
      </c>
      <c r="E2578" s="7">
        <v>1.1202449E-2</v>
      </c>
      <c r="F2578" s="7">
        <v>1.3040876E-2</v>
      </c>
      <c r="G2578" s="7">
        <v>1.4167429E-2</v>
      </c>
      <c r="H2578" s="7">
        <v>1.3378796E-2</v>
      </c>
      <c r="I2578" s="7">
        <v>1.3784565E-2</v>
      </c>
      <c r="J2578" s="7">
        <v>1.4129868E-2</v>
      </c>
      <c r="K2578" s="7">
        <v>7.2065359999999995E-2</v>
      </c>
      <c r="L2578" s="7">
        <v>4.9406982000000002E-2</v>
      </c>
      <c r="M2578" s="7">
        <v>3.7264417000000001E-2</v>
      </c>
      <c r="N2578" s="7">
        <v>6.6455085999999997E-2</v>
      </c>
      <c r="O2578" s="7">
        <v>5.4361602000000002E-2</v>
      </c>
      <c r="P2578" s="7">
        <v>4.2961801000000001E-2</v>
      </c>
    </row>
    <row r="2579" spans="1:16" x14ac:dyDescent="0.25">
      <c r="A2579" t="s">
        <v>4523</v>
      </c>
      <c r="B2579" s="7">
        <v>3.7318671999999997E-2</v>
      </c>
      <c r="C2579" s="7">
        <v>4.4959593999999999E-2</v>
      </c>
      <c r="D2579" s="7">
        <v>4.080313E-2</v>
      </c>
      <c r="E2579" s="7">
        <v>2.6283816000000002E-2</v>
      </c>
      <c r="F2579" s="7">
        <v>3.1736071999999997E-2</v>
      </c>
      <c r="G2579" s="7">
        <v>2.8288210000000001E-2</v>
      </c>
      <c r="H2579" s="7">
        <v>3.9255878000000001E-2</v>
      </c>
      <c r="I2579" s="7">
        <v>3.8826802000000001E-2</v>
      </c>
      <c r="J2579" s="7">
        <v>4.1849531000000002E-2</v>
      </c>
      <c r="K2579" s="7">
        <v>1.5099441999999999E-2</v>
      </c>
      <c r="L2579" s="7">
        <v>2.7318513999999999E-2</v>
      </c>
      <c r="M2579" s="7">
        <v>2.8091076E-2</v>
      </c>
      <c r="N2579" s="7">
        <v>2.6865865999999999E-2</v>
      </c>
      <c r="O2579" s="7">
        <v>2.5469456000000001E-2</v>
      </c>
      <c r="P2579" s="7">
        <v>2.2996160000000002E-2</v>
      </c>
    </row>
    <row r="2580" spans="1:16" x14ac:dyDescent="0.25">
      <c r="A2580" t="s">
        <v>4524</v>
      </c>
      <c r="B2580" s="7">
        <v>9.5132993999999999E-2</v>
      </c>
      <c r="C2580" s="7">
        <v>0.10954910599999999</v>
      </c>
      <c r="D2580" s="7">
        <v>0.11129404599999999</v>
      </c>
      <c r="E2580" s="7">
        <v>7.8954239999999995E-2</v>
      </c>
      <c r="F2580" s="7">
        <v>0.1082313</v>
      </c>
      <c r="G2580" s="7">
        <v>9.7567631000000002E-2</v>
      </c>
      <c r="H2580" s="7">
        <v>0.116419051</v>
      </c>
      <c r="I2580" s="7">
        <v>0.13426390299999999</v>
      </c>
      <c r="J2580" s="7">
        <v>0.138717428</v>
      </c>
      <c r="K2580" s="7">
        <v>3.4336586000000002E-2</v>
      </c>
      <c r="L2580" s="7">
        <v>6.7907429000000005E-2</v>
      </c>
      <c r="M2580" s="7">
        <v>6.8345360999999993E-2</v>
      </c>
      <c r="N2580" s="7">
        <v>5.2802600999999998E-2</v>
      </c>
      <c r="O2580" s="7">
        <v>4.3252617E-2</v>
      </c>
      <c r="P2580" s="7">
        <v>5.9838567000000002E-2</v>
      </c>
    </row>
    <row r="2581" spans="1:16" x14ac:dyDescent="0.25">
      <c r="A2581" t="s">
        <v>4525</v>
      </c>
      <c r="B2581" s="7">
        <v>1.6631869000000001E-2</v>
      </c>
      <c r="C2581" s="7">
        <v>2.2148423E-2</v>
      </c>
      <c r="D2581" s="7">
        <v>1.7212386999999999E-2</v>
      </c>
      <c r="E2581" s="7">
        <v>1.5127701E-2</v>
      </c>
      <c r="F2581" s="7">
        <v>1.3549669E-2</v>
      </c>
      <c r="G2581" s="7">
        <v>2.8803268E-2</v>
      </c>
      <c r="H2581" s="7">
        <v>1.3409403E-2</v>
      </c>
      <c r="I2581" s="7">
        <v>1.3163329E-2</v>
      </c>
      <c r="J2581" s="7">
        <v>1.5894196999999999E-2</v>
      </c>
      <c r="K2581" s="7">
        <v>4.6996199000000002E-2</v>
      </c>
      <c r="L2581" s="7">
        <v>5.2180412000000002E-2</v>
      </c>
      <c r="M2581" s="7">
        <v>4.4080139999999997E-2</v>
      </c>
      <c r="N2581" s="7">
        <v>4.7582764999999999E-2</v>
      </c>
      <c r="O2581" s="7">
        <v>4.0305149999999998E-2</v>
      </c>
      <c r="P2581" s="7">
        <v>2.2241291999999999E-2</v>
      </c>
    </row>
    <row r="2582" spans="1:16" x14ac:dyDescent="0.25">
      <c r="A2582" t="s">
        <v>4526</v>
      </c>
      <c r="B2582" s="7">
        <v>2.0074504999999999E-2</v>
      </c>
      <c r="C2582" s="7">
        <v>2.2308437E-2</v>
      </c>
      <c r="D2582" s="7">
        <v>2.0219979999999999E-2</v>
      </c>
      <c r="E2582" s="7">
        <v>1.4942051E-2</v>
      </c>
      <c r="F2582" s="7">
        <v>2.0981073999999999E-2</v>
      </c>
      <c r="G2582" s="7">
        <v>1.9618456999999999E-2</v>
      </c>
      <c r="H2582" s="7">
        <v>2.4809566000000002E-2</v>
      </c>
      <c r="I2582" s="7">
        <v>1.8619640999999999E-2</v>
      </c>
      <c r="J2582" s="7">
        <v>2.5658848000000001E-2</v>
      </c>
      <c r="K2582" s="7">
        <v>1.2172337E-2</v>
      </c>
      <c r="L2582" s="7">
        <v>1.2111350999999999E-2</v>
      </c>
      <c r="M2582" s="7">
        <v>1.3808176E-2</v>
      </c>
      <c r="N2582" s="7">
        <v>1.4445210999999999E-2</v>
      </c>
      <c r="O2582" s="7">
        <v>1.205108E-2</v>
      </c>
      <c r="P2582" s="7">
        <v>1.0532797E-2</v>
      </c>
    </row>
    <row r="2583" spans="1:16" x14ac:dyDescent="0.25">
      <c r="A2583" t="s">
        <v>4527</v>
      </c>
      <c r="B2583" s="7">
        <v>8.0580809999999999E-3</v>
      </c>
      <c r="C2583" s="7">
        <v>8.5825320000000004E-3</v>
      </c>
      <c r="D2583" s="7">
        <v>6.7249420000000002E-3</v>
      </c>
      <c r="E2583" s="7">
        <v>7.1041430000000003E-3</v>
      </c>
      <c r="F2583" s="7">
        <v>8.3591700000000008E-3</v>
      </c>
      <c r="G2583" s="7">
        <v>1.1960207E-2</v>
      </c>
      <c r="H2583" s="7">
        <v>7.3001899999999998E-3</v>
      </c>
      <c r="I2583" s="7">
        <v>5.8723689999999997E-3</v>
      </c>
      <c r="J2583" s="7">
        <v>8.4633639999999993E-3</v>
      </c>
      <c r="K2583" s="7">
        <v>6.1371990000000003E-3</v>
      </c>
      <c r="L2583" s="7">
        <v>1.4082667E-2</v>
      </c>
      <c r="M2583" s="7">
        <v>1.3554613E-2</v>
      </c>
      <c r="N2583" s="7">
        <v>1.5631017000000001E-2</v>
      </c>
      <c r="O2583" s="7">
        <v>1.3238010999999999E-2</v>
      </c>
      <c r="P2583" s="7">
        <v>8.4918019999999997E-3</v>
      </c>
    </row>
    <row r="2584" spans="1:16" x14ac:dyDescent="0.25">
      <c r="A2584" t="s">
        <v>4528</v>
      </c>
      <c r="B2584" s="7">
        <v>4.8325047000000003E-2</v>
      </c>
      <c r="C2584" s="7">
        <v>5.5540808999999997E-2</v>
      </c>
      <c r="D2584" s="7">
        <v>4.9992149999999999E-2</v>
      </c>
      <c r="E2584" s="7">
        <v>4.3009073000000002E-2</v>
      </c>
      <c r="F2584" s="7">
        <v>4.7012889000000002E-2</v>
      </c>
      <c r="G2584" s="7">
        <v>4.6705218999999999E-2</v>
      </c>
      <c r="H2584" s="7">
        <v>5.4645623999999997E-2</v>
      </c>
      <c r="I2584" s="7">
        <v>4.5182474E-2</v>
      </c>
      <c r="J2584" s="7">
        <v>5.2592869E-2</v>
      </c>
      <c r="K2584" s="7">
        <v>3.1950045000000003E-2</v>
      </c>
      <c r="L2584" s="7">
        <v>5.4068892E-2</v>
      </c>
      <c r="M2584" s="7">
        <v>5.724663E-2</v>
      </c>
      <c r="N2584" s="7">
        <v>6.7340732E-2</v>
      </c>
      <c r="O2584" s="7">
        <v>6.1680126000000002E-2</v>
      </c>
      <c r="P2584" s="7">
        <v>5.1096931999999998E-2</v>
      </c>
    </row>
    <row r="2585" spans="1:16" x14ac:dyDescent="0.25">
      <c r="A2585" t="s">
        <v>4529</v>
      </c>
      <c r="B2585" s="7">
        <v>8.9300960000000002E-3</v>
      </c>
      <c r="C2585" s="7">
        <v>9.5774109999999992E-3</v>
      </c>
      <c r="D2585" s="7">
        <v>8.7644249999999993E-3</v>
      </c>
      <c r="E2585" s="7">
        <v>8.1639509999999992E-3</v>
      </c>
      <c r="F2585" s="7">
        <v>1.0539303999999999E-2</v>
      </c>
      <c r="G2585" s="7">
        <v>1.0497505000000001E-2</v>
      </c>
      <c r="H2585" s="7">
        <v>1.231029E-2</v>
      </c>
      <c r="I2585" s="7">
        <v>9.9103349999999993E-3</v>
      </c>
      <c r="J2585" s="7">
        <v>1.0806546E-2</v>
      </c>
      <c r="K2585" s="7">
        <v>2.2259357E-2</v>
      </c>
      <c r="L2585" s="7">
        <v>1.6418087000000001E-2</v>
      </c>
      <c r="M2585" s="7">
        <v>1.2099955000000001E-2</v>
      </c>
      <c r="N2585" s="7">
        <v>1.3612173E-2</v>
      </c>
      <c r="O2585" s="7">
        <v>1.1341781E-2</v>
      </c>
      <c r="P2585" s="7">
        <v>6.9131410000000003E-3</v>
      </c>
    </row>
    <row r="2586" spans="1:16" x14ac:dyDescent="0.25">
      <c r="A2586" t="s">
        <v>4530</v>
      </c>
      <c r="B2586" s="7">
        <v>1.6193559E-2</v>
      </c>
      <c r="C2586" s="7">
        <v>1.5362664999999999E-2</v>
      </c>
      <c r="D2586" s="7">
        <v>1.4635159E-2</v>
      </c>
      <c r="E2586" s="7">
        <v>1.0049656000000001E-2</v>
      </c>
      <c r="F2586" s="7">
        <v>1.3964992000000001E-2</v>
      </c>
      <c r="G2586" s="7">
        <v>1.5662223999999999E-2</v>
      </c>
      <c r="H2586" s="7">
        <v>1.5860777E-2</v>
      </c>
      <c r="I2586" s="7">
        <v>1.4605389E-2</v>
      </c>
      <c r="J2586" s="7">
        <v>1.6868728E-2</v>
      </c>
      <c r="K2586" s="7">
        <v>9.5491880000000001E-3</v>
      </c>
      <c r="L2586" s="7">
        <v>1.6479094E-2</v>
      </c>
      <c r="M2586" s="7">
        <v>1.497945E-2</v>
      </c>
      <c r="N2586" s="7">
        <v>1.8122499E-2</v>
      </c>
      <c r="O2586" s="7">
        <v>1.5924332999999999E-2</v>
      </c>
      <c r="P2586" s="7">
        <v>1.3098419E-2</v>
      </c>
    </row>
    <row r="2587" spans="1:16" x14ac:dyDescent="0.25">
      <c r="A2587" t="s">
        <v>4531</v>
      </c>
      <c r="B2587" s="7">
        <v>3.1226012000000001E-2</v>
      </c>
      <c r="C2587" s="7">
        <v>2.7815401E-2</v>
      </c>
      <c r="D2587" s="7">
        <v>2.7860591000000001E-2</v>
      </c>
      <c r="E2587" s="7">
        <v>2.0077727E-2</v>
      </c>
      <c r="F2587" s="7">
        <v>2.8273767000000002E-2</v>
      </c>
      <c r="G2587" s="7">
        <v>2.5674809E-2</v>
      </c>
      <c r="H2587" s="7">
        <v>3.1159747000000002E-2</v>
      </c>
      <c r="I2587" s="7">
        <v>3.8549015999999998E-2</v>
      </c>
      <c r="J2587" s="7">
        <v>3.8307841000000002E-2</v>
      </c>
      <c r="K2587" s="7">
        <v>9.9736660000000008E-3</v>
      </c>
      <c r="L2587" s="7">
        <v>1.3306152E-2</v>
      </c>
      <c r="M2587" s="7">
        <v>1.3729781E-2</v>
      </c>
      <c r="N2587" s="7">
        <v>1.1717872000000001E-2</v>
      </c>
      <c r="O2587" s="7">
        <v>1.1922509E-2</v>
      </c>
      <c r="P2587" s="7">
        <v>1.2252725000000001E-2</v>
      </c>
    </row>
    <row r="2588" spans="1:16" x14ac:dyDescent="0.25">
      <c r="A2588" t="s">
        <v>4532</v>
      </c>
      <c r="B2588" s="7">
        <v>5.2828956000000003E-2</v>
      </c>
      <c r="C2588" s="7">
        <v>5.9464591999999997E-2</v>
      </c>
      <c r="D2588" s="7">
        <v>6.2180421999999999E-2</v>
      </c>
      <c r="E2588" s="7">
        <v>3.6283362E-2</v>
      </c>
      <c r="F2588" s="7">
        <v>5.1594929999999997E-2</v>
      </c>
      <c r="G2588" s="7">
        <v>4.3966539999999998E-2</v>
      </c>
      <c r="H2588" s="7">
        <v>7.1138358999999998E-2</v>
      </c>
      <c r="I2588" s="7">
        <v>7.9959608000000001E-2</v>
      </c>
      <c r="J2588" s="7">
        <v>7.9800806000000002E-2</v>
      </c>
      <c r="K2588" s="7">
        <v>1.5466788E-2</v>
      </c>
      <c r="L2588" s="7">
        <v>3.2133855000000003E-2</v>
      </c>
      <c r="M2588" s="7">
        <v>3.3536731E-2</v>
      </c>
      <c r="N2588" s="7">
        <v>3.0639995999999999E-2</v>
      </c>
      <c r="O2588" s="7">
        <v>2.8043645999999998E-2</v>
      </c>
      <c r="P2588" s="7">
        <v>2.7628699E-2</v>
      </c>
    </row>
    <row r="2589" spans="1:16" x14ac:dyDescent="0.25">
      <c r="A2589" t="s">
        <v>4533</v>
      </c>
      <c r="B2589" s="7">
        <v>2.3506359000000001E-2</v>
      </c>
      <c r="C2589" s="7">
        <v>3.9494227999999999E-2</v>
      </c>
      <c r="D2589" s="7">
        <v>4.4831889E-2</v>
      </c>
      <c r="E2589" s="7">
        <v>2.2910684000000001E-2</v>
      </c>
      <c r="F2589" s="7">
        <v>3.1544332000000001E-2</v>
      </c>
      <c r="G2589" s="7">
        <v>3.3845514E-2</v>
      </c>
      <c r="H2589" s="7">
        <v>3.7207794000000002E-2</v>
      </c>
      <c r="I2589" s="7">
        <v>3.5625187000000003E-2</v>
      </c>
      <c r="J2589" s="7">
        <v>3.9288679E-2</v>
      </c>
      <c r="K2589" s="7">
        <v>2.2744153999999999E-2</v>
      </c>
      <c r="L2589" s="7">
        <v>4.4974980999999997E-2</v>
      </c>
      <c r="M2589" s="7">
        <v>4.2537699999999998E-2</v>
      </c>
      <c r="N2589" s="7">
        <v>5.5309694E-2</v>
      </c>
      <c r="O2589" s="7">
        <v>2.7904640000000001E-2</v>
      </c>
      <c r="P2589" s="7">
        <v>2.2691813000000002E-2</v>
      </c>
    </row>
    <row r="2590" spans="1:16" x14ac:dyDescent="0.25">
      <c r="A2590" t="s">
        <v>4534</v>
      </c>
      <c r="B2590" s="7">
        <v>8.8869314000000005E-2</v>
      </c>
      <c r="C2590" s="7">
        <v>9.1189388999999996E-2</v>
      </c>
      <c r="D2590" s="7">
        <v>9.3864377999999998E-2</v>
      </c>
      <c r="E2590" s="7">
        <v>6.6798860000000002E-2</v>
      </c>
      <c r="F2590" s="7">
        <v>8.4202762E-2</v>
      </c>
      <c r="G2590" s="7">
        <v>9.5120556999999994E-2</v>
      </c>
      <c r="H2590" s="7">
        <v>9.9142770000000005E-2</v>
      </c>
      <c r="I2590" s="7">
        <v>9.3317515000000004E-2</v>
      </c>
      <c r="J2590" s="7">
        <v>0.107095407</v>
      </c>
      <c r="K2590" s="7">
        <v>7.1243168999999995E-2</v>
      </c>
      <c r="L2590" s="7">
        <v>8.9860710999999996E-2</v>
      </c>
      <c r="M2590" s="7">
        <v>8.4799874999999997E-2</v>
      </c>
      <c r="N2590" s="7">
        <v>9.5415423999999999E-2</v>
      </c>
      <c r="O2590" s="7">
        <v>8.2120578E-2</v>
      </c>
      <c r="P2590" s="7">
        <v>6.0776585000000001E-2</v>
      </c>
    </row>
    <row r="2591" spans="1:16" x14ac:dyDescent="0.25">
      <c r="A2591" t="s">
        <v>4535</v>
      </c>
      <c r="B2591" s="7">
        <v>2.73101E-2</v>
      </c>
      <c r="C2591" s="7">
        <v>2.3675155999999999E-2</v>
      </c>
      <c r="D2591" s="7">
        <v>2.6154191E-2</v>
      </c>
      <c r="E2591" s="7">
        <v>2.3892415E-2</v>
      </c>
      <c r="F2591" s="7">
        <v>3.1105928000000001E-2</v>
      </c>
      <c r="G2591" s="7">
        <v>2.9776939999999998E-2</v>
      </c>
      <c r="H2591" s="7">
        <v>2.6569411000000001E-2</v>
      </c>
      <c r="I2591" s="7">
        <v>2.0566203000000002E-2</v>
      </c>
      <c r="J2591" s="7">
        <v>3.0396439000000001E-2</v>
      </c>
      <c r="K2591" s="7">
        <v>1.6277526E-2</v>
      </c>
      <c r="L2591" s="7">
        <v>2.2646317999999999E-2</v>
      </c>
      <c r="M2591" s="7">
        <v>2.0854737000000002E-2</v>
      </c>
      <c r="N2591" s="7">
        <v>2.0342173000000002E-2</v>
      </c>
      <c r="O2591" s="7">
        <v>2.1241708000000002E-2</v>
      </c>
      <c r="P2591" s="7">
        <v>1.5368418E-2</v>
      </c>
    </row>
    <row r="2592" spans="1:16" x14ac:dyDescent="0.25">
      <c r="A2592" t="s">
        <v>4536</v>
      </c>
      <c r="B2592" s="7">
        <v>1.8549319000000002E-2</v>
      </c>
      <c r="C2592" s="7">
        <v>2.0517048999999999E-2</v>
      </c>
      <c r="D2592" s="7">
        <v>1.7473712999999998E-2</v>
      </c>
      <c r="E2592" s="7">
        <v>1.9349696E-2</v>
      </c>
      <c r="F2592" s="7">
        <v>1.9250416999999999E-2</v>
      </c>
      <c r="G2592" s="7">
        <v>2.8341282999999998E-2</v>
      </c>
      <c r="H2592" s="7">
        <v>1.6778838000000001E-2</v>
      </c>
      <c r="I2592" s="7">
        <v>1.5930573999999999E-2</v>
      </c>
      <c r="J2592" s="7">
        <v>1.9386376E-2</v>
      </c>
      <c r="K2592" s="7">
        <v>3.0159950000000001E-2</v>
      </c>
      <c r="L2592" s="7">
        <v>4.2626031000000002E-2</v>
      </c>
      <c r="M2592" s="7">
        <v>3.6503750000000001E-2</v>
      </c>
      <c r="N2592" s="7">
        <v>4.8053403000000001E-2</v>
      </c>
      <c r="O2592" s="7">
        <v>3.4835788999999999E-2</v>
      </c>
      <c r="P2592" s="7">
        <v>1.8619931999999999E-2</v>
      </c>
    </row>
    <row r="2593" spans="1:16" x14ac:dyDescent="0.25">
      <c r="A2593" t="s">
        <v>4537</v>
      </c>
      <c r="B2593" s="7">
        <v>2.2507534999999999E-2</v>
      </c>
      <c r="C2593" s="7">
        <v>2.7357406000000001E-2</v>
      </c>
      <c r="D2593" s="7">
        <v>2.2592323000000001E-2</v>
      </c>
      <c r="E2593" s="7">
        <v>1.9561769999999999E-2</v>
      </c>
      <c r="F2593" s="7">
        <v>2.1095165999999999E-2</v>
      </c>
      <c r="G2593" s="7">
        <v>2.8132965999999999E-2</v>
      </c>
      <c r="H2593" s="7">
        <v>2.2435113999999999E-2</v>
      </c>
      <c r="I2593" s="7">
        <v>2.2166983000000001E-2</v>
      </c>
      <c r="J2593" s="7">
        <v>2.7929665999999999E-2</v>
      </c>
      <c r="K2593" s="7">
        <v>5.7210535E-2</v>
      </c>
      <c r="L2593" s="7">
        <v>3.0148307999999999E-2</v>
      </c>
      <c r="M2593" s="7">
        <v>2.4318349999999999E-2</v>
      </c>
      <c r="N2593" s="7">
        <v>2.4607364999999999E-2</v>
      </c>
      <c r="O2593" s="7">
        <v>1.8661561E-2</v>
      </c>
      <c r="P2593" s="7">
        <v>1.3495573E-2</v>
      </c>
    </row>
    <row r="2594" spans="1:16" x14ac:dyDescent="0.25">
      <c r="A2594" t="s">
        <v>4538</v>
      </c>
      <c r="B2594" s="7">
        <v>5.3022431000000002E-2</v>
      </c>
      <c r="C2594" s="7">
        <v>5.9033689E-2</v>
      </c>
      <c r="D2594" s="7">
        <v>5.9835987E-2</v>
      </c>
      <c r="E2594" s="7">
        <v>3.6900879999999997E-2</v>
      </c>
      <c r="F2594" s="7">
        <v>4.7403669000000002E-2</v>
      </c>
      <c r="G2594" s="7">
        <v>5.5348301000000003E-2</v>
      </c>
      <c r="H2594" s="7">
        <v>5.2212695000000003E-2</v>
      </c>
      <c r="I2594" s="7">
        <v>3.6199493999999999E-2</v>
      </c>
      <c r="J2594" s="7">
        <v>5.0422759999999997E-2</v>
      </c>
      <c r="K2594" s="7">
        <v>1.8420138999999999E-2</v>
      </c>
      <c r="L2594" s="7">
        <v>1.4760469E-2</v>
      </c>
      <c r="M2594" s="7">
        <v>1.5004069E-2</v>
      </c>
      <c r="N2594" s="7">
        <v>1.7208451E-2</v>
      </c>
      <c r="O2594" s="7">
        <v>1.4023805E-2</v>
      </c>
      <c r="P2594" s="7">
        <v>1.1416301E-2</v>
      </c>
    </row>
    <row r="2595" spans="1:16" x14ac:dyDescent="0.25">
      <c r="A2595" t="s">
        <v>4539</v>
      </c>
      <c r="B2595" s="7">
        <v>0.120911598</v>
      </c>
      <c r="C2595" s="7">
        <v>0.141160493</v>
      </c>
      <c r="D2595" s="7">
        <v>0.137578427</v>
      </c>
      <c r="E2595" s="7">
        <v>8.5905029999999993E-2</v>
      </c>
      <c r="F2595" s="7">
        <v>0.131292882</v>
      </c>
      <c r="G2595" s="7">
        <v>0.12726660400000001</v>
      </c>
      <c r="H2595" s="7">
        <v>0.12580433599999999</v>
      </c>
      <c r="I2595" s="7">
        <v>0.141151104</v>
      </c>
      <c r="J2595" s="7">
        <v>0.127935469</v>
      </c>
      <c r="K2595" s="7">
        <v>3.5582476000000002E-2</v>
      </c>
      <c r="L2595" s="7">
        <v>6.1280009000000003E-2</v>
      </c>
      <c r="M2595" s="7">
        <v>7.1191034E-2</v>
      </c>
      <c r="N2595" s="7">
        <v>0.10567744599999999</v>
      </c>
      <c r="O2595" s="7">
        <v>0.101889877</v>
      </c>
      <c r="P2595" s="7">
        <v>7.4324230000000005E-2</v>
      </c>
    </row>
    <row r="2596" spans="1:16" x14ac:dyDescent="0.25">
      <c r="A2596" t="s">
        <v>4540</v>
      </c>
      <c r="B2596" s="7">
        <v>2.687741E-3</v>
      </c>
      <c r="C2596" s="7">
        <v>3.5605340000000002E-3</v>
      </c>
      <c r="D2596" s="7">
        <v>3.520029E-3</v>
      </c>
      <c r="E2596" s="7">
        <v>2.5654800000000002E-3</v>
      </c>
      <c r="F2596" s="7">
        <v>2.2621849999999999E-3</v>
      </c>
      <c r="G2596" s="7">
        <v>1.9598490000000001E-3</v>
      </c>
      <c r="H2596" s="7">
        <v>1.793593E-3</v>
      </c>
      <c r="I2596" s="7">
        <v>3.030521E-3</v>
      </c>
      <c r="J2596" s="7">
        <v>2.614005E-3</v>
      </c>
      <c r="K2596" s="7">
        <v>5.243096E-3</v>
      </c>
      <c r="L2596" s="7">
        <v>1.500798E-3</v>
      </c>
      <c r="M2596" s="7">
        <v>1.0978909999999999E-3</v>
      </c>
      <c r="N2596" s="7">
        <v>2.8845599999999998E-4</v>
      </c>
      <c r="O2596" s="7">
        <v>1.9495499999999999E-4</v>
      </c>
      <c r="P2596" s="7">
        <v>1.0653209999999999E-3</v>
      </c>
    </row>
    <row r="2597" spans="1:16" x14ac:dyDescent="0.25">
      <c r="A2597" t="s">
        <v>4541</v>
      </c>
      <c r="B2597" s="7">
        <v>8.8891710999999998E-2</v>
      </c>
      <c r="C2597" s="7">
        <v>9.4583320999999998E-2</v>
      </c>
      <c r="D2597" s="7">
        <v>8.5056254999999997E-2</v>
      </c>
      <c r="E2597" s="7">
        <v>6.4033863999999996E-2</v>
      </c>
      <c r="F2597" s="7">
        <v>6.8069253999999996E-2</v>
      </c>
      <c r="G2597" s="7">
        <v>7.7630476000000004E-2</v>
      </c>
      <c r="H2597" s="7">
        <v>0.102010134</v>
      </c>
      <c r="I2597" s="7">
        <v>0.102277355</v>
      </c>
      <c r="J2597" s="7">
        <v>9.9674453999999996E-2</v>
      </c>
      <c r="K2597" s="7">
        <v>7.3528540000000003E-2</v>
      </c>
      <c r="L2597" s="7">
        <v>5.5335655999999997E-2</v>
      </c>
      <c r="M2597" s="7">
        <v>5.3262535999999999E-2</v>
      </c>
      <c r="N2597" s="7">
        <v>4.8439544000000001E-2</v>
      </c>
      <c r="O2597" s="7">
        <v>3.8900271E-2</v>
      </c>
      <c r="P2597" s="7">
        <v>3.8527313000000001E-2</v>
      </c>
    </row>
    <row r="2598" spans="1:16" x14ac:dyDescent="0.25">
      <c r="A2598" t="s">
        <v>4542</v>
      </c>
      <c r="B2598" s="7">
        <v>9.8292536E-2</v>
      </c>
      <c r="C2598" s="7">
        <v>9.0235112000000006E-2</v>
      </c>
      <c r="D2598" s="7">
        <v>9.4875416000000004E-2</v>
      </c>
      <c r="E2598" s="7">
        <v>9.1414597E-2</v>
      </c>
      <c r="F2598" s="7">
        <v>0.108830625</v>
      </c>
      <c r="G2598" s="7">
        <v>0.11680080299999999</v>
      </c>
      <c r="H2598" s="7">
        <v>9.4467114000000005E-2</v>
      </c>
      <c r="I2598" s="7">
        <v>0.117471627</v>
      </c>
      <c r="J2598" s="7">
        <v>0.104922057</v>
      </c>
      <c r="K2598" s="7">
        <v>0.11813665800000001</v>
      </c>
      <c r="L2598" s="7">
        <v>0.14055881100000001</v>
      </c>
      <c r="M2598" s="7">
        <v>9.7036284E-2</v>
      </c>
      <c r="N2598" s="7">
        <v>0.103587529</v>
      </c>
      <c r="O2598" s="7">
        <v>0.101740209</v>
      </c>
      <c r="P2598" s="7">
        <v>7.5940625999999997E-2</v>
      </c>
    </row>
    <row r="2599" spans="1:16" x14ac:dyDescent="0.25">
      <c r="A2599" t="s">
        <v>4543</v>
      </c>
      <c r="B2599" s="7">
        <v>2.4550446E-2</v>
      </c>
      <c r="C2599" s="7">
        <v>3.2237291000000001E-2</v>
      </c>
      <c r="D2599" s="7">
        <v>3.2453833000000001E-2</v>
      </c>
      <c r="E2599" s="7">
        <v>2.4022885000000001E-2</v>
      </c>
      <c r="F2599" s="7">
        <v>3.2120332000000001E-2</v>
      </c>
      <c r="G2599" s="7">
        <v>3.4960494000000002E-2</v>
      </c>
      <c r="H2599" s="7">
        <v>3.2020648999999998E-2</v>
      </c>
      <c r="I2599" s="7">
        <v>2.7911544E-2</v>
      </c>
      <c r="J2599" s="7">
        <v>3.5423558000000001E-2</v>
      </c>
      <c r="K2599" s="7">
        <v>3.3117117000000001E-2</v>
      </c>
      <c r="L2599" s="7">
        <v>4.0052612000000001E-2</v>
      </c>
      <c r="M2599" s="7">
        <v>3.7545582000000001E-2</v>
      </c>
      <c r="N2599" s="7">
        <v>5.5954939000000002E-2</v>
      </c>
      <c r="O2599" s="7">
        <v>2.9014594000000001E-2</v>
      </c>
      <c r="P2599" s="7">
        <v>2.6783148E-2</v>
      </c>
    </row>
    <row r="2600" spans="1:16" x14ac:dyDescent="0.25">
      <c r="A2600" t="s">
        <v>4544</v>
      </c>
      <c r="B2600" s="7">
        <v>3.636781E-3</v>
      </c>
      <c r="C2600" s="7">
        <v>4.8249210000000002E-3</v>
      </c>
      <c r="D2600" s="7">
        <v>5.85631E-3</v>
      </c>
      <c r="E2600" s="7">
        <v>6.7949500000000001E-3</v>
      </c>
      <c r="F2600" s="7">
        <v>9.7581530000000003E-3</v>
      </c>
      <c r="G2600" s="7">
        <v>8.1966750000000005E-3</v>
      </c>
      <c r="H2600" s="7">
        <v>5.1476079999999997E-3</v>
      </c>
      <c r="I2600" s="7">
        <v>5.4804390000000001E-3</v>
      </c>
      <c r="J2600" s="7">
        <v>5.7661869999999999E-3</v>
      </c>
      <c r="K2600" s="7">
        <v>3.2276142000000001E-2</v>
      </c>
      <c r="L2600" s="7">
        <v>3.7874283000000002E-2</v>
      </c>
      <c r="M2600" s="7">
        <v>3.9507528E-2</v>
      </c>
      <c r="N2600" s="7">
        <v>3.0910321000000001E-2</v>
      </c>
      <c r="O2600" s="7">
        <v>3.3381345999999999E-2</v>
      </c>
      <c r="P2600" s="7">
        <v>2.5913050999999999E-2</v>
      </c>
    </row>
    <row r="2601" spans="1:16" x14ac:dyDescent="0.25">
      <c r="A2601" t="s">
        <v>4545</v>
      </c>
      <c r="B2601" s="7">
        <v>7.785948E-3</v>
      </c>
      <c r="C2601" s="7">
        <v>9.6842100000000004E-3</v>
      </c>
      <c r="D2601" s="7">
        <v>8.5484979999999999E-3</v>
      </c>
      <c r="E2601" s="7">
        <v>8.8434570000000007E-3</v>
      </c>
      <c r="F2601" s="7">
        <v>8.9964499999999996E-3</v>
      </c>
      <c r="G2601" s="7">
        <v>1.0362247999999999E-2</v>
      </c>
      <c r="H2601" s="7">
        <v>1.0725368000000001E-2</v>
      </c>
      <c r="I2601" s="7">
        <v>6.3607059999999998E-3</v>
      </c>
      <c r="J2601" s="7">
        <v>8.0634350000000007E-3</v>
      </c>
      <c r="K2601" s="7">
        <v>9.6767120000000005E-3</v>
      </c>
      <c r="L2601" s="7">
        <v>1.8110390000000001E-2</v>
      </c>
      <c r="M2601" s="7">
        <v>1.5691779999999999E-2</v>
      </c>
      <c r="N2601" s="7">
        <v>2.1394422999999999E-2</v>
      </c>
      <c r="O2601" s="7">
        <v>1.2092439E-2</v>
      </c>
      <c r="P2601" s="7">
        <v>5.6372590000000004E-3</v>
      </c>
    </row>
    <row r="2602" spans="1:16" x14ac:dyDescent="0.25">
      <c r="A2602" t="s">
        <v>4546</v>
      </c>
      <c r="B2602" s="7">
        <v>6.0764778999999998E-2</v>
      </c>
      <c r="C2602" s="7">
        <v>7.0223983000000004E-2</v>
      </c>
      <c r="D2602" s="7">
        <v>6.6648984999999994E-2</v>
      </c>
      <c r="E2602" s="7">
        <v>3.7767478E-2</v>
      </c>
      <c r="F2602" s="7">
        <v>4.6811918000000001E-2</v>
      </c>
      <c r="G2602" s="7">
        <v>4.1440692000000001E-2</v>
      </c>
      <c r="H2602" s="7">
        <v>4.2436906000000003E-2</v>
      </c>
      <c r="I2602" s="7">
        <v>5.5694735000000002E-2</v>
      </c>
      <c r="J2602" s="7">
        <v>5.3639572000000003E-2</v>
      </c>
      <c r="K2602" s="7">
        <v>6.3604539000000002E-2</v>
      </c>
      <c r="L2602" s="7">
        <v>6.0204159E-2</v>
      </c>
      <c r="M2602" s="7">
        <v>7.0217341000000003E-2</v>
      </c>
      <c r="N2602" s="7">
        <v>6.0206155999999997E-2</v>
      </c>
      <c r="O2602" s="7">
        <v>6.1776731000000001E-2</v>
      </c>
      <c r="P2602" s="7">
        <v>5.4575292999999997E-2</v>
      </c>
    </row>
    <row r="2603" spans="1:16" x14ac:dyDescent="0.25">
      <c r="A2603" t="s">
        <v>4547</v>
      </c>
      <c r="B2603" s="7">
        <v>3.5746021000000003E-2</v>
      </c>
      <c r="C2603" s="7">
        <v>4.0767091999999998E-2</v>
      </c>
      <c r="D2603" s="7">
        <v>3.7428214000000001E-2</v>
      </c>
      <c r="E2603" s="7">
        <v>2.9192973000000001E-2</v>
      </c>
      <c r="F2603" s="7">
        <v>3.3043942E-2</v>
      </c>
      <c r="G2603" s="7">
        <v>3.4412205000000001E-2</v>
      </c>
      <c r="H2603" s="7">
        <v>4.2743538999999997E-2</v>
      </c>
      <c r="I2603" s="7">
        <v>4.4904225999999998E-2</v>
      </c>
      <c r="J2603" s="7">
        <v>4.3803992999999999E-2</v>
      </c>
      <c r="K2603" s="7">
        <v>3.5242423000000002E-2</v>
      </c>
      <c r="L2603" s="7">
        <v>2.3879535E-2</v>
      </c>
      <c r="M2603" s="7">
        <v>2.4624694999999999E-2</v>
      </c>
      <c r="N2603" s="7">
        <v>2.7660573000000001E-2</v>
      </c>
      <c r="O2603" s="7">
        <v>2.7295593999999999E-2</v>
      </c>
      <c r="P2603" s="7">
        <v>2.1659899E-2</v>
      </c>
    </row>
    <row r="2604" spans="1:16" x14ac:dyDescent="0.25">
      <c r="A2604" t="s">
        <v>4548</v>
      </c>
      <c r="B2604" s="7">
        <v>2.4626495000000002E-2</v>
      </c>
      <c r="C2604" s="7">
        <v>3.1489757E-2</v>
      </c>
      <c r="D2604" s="7">
        <v>2.8242051000000001E-2</v>
      </c>
      <c r="E2604" s="7">
        <v>1.8757238999999998E-2</v>
      </c>
      <c r="F2604" s="7">
        <v>2.4250053000000001E-2</v>
      </c>
      <c r="G2604" s="7">
        <v>2.6218353E-2</v>
      </c>
      <c r="H2604" s="7">
        <v>2.8035929000000001E-2</v>
      </c>
      <c r="I2604" s="7">
        <v>2.5388707E-2</v>
      </c>
      <c r="J2604" s="7">
        <v>2.9047633E-2</v>
      </c>
      <c r="K2604" s="7">
        <v>2.0856511000000001E-2</v>
      </c>
      <c r="L2604" s="7">
        <v>1.6313323000000001E-2</v>
      </c>
      <c r="M2604" s="7">
        <v>1.6605834E-2</v>
      </c>
      <c r="N2604" s="7">
        <v>2.0044645E-2</v>
      </c>
      <c r="O2604" s="7">
        <v>1.6716636E-2</v>
      </c>
      <c r="P2604" s="7">
        <v>1.3326855E-2</v>
      </c>
    </row>
    <row r="2605" spans="1:16" x14ac:dyDescent="0.25">
      <c r="A2605" t="s">
        <v>4549</v>
      </c>
      <c r="B2605" s="7">
        <v>1.0487814999999999E-2</v>
      </c>
      <c r="C2605" s="7">
        <v>1.083859E-2</v>
      </c>
      <c r="D2605" s="7">
        <v>1.1229236E-2</v>
      </c>
      <c r="E2605" s="7">
        <v>1.0176915999999999E-2</v>
      </c>
      <c r="F2605" s="7">
        <v>1.1712893E-2</v>
      </c>
      <c r="G2605" s="7">
        <v>1.4480725E-2</v>
      </c>
      <c r="H2605" s="7">
        <v>1.1545845000000001E-2</v>
      </c>
      <c r="I2605" s="7">
        <v>9.4592059999999995E-3</v>
      </c>
      <c r="J2605" s="7">
        <v>1.2167295E-2</v>
      </c>
      <c r="K2605" s="7">
        <v>1.9145155000000001E-2</v>
      </c>
      <c r="L2605" s="7">
        <v>5.0864073000000003E-2</v>
      </c>
      <c r="M2605" s="7">
        <v>2.7554291000000002E-2</v>
      </c>
      <c r="N2605" s="7">
        <v>2.8210178999999998E-2</v>
      </c>
      <c r="O2605" s="7">
        <v>2.5809196999999999E-2</v>
      </c>
      <c r="P2605" s="7">
        <v>1.3071739000000001E-2</v>
      </c>
    </row>
    <row r="2606" spans="1:16" x14ac:dyDescent="0.25">
      <c r="A2606" t="s">
        <v>4550</v>
      </c>
      <c r="B2606" s="7">
        <v>1.0240211000000001E-2</v>
      </c>
      <c r="C2606" s="7">
        <v>1.0799266E-2</v>
      </c>
      <c r="D2606" s="7">
        <v>9.7471009999999993E-3</v>
      </c>
      <c r="E2606" s="7">
        <v>7.4022749999999998E-3</v>
      </c>
      <c r="F2606" s="7">
        <v>1.0148472E-2</v>
      </c>
      <c r="G2606" s="7">
        <v>1.0016455E-2</v>
      </c>
      <c r="H2606" s="7">
        <v>9.7173160000000001E-3</v>
      </c>
      <c r="I2606" s="7">
        <v>7.5666290000000001E-3</v>
      </c>
      <c r="J2606" s="7">
        <v>1.2190514E-2</v>
      </c>
      <c r="K2606" s="7">
        <v>8.6880870000000006E-3</v>
      </c>
      <c r="L2606" s="7">
        <v>9.7454929999999992E-3</v>
      </c>
      <c r="M2606" s="7">
        <v>1.0132756E-2</v>
      </c>
      <c r="N2606" s="7">
        <v>1.0298112E-2</v>
      </c>
      <c r="O2606" s="7">
        <v>9.2741449999999993E-3</v>
      </c>
      <c r="P2606" s="7">
        <v>6.7955489999999997E-3</v>
      </c>
    </row>
    <row r="2607" spans="1:16" x14ac:dyDescent="0.25">
      <c r="A2607" t="s">
        <v>4551</v>
      </c>
      <c r="B2607" s="7">
        <v>1.0971181999999999E-2</v>
      </c>
      <c r="C2607" s="7">
        <v>1.1448626999999999E-2</v>
      </c>
      <c r="D2607" s="7">
        <v>1.0959149E-2</v>
      </c>
      <c r="E2607" s="7">
        <v>9.0593519999999997E-3</v>
      </c>
      <c r="F2607" s="7">
        <v>1.2014561999999999E-2</v>
      </c>
      <c r="G2607" s="7">
        <v>1.0886669999999999E-2</v>
      </c>
      <c r="H2607" s="7">
        <v>1.4365292999999999E-2</v>
      </c>
      <c r="I2607" s="7">
        <v>8.1517480000000003E-3</v>
      </c>
      <c r="J2607" s="7">
        <v>1.2116336E-2</v>
      </c>
      <c r="K2607" s="7">
        <v>2.9580586999999998E-2</v>
      </c>
      <c r="L2607" s="7">
        <v>3.5655553999999999E-2</v>
      </c>
      <c r="M2607" s="7">
        <v>3.9469549999999999E-2</v>
      </c>
      <c r="N2607" s="7">
        <v>3.1635625000000001E-2</v>
      </c>
      <c r="O2607" s="7">
        <v>3.8296391999999999E-2</v>
      </c>
      <c r="P2607" s="7">
        <v>2.6579210999999998E-2</v>
      </c>
    </row>
    <row r="2608" spans="1:16" x14ac:dyDescent="0.25">
      <c r="A2608" t="s">
        <v>4552</v>
      </c>
      <c r="B2608" s="7">
        <v>0.105385507</v>
      </c>
      <c r="C2608" s="7">
        <v>0.11337953100000001</v>
      </c>
      <c r="D2608" s="7">
        <v>0.103454081</v>
      </c>
      <c r="E2608" s="7">
        <v>6.8895858000000004E-2</v>
      </c>
      <c r="F2608" s="7">
        <v>8.3420843999999994E-2</v>
      </c>
      <c r="G2608" s="7">
        <v>8.8511699999999999E-2</v>
      </c>
      <c r="H2608" s="7">
        <v>0.110960508</v>
      </c>
      <c r="I2608" s="7">
        <v>0.114401739</v>
      </c>
      <c r="J2608" s="7">
        <v>0.118566689</v>
      </c>
      <c r="K2608" s="7">
        <v>4.9507982999999998E-2</v>
      </c>
      <c r="L2608" s="7">
        <v>7.7763206000000001E-2</v>
      </c>
      <c r="M2608" s="7">
        <v>7.2772325999999998E-2</v>
      </c>
      <c r="N2608" s="7">
        <v>7.7092447999999994E-2</v>
      </c>
      <c r="O2608" s="7">
        <v>6.4582373999999998E-2</v>
      </c>
      <c r="P2608" s="7">
        <v>5.3253063000000003E-2</v>
      </c>
    </row>
    <row r="2609" spans="1:16" x14ac:dyDescent="0.25">
      <c r="A2609" t="s">
        <v>4553</v>
      </c>
      <c r="B2609" s="7">
        <v>1.8560503999999999E-2</v>
      </c>
      <c r="C2609" s="7">
        <v>1.9981564E-2</v>
      </c>
      <c r="D2609" s="7">
        <v>2.1865518E-2</v>
      </c>
      <c r="E2609" s="7">
        <v>2.0016989999999998E-2</v>
      </c>
      <c r="F2609" s="7">
        <v>1.9712315000000001E-2</v>
      </c>
      <c r="G2609" s="7">
        <v>2.9078603000000001E-2</v>
      </c>
      <c r="H2609" s="7">
        <v>1.8161812999999999E-2</v>
      </c>
      <c r="I2609" s="7">
        <v>1.3705406999999999E-2</v>
      </c>
      <c r="J2609" s="7">
        <v>1.9317876000000001E-2</v>
      </c>
      <c r="K2609" s="7">
        <v>4.0955143999999999E-2</v>
      </c>
      <c r="L2609" s="7">
        <v>6.1630583000000003E-2</v>
      </c>
      <c r="M2609" s="7">
        <v>5.3118235999999999E-2</v>
      </c>
      <c r="N2609" s="7">
        <v>6.0028484999999999E-2</v>
      </c>
      <c r="O2609" s="7">
        <v>5.7901047999999997E-2</v>
      </c>
      <c r="P2609" s="7">
        <v>3.2126512000000003E-2</v>
      </c>
    </row>
    <row r="2610" spans="1:16" x14ac:dyDescent="0.25">
      <c r="A2610" t="s">
        <v>4554</v>
      </c>
      <c r="B2610" s="7">
        <v>0.124159731</v>
      </c>
      <c r="C2610" s="7">
        <v>0.16383592</v>
      </c>
      <c r="D2610" s="7">
        <v>0.16760191299999999</v>
      </c>
      <c r="E2610" s="7">
        <v>0.109646595</v>
      </c>
      <c r="F2610" s="7">
        <v>0.13722932400000001</v>
      </c>
      <c r="G2610" s="7">
        <v>0.12673760000000001</v>
      </c>
      <c r="H2610" s="7">
        <v>0.179523666</v>
      </c>
      <c r="I2610" s="7">
        <v>8.5837139000000007E-2</v>
      </c>
      <c r="J2610" s="7">
        <v>0.163502974</v>
      </c>
      <c r="K2610" s="7">
        <v>1.5503397E-2</v>
      </c>
      <c r="L2610" s="7">
        <v>2.4892566000000001E-2</v>
      </c>
      <c r="M2610" s="7">
        <v>2.7091545000000002E-2</v>
      </c>
      <c r="N2610" s="7">
        <v>3.9912540000000003E-2</v>
      </c>
      <c r="O2610" s="7">
        <v>2.3977834E-2</v>
      </c>
      <c r="P2610" s="7">
        <v>2.4940634E-2</v>
      </c>
    </row>
    <row r="2611" spans="1:16" x14ac:dyDescent="0.25">
      <c r="A2611" t="s">
        <v>4555</v>
      </c>
      <c r="B2611" s="7">
        <v>4.7178496E-2</v>
      </c>
      <c r="C2611" s="7">
        <v>5.3301693999999997E-2</v>
      </c>
      <c r="D2611" s="7">
        <v>5.3301452999999999E-2</v>
      </c>
      <c r="E2611" s="7">
        <v>4.3761274000000003E-2</v>
      </c>
      <c r="F2611" s="7">
        <v>6.4548444999999996E-2</v>
      </c>
      <c r="G2611" s="7">
        <v>5.4920142999999998E-2</v>
      </c>
      <c r="H2611" s="7">
        <v>7.0703798999999998E-2</v>
      </c>
      <c r="I2611" s="7">
        <v>8.4232378999999996E-2</v>
      </c>
      <c r="J2611" s="7">
        <v>7.5313077000000006E-2</v>
      </c>
      <c r="K2611" s="7">
        <v>1.4821344E-2</v>
      </c>
      <c r="L2611" s="7">
        <v>2.5448378000000001E-2</v>
      </c>
      <c r="M2611" s="7">
        <v>2.8664439E-2</v>
      </c>
      <c r="N2611" s="7">
        <v>2.9171612E-2</v>
      </c>
      <c r="O2611" s="7">
        <v>2.7375193999999999E-2</v>
      </c>
      <c r="P2611" s="7">
        <v>2.3473733E-2</v>
      </c>
    </row>
    <row r="2612" spans="1:16" x14ac:dyDescent="0.25">
      <c r="A2612" t="s">
        <v>4556</v>
      </c>
      <c r="B2612" s="7">
        <v>2.7342334999999999E-2</v>
      </c>
      <c r="C2612" s="7">
        <v>2.3471888E-2</v>
      </c>
      <c r="D2612" s="7">
        <v>1.8687368999999999E-2</v>
      </c>
      <c r="E2612" s="7">
        <v>2.3070710000000001E-2</v>
      </c>
      <c r="F2612" s="7">
        <v>2.2612795000000002E-2</v>
      </c>
      <c r="G2612" s="7">
        <v>2.8608964000000001E-2</v>
      </c>
      <c r="H2612" s="7">
        <v>3.0431303999999999E-2</v>
      </c>
      <c r="I2612" s="7">
        <v>2.1770319E-2</v>
      </c>
      <c r="J2612" s="7">
        <v>2.4150485999999999E-2</v>
      </c>
      <c r="K2612" s="7">
        <v>5.2684929999999998E-2</v>
      </c>
      <c r="L2612" s="7">
        <v>4.7556807E-2</v>
      </c>
      <c r="M2612" s="7">
        <v>3.978723E-2</v>
      </c>
      <c r="N2612" s="7">
        <v>5.6278442999999997E-2</v>
      </c>
      <c r="O2612" s="7">
        <v>4.4953613000000003E-2</v>
      </c>
      <c r="P2612" s="7">
        <v>2.000828E-2</v>
      </c>
    </row>
    <row r="2613" spans="1:16" x14ac:dyDescent="0.25">
      <c r="A2613" t="s">
        <v>4557</v>
      </c>
      <c r="B2613" s="7">
        <v>4.7072443999999998E-2</v>
      </c>
      <c r="C2613" s="7">
        <v>4.9716808000000001E-2</v>
      </c>
      <c r="D2613" s="7">
        <v>5.0442698000000001E-2</v>
      </c>
      <c r="E2613" s="7">
        <v>2.8208426000000002E-2</v>
      </c>
      <c r="F2613" s="7">
        <v>3.4762630000000003E-2</v>
      </c>
      <c r="G2613" s="7">
        <v>3.7102094000000002E-2</v>
      </c>
      <c r="H2613" s="7">
        <v>4.8722135E-2</v>
      </c>
      <c r="I2613" s="7">
        <v>5.1620596999999997E-2</v>
      </c>
      <c r="J2613" s="7">
        <v>4.9637965999999999E-2</v>
      </c>
      <c r="K2613" s="7">
        <v>1.5766221E-2</v>
      </c>
      <c r="L2613" s="7">
        <v>2.4653130999999998E-2</v>
      </c>
      <c r="M2613" s="7">
        <v>2.0326101999999999E-2</v>
      </c>
      <c r="N2613" s="7">
        <v>2.7167508999999999E-2</v>
      </c>
      <c r="O2613" s="7">
        <v>2.2498299999999999E-2</v>
      </c>
      <c r="P2613" s="7">
        <v>1.8765415000000001E-2</v>
      </c>
    </row>
    <row r="2614" spans="1:16" x14ac:dyDescent="0.25">
      <c r="A2614" t="s">
        <v>4558</v>
      </c>
      <c r="B2614" s="7">
        <v>1.9604643000000001E-2</v>
      </c>
      <c r="C2614" s="7">
        <v>3.1274784999999999E-2</v>
      </c>
      <c r="D2614" s="7">
        <v>3.1152862999999999E-2</v>
      </c>
      <c r="E2614" s="7">
        <v>2.0236383E-2</v>
      </c>
      <c r="F2614" s="7">
        <v>2.4976838000000001E-2</v>
      </c>
      <c r="G2614" s="7">
        <v>2.2653111E-2</v>
      </c>
      <c r="H2614" s="7">
        <v>2.3366611999999998E-2</v>
      </c>
      <c r="I2614" s="7">
        <v>2.2001383999999999E-2</v>
      </c>
      <c r="J2614" s="7">
        <v>2.3117708000000001E-2</v>
      </c>
      <c r="K2614" s="7">
        <v>8.010596E-3</v>
      </c>
      <c r="L2614" s="7">
        <v>1.7439802000000001E-2</v>
      </c>
      <c r="M2614" s="7">
        <v>1.9261001999999999E-2</v>
      </c>
      <c r="N2614" s="7">
        <v>2.3437016000000001E-2</v>
      </c>
      <c r="O2614" s="7">
        <v>1.904898E-2</v>
      </c>
      <c r="P2614" s="7">
        <v>1.5843056000000001E-2</v>
      </c>
    </row>
    <row r="2615" spans="1:16" x14ac:dyDescent="0.25">
      <c r="A2615" t="s">
        <v>4559</v>
      </c>
      <c r="B2615" s="7">
        <v>6.9201514000000006E-2</v>
      </c>
      <c r="C2615" s="7">
        <v>7.4693733999999998E-2</v>
      </c>
      <c r="D2615" s="7">
        <v>6.9011022000000005E-2</v>
      </c>
      <c r="E2615" s="7">
        <v>5.3464567999999997E-2</v>
      </c>
      <c r="F2615" s="7">
        <v>7.1144279000000005E-2</v>
      </c>
      <c r="G2615" s="7">
        <v>7.0022484999999995E-2</v>
      </c>
      <c r="H2615" s="7">
        <v>7.6661934000000001E-2</v>
      </c>
      <c r="I2615" s="7">
        <v>7.5257934999999998E-2</v>
      </c>
      <c r="J2615" s="7">
        <v>7.9817995000000003E-2</v>
      </c>
      <c r="K2615" s="7">
        <v>7.4803272000000004E-2</v>
      </c>
      <c r="L2615" s="7">
        <v>4.6605025000000001E-2</v>
      </c>
      <c r="M2615" s="7">
        <v>4.7308366999999997E-2</v>
      </c>
      <c r="N2615" s="7">
        <v>4.6442474999999997E-2</v>
      </c>
      <c r="O2615" s="7">
        <v>4.4003459000000002E-2</v>
      </c>
      <c r="P2615" s="7">
        <v>3.7277168999999999E-2</v>
      </c>
    </row>
    <row r="2616" spans="1:16" x14ac:dyDescent="0.25">
      <c r="A2616" t="s">
        <v>4560</v>
      </c>
      <c r="B2616" s="7">
        <v>8.2377328E-2</v>
      </c>
      <c r="C2616" s="7">
        <v>8.4174820999999997E-2</v>
      </c>
      <c r="D2616" s="7">
        <v>7.4139745000000007E-2</v>
      </c>
      <c r="E2616" s="7">
        <v>5.6081798000000002E-2</v>
      </c>
      <c r="F2616" s="7">
        <v>6.5209245999999998E-2</v>
      </c>
      <c r="G2616" s="7">
        <v>6.5534776000000003E-2</v>
      </c>
      <c r="H2616" s="7">
        <v>8.5315316000000002E-2</v>
      </c>
      <c r="I2616" s="7">
        <v>0.100535786</v>
      </c>
      <c r="J2616" s="7">
        <v>9.0511515000000001E-2</v>
      </c>
      <c r="K2616" s="7">
        <v>8.3406213000000007E-2</v>
      </c>
      <c r="L2616" s="7">
        <v>5.4845790999999998E-2</v>
      </c>
      <c r="M2616" s="7">
        <v>5.5634054000000002E-2</v>
      </c>
      <c r="N2616" s="7">
        <v>5.7010413000000003E-2</v>
      </c>
      <c r="O2616" s="7">
        <v>5.5769010000000001E-2</v>
      </c>
      <c r="P2616" s="7">
        <v>4.7949904000000002E-2</v>
      </c>
    </row>
    <row r="2617" spans="1:16" x14ac:dyDescent="0.25">
      <c r="A2617" t="s">
        <v>4561</v>
      </c>
      <c r="B2617" s="7">
        <v>6.1499837000000002E-2</v>
      </c>
      <c r="C2617" s="7">
        <v>7.5192877000000005E-2</v>
      </c>
      <c r="D2617" s="7">
        <v>7.0192205999999993E-2</v>
      </c>
      <c r="E2617" s="7">
        <v>5.8528750999999997E-2</v>
      </c>
      <c r="F2617" s="7">
        <v>5.7836525999999999E-2</v>
      </c>
      <c r="G2617" s="7">
        <v>6.8160408000000006E-2</v>
      </c>
      <c r="H2617" s="7">
        <v>6.6781702999999998E-2</v>
      </c>
      <c r="I2617" s="7">
        <v>6.4599619999999996E-2</v>
      </c>
      <c r="J2617" s="7">
        <v>7.7871273000000005E-2</v>
      </c>
      <c r="K2617" s="7">
        <v>8.8529698000000004E-2</v>
      </c>
      <c r="L2617" s="7">
        <v>5.2190388999999997E-2</v>
      </c>
      <c r="M2617" s="7">
        <v>6.5783735999999995E-2</v>
      </c>
      <c r="N2617" s="7">
        <v>8.5506003999999997E-2</v>
      </c>
      <c r="O2617" s="7">
        <v>8.2215295999999993E-2</v>
      </c>
      <c r="P2617" s="7">
        <v>6.4296180999999994E-2</v>
      </c>
    </row>
    <row r="2618" spans="1:16" x14ac:dyDescent="0.25">
      <c r="A2618" t="s">
        <v>4562</v>
      </c>
      <c r="B2618" s="7">
        <v>1.9836704E-2</v>
      </c>
      <c r="C2618" s="7">
        <v>2.2017673000000001E-2</v>
      </c>
      <c r="D2618" s="7">
        <v>2.2032429999999999E-2</v>
      </c>
      <c r="E2618" s="7">
        <v>1.5539805E-2</v>
      </c>
      <c r="F2618" s="7">
        <v>2.0031179E-2</v>
      </c>
      <c r="G2618" s="7">
        <v>1.7919853999999999E-2</v>
      </c>
      <c r="H2618" s="7">
        <v>2.0200115000000001E-2</v>
      </c>
      <c r="I2618" s="7">
        <v>1.9458005E-2</v>
      </c>
      <c r="J2618" s="7">
        <v>2.2938490999999998E-2</v>
      </c>
      <c r="K2618" s="7">
        <v>2.0160870000000001E-2</v>
      </c>
      <c r="L2618" s="7">
        <v>1.882754E-2</v>
      </c>
      <c r="M2618" s="7">
        <v>1.810995E-2</v>
      </c>
      <c r="N2618" s="7">
        <v>2.0784436E-2</v>
      </c>
      <c r="O2618" s="7">
        <v>2.0763763000000001E-2</v>
      </c>
      <c r="P2618" s="7">
        <v>1.4627143E-2</v>
      </c>
    </row>
    <row r="2619" spans="1:16" x14ac:dyDescent="0.25">
      <c r="A2619" t="s">
        <v>4563</v>
      </c>
      <c r="B2619" s="7">
        <v>0.120410796</v>
      </c>
      <c r="C2619" s="7">
        <v>0.16589520499999999</v>
      </c>
      <c r="D2619" s="7">
        <v>0.16080855299999999</v>
      </c>
      <c r="E2619" s="7">
        <v>7.3257458999999997E-2</v>
      </c>
      <c r="F2619" s="7">
        <v>9.8897873999999997E-2</v>
      </c>
      <c r="G2619" s="7">
        <v>9.3205599E-2</v>
      </c>
      <c r="H2619" s="7">
        <v>0.16543907499999999</v>
      </c>
      <c r="I2619" s="7">
        <v>0.168490523</v>
      </c>
      <c r="J2619" s="7">
        <v>0.16598579199999999</v>
      </c>
      <c r="K2619" s="7">
        <v>4.1876311999999999E-2</v>
      </c>
      <c r="L2619" s="7">
        <v>5.5945396000000001E-2</v>
      </c>
      <c r="M2619" s="7">
        <v>6.2793712000000002E-2</v>
      </c>
      <c r="N2619" s="7">
        <v>6.7033840999999997E-2</v>
      </c>
      <c r="O2619" s="7">
        <v>6.2733282000000001E-2</v>
      </c>
      <c r="P2619" s="7">
        <v>4.9135527999999998E-2</v>
      </c>
    </row>
    <row r="2620" spans="1:16" x14ac:dyDescent="0.25">
      <c r="A2620" t="s">
        <v>4564</v>
      </c>
      <c r="B2620" s="7">
        <v>1.3779280000000001E-3</v>
      </c>
      <c r="C2620" s="7">
        <v>1.537353E-3</v>
      </c>
      <c r="D2620" s="7">
        <v>1.2348210000000001E-3</v>
      </c>
      <c r="E2620" s="7">
        <v>1.631551E-3</v>
      </c>
      <c r="F2620" s="7">
        <v>1.188515E-3</v>
      </c>
      <c r="G2620" s="7">
        <v>1.617236E-3</v>
      </c>
      <c r="H2620" s="7">
        <v>1.369781E-3</v>
      </c>
      <c r="I2620" s="7">
        <v>1.0177109999999999E-3</v>
      </c>
      <c r="J2620" s="7">
        <v>2.4692210000000002E-3</v>
      </c>
      <c r="K2620" s="7">
        <v>1.5645489999999999E-3</v>
      </c>
      <c r="L2620" s="7">
        <v>2.6165540000000001E-3</v>
      </c>
      <c r="M2620" s="7">
        <v>2.467524E-3</v>
      </c>
      <c r="N2620" s="7">
        <v>3.0483200000000002E-3</v>
      </c>
      <c r="O2620" s="7">
        <v>2.223582E-3</v>
      </c>
      <c r="P2620" s="7">
        <v>1.6573009999999999E-3</v>
      </c>
    </row>
    <row r="2621" spans="1:16" x14ac:dyDescent="0.25">
      <c r="A2621" t="s">
        <v>4565</v>
      </c>
      <c r="B2621" s="7">
        <v>4.5258809999999998E-3</v>
      </c>
      <c r="C2621" s="7">
        <v>6.2111379999999997E-3</v>
      </c>
      <c r="D2621" s="7">
        <v>6.1207270000000003E-3</v>
      </c>
      <c r="E2621" s="7">
        <v>7.9989480000000005E-3</v>
      </c>
      <c r="F2621" s="7">
        <v>7.7681809999999999E-3</v>
      </c>
      <c r="G2621" s="7">
        <v>9.4466910000000001E-3</v>
      </c>
      <c r="H2621" s="7">
        <v>1.0771151E-2</v>
      </c>
      <c r="I2621" s="7">
        <v>7.4792180000000002E-3</v>
      </c>
      <c r="J2621" s="7">
        <v>6.643047E-3</v>
      </c>
      <c r="K2621" s="7">
        <v>1.2282011000000001E-2</v>
      </c>
      <c r="L2621" s="7">
        <v>1.6089274000000001E-2</v>
      </c>
      <c r="M2621" s="7">
        <v>1.2870100000000001E-2</v>
      </c>
      <c r="N2621" s="7">
        <v>1.1600869999999999E-2</v>
      </c>
      <c r="O2621" s="7">
        <v>1.1639642E-2</v>
      </c>
      <c r="P2621" s="7">
        <v>6.2684480000000002E-3</v>
      </c>
    </row>
    <row r="2622" spans="1:16" x14ac:dyDescent="0.25">
      <c r="A2622" t="s">
        <v>4566</v>
      </c>
      <c r="B2622" s="7">
        <v>9.0180882000000004E-2</v>
      </c>
      <c r="C2622" s="7">
        <v>9.0079705999999996E-2</v>
      </c>
      <c r="D2622" s="7">
        <v>0.10246261399999999</v>
      </c>
      <c r="E2622" s="7">
        <v>5.6317435999999998E-2</v>
      </c>
      <c r="F2622" s="7">
        <v>8.7869217999999999E-2</v>
      </c>
      <c r="G2622" s="7">
        <v>8.2650334000000006E-2</v>
      </c>
      <c r="H2622" s="7">
        <v>0.10108347500000001</v>
      </c>
      <c r="I2622" s="7">
        <v>0.11233309399999999</v>
      </c>
      <c r="J2622" s="7">
        <v>0.108085085</v>
      </c>
      <c r="K2622" s="7">
        <v>3.6327656999999999E-2</v>
      </c>
      <c r="L2622" s="7">
        <v>4.9994191E-2</v>
      </c>
      <c r="M2622" s="7">
        <v>5.6367122999999998E-2</v>
      </c>
      <c r="N2622" s="7">
        <v>5.0722899000000002E-2</v>
      </c>
      <c r="O2622" s="7">
        <v>4.8055184000000001E-2</v>
      </c>
      <c r="P2622" s="7">
        <v>4.0825717999999997E-2</v>
      </c>
    </row>
    <row r="2623" spans="1:16" x14ac:dyDescent="0.25">
      <c r="A2623" t="s">
        <v>4567</v>
      </c>
      <c r="B2623" s="7">
        <v>3.4920834999999997E-2</v>
      </c>
      <c r="C2623" s="7">
        <v>3.2851413000000003E-2</v>
      </c>
      <c r="D2623" s="7">
        <v>3.6917019000000002E-2</v>
      </c>
      <c r="E2623" s="7">
        <v>2.2462484000000001E-2</v>
      </c>
      <c r="F2623" s="7">
        <v>2.8651732999999999E-2</v>
      </c>
      <c r="G2623" s="7">
        <v>2.5236728999999999E-2</v>
      </c>
      <c r="H2623" s="7">
        <v>3.5741855000000003E-2</v>
      </c>
      <c r="I2623" s="7">
        <v>4.3209426000000002E-2</v>
      </c>
      <c r="J2623" s="7">
        <v>4.3108169000000002E-2</v>
      </c>
      <c r="K2623" s="7">
        <v>1.7164763E-2</v>
      </c>
      <c r="L2623" s="7">
        <v>1.4789316E-2</v>
      </c>
      <c r="M2623" s="7">
        <v>1.3547315000000001E-2</v>
      </c>
      <c r="N2623" s="7">
        <v>7.6814810000000004E-3</v>
      </c>
      <c r="O2623" s="7">
        <v>6.8710250000000002E-3</v>
      </c>
      <c r="P2623" s="7">
        <v>1.2878967999999999E-2</v>
      </c>
    </row>
    <row r="2624" spans="1:16" x14ac:dyDescent="0.25">
      <c r="A2624" t="s">
        <v>4568</v>
      </c>
      <c r="B2624" s="7">
        <v>2.1752680000000002E-3</v>
      </c>
      <c r="C2624" s="7">
        <v>3.7416860000000001E-3</v>
      </c>
      <c r="D2624" s="7">
        <v>7.4013439999999998E-3</v>
      </c>
      <c r="E2624" s="7">
        <v>4.1107569999999996E-3</v>
      </c>
      <c r="F2624" s="7">
        <v>2.8965639999999999E-3</v>
      </c>
      <c r="G2624" s="7">
        <v>2.6774329999999999E-3</v>
      </c>
      <c r="H2624" s="7">
        <v>2.2887350000000001E-3</v>
      </c>
      <c r="I2624" s="7">
        <v>7.1673869999999999E-3</v>
      </c>
      <c r="J2624" s="7">
        <v>2.8095590000000001E-3</v>
      </c>
      <c r="K2624" s="7">
        <v>3.1392759999999999E-3</v>
      </c>
      <c r="L2624" s="7">
        <v>2.5556149999999998E-3</v>
      </c>
      <c r="M2624" s="7">
        <v>4.9295349999999996E-3</v>
      </c>
      <c r="N2624" s="7">
        <v>5.0077450000000001E-3</v>
      </c>
      <c r="O2624" s="7">
        <v>2.6919880000000002E-3</v>
      </c>
      <c r="P2624" s="7">
        <v>1.680892E-3</v>
      </c>
    </row>
    <row r="2625" spans="1:16" x14ac:dyDescent="0.25">
      <c r="A2625" t="s">
        <v>4569</v>
      </c>
      <c r="B2625" s="7">
        <v>2.5060401999999999E-2</v>
      </c>
      <c r="C2625" s="7">
        <v>2.7983983E-2</v>
      </c>
      <c r="D2625" s="7">
        <v>2.7615669999999998E-2</v>
      </c>
      <c r="E2625" s="7">
        <v>2.5003036999999999E-2</v>
      </c>
      <c r="F2625" s="7">
        <v>2.9283122000000002E-2</v>
      </c>
      <c r="G2625" s="7">
        <v>2.8258637999999999E-2</v>
      </c>
      <c r="H2625" s="7">
        <v>1.8201172000000002E-2</v>
      </c>
      <c r="I2625" s="7">
        <v>1.7969487999999999E-2</v>
      </c>
      <c r="J2625" s="7">
        <v>2.2502172000000001E-2</v>
      </c>
      <c r="K2625" s="7">
        <v>5.8914901999999998E-2</v>
      </c>
      <c r="L2625" s="7">
        <v>3.2165296000000003E-2</v>
      </c>
      <c r="M2625" s="7">
        <v>3.2549335999999998E-2</v>
      </c>
      <c r="N2625" s="7">
        <v>3.2168176E-2</v>
      </c>
      <c r="O2625" s="7">
        <v>2.7221891000000002E-2</v>
      </c>
      <c r="P2625" s="7">
        <v>2.5237210999999999E-2</v>
      </c>
    </row>
    <row r="2626" spans="1:16" x14ac:dyDescent="0.25">
      <c r="A2626" t="s">
        <v>4570</v>
      </c>
      <c r="B2626" s="7">
        <v>1.5137734999999999E-2</v>
      </c>
      <c r="C2626" s="7">
        <v>2.0702630999999999E-2</v>
      </c>
      <c r="D2626" s="7">
        <v>2.2598271E-2</v>
      </c>
      <c r="E2626" s="7">
        <v>1.4279048000000001E-2</v>
      </c>
      <c r="F2626" s="7">
        <v>2.0242940000000001E-2</v>
      </c>
      <c r="G2626" s="7">
        <v>1.8444131999999999E-2</v>
      </c>
      <c r="H2626" s="7">
        <v>2.2658601E-2</v>
      </c>
      <c r="I2626" s="7">
        <v>2.0829205999999999E-2</v>
      </c>
      <c r="J2626" s="7">
        <v>2.3726357E-2</v>
      </c>
      <c r="K2626" s="7">
        <v>1.3450264999999999E-2</v>
      </c>
      <c r="L2626" s="7">
        <v>1.5500375E-2</v>
      </c>
      <c r="M2626" s="7">
        <v>1.4983309E-2</v>
      </c>
      <c r="N2626" s="7">
        <v>2.1706106999999999E-2</v>
      </c>
      <c r="O2626" s="7">
        <v>1.9043919999999999E-2</v>
      </c>
      <c r="P2626" s="7">
        <v>1.131853E-2</v>
      </c>
    </row>
    <row r="2627" spans="1:16" x14ac:dyDescent="0.25">
      <c r="A2627" t="s">
        <v>4571</v>
      </c>
      <c r="B2627" s="7">
        <v>1.1646462E-2</v>
      </c>
      <c r="C2627" s="7">
        <v>1.2169272E-2</v>
      </c>
      <c r="D2627" s="7">
        <v>1.1794514000000001E-2</v>
      </c>
      <c r="E2627" s="7">
        <v>1.1489783999999999E-2</v>
      </c>
      <c r="F2627" s="7">
        <v>1.3836441999999999E-2</v>
      </c>
      <c r="G2627" s="7">
        <v>1.5600507E-2</v>
      </c>
      <c r="H2627" s="7">
        <v>1.4247203E-2</v>
      </c>
      <c r="I2627" s="7">
        <v>1.5042916E-2</v>
      </c>
      <c r="J2627" s="7">
        <v>1.5251328999999999E-2</v>
      </c>
      <c r="K2627" s="7">
        <v>2.1422027999999999E-2</v>
      </c>
      <c r="L2627" s="7">
        <v>8.6275520000000001E-3</v>
      </c>
      <c r="M2627" s="7">
        <v>7.3439830000000001E-3</v>
      </c>
      <c r="N2627" s="7">
        <v>8.9637650000000003E-3</v>
      </c>
      <c r="O2627" s="7">
        <v>7.0452809999999996E-3</v>
      </c>
      <c r="P2627" s="7">
        <v>6.5875899999999999E-3</v>
      </c>
    </row>
    <row r="2628" spans="1:16" x14ac:dyDescent="0.25">
      <c r="A2628" t="s">
        <v>4572</v>
      </c>
      <c r="B2628" s="7">
        <v>8.7429795000000005E-2</v>
      </c>
      <c r="C2628" s="7">
        <v>9.5933534000000001E-2</v>
      </c>
      <c r="D2628" s="7">
        <v>9.0236190999999993E-2</v>
      </c>
      <c r="E2628" s="7">
        <v>6.2468487000000003E-2</v>
      </c>
      <c r="F2628" s="7">
        <v>6.5552759000000002E-2</v>
      </c>
      <c r="G2628" s="7">
        <v>6.8764939999999997E-2</v>
      </c>
      <c r="H2628" s="7">
        <v>7.5426331999999999E-2</v>
      </c>
      <c r="I2628" s="7">
        <v>8.4998446000000005E-2</v>
      </c>
      <c r="J2628" s="7">
        <v>8.0905319000000003E-2</v>
      </c>
      <c r="K2628" s="7">
        <v>2.0667360999999999E-2</v>
      </c>
      <c r="L2628" s="7">
        <v>3.0913196E-2</v>
      </c>
      <c r="M2628" s="7">
        <v>2.8599317999999999E-2</v>
      </c>
      <c r="N2628" s="7">
        <v>4.4620172E-2</v>
      </c>
      <c r="O2628" s="7">
        <v>3.2996526999999998E-2</v>
      </c>
      <c r="P2628" s="7">
        <v>3.0501578000000001E-2</v>
      </c>
    </row>
    <row r="2629" spans="1:16" x14ac:dyDescent="0.25">
      <c r="A2629" t="s">
        <v>4573</v>
      </c>
      <c r="B2629" s="7">
        <v>1.5871384999999998E-2</v>
      </c>
      <c r="C2629" s="7">
        <v>2.0894108000000002E-2</v>
      </c>
      <c r="D2629" s="7">
        <v>2.1527594000000001E-2</v>
      </c>
      <c r="E2629" s="7">
        <v>1.2836194E-2</v>
      </c>
      <c r="F2629" s="7">
        <v>1.7101926E-2</v>
      </c>
      <c r="G2629" s="7">
        <v>1.3955237000000001E-2</v>
      </c>
      <c r="H2629" s="7">
        <v>2.0916654999999999E-2</v>
      </c>
      <c r="I2629" s="7">
        <v>2.1048555E-2</v>
      </c>
      <c r="J2629" s="7">
        <v>2.2549969E-2</v>
      </c>
      <c r="K2629" s="7">
        <v>7.9774140000000004E-3</v>
      </c>
      <c r="L2629" s="7">
        <v>1.1676529E-2</v>
      </c>
      <c r="M2629" s="7">
        <v>1.3527180999999999E-2</v>
      </c>
      <c r="N2629" s="7">
        <v>8.2715470000000006E-3</v>
      </c>
      <c r="O2629" s="7">
        <v>8.2088189999999991E-3</v>
      </c>
      <c r="P2629" s="7">
        <v>1.0550887E-2</v>
      </c>
    </row>
    <row r="2630" spans="1:16" x14ac:dyDescent="0.25">
      <c r="A2630" t="s">
        <v>4574</v>
      </c>
      <c r="B2630" s="7">
        <v>0.36042004700000002</v>
      </c>
      <c r="C2630" s="7">
        <v>0.34818912200000002</v>
      </c>
      <c r="D2630" s="7">
        <v>0.36102604900000002</v>
      </c>
      <c r="E2630" s="7">
        <v>0.25741386799999999</v>
      </c>
      <c r="F2630" s="7">
        <v>0.36832382499999999</v>
      </c>
      <c r="G2630" s="7">
        <v>0.32618438599999999</v>
      </c>
      <c r="H2630" s="7">
        <v>0.36988485700000001</v>
      </c>
      <c r="I2630" s="7">
        <v>0.442580372</v>
      </c>
      <c r="J2630" s="7">
        <v>0.411548056</v>
      </c>
      <c r="K2630" s="7">
        <v>0.24685942799999999</v>
      </c>
      <c r="L2630" s="7">
        <v>0.23460731400000001</v>
      </c>
      <c r="M2630" s="7">
        <v>0.23656754799999999</v>
      </c>
      <c r="N2630" s="7">
        <v>0.220835633</v>
      </c>
      <c r="O2630" s="7">
        <v>0.26280197599999999</v>
      </c>
      <c r="P2630" s="7">
        <v>0.208502031</v>
      </c>
    </row>
    <row r="2631" spans="1:16" x14ac:dyDescent="0.25">
      <c r="A2631" t="s">
        <v>4575</v>
      </c>
      <c r="B2631" s="7">
        <v>1.9409239999999999E-3</v>
      </c>
      <c r="C2631" s="7">
        <v>2.6720229999999999E-3</v>
      </c>
      <c r="D2631" s="7">
        <v>1.9097129999999999E-3</v>
      </c>
      <c r="E2631" s="7">
        <v>1.6350959999999999E-3</v>
      </c>
      <c r="F2631" s="7">
        <v>1.9797310000000002E-3</v>
      </c>
      <c r="G2631" s="7">
        <v>2.6762510000000002E-3</v>
      </c>
      <c r="H2631" s="7">
        <v>2.2452800000000001E-3</v>
      </c>
      <c r="I2631" s="7">
        <v>2.4824019999999999E-3</v>
      </c>
      <c r="J2631" s="7">
        <v>3.131722E-3</v>
      </c>
      <c r="K2631" s="7">
        <v>1.4143291000000001E-2</v>
      </c>
      <c r="L2631" s="7">
        <v>4.3103919999999997E-3</v>
      </c>
      <c r="M2631" s="7">
        <v>3.2249890000000002E-3</v>
      </c>
      <c r="N2631" s="7">
        <v>5.2586150000000003E-3</v>
      </c>
      <c r="O2631" s="7">
        <v>3.0288049999999999E-3</v>
      </c>
      <c r="P2631" s="7">
        <v>2.562028E-3</v>
      </c>
    </row>
    <row r="2632" spans="1:16" x14ac:dyDescent="0.25">
      <c r="A2632" t="s">
        <v>4576</v>
      </c>
      <c r="B2632" s="7">
        <v>7.8653630000000002E-3</v>
      </c>
      <c r="C2632" s="7">
        <v>9.0319739999999999E-3</v>
      </c>
      <c r="D2632" s="7">
        <v>8.3720879999999998E-3</v>
      </c>
      <c r="E2632" s="7">
        <v>6.9592370000000001E-3</v>
      </c>
      <c r="F2632" s="7">
        <v>8.1855369999999997E-3</v>
      </c>
      <c r="G2632" s="7">
        <v>1.144538E-2</v>
      </c>
      <c r="H2632" s="7">
        <v>9.7809790000000004E-3</v>
      </c>
      <c r="I2632" s="7">
        <v>8.4415319999999999E-3</v>
      </c>
      <c r="J2632" s="7">
        <v>1.0216687E-2</v>
      </c>
      <c r="K2632" s="7">
        <v>1.3467000999999999E-2</v>
      </c>
      <c r="L2632" s="7">
        <v>2.0432355999999999E-2</v>
      </c>
      <c r="M2632" s="7">
        <v>1.4674563999999999E-2</v>
      </c>
      <c r="N2632" s="7">
        <v>1.3054687000000001E-2</v>
      </c>
      <c r="O2632" s="7">
        <v>9.0064269999999991E-3</v>
      </c>
      <c r="P2632" s="7">
        <v>6.7003109999999996E-3</v>
      </c>
    </row>
    <row r="2633" spans="1:16" x14ac:dyDescent="0.25">
      <c r="A2633" t="s">
        <v>4577</v>
      </c>
      <c r="B2633" s="7">
        <v>2.5332758E-2</v>
      </c>
      <c r="C2633" s="7">
        <v>2.4654263999999999E-2</v>
      </c>
      <c r="D2633" s="7">
        <v>2.5540684000000001E-2</v>
      </c>
      <c r="E2633" s="7">
        <v>2.1919879999999999E-2</v>
      </c>
      <c r="F2633" s="7">
        <v>2.6433597999999999E-2</v>
      </c>
      <c r="G2633" s="7">
        <v>2.4064825000000001E-2</v>
      </c>
      <c r="H2633" s="7">
        <v>2.5556823999999999E-2</v>
      </c>
      <c r="I2633" s="7">
        <v>2.9534959E-2</v>
      </c>
      <c r="J2633" s="7">
        <v>2.4039168999999999E-2</v>
      </c>
      <c r="K2633" s="7">
        <v>1.3483416999999999E-2</v>
      </c>
      <c r="L2633" s="7">
        <v>1.7771354999999999E-2</v>
      </c>
      <c r="M2633" s="7">
        <v>1.7689963E-2</v>
      </c>
      <c r="N2633" s="7">
        <v>1.5113026E-2</v>
      </c>
      <c r="O2633" s="7">
        <v>1.2440744E-2</v>
      </c>
      <c r="P2633" s="7">
        <v>1.4343824E-2</v>
      </c>
    </row>
    <row r="2634" spans="1:16" x14ac:dyDescent="0.25">
      <c r="A2634" t="s">
        <v>4578</v>
      </c>
      <c r="B2634" s="7">
        <v>9.3607740000000005E-3</v>
      </c>
      <c r="C2634" s="7">
        <v>8.0125260000000007E-3</v>
      </c>
      <c r="D2634" s="7">
        <v>6.6052280000000003E-3</v>
      </c>
      <c r="E2634" s="7">
        <v>8.0320129999999993E-3</v>
      </c>
      <c r="F2634" s="7">
        <v>7.5557740000000003E-3</v>
      </c>
      <c r="G2634" s="7">
        <v>9.4882679999999994E-3</v>
      </c>
      <c r="H2634" s="7">
        <v>6.9107910000000003E-3</v>
      </c>
      <c r="I2634" s="7">
        <v>9.3848089999999992E-3</v>
      </c>
      <c r="J2634" s="7">
        <v>7.0505969999999996E-3</v>
      </c>
      <c r="K2634" s="7">
        <v>1.1972920999999999E-2</v>
      </c>
      <c r="L2634" s="7">
        <v>5.0556510000000004E-3</v>
      </c>
      <c r="M2634" s="7">
        <v>4.0910310000000002E-3</v>
      </c>
      <c r="N2634" s="7">
        <v>3.140337E-3</v>
      </c>
      <c r="O2634" s="7">
        <v>2.5595869999999999E-3</v>
      </c>
      <c r="P2634" s="7">
        <v>3.3598510000000001E-3</v>
      </c>
    </row>
    <row r="2635" spans="1:16" x14ac:dyDescent="0.25">
      <c r="A2635" t="s">
        <v>4579</v>
      </c>
      <c r="B2635" s="7">
        <v>7.1729630000000001E-3</v>
      </c>
      <c r="C2635" s="7">
        <v>8.3308119999999999E-3</v>
      </c>
      <c r="D2635" s="7">
        <v>6.8513719999999997E-3</v>
      </c>
      <c r="E2635" s="7">
        <v>5.9720390000000002E-3</v>
      </c>
      <c r="F2635" s="7">
        <v>6.9363569999999998E-3</v>
      </c>
      <c r="G2635" s="7">
        <v>8.8200499999999994E-3</v>
      </c>
      <c r="H2635" s="7">
        <v>6.3471329999999996E-3</v>
      </c>
      <c r="I2635" s="7">
        <v>8.1908099999999998E-3</v>
      </c>
      <c r="J2635" s="7">
        <v>6.6972760000000003E-3</v>
      </c>
      <c r="K2635" s="7">
        <v>7.5498370000000002E-3</v>
      </c>
      <c r="L2635" s="7">
        <v>6.5191270000000004E-3</v>
      </c>
      <c r="M2635" s="7">
        <v>5.6566560000000004E-3</v>
      </c>
      <c r="N2635" s="7">
        <v>5.0177579999999998E-3</v>
      </c>
      <c r="O2635" s="7">
        <v>4.379109E-3</v>
      </c>
      <c r="P2635" s="7">
        <v>4.1495070000000002E-3</v>
      </c>
    </row>
    <row r="2636" spans="1:16" x14ac:dyDescent="0.25">
      <c r="A2636" t="s">
        <v>4580</v>
      </c>
      <c r="B2636" s="7">
        <v>1.3911082999999999E-2</v>
      </c>
      <c r="C2636" s="7">
        <v>1.6184785E-2</v>
      </c>
      <c r="D2636" s="7">
        <v>1.5490377E-2</v>
      </c>
      <c r="E2636" s="7">
        <v>1.294875E-2</v>
      </c>
      <c r="F2636" s="7">
        <v>1.7522339000000001E-2</v>
      </c>
      <c r="G2636" s="7">
        <v>1.6357881000000001E-2</v>
      </c>
      <c r="H2636" s="7">
        <v>1.3292167000000001E-2</v>
      </c>
      <c r="I2636" s="7">
        <v>1.1467734E-2</v>
      </c>
      <c r="J2636" s="7">
        <v>1.3615214E-2</v>
      </c>
      <c r="K2636" s="7">
        <v>2.8253401000000001E-2</v>
      </c>
      <c r="L2636" s="7">
        <v>2.4378372999999998E-2</v>
      </c>
      <c r="M2636" s="7">
        <v>2.0551434E-2</v>
      </c>
      <c r="N2636" s="7">
        <v>2.5949639E-2</v>
      </c>
      <c r="O2636" s="7">
        <v>1.7503542E-2</v>
      </c>
      <c r="P2636" s="7">
        <v>1.2443999000000001E-2</v>
      </c>
    </row>
    <row r="2637" spans="1:16" x14ac:dyDescent="0.25">
      <c r="A2637" t="s">
        <v>4581</v>
      </c>
      <c r="B2637" s="7">
        <v>1.7706939000000001E-2</v>
      </c>
      <c r="C2637" s="7">
        <v>2.0315630000000001E-2</v>
      </c>
      <c r="D2637" s="7">
        <v>2.0516304999999999E-2</v>
      </c>
      <c r="E2637" s="7">
        <v>1.5118242E-2</v>
      </c>
      <c r="F2637" s="7">
        <v>2.0194535999999999E-2</v>
      </c>
      <c r="G2637" s="7">
        <v>2.0154999999999999E-2</v>
      </c>
      <c r="H2637" s="7">
        <v>1.9734168E-2</v>
      </c>
      <c r="I2637" s="7">
        <v>1.9148714000000001E-2</v>
      </c>
      <c r="J2637" s="7">
        <v>2.4093195000000001E-2</v>
      </c>
      <c r="K2637" s="7">
        <v>1.7274945E-2</v>
      </c>
      <c r="L2637" s="7">
        <v>2.4852396999999998E-2</v>
      </c>
      <c r="M2637" s="7">
        <v>2.6290852999999999E-2</v>
      </c>
      <c r="N2637" s="7">
        <v>2.5870513000000001E-2</v>
      </c>
      <c r="O2637" s="7">
        <v>2.4592567999999999E-2</v>
      </c>
      <c r="P2637" s="7">
        <v>1.8631146000000001E-2</v>
      </c>
    </row>
    <row r="2638" spans="1:16" x14ac:dyDescent="0.25">
      <c r="A2638" t="s">
        <v>4582</v>
      </c>
      <c r="B2638" s="7">
        <v>2.4037679999999999E-2</v>
      </c>
      <c r="C2638" s="7">
        <v>2.6991775999999999E-2</v>
      </c>
      <c r="D2638" s="7">
        <v>2.7635326000000002E-2</v>
      </c>
      <c r="E2638" s="7">
        <v>2.1275781000000001E-2</v>
      </c>
      <c r="F2638" s="7">
        <v>3.1624877000000003E-2</v>
      </c>
      <c r="G2638" s="7">
        <v>2.6663800000000001E-2</v>
      </c>
      <c r="H2638" s="7">
        <v>2.3523038E-2</v>
      </c>
      <c r="I2638" s="7">
        <v>1.7285515000000001E-2</v>
      </c>
      <c r="J2638" s="7">
        <v>2.2037648E-2</v>
      </c>
      <c r="K2638" s="7">
        <v>9.7287499999999996E-3</v>
      </c>
      <c r="L2638" s="7">
        <v>2.0209947999999998E-2</v>
      </c>
      <c r="M2638" s="7">
        <v>2.2432809000000001E-2</v>
      </c>
      <c r="N2638" s="7">
        <v>2.1983285000000002E-2</v>
      </c>
      <c r="O2638" s="7">
        <v>2.1513562E-2</v>
      </c>
      <c r="P2638" s="7">
        <v>1.9303025000000001E-2</v>
      </c>
    </row>
    <row r="2639" spans="1:16" x14ac:dyDescent="0.25">
      <c r="A2639" t="s">
        <v>4583</v>
      </c>
      <c r="B2639" s="7">
        <v>7.2028307999999999E-2</v>
      </c>
      <c r="C2639" s="7">
        <v>7.9147177999999999E-2</v>
      </c>
      <c r="D2639" s="7">
        <v>6.0347721999999999E-2</v>
      </c>
      <c r="E2639" s="7">
        <v>6.9087463000000002E-2</v>
      </c>
      <c r="F2639" s="7">
        <v>6.8303192999999998E-2</v>
      </c>
      <c r="G2639" s="7">
        <v>9.0831521999999998E-2</v>
      </c>
      <c r="H2639" s="7">
        <v>8.3191240999999999E-2</v>
      </c>
      <c r="I2639" s="7">
        <v>9.1506202999999994E-2</v>
      </c>
      <c r="J2639" s="7">
        <v>8.6075532999999996E-2</v>
      </c>
      <c r="K2639" s="7">
        <v>5.9384899999999997E-2</v>
      </c>
      <c r="L2639" s="7">
        <v>6.2510969999999999E-2</v>
      </c>
      <c r="M2639" s="7">
        <v>4.8082262000000001E-2</v>
      </c>
      <c r="N2639" s="7">
        <v>3.6670329000000002E-2</v>
      </c>
      <c r="O2639" s="7">
        <v>2.6310834000000002E-2</v>
      </c>
      <c r="P2639" s="7">
        <v>3.656065E-2</v>
      </c>
    </row>
    <row r="2640" spans="1:16" x14ac:dyDescent="0.25">
      <c r="A2640" t="s">
        <v>4584</v>
      </c>
      <c r="B2640" s="7">
        <v>1.4373129E-2</v>
      </c>
      <c r="C2640" s="7">
        <v>1.5897845000000001E-2</v>
      </c>
      <c r="D2640" s="7">
        <v>1.6121575999999999E-2</v>
      </c>
      <c r="E2640" s="7">
        <v>1.3630178E-2</v>
      </c>
      <c r="F2640" s="7">
        <v>1.8217470999999999E-2</v>
      </c>
      <c r="G2640" s="7">
        <v>1.7050355E-2</v>
      </c>
      <c r="H2640" s="7">
        <v>1.5422695E-2</v>
      </c>
      <c r="I2640" s="7">
        <v>1.4583764000000001E-2</v>
      </c>
      <c r="J2640" s="7">
        <v>1.6966617E-2</v>
      </c>
      <c r="K2640" s="7">
        <v>7.8202250000000001E-3</v>
      </c>
      <c r="L2640" s="7">
        <v>1.2340896000000001E-2</v>
      </c>
      <c r="M2640" s="7">
        <v>1.1605782E-2</v>
      </c>
      <c r="N2640" s="7">
        <v>9.0503019999999997E-3</v>
      </c>
      <c r="O2640" s="7">
        <v>7.9680600000000008E-3</v>
      </c>
      <c r="P2640" s="7">
        <v>9.8916160000000006E-3</v>
      </c>
    </row>
    <row r="2641" spans="1:16" x14ac:dyDescent="0.25">
      <c r="A2641" t="s">
        <v>4585</v>
      </c>
      <c r="B2641" s="7">
        <v>4.5882263E-2</v>
      </c>
      <c r="C2641" s="7">
        <v>4.2819889999999999E-2</v>
      </c>
      <c r="D2641" s="7">
        <v>3.4903353999999998E-2</v>
      </c>
      <c r="E2641" s="7">
        <v>3.1425793E-2</v>
      </c>
      <c r="F2641" s="7">
        <v>2.7044881999999999E-2</v>
      </c>
      <c r="G2641" s="7">
        <v>3.1320385999999999E-2</v>
      </c>
      <c r="H2641" s="7">
        <v>3.7678969E-2</v>
      </c>
      <c r="I2641" s="7">
        <v>2.0359368999999999E-2</v>
      </c>
      <c r="J2641" s="7">
        <v>2.4368631000000002E-2</v>
      </c>
      <c r="K2641" s="7">
        <v>2.9121920999999999E-2</v>
      </c>
      <c r="L2641" s="7">
        <v>0.116128738</v>
      </c>
      <c r="M2641" s="7">
        <v>7.6658138000000001E-2</v>
      </c>
      <c r="N2641" s="7">
        <v>7.3703221999999999E-2</v>
      </c>
      <c r="O2641" s="7">
        <v>7.4557055999999997E-2</v>
      </c>
      <c r="P2641" s="7">
        <v>5.0025742999999998E-2</v>
      </c>
    </row>
    <row r="2642" spans="1:16" x14ac:dyDescent="0.25">
      <c r="A2642" t="s">
        <v>4586</v>
      </c>
      <c r="B2642" s="7">
        <v>2.9630737000000001E-2</v>
      </c>
      <c r="C2642" s="7">
        <v>3.2477578E-2</v>
      </c>
      <c r="D2642" s="7">
        <v>3.1319669000000001E-2</v>
      </c>
      <c r="E2642" s="7">
        <v>2.4093722000000001E-2</v>
      </c>
      <c r="F2642" s="7">
        <v>2.9319053000000001E-2</v>
      </c>
      <c r="G2642" s="7">
        <v>3.0811867999999999E-2</v>
      </c>
      <c r="H2642" s="7">
        <v>3.0726211E-2</v>
      </c>
      <c r="I2642" s="7">
        <v>3.0713549999999999E-2</v>
      </c>
      <c r="J2642" s="7">
        <v>3.2681190999999998E-2</v>
      </c>
      <c r="K2642" s="7">
        <v>1.4561822E-2</v>
      </c>
      <c r="L2642" s="7">
        <v>1.9502414999999999E-2</v>
      </c>
      <c r="M2642" s="7">
        <v>2.0860851E-2</v>
      </c>
      <c r="N2642" s="7">
        <v>2.1306643E-2</v>
      </c>
      <c r="O2642" s="7">
        <v>1.9045112999999999E-2</v>
      </c>
      <c r="P2642" s="7">
        <v>1.7414952000000001E-2</v>
      </c>
    </row>
    <row r="2643" spans="1:16" x14ac:dyDescent="0.25">
      <c r="A2643" t="s">
        <v>4587</v>
      </c>
      <c r="B2643" s="7">
        <v>2.7275581E-2</v>
      </c>
      <c r="C2643" s="7">
        <v>2.8047817999999999E-2</v>
      </c>
      <c r="D2643" s="7">
        <v>3.0554765000000001E-2</v>
      </c>
      <c r="E2643" s="7">
        <v>2.2198564E-2</v>
      </c>
      <c r="F2643" s="7">
        <v>2.5765662000000002E-2</v>
      </c>
      <c r="G2643" s="7">
        <v>2.0650426999999999E-2</v>
      </c>
      <c r="H2643" s="7">
        <v>1.9503756000000001E-2</v>
      </c>
      <c r="I2643" s="7">
        <v>2.7382846999999998E-2</v>
      </c>
      <c r="J2643" s="7">
        <v>3.1740033000000001E-2</v>
      </c>
      <c r="K2643" s="7">
        <v>4.6303793000000003E-2</v>
      </c>
      <c r="L2643" s="7">
        <v>7.8374628000000002E-2</v>
      </c>
      <c r="M2643" s="7">
        <v>7.16672E-2</v>
      </c>
      <c r="N2643" s="7">
        <v>2.0681026000000002E-2</v>
      </c>
      <c r="O2643" s="7">
        <v>1.6553736999999999E-2</v>
      </c>
      <c r="P2643" s="7">
        <v>6.0483875999999999E-2</v>
      </c>
    </row>
    <row r="2644" spans="1:16" x14ac:dyDescent="0.25">
      <c r="A2644" t="s">
        <v>4588</v>
      </c>
      <c r="B2644" s="7">
        <v>3.6549859999999998E-3</v>
      </c>
      <c r="C2644" s="7">
        <v>4.3520130000000001E-3</v>
      </c>
      <c r="D2644" s="7">
        <v>3.2752860000000001E-3</v>
      </c>
      <c r="E2644" s="7">
        <v>3.2111100000000001E-3</v>
      </c>
      <c r="F2644" s="7">
        <v>3.173225E-3</v>
      </c>
      <c r="G2644" s="7">
        <v>3.4748280000000001E-3</v>
      </c>
      <c r="H2644" s="7">
        <v>3.5725980000000002E-3</v>
      </c>
      <c r="I2644" s="7">
        <v>3.5358429999999999E-3</v>
      </c>
      <c r="J2644" s="7">
        <v>3.0592979999999998E-3</v>
      </c>
      <c r="K2644" s="7">
        <v>5.2255899999999996E-3</v>
      </c>
      <c r="L2644" s="7">
        <v>4.603747E-3</v>
      </c>
      <c r="M2644" s="7">
        <v>4.20814E-3</v>
      </c>
      <c r="N2644" s="7">
        <v>4.4407020000000004E-3</v>
      </c>
      <c r="O2644" s="7">
        <v>3.5449000000000001E-3</v>
      </c>
      <c r="P2644" s="7">
        <v>2.5016259999999998E-3</v>
      </c>
    </row>
    <row r="2645" spans="1:16" x14ac:dyDescent="0.25">
      <c r="A2645" t="s">
        <v>4589</v>
      </c>
      <c r="B2645" s="7">
        <v>2.5044126999999999E-2</v>
      </c>
      <c r="C2645" s="7">
        <v>2.9636615000000002E-2</v>
      </c>
      <c r="D2645" s="7">
        <v>2.4174213E-2</v>
      </c>
      <c r="E2645" s="7">
        <v>1.9960611999999999E-2</v>
      </c>
      <c r="F2645" s="7">
        <v>2.8730757999999999E-2</v>
      </c>
      <c r="G2645" s="7">
        <v>2.8913924000000001E-2</v>
      </c>
      <c r="H2645" s="7">
        <v>3.4681773999999999E-2</v>
      </c>
      <c r="I2645" s="7">
        <v>2.8464720999999998E-2</v>
      </c>
      <c r="J2645" s="7">
        <v>3.6538393000000002E-2</v>
      </c>
      <c r="K2645" s="7">
        <v>1.2446405000000001E-2</v>
      </c>
      <c r="L2645" s="7">
        <v>2.0690844E-2</v>
      </c>
      <c r="M2645" s="7">
        <v>2.1716280000000001E-2</v>
      </c>
      <c r="N2645" s="7">
        <v>2.4414588000000001E-2</v>
      </c>
      <c r="O2645" s="7">
        <v>2.2487054999999999E-2</v>
      </c>
      <c r="P2645" s="7">
        <v>1.8300016999999998E-2</v>
      </c>
    </row>
    <row r="2646" spans="1:16" x14ac:dyDescent="0.25">
      <c r="A2646" t="s">
        <v>4590</v>
      </c>
      <c r="B2646" s="7">
        <v>7.7290179999999998E-3</v>
      </c>
      <c r="C2646" s="7">
        <v>9.150409E-3</v>
      </c>
      <c r="D2646" s="7">
        <v>9.1694270000000008E-3</v>
      </c>
      <c r="E2646" s="7">
        <v>7.3646370000000003E-3</v>
      </c>
      <c r="F2646" s="7">
        <v>8.5140749999999994E-3</v>
      </c>
      <c r="G2646" s="7">
        <v>8.5396819999999998E-3</v>
      </c>
      <c r="H2646" s="7">
        <v>8.8039539999999993E-3</v>
      </c>
      <c r="I2646" s="7">
        <v>1.1154801000000001E-2</v>
      </c>
      <c r="J2646" s="7">
        <v>9.7169130000000006E-3</v>
      </c>
      <c r="K2646" s="7">
        <v>3.632354E-3</v>
      </c>
      <c r="L2646" s="7">
        <v>4.0958670000000004E-3</v>
      </c>
      <c r="M2646" s="7">
        <v>4.4242609999999996E-3</v>
      </c>
      <c r="N2646" s="7">
        <v>3.7386910000000001E-3</v>
      </c>
      <c r="O2646" s="7">
        <v>3.2839100000000001E-3</v>
      </c>
      <c r="P2646" s="7">
        <v>3.6059730000000002E-3</v>
      </c>
    </row>
    <row r="2647" spans="1:16" x14ac:dyDescent="0.25">
      <c r="A2647" t="s">
        <v>4591</v>
      </c>
      <c r="B2647" s="7">
        <v>0.10975960899999999</v>
      </c>
      <c r="C2647" s="7">
        <v>0.12739978099999999</v>
      </c>
      <c r="D2647" s="7">
        <v>0.12584675300000001</v>
      </c>
      <c r="E2647" s="7">
        <v>7.6506925000000003E-2</v>
      </c>
      <c r="F2647" s="7">
        <v>0.114399395</v>
      </c>
      <c r="G2647" s="7">
        <v>9.5457783000000004E-2</v>
      </c>
      <c r="H2647" s="7">
        <v>0.117165846</v>
      </c>
      <c r="I2647" s="7">
        <v>0.12420308200000001</v>
      </c>
      <c r="J2647" s="7">
        <v>0.136162691</v>
      </c>
      <c r="K2647" s="7">
        <v>9.2812041999999997E-2</v>
      </c>
      <c r="L2647" s="7">
        <v>6.6403514999999996E-2</v>
      </c>
      <c r="M2647" s="7">
        <v>6.7883896999999999E-2</v>
      </c>
      <c r="N2647" s="7">
        <v>8.8433349999999994E-2</v>
      </c>
      <c r="O2647" s="7">
        <v>8.4891082000000007E-2</v>
      </c>
      <c r="P2647" s="7">
        <v>6.8047403000000006E-2</v>
      </c>
    </row>
    <row r="2648" spans="1:16" x14ac:dyDescent="0.25">
      <c r="A2648" t="s">
        <v>4592</v>
      </c>
      <c r="B2648" s="7">
        <v>3.0310117000000001E-2</v>
      </c>
      <c r="C2648" s="7">
        <v>3.6765495000000002E-2</v>
      </c>
      <c r="D2648" s="7">
        <v>3.3696227000000002E-2</v>
      </c>
      <c r="E2648" s="7">
        <v>2.2995133000000001E-2</v>
      </c>
      <c r="F2648" s="7">
        <v>2.8349492E-2</v>
      </c>
      <c r="G2648" s="7">
        <v>2.7222380000000001E-2</v>
      </c>
      <c r="H2648" s="7">
        <v>3.8437785000000002E-2</v>
      </c>
      <c r="I2648" s="7">
        <v>3.9486431000000002E-2</v>
      </c>
      <c r="J2648" s="7">
        <v>3.7445806999999998E-2</v>
      </c>
      <c r="K2648" s="7">
        <v>1.9951948000000001E-2</v>
      </c>
      <c r="L2648" s="7">
        <v>2.1230089000000001E-2</v>
      </c>
      <c r="M2648" s="7">
        <v>2.0617435E-2</v>
      </c>
      <c r="N2648" s="7">
        <v>2.1764904000000002E-2</v>
      </c>
      <c r="O2648" s="7">
        <v>2.2062294999999999E-2</v>
      </c>
      <c r="P2648" s="7">
        <v>1.6340442E-2</v>
      </c>
    </row>
    <row r="2649" spans="1:16" x14ac:dyDescent="0.25">
      <c r="A2649" t="s">
        <v>4593</v>
      </c>
      <c r="B2649" s="7">
        <v>5.5732239999999999E-3</v>
      </c>
      <c r="C2649" s="7">
        <v>6.0796189999999996E-3</v>
      </c>
      <c r="D2649" s="7">
        <v>5.5222530000000004E-3</v>
      </c>
      <c r="E2649" s="7">
        <v>4.5516979999999999E-3</v>
      </c>
      <c r="F2649" s="7">
        <v>4.3767779999999996E-3</v>
      </c>
      <c r="G2649" s="7">
        <v>4.5939040000000002E-3</v>
      </c>
      <c r="H2649" s="7">
        <v>5.840629E-3</v>
      </c>
      <c r="I2649" s="7">
        <v>4.4227679999999997E-3</v>
      </c>
      <c r="J2649" s="7">
        <v>5.536437E-3</v>
      </c>
      <c r="K2649" s="7">
        <v>3.966654E-3</v>
      </c>
      <c r="L2649" s="7">
        <v>5.1548050000000002E-3</v>
      </c>
      <c r="M2649" s="7">
        <v>4.6961310000000001E-3</v>
      </c>
      <c r="N2649" s="7">
        <v>5.0908990000000003E-3</v>
      </c>
      <c r="O2649" s="7">
        <v>4.5725840000000002E-3</v>
      </c>
      <c r="P2649" s="7">
        <v>2.918946E-3</v>
      </c>
    </row>
    <row r="2650" spans="1:16" x14ac:dyDescent="0.25">
      <c r="A2650" t="s">
        <v>4594</v>
      </c>
      <c r="B2650" s="7">
        <v>2.2444347E-2</v>
      </c>
      <c r="C2650" s="7">
        <v>2.7237882000000001E-2</v>
      </c>
      <c r="D2650" s="7">
        <v>2.7150289000000001E-2</v>
      </c>
      <c r="E2650" s="7">
        <v>1.801475E-2</v>
      </c>
      <c r="F2650" s="7">
        <v>2.151308E-2</v>
      </c>
      <c r="G2650" s="7">
        <v>2.2249040000000001E-2</v>
      </c>
      <c r="H2650" s="7">
        <v>3.0679847999999999E-2</v>
      </c>
      <c r="I2650" s="7">
        <v>2.4210967999999999E-2</v>
      </c>
      <c r="J2650" s="7">
        <v>2.8963969999999999E-2</v>
      </c>
      <c r="K2650" s="7">
        <v>1.4084367E-2</v>
      </c>
      <c r="L2650" s="7">
        <v>1.2408941E-2</v>
      </c>
      <c r="M2650" s="7">
        <v>1.4742929E-2</v>
      </c>
      <c r="N2650" s="7">
        <v>1.7259462999999999E-2</v>
      </c>
      <c r="O2650" s="7">
        <v>1.6196755E-2</v>
      </c>
      <c r="P2650" s="7">
        <v>1.1646027E-2</v>
      </c>
    </row>
    <row r="2651" spans="1:16" x14ac:dyDescent="0.25">
      <c r="A2651" t="s">
        <v>4595</v>
      </c>
      <c r="B2651" s="7">
        <v>1.6606242E-2</v>
      </c>
      <c r="C2651" s="7">
        <v>1.8637129999999998E-2</v>
      </c>
      <c r="D2651" s="7">
        <v>1.5192399000000001E-2</v>
      </c>
      <c r="E2651" s="7">
        <v>1.5081356000000001E-2</v>
      </c>
      <c r="F2651" s="7">
        <v>1.6017077000000001E-2</v>
      </c>
      <c r="G2651" s="7">
        <v>1.3638842999999999E-2</v>
      </c>
      <c r="H2651" s="7">
        <v>2.0473468000000002E-2</v>
      </c>
      <c r="I2651" s="7">
        <v>1.6504101E-2</v>
      </c>
      <c r="J2651" s="7">
        <v>2.0166987000000001E-2</v>
      </c>
      <c r="K2651" s="7">
        <v>0.129588704</v>
      </c>
      <c r="L2651" s="7">
        <v>1.6440442999999999E-2</v>
      </c>
      <c r="M2651" s="7">
        <v>1.5899791E-2</v>
      </c>
      <c r="N2651" s="7">
        <v>1.4404747000000001E-2</v>
      </c>
      <c r="O2651" s="7">
        <v>4.4196649999999997E-2</v>
      </c>
      <c r="P2651" s="7">
        <v>1.1663804E-2</v>
      </c>
    </row>
    <row r="2652" spans="1:16" x14ac:dyDescent="0.25">
      <c r="A2652" t="s">
        <v>4596</v>
      </c>
      <c r="B2652" s="7">
        <v>1.433591E-2</v>
      </c>
      <c r="C2652" s="7">
        <v>1.8649473E-2</v>
      </c>
      <c r="D2652" s="7">
        <v>3.5924601E-2</v>
      </c>
      <c r="E2652" s="7">
        <v>1.5512710000000001E-2</v>
      </c>
      <c r="F2652" s="7">
        <v>1.5350208000000001E-2</v>
      </c>
      <c r="G2652" s="7">
        <v>3.8009962000000001E-2</v>
      </c>
      <c r="H2652" s="7">
        <v>1.6399163000000001E-2</v>
      </c>
      <c r="I2652" s="7">
        <v>4.0526759000000002E-2</v>
      </c>
      <c r="J2652" s="7">
        <v>2.6754289000000001E-2</v>
      </c>
      <c r="K2652" s="7">
        <v>2.2572893E-2</v>
      </c>
      <c r="L2652" s="7">
        <v>1.4464746000000001E-2</v>
      </c>
      <c r="M2652" s="7">
        <v>1.237245E-2</v>
      </c>
      <c r="N2652" s="7">
        <v>1.197699E-2</v>
      </c>
      <c r="O2652" s="7">
        <v>1.1217270999999999E-2</v>
      </c>
      <c r="P2652" s="7">
        <v>1.4279495999999999E-2</v>
      </c>
    </row>
    <row r="2653" spans="1:16" x14ac:dyDescent="0.25">
      <c r="A2653" t="s">
        <v>4597</v>
      </c>
      <c r="B2653" s="7">
        <v>3.9425855000000003E-2</v>
      </c>
      <c r="C2653" s="7">
        <v>4.5213143999999997E-2</v>
      </c>
      <c r="D2653" s="7">
        <v>3.893982E-2</v>
      </c>
      <c r="E2653" s="7">
        <v>4.1416739000000001E-2</v>
      </c>
      <c r="F2653" s="7">
        <v>4.5947457999999997E-2</v>
      </c>
      <c r="G2653" s="7">
        <v>5.0638958999999997E-2</v>
      </c>
      <c r="H2653" s="7">
        <v>4.1898131999999998E-2</v>
      </c>
      <c r="I2653" s="7">
        <v>4.7755964999999997E-2</v>
      </c>
      <c r="J2653" s="7">
        <v>4.2819964000000002E-2</v>
      </c>
      <c r="K2653" s="7">
        <v>3.3261328E-2</v>
      </c>
      <c r="L2653" s="7">
        <v>3.2631563000000002E-2</v>
      </c>
      <c r="M2653" s="7">
        <v>3.1311802999999999E-2</v>
      </c>
      <c r="N2653" s="7">
        <v>3.4764220999999998E-2</v>
      </c>
      <c r="O2653" s="7">
        <v>3.2438882000000002E-2</v>
      </c>
      <c r="P2653" s="7">
        <v>3.2898205999999999E-2</v>
      </c>
    </row>
    <row r="2654" spans="1:16" x14ac:dyDescent="0.25">
      <c r="A2654" t="s">
        <v>4598</v>
      </c>
      <c r="B2654" s="7">
        <v>4.1743253000000001E-2</v>
      </c>
      <c r="C2654" s="7">
        <v>6.7000051000000005E-2</v>
      </c>
      <c r="D2654" s="7">
        <v>7.0920038000000005E-2</v>
      </c>
      <c r="E2654" s="7">
        <v>4.2049314999999997E-2</v>
      </c>
      <c r="F2654" s="7">
        <v>5.5044004000000001E-2</v>
      </c>
      <c r="G2654" s="7">
        <v>5.7181316000000003E-2</v>
      </c>
      <c r="H2654" s="7">
        <v>7.2825658000000001E-2</v>
      </c>
      <c r="I2654" s="7">
        <v>6.7045043999999998E-2</v>
      </c>
      <c r="J2654" s="7">
        <v>7.3261846000000005E-2</v>
      </c>
      <c r="K2654" s="7">
        <v>0.12663243299999999</v>
      </c>
      <c r="L2654" s="7">
        <v>5.8922855000000003E-2</v>
      </c>
      <c r="M2654" s="7">
        <v>6.0499083000000002E-2</v>
      </c>
      <c r="N2654" s="7">
        <v>6.3749576000000002E-2</v>
      </c>
      <c r="O2654" s="7">
        <v>5.5563034999999997E-2</v>
      </c>
      <c r="P2654" s="7">
        <v>4.4179665E-2</v>
      </c>
    </row>
    <row r="2655" spans="1:16" x14ac:dyDescent="0.25">
      <c r="A2655" t="s">
        <v>4599</v>
      </c>
      <c r="B2655" s="7">
        <v>1.2434656000000001E-2</v>
      </c>
      <c r="C2655" s="7">
        <v>1.5685253999999999E-2</v>
      </c>
      <c r="D2655" s="7">
        <v>1.6973440999999999E-2</v>
      </c>
      <c r="E2655" s="7">
        <v>1.0025127999999999E-2</v>
      </c>
      <c r="F2655" s="7">
        <v>1.4757177E-2</v>
      </c>
      <c r="G2655" s="7">
        <v>1.2744685E-2</v>
      </c>
      <c r="H2655" s="7">
        <v>1.5874846000000001E-2</v>
      </c>
      <c r="I2655" s="7">
        <v>1.4607289000000001E-2</v>
      </c>
      <c r="J2655" s="7">
        <v>1.5034264E-2</v>
      </c>
      <c r="K2655" s="7">
        <v>7.0797999999999998E-3</v>
      </c>
      <c r="L2655" s="7">
        <v>1.0210087E-2</v>
      </c>
      <c r="M2655" s="7">
        <v>1.034E-2</v>
      </c>
      <c r="N2655" s="7">
        <v>1.2602555999999999E-2</v>
      </c>
      <c r="O2655" s="7">
        <v>1.2469528000000001E-2</v>
      </c>
      <c r="P2655" s="7">
        <v>8.3882379999999993E-3</v>
      </c>
    </row>
    <row r="2656" spans="1:16" x14ac:dyDescent="0.25">
      <c r="A2656" t="s">
        <v>4600</v>
      </c>
      <c r="B2656" s="7">
        <v>9.4488041999999994E-2</v>
      </c>
      <c r="C2656" s="7">
        <v>0.11137454099999999</v>
      </c>
      <c r="D2656" s="7">
        <v>0.11415398</v>
      </c>
      <c r="E2656" s="7">
        <v>8.3484296E-2</v>
      </c>
      <c r="F2656" s="7">
        <v>0.11247542200000001</v>
      </c>
      <c r="G2656" s="7">
        <v>0.10482480600000001</v>
      </c>
      <c r="H2656" s="7">
        <v>0.11534926299999999</v>
      </c>
      <c r="I2656" s="7">
        <v>0.124172565</v>
      </c>
      <c r="J2656" s="7">
        <v>0.124223343</v>
      </c>
      <c r="K2656" s="7">
        <v>4.4743835000000003E-2</v>
      </c>
      <c r="L2656" s="7">
        <v>6.6356739999999997E-2</v>
      </c>
      <c r="M2656" s="7">
        <v>6.8390017999999997E-2</v>
      </c>
      <c r="N2656" s="7">
        <v>7.1058341999999997E-2</v>
      </c>
      <c r="O2656" s="7">
        <v>7.6599566999999993E-2</v>
      </c>
      <c r="P2656" s="7">
        <v>5.7657892000000002E-2</v>
      </c>
    </row>
    <row r="2657" spans="1:16" x14ac:dyDescent="0.25">
      <c r="A2657" t="s">
        <v>4601</v>
      </c>
      <c r="B2657" s="7">
        <v>8.4864137000000006E-2</v>
      </c>
      <c r="C2657" s="7">
        <v>9.3850753999999995E-2</v>
      </c>
      <c r="D2657" s="7">
        <v>8.3373843000000003E-2</v>
      </c>
      <c r="E2657" s="7">
        <v>9.0066869999999993E-2</v>
      </c>
      <c r="F2657" s="7">
        <v>9.3492602999999994E-2</v>
      </c>
      <c r="G2657" s="7">
        <v>8.7264334999999998E-2</v>
      </c>
      <c r="H2657" s="7">
        <v>6.1865946999999998E-2</v>
      </c>
      <c r="I2657" s="7">
        <v>0.11386125599999999</v>
      </c>
      <c r="J2657" s="7">
        <v>8.5799571000000005E-2</v>
      </c>
      <c r="K2657" s="7">
        <v>3.3505141000000002E-2</v>
      </c>
      <c r="L2657" s="7">
        <v>5.8378935E-2</v>
      </c>
      <c r="M2657" s="7">
        <v>4.7400128E-2</v>
      </c>
      <c r="N2657" s="7">
        <v>1.9023966E-2</v>
      </c>
      <c r="O2657" s="7">
        <v>1.7666759000000001E-2</v>
      </c>
      <c r="P2657" s="7">
        <v>5.6409723000000002E-2</v>
      </c>
    </row>
    <row r="2658" spans="1:16" x14ac:dyDescent="0.25">
      <c r="A2658" t="s">
        <v>4602</v>
      </c>
      <c r="B2658" s="7">
        <v>0</v>
      </c>
      <c r="C2658" s="7">
        <v>0</v>
      </c>
      <c r="D2658" s="7">
        <v>0</v>
      </c>
      <c r="E2658" s="7">
        <v>0</v>
      </c>
      <c r="F2658" s="7">
        <v>0</v>
      </c>
      <c r="G2658" s="7">
        <v>0</v>
      </c>
      <c r="H2658" s="7">
        <v>0</v>
      </c>
      <c r="I2658" s="7">
        <v>0</v>
      </c>
      <c r="J2658" s="7">
        <v>0</v>
      </c>
      <c r="K2658" s="7">
        <v>0</v>
      </c>
      <c r="L2658" s="7">
        <v>0</v>
      </c>
      <c r="M2658" s="7">
        <v>0</v>
      </c>
      <c r="N2658" s="7">
        <v>0</v>
      </c>
      <c r="O2658" s="7">
        <v>0</v>
      </c>
      <c r="P2658" s="7">
        <v>0</v>
      </c>
    </row>
    <row r="2659" spans="1:16" x14ac:dyDescent="0.25">
      <c r="A2659" t="s">
        <v>4603</v>
      </c>
      <c r="B2659" s="7">
        <v>6.9789602000000006E-2</v>
      </c>
      <c r="C2659" s="7">
        <v>6.7171561000000005E-2</v>
      </c>
      <c r="D2659" s="7">
        <v>5.9609087999999998E-2</v>
      </c>
      <c r="E2659" s="7">
        <v>4.3969009000000003E-2</v>
      </c>
      <c r="F2659" s="7">
        <v>4.4664012000000003E-2</v>
      </c>
      <c r="G2659" s="7">
        <v>4.7236911999999999E-2</v>
      </c>
      <c r="H2659" s="7">
        <v>5.4108570000000002E-2</v>
      </c>
      <c r="I2659" s="7">
        <v>5.2547284E-2</v>
      </c>
      <c r="J2659" s="7">
        <v>7.0641954000000007E-2</v>
      </c>
      <c r="K2659" s="7">
        <v>3.4694954E-2</v>
      </c>
      <c r="L2659" s="7">
        <v>7.2059984999999993E-2</v>
      </c>
      <c r="M2659" s="7">
        <v>7.7196173000000007E-2</v>
      </c>
      <c r="N2659" s="7">
        <v>6.9827741999999998E-2</v>
      </c>
      <c r="O2659" s="7">
        <v>7.3303025999999993E-2</v>
      </c>
      <c r="P2659" s="7">
        <v>6.7727105999999995E-2</v>
      </c>
    </row>
    <row r="2660" spans="1:16" x14ac:dyDescent="0.25">
      <c r="A2660" t="s">
        <v>4604</v>
      </c>
      <c r="B2660" s="7">
        <v>4.5290126E-2</v>
      </c>
      <c r="C2660" s="7">
        <v>5.1496211E-2</v>
      </c>
      <c r="D2660" s="7">
        <v>5.3508132999999999E-2</v>
      </c>
      <c r="E2660" s="7">
        <v>3.5014337E-2</v>
      </c>
      <c r="F2660" s="7">
        <v>4.7108033000000001E-2</v>
      </c>
      <c r="G2660" s="7">
        <v>4.1582538000000002E-2</v>
      </c>
      <c r="H2660" s="7">
        <v>5.6750019999999998E-2</v>
      </c>
      <c r="I2660" s="7">
        <v>6.1079675E-2</v>
      </c>
      <c r="J2660" s="7">
        <v>6.3178292999999996E-2</v>
      </c>
      <c r="K2660" s="7">
        <v>1.5178617E-2</v>
      </c>
      <c r="L2660" s="7">
        <v>3.1845079999999998E-2</v>
      </c>
      <c r="M2660" s="7">
        <v>3.7872301999999997E-2</v>
      </c>
      <c r="N2660" s="7">
        <v>3.6331283999999998E-2</v>
      </c>
      <c r="O2660" s="7">
        <v>3.8898884000000002E-2</v>
      </c>
      <c r="P2660" s="7">
        <v>3.2679545999999997E-2</v>
      </c>
    </row>
    <row r="2661" spans="1:16" x14ac:dyDescent="0.25">
      <c r="A2661" t="s">
        <v>4605</v>
      </c>
      <c r="B2661" s="7">
        <v>2.1601179999999999E-3</v>
      </c>
      <c r="C2661" s="7">
        <v>2.3163110000000002E-3</v>
      </c>
      <c r="D2661" s="7">
        <v>2.1956879999999999E-3</v>
      </c>
      <c r="E2661" s="7">
        <v>3.3890280000000001E-3</v>
      </c>
      <c r="F2661" s="7">
        <v>3.2712380000000001E-3</v>
      </c>
      <c r="G2661" s="7">
        <v>4.70456E-3</v>
      </c>
      <c r="H2661" s="7">
        <v>3.0830660000000002E-3</v>
      </c>
      <c r="I2661" s="7">
        <v>1.9856050000000001E-3</v>
      </c>
      <c r="J2661" s="7">
        <v>3.9395669999999997E-3</v>
      </c>
      <c r="K2661" s="7">
        <v>3.3482709999999999E-3</v>
      </c>
      <c r="L2661" s="7">
        <v>4.594468E-3</v>
      </c>
      <c r="M2661" s="7">
        <v>3.322532E-3</v>
      </c>
      <c r="N2661" s="7">
        <v>3.9567029999999998E-3</v>
      </c>
      <c r="O2661" s="7">
        <v>4.2311279999999998E-3</v>
      </c>
      <c r="P2661" s="7">
        <v>2.2807560000000001E-3</v>
      </c>
    </row>
    <row r="2662" spans="1:16" x14ac:dyDescent="0.25">
      <c r="A2662" t="s">
        <v>4606</v>
      </c>
      <c r="B2662" s="7">
        <v>3.9646886999999999E-2</v>
      </c>
      <c r="C2662" s="7">
        <v>4.8378575E-2</v>
      </c>
      <c r="D2662" s="7">
        <v>4.3506052000000003E-2</v>
      </c>
      <c r="E2662" s="7">
        <v>2.8003916E-2</v>
      </c>
      <c r="F2662" s="7">
        <v>3.4052698999999999E-2</v>
      </c>
      <c r="G2662" s="7">
        <v>3.9910096999999999E-2</v>
      </c>
      <c r="H2662" s="7">
        <v>4.4492657999999997E-2</v>
      </c>
      <c r="I2662" s="7">
        <v>3.3625795999999999E-2</v>
      </c>
      <c r="J2662" s="7">
        <v>4.3360493999999999E-2</v>
      </c>
      <c r="K2662" s="7">
        <v>2.0184331999999999E-2</v>
      </c>
      <c r="L2662" s="7">
        <v>2.9124051000000001E-2</v>
      </c>
      <c r="M2662" s="7">
        <v>2.9268782E-2</v>
      </c>
      <c r="N2662" s="7">
        <v>3.4665669000000003E-2</v>
      </c>
      <c r="O2662" s="7">
        <v>2.8383564999999999E-2</v>
      </c>
      <c r="P2662" s="7">
        <v>2.1533215000000001E-2</v>
      </c>
    </row>
    <row r="2663" spans="1:16" x14ac:dyDescent="0.25">
      <c r="A2663" t="s">
        <v>4607</v>
      </c>
      <c r="B2663" s="7">
        <v>2.0339921E-2</v>
      </c>
      <c r="C2663" s="7">
        <v>2.1504783E-2</v>
      </c>
      <c r="D2663" s="7">
        <v>2.0811665999999999E-2</v>
      </c>
      <c r="E2663" s="7">
        <v>1.1650608E-2</v>
      </c>
      <c r="F2663" s="7">
        <v>1.356487E-2</v>
      </c>
      <c r="G2663" s="7">
        <v>1.4638216000000001E-2</v>
      </c>
      <c r="H2663" s="7">
        <v>2.1514275999999999E-2</v>
      </c>
      <c r="I2663" s="7">
        <v>2.0320721999999999E-2</v>
      </c>
      <c r="J2663" s="7">
        <v>1.7578328000000001E-2</v>
      </c>
      <c r="K2663" s="7">
        <v>2.1764138999999998E-2</v>
      </c>
      <c r="L2663" s="7">
        <v>1.5177018E-2</v>
      </c>
      <c r="M2663" s="7">
        <v>1.5678686000000001E-2</v>
      </c>
      <c r="N2663" s="7">
        <v>1.7780048999999999E-2</v>
      </c>
      <c r="O2663" s="7">
        <v>1.8684144999999999E-2</v>
      </c>
      <c r="P2663" s="7">
        <v>1.2637152E-2</v>
      </c>
    </row>
    <row r="2664" spans="1:16" x14ac:dyDescent="0.25">
      <c r="A2664" t="s">
        <v>4608</v>
      </c>
      <c r="B2664" s="7">
        <v>1.2337155000000001E-2</v>
      </c>
      <c r="C2664" s="7">
        <v>1.4215067E-2</v>
      </c>
      <c r="D2664" s="7">
        <v>1.2377447999999999E-2</v>
      </c>
      <c r="E2664" s="7">
        <v>1.1569559E-2</v>
      </c>
      <c r="F2664" s="7">
        <v>1.2081853E-2</v>
      </c>
      <c r="G2664" s="7">
        <v>1.3838055E-2</v>
      </c>
      <c r="H2664" s="7">
        <v>7.9570040000000002E-3</v>
      </c>
      <c r="I2664" s="7">
        <v>7.1691929999999999E-3</v>
      </c>
      <c r="J2664" s="7">
        <v>8.3937739999999997E-3</v>
      </c>
      <c r="K2664" s="7">
        <v>3.6636193999999997E-2</v>
      </c>
      <c r="L2664" s="7">
        <v>1.4382343000000001E-2</v>
      </c>
      <c r="M2664" s="7">
        <v>1.3552309E-2</v>
      </c>
      <c r="N2664" s="7">
        <v>2.1021274E-2</v>
      </c>
      <c r="O2664" s="7">
        <v>1.8084818999999999E-2</v>
      </c>
      <c r="P2664" s="7">
        <v>1.1238249000000001E-2</v>
      </c>
    </row>
    <row r="2665" spans="1:16" x14ac:dyDescent="0.25">
      <c r="A2665" t="s">
        <v>4609</v>
      </c>
      <c r="B2665" s="7">
        <v>1.0232999E-2</v>
      </c>
      <c r="C2665" s="7">
        <v>1.1135364999999999E-2</v>
      </c>
      <c r="D2665" s="7">
        <v>8.2255910000000008E-3</v>
      </c>
      <c r="E2665" s="7">
        <v>1.1114119E-2</v>
      </c>
      <c r="F2665" s="7">
        <v>8.7613599999999993E-3</v>
      </c>
      <c r="G2665" s="7">
        <v>1.8051529E-2</v>
      </c>
      <c r="H2665" s="7">
        <v>8.1304299999999993E-3</v>
      </c>
      <c r="I2665" s="7">
        <v>5.8955179999999998E-3</v>
      </c>
      <c r="J2665" s="7">
        <v>8.3481079999999999E-3</v>
      </c>
      <c r="K2665" s="7">
        <v>2.0044164E-2</v>
      </c>
      <c r="L2665" s="7">
        <v>3.2744574999999998E-2</v>
      </c>
      <c r="M2665" s="7">
        <v>2.6153939000000001E-2</v>
      </c>
      <c r="N2665" s="7">
        <v>2.3750253999999998E-2</v>
      </c>
      <c r="O2665" s="7">
        <v>1.9792219E-2</v>
      </c>
      <c r="P2665" s="7">
        <v>1.0863156000000001E-2</v>
      </c>
    </row>
    <row r="2666" spans="1:16" x14ac:dyDescent="0.25">
      <c r="A2666" t="s">
        <v>4610</v>
      </c>
      <c r="B2666" s="7">
        <v>8.3811040000000003E-3</v>
      </c>
      <c r="C2666" s="7">
        <v>7.2221639999999997E-3</v>
      </c>
      <c r="D2666" s="7">
        <v>7.3094750000000002E-3</v>
      </c>
      <c r="E2666" s="7">
        <v>7.3948039999999996E-3</v>
      </c>
      <c r="F2666" s="7">
        <v>1.9947782000000001E-2</v>
      </c>
      <c r="G2666" s="7">
        <v>1.1415587E-2</v>
      </c>
      <c r="H2666" s="7">
        <v>8.3002089999999994E-3</v>
      </c>
      <c r="I2666" s="7">
        <v>5.243719E-3</v>
      </c>
      <c r="J2666" s="7">
        <v>6.4783979999999998E-3</v>
      </c>
      <c r="K2666" s="7">
        <v>1.2766652E-2</v>
      </c>
      <c r="L2666" s="7">
        <v>7.4924730000000004E-3</v>
      </c>
      <c r="M2666" s="7">
        <v>7.3567060000000002E-3</v>
      </c>
      <c r="N2666" s="7">
        <v>9.7990839999999996E-3</v>
      </c>
      <c r="O2666" s="7">
        <v>8.6640620000000002E-3</v>
      </c>
      <c r="P2666" s="7">
        <v>6.9352609999999999E-3</v>
      </c>
    </row>
    <row r="2667" spans="1:16" x14ac:dyDescent="0.25">
      <c r="A2667" t="s">
        <v>4611</v>
      </c>
      <c r="B2667" s="7">
        <v>6.5456289999999999E-3</v>
      </c>
      <c r="C2667" s="7">
        <v>8.8542050000000004E-3</v>
      </c>
      <c r="D2667" s="7">
        <v>7.5572979999999996E-3</v>
      </c>
      <c r="E2667" s="7">
        <v>8.4122810000000006E-3</v>
      </c>
      <c r="F2667" s="7">
        <v>8.1951850000000007E-3</v>
      </c>
      <c r="G2667" s="7">
        <v>7.0010860000000001E-3</v>
      </c>
      <c r="H2667" s="7">
        <v>9.4560919999999993E-3</v>
      </c>
      <c r="I2667" s="7">
        <v>4.8934089999999996E-3</v>
      </c>
      <c r="J2667" s="7">
        <v>6.5550740000000001E-3</v>
      </c>
      <c r="K2667" s="7">
        <v>6.1581190000000001E-3</v>
      </c>
      <c r="L2667" s="7">
        <v>7.1980949999999998E-3</v>
      </c>
      <c r="M2667" s="7">
        <v>8.6533300000000007E-3</v>
      </c>
      <c r="N2667" s="7">
        <v>1.4997817E-2</v>
      </c>
      <c r="O2667" s="7">
        <v>7.3424880000000003E-3</v>
      </c>
      <c r="P2667" s="7">
        <v>4.8886909999999997E-3</v>
      </c>
    </row>
    <row r="2668" spans="1:16" x14ac:dyDescent="0.25">
      <c r="A2668" t="s">
        <v>4612</v>
      </c>
      <c r="B2668" s="7">
        <v>2.9403341999999999E-2</v>
      </c>
      <c r="C2668" s="7">
        <v>3.1089232000000001E-2</v>
      </c>
      <c r="D2668" s="7">
        <v>2.5998942000000001E-2</v>
      </c>
      <c r="E2668" s="7">
        <v>2.3329484000000001E-2</v>
      </c>
      <c r="F2668" s="7">
        <v>2.5633754000000002E-2</v>
      </c>
      <c r="G2668" s="7">
        <v>3.4428454999999997E-2</v>
      </c>
      <c r="H2668" s="7">
        <v>2.4254108999999999E-2</v>
      </c>
      <c r="I2668" s="7">
        <v>2.0971571000000001E-2</v>
      </c>
      <c r="J2668" s="7">
        <v>2.3300611999999998E-2</v>
      </c>
      <c r="K2668" s="7">
        <v>7.3981977000000004E-2</v>
      </c>
      <c r="L2668" s="7">
        <v>5.0187977000000002E-2</v>
      </c>
      <c r="M2668" s="7">
        <v>4.1794172999999997E-2</v>
      </c>
      <c r="N2668" s="7">
        <v>2.9670720000000001E-2</v>
      </c>
      <c r="O2668" s="7">
        <v>2.7476771000000001E-2</v>
      </c>
      <c r="P2668" s="7">
        <v>2.5126404000000001E-2</v>
      </c>
    </row>
    <row r="2669" spans="1:16" x14ac:dyDescent="0.25">
      <c r="A2669" t="s">
        <v>4613</v>
      </c>
      <c r="B2669" s="7">
        <v>1.019353E-3</v>
      </c>
      <c r="C2669" s="7">
        <v>1.284461E-3</v>
      </c>
      <c r="D2669" s="7">
        <v>8.8270600000000003E-4</v>
      </c>
      <c r="E2669" s="7">
        <v>1.2372049999999999E-3</v>
      </c>
      <c r="F2669" s="7">
        <v>1.2615829999999999E-3</v>
      </c>
      <c r="G2669" s="7">
        <v>1.278368E-3</v>
      </c>
      <c r="H2669" s="7">
        <v>1.0310740000000001E-3</v>
      </c>
      <c r="I2669" s="7">
        <v>1.0627849999999999E-3</v>
      </c>
      <c r="J2669" s="7">
        <v>1.04801E-3</v>
      </c>
      <c r="K2669" s="7">
        <v>1.3137050000000001E-3</v>
      </c>
      <c r="L2669" s="7">
        <v>1.3217389999999999E-3</v>
      </c>
      <c r="M2669" s="7">
        <v>1.247789E-3</v>
      </c>
      <c r="N2669" s="7">
        <v>1.9082330000000001E-3</v>
      </c>
      <c r="O2669" s="7">
        <v>1.16799E-3</v>
      </c>
      <c r="P2669" s="7">
        <v>7.7261300000000001E-4</v>
      </c>
    </row>
    <row r="2670" spans="1:16" x14ac:dyDescent="0.25">
      <c r="A2670" t="s">
        <v>4614</v>
      </c>
      <c r="B2670" s="7">
        <v>3.1905510999999998E-2</v>
      </c>
      <c r="C2670" s="7">
        <v>2.6249063999999999E-2</v>
      </c>
      <c r="D2670" s="7">
        <v>2.3512047000000001E-2</v>
      </c>
      <c r="E2670" s="7">
        <v>2.8416124000000001E-2</v>
      </c>
      <c r="F2670" s="7">
        <v>3.2347578000000002E-2</v>
      </c>
      <c r="G2670" s="7">
        <v>3.1583764E-2</v>
      </c>
      <c r="H2670" s="7">
        <v>2.12538E-2</v>
      </c>
      <c r="I2670" s="7">
        <v>2.7323150000000001E-2</v>
      </c>
      <c r="J2670" s="7">
        <v>2.3981545999999999E-2</v>
      </c>
      <c r="K2670" s="7">
        <v>2.1995128999999999E-2</v>
      </c>
      <c r="L2670" s="7">
        <v>2.4623899000000001E-2</v>
      </c>
      <c r="M2670" s="7">
        <v>1.4745983000000001E-2</v>
      </c>
      <c r="N2670" s="7">
        <v>7.0118630000000001E-3</v>
      </c>
      <c r="O2670" s="7">
        <v>6.8402300000000001E-3</v>
      </c>
      <c r="P2670" s="7">
        <v>1.5190281E-2</v>
      </c>
    </row>
    <row r="2671" spans="1:16" x14ac:dyDescent="0.25">
      <c r="A2671" t="s">
        <v>4615</v>
      </c>
      <c r="B2671" s="7">
        <v>1.0216195000000001E-2</v>
      </c>
      <c r="C2671" s="7">
        <v>1.2454377000000001E-2</v>
      </c>
      <c r="D2671" s="7">
        <v>1.180398E-2</v>
      </c>
      <c r="E2671" s="7">
        <v>7.6814129999999998E-3</v>
      </c>
      <c r="F2671" s="7">
        <v>9.4811380000000001E-3</v>
      </c>
      <c r="G2671" s="7">
        <v>9.9284219999999992E-3</v>
      </c>
      <c r="H2671" s="7">
        <v>1.5910941000000001E-2</v>
      </c>
      <c r="I2671" s="7">
        <v>1.3952816999999999E-2</v>
      </c>
      <c r="J2671" s="7">
        <v>1.4734082000000001E-2</v>
      </c>
      <c r="K2671" s="7">
        <v>4.8909699999999997E-3</v>
      </c>
      <c r="L2671" s="7">
        <v>4.8039959999999996E-3</v>
      </c>
      <c r="M2671" s="7">
        <v>5.3843119999999996E-3</v>
      </c>
      <c r="N2671" s="7">
        <v>4.1370640000000002E-3</v>
      </c>
      <c r="O2671" s="7">
        <v>4.0605959999999997E-3</v>
      </c>
      <c r="P2671" s="7">
        <v>4.2184900000000001E-3</v>
      </c>
    </row>
    <row r="2672" spans="1:16" x14ac:dyDescent="0.25">
      <c r="A2672" t="s">
        <v>4616</v>
      </c>
      <c r="B2672" s="7">
        <v>1.7126341999999999E-2</v>
      </c>
      <c r="C2672" s="7">
        <v>2.1542074000000001E-2</v>
      </c>
      <c r="D2672" s="7">
        <v>1.8447913999999999E-2</v>
      </c>
      <c r="E2672" s="7">
        <v>1.5265129000000001E-2</v>
      </c>
      <c r="F2672" s="7">
        <v>1.8834601999999999E-2</v>
      </c>
      <c r="G2672" s="7">
        <v>2.6610841999999999E-2</v>
      </c>
      <c r="H2672" s="7">
        <v>1.6386538999999999E-2</v>
      </c>
      <c r="I2672" s="7">
        <v>1.1398937E-2</v>
      </c>
      <c r="J2672" s="7">
        <v>1.5623646999999999E-2</v>
      </c>
      <c r="K2672" s="7">
        <v>6.5342276000000005E-2</v>
      </c>
      <c r="L2672" s="7">
        <v>2.6057159E-2</v>
      </c>
      <c r="M2672" s="7">
        <v>2.5545452999999999E-2</v>
      </c>
      <c r="N2672" s="7">
        <v>2.7151286E-2</v>
      </c>
      <c r="O2672" s="7">
        <v>2.5985065000000002E-2</v>
      </c>
      <c r="P2672" s="7">
        <v>1.821878E-2</v>
      </c>
    </row>
    <row r="2673" spans="1:16" x14ac:dyDescent="0.25">
      <c r="A2673" t="s">
        <v>4617</v>
      </c>
      <c r="B2673" s="7">
        <v>2.6503902999999999E-2</v>
      </c>
      <c r="C2673" s="7">
        <v>3.3254348000000003E-2</v>
      </c>
      <c r="D2673" s="7">
        <v>3.3096467999999997E-2</v>
      </c>
      <c r="E2673" s="7">
        <v>1.8320867000000001E-2</v>
      </c>
      <c r="F2673" s="7">
        <v>2.0742896E-2</v>
      </c>
      <c r="G2673" s="7">
        <v>2.1600980999999998E-2</v>
      </c>
      <c r="H2673" s="7">
        <v>3.5121426999999997E-2</v>
      </c>
      <c r="I2673" s="7">
        <v>4.0979783999999998E-2</v>
      </c>
      <c r="J2673" s="7">
        <v>3.5780258000000002E-2</v>
      </c>
      <c r="K2673" s="7">
        <v>9.472744E-3</v>
      </c>
      <c r="L2673" s="7">
        <v>1.6467018999999999E-2</v>
      </c>
      <c r="M2673" s="7">
        <v>1.5344495E-2</v>
      </c>
      <c r="N2673" s="7">
        <v>1.5500706E-2</v>
      </c>
      <c r="O2673" s="7">
        <v>1.5968917999999999E-2</v>
      </c>
      <c r="P2673" s="7">
        <v>1.2984401E-2</v>
      </c>
    </row>
    <row r="2674" spans="1:16" x14ac:dyDescent="0.25">
      <c r="A2674" t="s">
        <v>4618</v>
      </c>
      <c r="B2674" s="7">
        <v>2.9043513999999999E-2</v>
      </c>
      <c r="C2674" s="7">
        <v>3.5780054999999998E-2</v>
      </c>
      <c r="D2674" s="7">
        <v>3.3363563999999998E-2</v>
      </c>
      <c r="E2674" s="7">
        <v>2.1408396999999999E-2</v>
      </c>
      <c r="F2674" s="7">
        <v>2.7645278999999998E-2</v>
      </c>
      <c r="G2674" s="7">
        <v>2.8066898E-2</v>
      </c>
      <c r="H2674" s="7">
        <v>3.3220847999999997E-2</v>
      </c>
      <c r="I2674" s="7">
        <v>3.2578112999999999E-2</v>
      </c>
      <c r="J2674" s="7">
        <v>3.5684901999999998E-2</v>
      </c>
      <c r="K2674" s="7">
        <v>1.6989563999999999E-2</v>
      </c>
      <c r="L2674" s="7">
        <v>1.7929218E-2</v>
      </c>
      <c r="M2674" s="7">
        <v>1.9082822999999999E-2</v>
      </c>
      <c r="N2674" s="7">
        <v>2.3077812E-2</v>
      </c>
      <c r="O2674" s="7">
        <v>1.9868932999999998E-2</v>
      </c>
      <c r="P2674" s="7">
        <v>1.5780534999999998E-2</v>
      </c>
    </row>
    <row r="2675" spans="1:16" x14ac:dyDescent="0.25">
      <c r="A2675" t="s">
        <v>4619</v>
      </c>
      <c r="B2675" s="7">
        <v>2.2303557000000002E-2</v>
      </c>
      <c r="C2675" s="7">
        <v>2.3694817999999999E-2</v>
      </c>
      <c r="D2675" s="7">
        <v>2.7642935E-2</v>
      </c>
      <c r="E2675" s="7">
        <v>2.0342078999999999E-2</v>
      </c>
      <c r="F2675" s="7">
        <v>2.6970228999999998E-2</v>
      </c>
      <c r="G2675" s="7">
        <v>2.5301931999999999E-2</v>
      </c>
      <c r="H2675" s="7">
        <v>2.3392590000000001E-2</v>
      </c>
      <c r="I2675" s="7">
        <v>2.7710901999999999E-2</v>
      </c>
      <c r="J2675" s="7">
        <v>2.9729003E-2</v>
      </c>
      <c r="K2675" s="7">
        <v>8.5149949999999992E-3</v>
      </c>
      <c r="L2675" s="7">
        <v>1.7937577E-2</v>
      </c>
      <c r="M2675" s="7">
        <v>1.8026868000000001E-2</v>
      </c>
      <c r="N2675" s="7">
        <v>1.8895549000000001E-2</v>
      </c>
      <c r="O2675" s="7">
        <v>2.1638640000000001E-2</v>
      </c>
      <c r="P2675" s="7">
        <v>1.4968911999999999E-2</v>
      </c>
    </row>
    <row r="2676" spans="1:16" x14ac:dyDescent="0.25">
      <c r="A2676" t="s">
        <v>4620</v>
      </c>
      <c r="B2676" s="7">
        <v>6.6035779999999997E-3</v>
      </c>
      <c r="C2676" s="7">
        <v>6.8631990000000004E-3</v>
      </c>
      <c r="D2676" s="7">
        <v>6.1902779999999996E-3</v>
      </c>
      <c r="E2676" s="7">
        <v>5.8278849999999997E-3</v>
      </c>
      <c r="F2676" s="7">
        <v>7.2884500000000001E-3</v>
      </c>
      <c r="G2676" s="7">
        <v>9.9967279999999999E-3</v>
      </c>
      <c r="H2676" s="7">
        <v>6.965682E-3</v>
      </c>
      <c r="I2676" s="7">
        <v>5.8990559999999997E-3</v>
      </c>
      <c r="J2676" s="7">
        <v>7.6965870000000004E-3</v>
      </c>
      <c r="K2676" s="7">
        <v>7.9532400000000003E-3</v>
      </c>
      <c r="L2676" s="7">
        <v>1.1376798E-2</v>
      </c>
      <c r="M2676" s="7">
        <v>1.0797562E-2</v>
      </c>
      <c r="N2676" s="7">
        <v>1.0333204E-2</v>
      </c>
      <c r="O2676" s="7">
        <v>9.5632470000000004E-3</v>
      </c>
      <c r="P2676" s="7">
        <v>6.8734099999999999E-3</v>
      </c>
    </row>
    <row r="2677" spans="1:16" x14ac:dyDescent="0.25">
      <c r="A2677" t="s">
        <v>4621</v>
      </c>
      <c r="B2677" s="7">
        <v>0.101959312</v>
      </c>
      <c r="C2677" s="7">
        <v>0.15933956599999999</v>
      </c>
      <c r="D2677" s="7">
        <v>0.20117701499999999</v>
      </c>
      <c r="E2677" s="7">
        <v>7.1668753000000002E-2</v>
      </c>
      <c r="F2677" s="7">
        <v>8.4827627000000003E-2</v>
      </c>
      <c r="G2677" s="7">
        <v>8.0801903999999994E-2</v>
      </c>
      <c r="H2677" s="7">
        <v>7.7926562000000005E-2</v>
      </c>
      <c r="I2677" s="7">
        <v>6.2748014000000005E-2</v>
      </c>
      <c r="J2677" s="7">
        <v>6.4709473000000003E-2</v>
      </c>
      <c r="K2677" s="7">
        <v>4.1407766999999998E-2</v>
      </c>
      <c r="L2677" s="7">
        <v>5.9931551E-2</v>
      </c>
      <c r="M2677" s="7">
        <v>4.0568840000000002E-2</v>
      </c>
      <c r="N2677" s="7">
        <v>5.1161265999999997E-2</v>
      </c>
      <c r="O2677" s="7">
        <v>2.5412707999999999E-2</v>
      </c>
      <c r="P2677" s="7">
        <v>3.1316434999999997E-2</v>
      </c>
    </row>
    <row r="2678" spans="1:16" x14ac:dyDescent="0.25">
      <c r="A2678" t="s">
        <v>4622</v>
      </c>
      <c r="B2678" s="7">
        <v>2.1710619E-2</v>
      </c>
      <c r="C2678" s="7">
        <v>2.6003345000000001E-2</v>
      </c>
      <c r="D2678" s="7">
        <v>2.7635139E-2</v>
      </c>
      <c r="E2678" s="7">
        <v>1.6837411E-2</v>
      </c>
      <c r="F2678" s="7">
        <v>2.4387347E-2</v>
      </c>
      <c r="G2678" s="7">
        <v>2.1898416E-2</v>
      </c>
      <c r="H2678" s="7">
        <v>2.7453457000000001E-2</v>
      </c>
      <c r="I2678" s="7">
        <v>3.0949593000000001E-2</v>
      </c>
      <c r="J2678" s="7">
        <v>3.0831569E-2</v>
      </c>
      <c r="K2678" s="7">
        <v>9.1040319999999997E-3</v>
      </c>
      <c r="L2678" s="7">
        <v>1.1850044000000001E-2</v>
      </c>
      <c r="M2678" s="7">
        <v>1.3521583E-2</v>
      </c>
      <c r="N2678" s="7">
        <v>1.5047245000000001E-2</v>
      </c>
      <c r="O2678" s="7">
        <v>1.3425529E-2</v>
      </c>
      <c r="P2678" s="7">
        <v>1.2092099E-2</v>
      </c>
    </row>
    <row r="2679" spans="1:16" x14ac:dyDescent="0.25">
      <c r="A2679" t="s">
        <v>4623</v>
      </c>
      <c r="B2679" s="7">
        <v>5.6219783000000002E-2</v>
      </c>
      <c r="C2679" s="7">
        <v>7.5935589999999997E-2</v>
      </c>
      <c r="D2679" s="7">
        <v>4.965704E-2</v>
      </c>
      <c r="E2679" s="7">
        <v>4.8493522999999997E-2</v>
      </c>
      <c r="F2679" s="7">
        <v>5.0768616000000003E-2</v>
      </c>
      <c r="G2679" s="7">
        <v>5.6163820000000003E-2</v>
      </c>
      <c r="H2679" s="7">
        <v>4.8038379999999999E-2</v>
      </c>
      <c r="I2679" s="7">
        <v>3.9813958000000003E-2</v>
      </c>
      <c r="J2679" s="7">
        <v>6.3015948000000002E-2</v>
      </c>
      <c r="K2679" s="7">
        <v>6.3249134999999998E-2</v>
      </c>
      <c r="L2679" s="7">
        <v>8.0891755999999995E-2</v>
      </c>
      <c r="M2679" s="7">
        <v>7.0556452000000006E-2</v>
      </c>
      <c r="N2679" s="7">
        <v>0.105036966</v>
      </c>
      <c r="O2679" s="7">
        <v>7.3128358000000004E-2</v>
      </c>
      <c r="P2679" s="7">
        <v>5.1936455999999999E-2</v>
      </c>
    </row>
    <row r="2680" spans="1:16" x14ac:dyDescent="0.25">
      <c r="A2680" t="s">
        <v>4624</v>
      </c>
      <c r="B2680" s="7">
        <v>5.6168056000000001E-2</v>
      </c>
      <c r="C2680" s="7">
        <v>6.0432006000000003E-2</v>
      </c>
      <c r="D2680" s="7">
        <v>6.3199766000000004E-2</v>
      </c>
      <c r="E2680" s="7">
        <v>4.4654895E-2</v>
      </c>
      <c r="F2680" s="7">
        <v>6.3956827999999993E-2</v>
      </c>
      <c r="G2680" s="7">
        <v>5.7262029999999998E-2</v>
      </c>
      <c r="H2680" s="7">
        <v>6.3308638E-2</v>
      </c>
      <c r="I2680" s="7">
        <v>5.9057788999999999E-2</v>
      </c>
      <c r="J2680" s="7">
        <v>6.7257103999999998E-2</v>
      </c>
      <c r="K2680" s="7">
        <v>5.0415132000000001E-2</v>
      </c>
      <c r="L2680" s="7">
        <v>4.8421279999999997E-2</v>
      </c>
      <c r="M2680" s="7">
        <v>5.4058241E-2</v>
      </c>
      <c r="N2680" s="7">
        <v>5.5100228000000001E-2</v>
      </c>
      <c r="O2680" s="7">
        <v>5.3441552000000003E-2</v>
      </c>
      <c r="P2680" s="7">
        <v>4.3986028000000003E-2</v>
      </c>
    </row>
    <row r="2681" spans="1:16" x14ac:dyDescent="0.25">
      <c r="A2681" t="s">
        <v>4625</v>
      </c>
      <c r="B2681" s="7">
        <v>2.382463E-3</v>
      </c>
      <c r="C2681" s="7">
        <v>3.0338629999999999E-3</v>
      </c>
      <c r="D2681" s="7">
        <v>2.9364780000000002E-3</v>
      </c>
      <c r="E2681" s="7">
        <v>1.9233589999999999E-3</v>
      </c>
      <c r="F2681" s="7">
        <v>2.6790630000000002E-3</v>
      </c>
      <c r="G2681" s="7">
        <v>2.3272700000000002E-3</v>
      </c>
      <c r="H2681" s="7">
        <v>3.1803270000000002E-3</v>
      </c>
      <c r="I2681" s="7">
        <v>2.6273360000000001E-3</v>
      </c>
      <c r="J2681" s="7">
        <v>2.9970420000000001E-3</v>
      </c>
      <c r="K2681" s="7">
        <v>7.7443039999999996E-3</v>
      </c>
      <c r="L2681" s="7">
        <v>5.2305219999999996E-3</v>
      </c>
      <c r="M2681" s="7">
        <v>4.4527610000000004E-3</v>
      </c>
      <c r="N2681" s="7">
        <v>5.6474230000000004E-3</v>
      </c>
      <c r="O2681" s="7">
        <v>5.6200019999999998E-3</v>
      </c>
      <c r="P2681" s="7">
        <v>2.973374E-3</v>
      </c>
    </row>
    <row r="2682" spans="1:16" x14ac:dyDescent="0.25">
      <c r="A2682" t="s">
        <v>4626</v>
      </c>
      <c r="B2682" s="7">
        <v>0</v>
      </c>
      <c r="C2682" s="7">
        <v>0</v>
      </c>
      <c r="D2682" s="7">
        <v>0</v>
      </c>
      <c r="E2682" s="7">
        <v>0</v>
      </c>
      <c r="F2682" s="7">
        <v>0</v>
      </c>
      <c r="G2682" s="7">
        <v>0</v>
      </c>
      <c r="H2682" s="7">
        <v>0</v>
      </c>
      <c r="I2682" s="7">
        <v>0</v>
      </c>
      <c r="J2682" s="7">
        <v>0</v>
      </c>
      <c r="K2682" s="7">
        <v>0</v>
      </c>
      <c r="L2682" s="7">
        <v>0</v>
      </c>
      <c r="M2682" s="7">
        <v>0</v>
      </c>
      <c r="N2682" s="7">
        <v>0</v>
      </c>
      <c r="O2682" s="7">
        <v>0</v>
      </c>
      <c r="P2682" s="7">
        <v>0</v>
      </c>
    </row>
    <row r="2683" spans="1:16" x14ac:dyDescent="0.25">
      <c r="A2683" t="s">
        <v>4627</v>
      </c>
      <c r="B2683" s="7">
        <v>5.1296889999999998E-3</v>
      </c>
      <c r="C2683" s="7">
        <v>7.1561209999999997E-3</v>
      </c>
      <c r="D2683" s="7">
        <v>4.8764389999999998E-3</v>
      </c>
      <c r="E2683" s="7">
        <v>5.3701290000000004E-3</v>
      </c>
      <c r="F2683" s="7">
        <v>5.510966E-3</v>
      </c>
      <c r="G2683" s="7">
        <v>9.436837E-3</v>
      </c>
      <c r="H2683" s="7">
        <v>4.7078340000000002E-3</v>
      </c>
      <c r="I2683" s="7">
        <v>2.819612E-3</v>
      </c>
      <c r="J2683" s="7">
        <v>6.4162899999999998E-3</v>
      </c>
      <c r="K2683" s="7">
        <v>2.2582655E-2</v>
      </c>
      <c r="L2683" s="7">
        <v>1.8845693E-2</v>
      </c>
      <c r="M2683" s="7">
        <v>1.574298E-2</v>
      </c>
      <c r="N2683" s="7">
        <v>2.3146628999999998E-2</v>
      </c>
      <c r="O2683" s="7">
        <v>1.6118210000000001E-2</v>
      </c>
      <c r="P2683" s="7">
        <v>9.5942000000000006E-3</v>
      </c>
    </row>
    <row r="2684" spans="1:16" x14ac:dyDescent="0.25">
      <c r="A2684" t="s">
        <v>4628</v>
      </c>
      <c r="B2684" s="7">
        <v>3.8681847999999998E-2</v>
      </c>
      <c r="C2684" s="7">
        <v>4.1669214000000003E-2</v>
      </c>
      <c r="D2684" s="7">
        <v>4.2716499999999998E-2</v>
      </c>
      <c r="E2684" s="7">
        <v>2.5827334E-2</v>
      </c>
      <c r="F2684" s="7">
        <v>3.9338867999999999E-2</v>
      </c>
      <c r="G2684" s="7">
        <v>3.3035599999999998E-2</v>
      </c>
      <c r="H2684" s="7">
        <v>4.6428074E-2</v>
      </c>
      <c r="I2684" s="7">
        <v>3.9231328000000003E-2</v>
      </c>
      <c r="J2684" s="7">
        <v>4.6798339000000001E-2</v>
      </c>
      <c r="K2684" s="7">
        <v>3.1456249999999998E-2</v>
      </c>
      <c r="L2684" s="7">
        <v>2.6953616999999999E-2</v>
      </c>
      <c r="M2684" s="7">
        <v>2.9437076E-2</v>
      </c>
      <c r="N2684" s="7">
        <v>2.9475003999999999E-2</v>
      </c>
      <c r="O2684" s="7">
        <v>2.8717467999999999E-2</v>
      </c>
      <c r="P2684" s="7">
        <v>2.5102551000000001E-2</v>
      </c>
    </row>
    <row r="2685" spans="1:16" x14ac:dyDescent="0.25">
      <c r="A2685" t="s">
        <v>4629</v>
      </c>
      <c r="B2685" s="7">
        <v>0.127364854</v>
      </c>
      <c r="C2685" s="7">
        <v>0.12088969500000001</v>
      </c>
      <c r="D2685" s="7">
        <v>0.109758747</v>
      </c>
      <c r="E2685" s="7">
        <v>0.152580407</v>
      </c>
      <c r="F2685" s="7">
        <v>0.14895091999999999</v>
      </c>
      <c r="G2685" s="7">
        <v>0.175663175</v>
      </c>
      <c r="H2685" s="7">
        <v>0.10954586099999999</v>
      </c>
      <c r="I2685" s="7">
        <v>0.13454648799999999</v>
      </c>
      <c r="J2685" s="7">
        <v>0.124261814</v>
      </c>
      <c r="K2685" s="7">
        <v>0.231764635</v>
      </c>
      <c r="L2685" s="7">
        <v>0.112480524</v>
      </c>
      <c r="M2685" s="7">
        <v>9.1016938000000006E-2</v>
      </c>
      <c r="N2685" s="7">
        <v>6.7877151999999996E-2</v>
      </c>
      <c r="O2685" s="7">
        <v>6.8891270000000004E-2</v>
      </c>
      <c r="P2685" s="7">
        <v>7.1620036999999998E-2</v>
      </c>
    </row>
    <row r="2686" spans="1:16" x14ac:dyDescent="0.25">
      <c r="A2686" t="s">
        <v>4630</v>
      </c>
      <c r="B2686" s="7">
        <v>7.8281170000000008E-3</v>
      </c>
      <c r="C2686" s="7">
        <v>8.7662209999999994E-3</v>
      </c>
      <c r="D2686" s="7">
        <v>7.5735739999999996E-3</v>
      </c>
      <c r="E2686" s="7">
        <v>7.3283920000000004E-3</v>
      </c>
      <c r="F2686" s="7">
        <v>8.4160480000000006E-3</v>
      </c>
      <c r="G2686" s="7">
        <v>1.0352897999999999E-2</v>
      </c>
      <c r="H2686" s="7">
        <v>6.7513119999999998E-3</v>
      </c>
      <c r="I2686" s="7">
        <v>5.0710620000000003E-3</v>
      </c>
      <c r="J2686" s="7">
        <v>6.9574800000000003E-3</v>
      </c>
      <c r="K2686" s="7">
        <v>2.3154463E-2</v>
      </c>
      <c r="L2686" s="7">
        <v>8.4728570000000003E-3</v>
      </c>
      <c r="M2686" s="7">
        <v>8.5147869999999994E-3</v>
      </c>
      <c r="N2686" s="7">
        <v>8.4363470000000003E-3</v>
      </c>
      <c r="O2686" s="7">
        <v>7.114286E-3</v>
      </c>
      <c r="P2686" s="7">
        <v>6.1041180000000004E-3</v>
      </c>
    </row>
    <row r="2687" spans="1:16" x14ac:dyDescent="0.25">
      <c r="A2687" t="s">
        <v>4631</v>
      </c>
      <c r="B2687" s="7">
        <v>0.124805261</v>
      </c>
      <c r="C2687" s="7">
        <v>0.14345233600000001</v>
      </c>
      <c r="D2687" s="7">
        <v>0.14610353500000001</v>
      </c>
      <c r="E2687" s="7">
        <v>8.4013357999999996E-2</v>
      </c>
      <c r="F2687" s="7">
        <v>0.116034735</v>
      </c>
      <c r="G2687" s="7">
        <v>0.102426167</v>
      </c>
      <c r="H2687" s="7">
        <v>0.13364827100000001</v>
      </c>
      <c r="I2687" s="7">
        <v>0.13398655400000001</v>
      </c>
      <c r="J2687" s="7">
        <v>0.13194658300000001</v>
      </c>
      <c r="K2687" s="7">
        <v>9.5808033000000001E-2</v>
      </c>
      <c r="L2687" s="7">
        <v>4.9218192000000001E-2</v>
      </c>
      <c r="M2687" s="7">
        <v>5.4528582999999999E-2</v>
      </c>
      <c r="N2687" s="7">
        <v>5.5876325999999997E-2</v>
      </c>
      <c r="O2687" s="7">
        <v>5.0392513E-2</v>
      </c>
      <c r="P2687" s="7">
        <v>4.2892008000000002E-2</v>
      </c>
    </row>
    <row r="2688" spans="1:16" x14ac:dyDescent="0.25">
      <c r="A2688" t="s">
        <v>4632</v>
      </c>
      <c r="B2688" s="7">
        <v>1.1372653E-2</v>
      </c>
      <c r="C2688" s="7">
        <v>1.4954225999999999E-2</v>
      </c>
      <c r="D2688" s="7">
        <v>1.4114381E-2</v>
      </c>
      <c r="E2688" s="7">
        <v>9.4036129999999999E-3</v>
      </c>
      <c r="F2688" s="7">
        <v>1.2038507E-2</v>
      </c>
      <c r="G2688" s="7">
        <v>1.2113578E-2</v>
      </c>
      <c r="H2688" s="7">
        <v>1.5079756999999999E-2</v>
      </c>
      <c r="I2688" s="7">
        <v>1.4816212E-2</v>
      </c>
      <c r="J2688" s="7">
        <v>1.3585394000000001E-2</v>
      </c>
      <c r="K2688" s="7">
        <v>9.1472089999999999E-3</v>
      </c>
      <c r="L2688" s="7">
        <v>8.7370069999999998E-3</v>
      </c>
      <c r="M2688" s="7">
        <v>1.0076824E-2</v>
      </c>
      <c r="N2688" s="7">
        <v>1.0659549000000001E-2</v>
      </c>
      <c r="O2688" s="7">
        <v>9.0473570000000007E-3</v>
      </c>
      <c r="P2688" s="7">
        <v>6.7853870000000004E-3</v>
      </c>
    </row>
    <row r="2689" spans="1:16" x14ac:dyDescent="0.25">
      <c r="A2689" t="s">
        <v>4633</v>
      </c>
      <c r="B2689" s="7">
        <v>4.4230823000000002E-2</v>
      </c>
      <c r="C2689" s="7">
        <v>5.1216967000000002E-2</v>
      </c>
      <c r="D2689" s="7">
        <v>5.1453476999999997E-2</v>
      </c>
      <c r="E2689" s="7">
        <v>3.7563996000000002E-2</v>
      </c>
      <c r="F2689" s="7">
        <v>4.8390372000000001E-2</v>
      </c>
      <c r="G2689" s="7">
        <v>4.6856755999999999E-2</v>
      </c>
      <c r="H2689" s="7">
        <v>5.0826634000000002E-2</v>
      </c>
      <c r="I2689" s="7">
        <v>4.8577767000000001E-2</v>
      </c>
      <c r="J2689" s="7">
        <v>5.4317551999999998E-2</v>
      </c>
      <c r="K2689" s="7">
        <v>3.1951933000000002E-2</v>
      </c>
      <c r="L2689" s="7">
        <v>3.0562312000000001E-2</v>
      </c>
      <c r="M2689" s="7">
        <v>3.0837127999999998E-2</v>
      </c>
      <c r="N2689" s="7">
        <v>4.0200182000000001E-2</v>
      </c>
      <c r="O2689" s="7">
        <v>3.2233628E-2</v>
      </c>
      <c r="P2689" s="7">
        <v>2.5569050999999999E-2</v>
      </c>
    </row>
    <row r="2690" spans="1:16" x14ac:dyDescent="0.25">
      <c r="A2690" t="s">
        <v>4634</v>
      </c>
      <c r="B2690" s="7">
        <v>0.10667033200000001</v>
      </c>
      <c r="C2690" s="7">
        <v>0.128928243</v>
      </c>
      <c r="D2690" s="7">
        <v>0.13217269000000001</v>
      </c>
      <c r="E2690" s="7">
        <v>8.7738758999999999E-2</v>
      </c>
      <c r="F2690" s="7">
        <v>0.123784379</v>
      </c>
      <c r="G2690" s="7">
        <v>0.10705192299999999</v>
      </c>
      <c r="H2690" s="7">
        <v>0.123072021</v>
      </c>
      <c r="I2690" s="7">
        <v>0.14178125999999999</v>
      </c>
      <c r="J2690" s="7">
        <v>0.13174344800000001</v>
      </c>
      <c r="K2690" s="7">
        <v>3.3448192000000002E-2</v>
      </c>
      <c r="L2690" s="7">
        <v>5.0023645999999998E-2</v>
      </c>
      <c r="M2690" s="7">
        <v>6.1742282000000002E-2</v>
      </c>
      <c r="N2690" s="7">
        <v>6.4399545000000002E-2</v>
      </c>
      <c r="O2690" s="7">
        <v>6.1364199000000001E-2</v>
      </c>
      <c r="P2690" s="7">
        <v>5.0303733000000003E-2</v>
      </c>
    </row>
    <row r="2691" spans="1:16" x14ac:dyDescent="0.25">
      <c r="A2691" t="s">
        <v>4635</v>
      </c>
      <c r="B2691" s="7">
        <v>2.1748271999999999E-2</v>
      </c>
      <c r="C2691" s="7">
        <v>2.5525915999999999E-2</v>
      </c>
      <c r="D2691" s="7">
        <v>2.5261286000000001E-2</v>
      </c>
      <c r="E2691" s="7">
        <v>2.1629249E-2</v>
      </c>
      <c r="F2691" s="7">
        <v>3.1630962999999998E-2</v>
      </c>
      <c r="G2691" s="7">
        <v>2.8195893E-2</v>
      </c>
      <c r="H2691" s="7">
        <v>2.4193065E-2</v>
      </c>
      <c r="I2691" s="7">
        <v>2.1667307E-2</v>
      </c>
      <c r="J2691" s="7">
        <v>2.4467010000000001E-2</v>
      </c>
      <c r="K2691" s="7">
        <v>2.1835905999999999E-2</v>
      </c>
      <c r="L2691" s="7">
        <v>2.1722761E-2</v>
      </c>
      <c r="M2691" s="7">
        <v>2.6616879999999999E-2</v>
      </c>
      <c r="N2691" s="7">
        <v>2.8737966E-2</v>
      </c>
      <c r="O2691" s="7">
        <v>2.7669711999999999E-2</v>
      </c>
      <c r="P2691" s="7">
        <v>2.2244E-2</v>
      </c>
    </row>
    <row r="2692" spans="1:16" x14ac:dyDescent="0.25">
      <c r="A2692" t="s">
        <v>4636</v>
      </c>
      <c r="B2692" s="7">
        <v>7.2642330000000001E-3</v>
      </c>
      <c r="C2692" s="7">
        <v>8.5762979999999996E-3</v>
      </c>
      <c r="D2692" s="7">
        <v>7.5899299999999999E-3</v>
      </c>
      <c r="E2692" s="7">
        <v>7.1919469999999997E-3</v>
      </c>
      <c r="F2692" s="7">
        <v>7.0754399999999997E-3</v>
      </c>
      <c r="G2692" s="7">
        <v>1.0019893E-2</v>
      </c>
      <c r="H2692" s="7">
        <v>5.8907040000000001E-3</v>
      </c>
      <c r="I2692" s="7">
        <v>5.33462E-3</v>
      </c>
      <c r="J2692" s="7">
        <v>7.7226309999999998E-3</v>
      </c>
      <c r="K2692" s="7">
        <v>1.6847988000000001E-2</v>
      </c>
      <c r="L2692" s="7">
        <v>1.2585572999999999E-2</v>
      </c>
      <c r="M2692" s="7">
        <v>1.1716334E-2</v>
      </c>
      <c r="N2692" s="7">
        <v>1.4296479000000001E-2</v>
      </c>
      <c r="O2692" s="7">
        <v>1.3520435000000001E-2</v>
      </c>
      <c r="P2692" s="7">
        <v>8.5494270000000001E-3</v>
      </c>
    </row>
    <row r="2693" spans="1:16" x14ac:dyDescent="0.25">
      <c r="A2693" t="s">
        <v>4637</v>
      </c>
      <c r="B2693" s="7">
        <v>1.1656530999999999E-2</v>
      </c>
      <c r="C2693" s="7">
        <v>1.5368488E-2</v>
      </c>
      <c r="D2693" s="7">
        <v>1.3191487E-2</v>
      </c>
      <c r="E2693" s="7">
        <v>8.4551069999999999E-3</v>
      </c>
      <c r="F2693" s="7">
        <v>9.5555520000000001E-3</v>
      </c>
      <c r="G2693" s="7">
        <v>1.2065950000000001E-2</v>
      </c>
      <c r="H2693" s="7">
        <v>1.3201569E-2</v>
      </c>
      <c r="I2693" s="7">
        <v>1.0717414999999999E-2</v>
      </c>
      <c r="J2693" s="7">
        <v>1.1098428E-2</v>
      </c>
      <c r="K2693" s="7">
        <v>5.6351389999999999E-3</v>
      </c>
      <c r="L2693" s="7">
        <v>9.1330839999999996E-3</v>
      </c>
      <c r="M2693" s="7">
        <v>9.1894890000000003E-3</v>
      </c>
      <c r="N2693" s="7">
        <v>9.2430040000000008E-3</v>
      </c>
      <c r="O2693" s="7">
        <v>8.8748730000000001E-3</v>
      </c>
      <c r="P2693" s="7">
        <v>6.7985440000000001E-3</v>
      </c>
    </row>
    <row r="2694" spans="1:16" x14ac:dyDescent="0.25">
      <c r="A2694" t="s">
        <v>4638</v>
      </c>
      <c r="B2694" s="7">
        <v>3.9283291999999997E-2</v>
      </c>
      <c r="C2694" s="7">
        <v>4.3544064E-2</v>
      </c>
      <c r="D2694" s="7">
        <v>4.1337169E-2</v>
      </c>
      <c r="E2694" s="7">
        <v>2.8659456999999999E-2</v>
      </c>
      <c r="F2694" s="7">
        <v>3.3591664E-2</v>
      </c>
      <c r="G2694" s="7">
        <v>3.758686E-2</v>
      </c>
      <c r="H2694" s="7">
        <v>4.2784095000000001E-2</v>
      </c>
      <c r="I2694" s="7">
        <v>3.5291566000000003E-2</v>
      </c>
      <c r="J2694" s="7">
        <v>4.4074657000000003E-2</v>
      </c>
      <c r="K2694" s="7">
        <v>4.7455984E-2</v>
      </c>
      <c r="L2694" s="7">
        <v>3.1708834999999998E-2</v>
      </c>
      <c r="M2694" s="7">
        <v>3.0692192E-2</v>
      </c>
      <c r="N2694" s="7">
        <v>3.1580882999999997E-2</v>
      </c>
      <c r="O2694" s="7">
        <v>2.6131640000000001E-2</v>
      </c>
      <c r="P2694" s="7">
        <v>2.2285709000000001E-2</v>
      </c>
    </row>
    <row r="2695" spans="1:16" x14ac:dyDescent="0.25">
      <c r="A2695" t="s">
        <v>4639</v>
      </c>
      <c r="B2695" s="7">
        <v>3.2067778999999998E-2</v>
      </c>
      <c r="C2695" s="7">
        <v>3.5621860999999998E-2</v>
      </c>
      <c r="D2695" s="7">
        <v>3.9627188000000001E-2</v>
      </c>
      <c r="E2695" s="7">
        <v>3.2595111000000003E-2</v>
      </c>
      <c r="F2695" s="7">
        <v>4.1956725E-2</v>
      </c>
      <c r="G2695" s="7">
        <v>3.8099671000000002E-2</v>
      </c>
      <c r="H2695" s="7">
        <v>3.8009072999999997E-2</v>
      </c>
      <c r="I2695" s="7">
        <v>3.9222702999999998E-2</v>
      </c>
      <c r="J2695" s="7">
        <v>4.2973235999999998E-2</v>
      </c>
      <c r="K2695" s="7">
        <v>1.0882128E-2</v>
      </c>
      <c r="L2695" s="7">
        <v>2.1748528E-2</v>
      </c>
      <c r="M2695" s="7">
        <v>2.0841074000000001E-2</v>
      </c>
      <c r="N2695" s="7">
        <v>4.2973500999999997E-2</v>
      </c>
      <c r="O2695" s="7">
        <v>3.6730450999999997E-2</v>
      </c>
      <c r="P2695" s="7">
        <v>3.0488772000000001E-2</v>
      </c>
    </row>
    <row r="2696" spans="1:16" x14ac:dyDescent="0.25">
      <c r="A2696" t="s">
        <v>4640</v>
      </c>
      <c r="B2696" s="7">
        <v>4.1830059000000003E-2</v>
      </c>
      <c r="C2696" s="7">
        <v>4.5848292999999998E-2</v>
      </c>
      <c r="D2696" s="7">
        <v>4.5410339000000001E-2</v>
      </c>
      <c r="E2696" s="7">
        <v>2.5220685999999999E-2</v>
      </c>
      <c r="F2696" s="7">
        <v>3.4510863000000003E-2</v>
      </c>
      <c r="G2696" s="7">
        <v>3.3034605000000002E-2</v>
      </c>
      <c r="H2696" s="7">
        <v>4.0836293000000003E-2</v>
      </c>
      <c r="I2696" s="7">
        <v>4.2751262999999998E-2</v>
      </c>
      <c r="J2696" s="7">
        <v>4.7363996999999998E-2</v>
      </c>
      <c r="K2696" s="7">
        <v>1.1841183999999999E-2</v>
      </c>
      <c r="L2696" s="7">
        <v>1.8596377000000001E-2</v>
      </c>
      <c r="M2696" s="7">
        <v>2.0354545000000002E-2</v>
      </c>
      <c r="N2696" s="7">
        <v>1.6895271E-2</v>
      </c>
      <c r="O2696" s="7">
        <v>1.4602477000000001E-2</v>
      </c>
      <c r="P2696" s="7">
        <v>1.5783704999999999E-2</v>
      </c>
    </row>
    <row r="2697" spans="1:16" x14ac:dyDescent="0.25">
      <c r="A2697" t="s">
        <v>4641</v>
      </c>
      <c r="B2697" s="7">
        <v>1.3873929E-2</v>
      </c>
      <c r="C2697" s="7">
        <v>1.5145499999999999E-2</v>
      </c>
      <c r="D2697" s="7">
        <v>1.4238159E-2</v>
      </c>
      <c r="E2697" s="7">
        <v>1.1163421999999999E-2</v>
      </c>
      <c r="F2697" s="7">
        <v>1.4592235E-2</v>
      </c>
      <c r="G2697" s="7">
        <v>1.403597E-2</v>
      </c>
      <c r="H2697" s="7">
        <v>1.401471E-2</v>
      </c>
      <c r="I2697" s="7">
        <v>1.3726664E-2</v>
      </c>
      <c r="J2697" s="7">
        <v>1.6169652999999999E-2</v>
      </c>
      <c r="K2697" s="7">
        <v>9.2095030000000008E-3</v>
      </c>
      <c r="L2697" s="7">
        <v>9.417791E-3</v>
      </c>
      <c r="M2697" s="7">
        <v>9.1821200000000002E-3</v>
      </c>
      <c r="N2697" s="7">
        <v>9.8252180000000001E-3</v>
      </c>
      <c r="O2697" s="7">
        <v>9.5807319999999998E-3</v>
      </c>
      <c r="P2697" s="7">
        <v>8.0908200000000003E-3</v>
      </c>
    </row>
    <row r="2698" spans="1:16" x14ac:dyDescent="0.25">
      <c r="A2698" t="s">
        <v>4642</v>
      </c>
      <c r="B2698" s="7">
        <v>1.4260827E-2</v>
      </c>
      <c r="C2698" s="7">
        <v>1.7756213999999999E-2</v>
      </c>
      <c r="D2698" s="7">
        <v>1.2924481E-2</v>
      </c>
      <c r="E2698" s="7">
        <v>1.2744284999999999E-2</v>
      </c>
      <c r="F2698" s="7">
        <v>1.7095149E-2</v>
      </c>
      <c r="G2698" s="7">
        <v>1.9448403E-2</v>
      </c>
      <c r="H2698" s="7">
        <v>1.7220005E-2</v>
      </c>
      <c r="I2698" s="7">
        <v>1.4696403E-2</v>
      </c>
      <c r="J2698" s="7">
        <v>1.9041677E-2</v>
      </c>
      <c r="K2698" s="7">
        <v>1.0913856E-2</v>
      </c>
      <c r="L2698" s="7">
        <v>1.4649122000000001E-2</v>
      </c>
      <c r="M2698" s="7">
        <v>1.2877415999999999E-2</v>
      </c>
      <c r="N2698" s="7">
        <v>1.4726148E-2</v>
      </c>
      <c r="O2698" s="7">
        <v>1.2772884999999999E-2</v>
      </c>
      <c r="P2698" s="7">
        <v>1.0868523999999999E-2</v>
      </c>
    </row>
    <row r="2699" spans="1:16" x14ac:dyDescent="0.25">
      <c r="A2699" t="s">
        <v>4643</v>
      </c>
      <c r="B2699" s="7">
        <v>4.1468735E-2</v>
      </c>
      <c r="C2699" s="7">
        <v>4.5978084000000002E-2</v>
      </c>
      <c r="D2699" s="7">
        <v>4.5659690000000003E-2</v>
      </c>
      <c r="E2699" s="7">
        <v>3.6593042999999999E-2</v>
      </c>
      <c r="F2699" s="7">
        <v>4.8489129999999998E-2</v>
      </c>
      <c r="G2699" s="7">
        <v>4.5176822999999998E-2</v>
      </c>
      <c r="H2699" s="7">
        <v>5.7014338999999997E-2</v>
      </c>
      <c r="I2699" s="7">
        <v>4.8534292999999999E-2</v>
      </c>
      <c r="J2699" s="7">
        <v>5.8240351000000003E-2</v>
      </c>
      <c r="K2699" s="7">
        <v>3.7838442999999999E-2</v>
      </c>
      <c r="L2699" s="7">
        <v>4.5974133E-2</v>
      </c>
      <c r="M2699" s="7">
        <v>5.1726952E-2</v>
      </c>
      <c r="N2699" s="7">
        <v>6.2008246000000003E-2</v>
      </c>
      <c r="O2699" s="7">
        <v>5.3408068000000003E-2</v>
      </c>
      <c r="P2699" s="7">
        <v>4.4677599999999998E-2</v>
      </c>
    </row>
    <row r="2700" spans="1:16" x14ac:dyDescent="0.25">
      <c r="A2700" t="s">
        <v>4644</v>
      </c>
      <c r="B2700" s="7">
        <v>4.6490799999999999E-3</v>
      </c>
      <c r="C2700" s="7">
        <v>4.8892989999999997E-3</v>
      </c>
      <c r="D2700" s="7">
        <v>4.6775640000000004E-3</v>
      </c>
      <c r="E2700" s="7">
        <v>3.300047E-3</v>
      </c>
      <c r="F2700" s="7">
        <v>3.7866079999999999E-3</v>
      </c>
      <c r="G2700" s="7">
        <v>3.0826849999999999E-3</v>
      </c>
      <c r="H2700" s="7">
        <v>4.102807E-3</v>
      </c>
      <c r="I2700" s="7">
        <v>5.024143E-3</v>
      </c>
      <c r="J2700" s="7">
        <v>5.1404529999999997E-3</v>
      </c>
      <c r="K2700" s="7">
        <v>3.2634880000000002E-3</v>
      </c>
      <c r="L2700" s="7">
        <v>3.1702800000000001E-3</v>
      </c>
      <c r="M2700" s="7">
        <v>2.9110270000000001E-3</v>
      </c>
      <c r="N2700" s="7">
        <v>1.4012880000000001E-3</v>
      </c>
      <c r="O2700" s="7">
        <v>1.776105E-3</v>
      </c>
      <c r="P2700" s="7">
        <v>2.1970660000000001E-3</v>
      </c>
    </row>
    <row r="2701" spans="1:16" x14ac:dyDescent="0.25">
      <c r="A2701" t="s">
        <v>4645</v>
      </c>
      <c r="B2701" s="7">
        <v>1.1295588000000001E-2</v>
      </c>
      <c r="C2701" s="7">
        <v>1.3835801E-2</v>
      </c>
      <c r="D2701" s="7">
        <v>1.2828245E-2</v>
      </c>
      <c r="E2701" s="7">
        <v>9.0625919999999995E-3</v>
      </c>
      <c r="F2701" s="7">
        <v>1.1475750999999999E-2</v>
      </c>
      <c r="G2701" s="7">
        <v>1.2204857E-2</v>
      </c>
      <c r="H2701" s="7">
        <v>1.4958959000000001E-2</v>
      </c>
      <c r="I2701" s="7">
        <v>1.5766867E-2</v>
      </c>
      <c r="J2701" s="7">
        <v>1.5700234E-2</v>
      </c>
      <c r="K2701" s="7">
        <v>3.9200789999999999E-3</v>
      </c>
      <c r="L2701" s="7">
        <v>6.8910830000000001E-3</v>
      </c>
      <c r="M2701" s="7">
        <v>6.729016E-3</v>
      </c>
      <c r="N2701" s="7">
        <v>7.2246039999999999E-3</v>
      </c>
      <c r="O2701" s="7">
        <v>6.7950390000000001E-3</v>
      </c>
      <c r="P2701" s="7">
        <v>6.3600710000000001E-3</v>
      </c>
    </row>
    <row r="2702" spans="1:16" x14ac:dyDescent="0.25">
      <c r="A2702" t="s">
        <v>4646</v>
      </c>
      <c r="B2702" s="7">
        <v>1.7337554000000002E-2</v>
      </c>
      <c r="C2702" s="7">
        <v>1.9003530000000001E-2</v>
      </c>
      <c r="D2702" s="7">
        <v>1.6617718E-2</v>
      </c>
      <c r="E2702" s="7">
        <v>1.6606532E-2</v>
      </c>
      <c r="F2702" s="7">
        <v>1.8556027999999999E-2</v>
      </c>
      <c r="G2702" s="7">
        <v>1.9350381999999999E-2</v>
      </c>
      <c r="H2702" s="7">
        <v>1.1460758999999999E-2</v>
      </c>
      <c r="I2702" s="7">
        <v>1.1021921E-2</v>
      </c>
      <c r="J2702" s="7">
        <v>1.3254251999999999E-2</v>
      </c>
      <c r="K2702" s="7">
        <v>1.2711738E-2</v>
      </c>
      <c r="L2702" s="7">
        <v>2.031637E-2</v>
      </c>
      <c r="M2702" s="7">
        <v>1.5668338E-2</v>
      </c>
      <c r="N2702" s="7">
        <v>7.1142299999999998E-4</v>
      </c>
      <c r="O2702" s="7">
        <v>1.001961E-3</v>
      </c>
      <c r="P2702" s="7">
        <v>1.5115122999999999E-2</v>
      </c>
    </row>
    <row r="2703" spans="1:16" x14ac:dyDescent="0.25">
      <c r="A2703" t="s">
        <v>4647</v>
      </c>
      <c r="B2703" s="7">
        <v>1.7653899000000001E-2</v>
      </c>
      <c r="C2703" s="7">
        <v>1.9791539E-2</v>
      </c>
      <c r="D2703" s="7">
        <v>1.8676634000000001E-2</v>
      </c>
      <c r="E2703" s="7">
        <v>1.3044300999999999E-2</v>
      </c>
      <c r="F2703" s="7">
        <v>1.5513826E-2</v>
      </c>
      <c r="G2703" s="7">
        <v>2.1362037E-2</v>
      </c>
      <c r="H2703" s="7">
        <v>1.8825079000000002E-2</v>
      </c>
      <c r="I2703" s="7">
        <v>2.0047312000000001E-2</v>
      </c>
      <c r="J2703" s="7">
        <v>2.0919176000000001E-2</v>
      </c>
      <c r="K2703" s="7">
        <v>8.5182780000000007E-3</v>
      </c>
      <c r="L2703" s="7">
        <v>2.1452651E-2</v>
      </c>
      <c r="M2703" s="7">
        <v>2.2435692E-2</v>
      </c>
      <c r="N2703" s="7">
        <v>2.6083977000000001E-2</v>
      </c>
      <c r="O2703" s="7">
        <v>2.2270855999999999E-2</v>
      </c>
      <c r="P2703" s="7">
        <v>1.5877796E-2</v>
      </c>
    </row>
    <row r="2704" spans="1:16" x14ac:dyDescent="0.25">
      <c r="A2704" t="s">
        <v>4648</v>
      </c>
      <c r="B2704" s="7">
        <v>3.8694936999999999E-2</v>
      </c>
      <c r="C2704" s="7">
        <v>3.8587532000000001E-2</v>
      </c>
      <c r="D2704" s="7">
        <v>3.0133894000000001E-2</v>
      </c>
      <c r="E2704" s="7">
        <v>1.8779942000000001E-2</v>
      </c>
      <c r="F2704" s="7">
        <v>1.929177E-2</v>
      </c>
      <c r="G2704" s="7">
        <v>2.4183822000000001E-2</v>
      </c>
      <c r="H2704" s="7">
        <v>4.5400801999999997E-2</v>
      </c>
      <c r="I2704" s="7">
        <v>1.9002509000000001E-2</v>
      </c>
      <c r="J2704" s="7">
        <v>2.7718696000000001E-2</v>
      </c>
      <c r="K2704" s="7">
        <v>1.8639913000000001E-2</v>
      </c>
      <c r="L2704" s="7">
        <v>3.7214522999999999E-2</v>
      </c>
      <c r="M2704" s="7">
        <v>3.1736963999999999E-2</v>
      </c>
      <c r="N2704" s="7">
        <v>3.1183486E-2</v>
      </c>
      <c r="O2704" s="7">
        <v>2.7127678999999998E-2</v>
      </c>
      <c r="P2704" s="7">
        <v>2.0329112999999999E-2</v>
      </c>
    </row>
    <row r="2705" spans="1:16" x14ac:dyDescent="0.25">
      <c r="A2705" t="s">
        <v>4649</v>
      </c>
      <c r="B2705" s="7">
        <v>6.4872989000000006E-2</v>
      </c>
      <c r="C2705" s="7">
        <v>7.7217131999999994E-2</v>
      </c>
      <c r="D2705" s="7">
        <v>7.8007730999999997E-2</v>
      </c>
      <c r="E2705" s="7">
        <v>5.2767986000000003E-2</v>
      </c>
      <c r="F2705" s="7">
        <v>6.9915212000000004E-2</v>
      </c>
      <c r="G2705" s="7">
        <v>6.8136546000000006E-2</v>
      </c>
      <c r="H2705" s="7">
        <v>7.6689772000000003E-2</v>
      </c>
      <c r="I2705" s="7">
        <v>6.4233802000000007E-2</v>
      </c>
      <c r="J2705" s="7">
        <v>8.3992162999999995E-2</v>
      </c>
      <c r="K2705" s="7">
        <v>3.3294286999999999E-2</v>
      </c>
      <c r="L2705" s="7">
        <v>4.9326660000000001E-2</v>
      </c>
      <c r="M2705" s="7">
        <v>5.3108651E-2</v>
      </c>
      <c r="N2705" s="7">
        <v>5.4812130000000001E-2</v>
      </c>
      <c r="O2705" s="7">
        <v>5.0879624999999998E-2</v>
      </c>
      <c r="P2705" s="7">
        <v>4.4153262999999998E-2</v>
      </c>
    </row>
    <row r="2706" spans="1:16" x14ac:dyDescent="0.25">
      <c r="A2706" t="s">
        <v>4650</v>
      </c>
      <c r="B2706" s="7">
        <v>4.9004440000000003E-2</v>
      </c>
      <c r="C2706" s="7">
        <v>5.4023544E-2</v>
      </c>
      <c r="D2706" s="7">
        <v>5.2920564000000003E-2</v>
      </c>
      <c r="E2706" s="7">
        <v>4.1246805999999997E-2</v>
      </c>
      <c r="F2706" s="7">
        <v>5.0617901E-2</v>
      </c>
      <c r="G2706" s="7">
        <v>5.7816639000000003E-2</v>
      </c>
      <c r="H2706" s="7">
        <v>4.7963814E-2</v>
      </c>
      <c r="I2706" s="7">
        <v>4.4640377000000002E-2</v>
      </c>
      <c r="J2706" s="7">
        <v>4.8878364000000001E-2</v>
      </c>
      <c r="K2706" s="7">
        <v>0.15109003900000001</v>
      </c>
      <c r="L2706" s="7">
        <v>6.2750519000000005E-2</v>
      </c>
      <c r="M2706" s="7">
        <v>5.9363458000000001E-2</v>
      </c>
      <c r="N2706" s="7">
        <v>5.4448925000000002E-2</v>
      </c>
      <c r="O2706" s="7">
        <v>5.7284856000000002E-2</v>
      </c>
      <c r="P2706" s="7">
        <v>4.2145567000000002E-2</v>
      </c>
    </row>
    <row r="2707" spans="1:16" x14ac:dyDescent="0.25">
      <c r="A2707" t="s">
        <v>4651</v>
      </c>
      <c r="B2707" s="7">
        <v>7.5038029999999999E-3</v>
      </c>
      <c r="C2707" s="7">
        <v>7.8342919999999996E-3</v>
      </c>
      <c r="D2707" s="7">
        <v>7.3629510000000004E-3</v>
      </c>
      <c r="E2707" s="7">
        <v>6.9585439999999997E-3</v>
      </c>
      <c r="F2707" s="7">
        <v>9.3937010000000008E-3</v>
      </c>
      <c r="G2707" s="7">
        <v>1.0117078999999999E-2</v>
      </c>
      <c r="H2707" s="7">
        <v>7.2830780000000001E-3</v>
      </c>
      <c r="I2707" s="7">
        <v>5.1979859999999999E-3</v>
      </c>
      <c r="J2707" s="7">
        <v>8.4761579999999993E-3</v>
      </c>
      <c r="K2707" s="7">
        <v>1.3490158E-2</v>
      </c>
      <c r="L2707" s="7">
        <v>1.0433660000000001E-2</v>
      </c>
      <c r="M2707" s="7">
        <v>1.0862132E-2</v>
      </c>
      <c r="N2707" s="7">
        <v>1.2473568000000001E-2</v>
      </c>
      <c r="O2707" s="7">
        <v>1.1063556E-2</v>
      </c>
      <c r="P2707" s="7">
        <v>8.6482659999999999E-3</v>
      </c>
    </row>
    <row r="2708" spans="1:16" x14ac:dyDescent="0.25">
      <c r="A2708" t="s">
        <v>4652</v>
      </c>
      <c r="B2708" s="7">
        <v>6.3085274999999996E-2</v>
      </c>
      <c r="C2708" s="7">
        <v>6.3765635000000001E-2</v>
      </c>
      <c r="D2708" s="7">
        <v>6.0833255000000003E-2</v>
      </c>
      <c r="E2708" s="7">
        <v>4.1348903999999999E-2</v>
      </c>
      <c r="F2708" s="7">
        <v>5.6092191999999999E-2</v>
      </c>
      <c r="G2708" s="7">
        <v>5.4312192000000002E-2</v>
      </c>
      <c r="H2708" s="7">
        <v>6.6166697999999996E-2</v>
      </c>
      <c r="I2708" s="7">
        <v>7.3116432999999995E-2</v>
      </c>
      <c r="J2708" s="7">
        <v>7.4106959E-2</v>
      </c>
      <c r="K2708" s="7">
        <v>1.9897048000000001E-2</v>
      </c>
      <c r="L2708" s="7">
        <v>2.7108574E-2</v>
      </c>
      <c r="M2708" s="7">
        <v>2.7346016000000001E-2</v>
      </c>
      <c r="N2708" s="7">
        <v>2.9617692000000001E-2</v>
      </c>
      <c r="O2708" s="7">
        <v>2.9352486000000001E-2</v>
      </c>
      <c r="P2708" s="7">
        <v>2.3176473999999999E-2</v>
      </c>
    </row>
    <row r="2709" spans="1:16" x14ac:dyDescent="0.25">
      <c r="A2709" t="s">
        <v>4653</v>
      </c>
      <c r="B2709" s="7">
        <v>2.5204243000000001E-2</v>
      </c>
      <c r="C2709" s="7">
        <v>2.9428294000000001E-2</v>
      </c>
      <c r="D2709" s="7">
        <v>2.6033303000000001E-2</v>
      </c>
      <c r="E2709" s="7">
        <v>2.4011313999999999E-2</v>
      </c>
      <c r="F2709" s="7">
        <v>2.6990414000000001E-2</v>
      </c>
      <c r="G2709" s="7">
        <v>3.2300123E-2</v>
      </c>
      <c r="H2709" s="7">
        <v>3.1108812E-2</v>
      </c>
      <c r="I2709" s="7">
        <v>2.8596077000000001E-2</v>
      </c>
      <c r="J2709" s="7">
        <v>2.9843392E-2</v>
      </c>
      <c r="K2709" s="7">
        <v>9.1435403999999998E-2</v>
      </c>
      <c r="L2709" s="7">
        <v>2.9523398999999999E-2</v>
      </c>
      <c r="M2709" s="7">
        <v>2.8341115E-2</v>
      </c>
      <c r="N2709" s="7">
        <v>3.4768960000000002E-2</v>
      </c>
      <c r="O2709" s="7">
        <v>3.7078128000000002E-2</v>
      </c>
      <c r="P2709" s="7">
        <v>2.2932603999999999E-2</v>
      </c>
    </row>
    <row r="2710" spans="1:16" x14ac:dyDescent="0.25">
      <c r="A2710" t="s">
        <v>4654</v>
      </c>
      <c r="B2710" s="7">
        <v>7.9485449999999996E-3</v>
      </c>
      <c r="C2710" s="7">
        <v>8.5919229999999996E-3</v>
      </c>
      <c r="D2710" s="7">
        <v>7.3500370000000002E-3</v>
      </c>
      <c r="E2710" s="7">
        <v>4.2086320000000003E-3</v>
      </c>
      <c r="F2710" s="7">
        <v>5.5082289999999999E-3</v>
      </c>
      <c r="G2710" s="7">
        <v>6.3434329999999999E-3</v>
      </c>
      <c r="H2710" s="7">
        <v>8.0942410000000003E-3</v>
      </c>
      <c r="I2710" s="7">
        <v>6.494377E-3</v>
      </c>
      <c r="J2710" s="7">
        <v>6.2642770000000004E-3</v>
      </c>
      <c r="K2710" s="7">
        <v>2.7986030000000002E-3</v>
      </c>
      <c r="L2710" s="7">
        <v>4.6242080000000003E-3</v>
      </c>
      <c r="M2710" s="7">
        <v>4.1396469999999998E-3</v>
      </c>
      <c r="N2710" s="7">
        <v>4.2060329999999996E-3</v>
      </c>
      <c r="O2710" s="7">
        <v>5.7136330000000001E-3</v>
      </c>
      <c r="P2710" s="7">
        <v>3.8562150000000001E-3</v>
      </c>
    </row>
    <row r="2711" spans="1:16" x14ac:dyDescent="0.25">
      <c r="A2711" t="s">
        <v>4655</v>
      </c>
      <c r="B2711" s="7">
        <v>2.2742309999999998E-3</v>
      </c>
      <c r="C2711" s="7">
        <v>2.773672E-3</v>
      </c>
      <c r="D2711" s="7">
        <v>2.2524860000000002E-3</v>
      </c>
      <c r="E2711" s="7">
        <v>1.697084E-3</v>
      </c>
      <c r="F2711" s="7">
        <v>2.3896450000000001E-3</v>
      </c>
      <c r="G2711" s="7">
        <v>2.7590589999999999E-3</v>
      </c>
      <c r="H2711" s="7">
        <v>1.396609E-3</v>
      </c>
      <c r="I2711" s="7">
        <v>8.8197000000000004E-4</v>
      </c>
      <c r="J2711" s="7">
        <v>2.3485540000000001E-3</v>
      </c>
      <c r="K2711" s="7">
        <v>3.6531189999999998E-3</v>
      </c>
      <c r="L2711" s="7">
        <v>3.2391339999999999E-3</v>
      </c>
      <c r="M2711" s="7">
        <v>2.2944699999999998E-3</v>
      </c>
      <c r="N2711" s="7">
        <v>2.3853350000000001E-3</v>
      </c>
      <c r="O2711" s="7">
        <v>1.980271E-3</v>
      </c>
      <c r="P2711" s="7">
        <v>2.083653E-3</v>
      </c>
    </row>
    <row r="2712" spans="1:16" x14ac:dyDescent="0.25">
      <c r="A2712" t="s">
        <v>4656</v>
      </c>
      <c r="B2712" s="7">
        <v>0</v>
      </c>
      <c r="C2712" s="7">
        <v>0</v>
      </c>
      <c r="D2712" s="7">
        <v>0</v>
      </c>
      <c r="E2712" s="7">
        <v>0</v>
      </c>
      <c r="F2712" s="7">
        <v>0</v>
      </c>
      <c r="G2712" s="7">
        <v>0</v>
      </c>
      <c r="H2712" s="7">
        <v>0</v>
      </c>
      <c r="I2712" s="7">
        <v>0</v>
      </c>
      <c r="J2712" s="7">
        <v>0</v>
      </c>
      <c r="K2712" s="7">
        <v>0</v>
      </c>
      <c r="L2712" s="7">
        <v>0</v>
      </c>
      <c r="M2712" s="7">
        <v>0</v>
      </c>
      <c r="N2712" s="7">
        <v>0</v>
      </c>
      <c r="O2712" s="7">
        <v>0</v>
      </c>
      <c r="P2712" s="7">
        <v>0</v>
      </c>
    </row>
    <row r="2713" spans="1:16" x14ac:dyDescent="0.25">
      <c r="A2713" t="s">
        <v>4657</v>
      </c>
      <c r="B2713" s="7">
        <v>3.4856150000000001E-3</v>
      </c>
      <c r="C2713" s="7">
        <v>4.6676759999999999E-3</v>
      </c>
      <c r="D2713" s="7">
        <v>3.0019309999999998E-3</v>
      </c>
      <c r="E2713" s="7">
        <v>4.7715589999999999E-3</v>
      </c>
      <c r="F2713" s="7">
        <v>4.3791300000000002E-3</v>
      </c>
      <c r="G2713" s="7">
        <v>6.6126029999999999E-3</v>
      </c>
      <c r="H2713" s="7">
        <v>4.2906239999999998E-3</v>
      </c>
      <c r="I2713" s="7">
        <v>2.3926149999999998E-3</v>
      </c>
      <c r="J2713" s="7">
        <v>4.0422130000000002E-3</v>
      </c>
      <c r="K2713" s="7">
        <v>4.5248789999999999E-3</v>
      </c>
      <c r="L2713" s="7">
        <v>7.3320080000000001E-3</v>
      </c>
      <c r="M2713" s="7">
        <v>6.3717319999999997E-3</v>
      </c>
      <c r="N2713" s="7">
        <v>4.986697E-3</v>
      </c>
      <c r="O2713" s="7">
        <v>2.9803960000000002E-3</v>
      </c>
      <c r="P2713" s="7">
        <v>2.8857980000000002E-3</v>
      </c>
    </row>
    <row r="2714" spans="1:16" x14ac:dyDescent="0.25">
      <c r="A2714" t="s">
        <v>4658</v>
      </c>
      <c r="B2714" s="7">
        <v>5.0195015000000003E-2</v>
      </c>
      <c r="C2714" s="7">
        <v>6.1808899E-2</v>
      </c>
      <c r="D2714" s="7">
        <v>5.9653348000000002E-2</v>
      </c>
      <c r="E2714" s="7">
        <v>3.5126457E-2</v>
      </c>
      <c r="F2714" s="7">
        <v>4.8946854999999997E-2</v>
      </c>
      <c r="G2714" s="7">
        <v>4.2468964999999997E-2</v>
      </c>
      <c r="H2714" s="7">
        <v>6.0938810000000003E-2</v>
      </c>
      <c r="I2714" s="7">
        <v>6.1573634000000002E-2</v>
      </c>
      <c r="J2714" s="7">
        <v>6.1975608000000001E-2</v>
      </c>
      <c r="K2714" s="7">
        <v>1.3677185999999999E-2</v>
      </c>
      <c r="L2714" s="7">
        <v>2.1022467999999999E-2</v>
      </c>
      <c r="M2714" s="7">
        <v>2.2094058E-2</v>
      </c>
      <c r="N2714" s="7">
        <v>2.2643891999999999E-2</v>
      </c>
      <c r="O2714" s="7">
        <v>2.0438416000000001E-2</v>
      </c>
      <c r="P2714" s="7">
        <v>1.8745466999999998E-2</v>
      </c>
    </row>
    <row r="2715" spans="1:16" x14ac:dyDescent="0.25">
      <c r="A2715" t="s">
        <v>4659</v>
      </c>
      <c r="B2715" s="7">
        <v>6.3313212999999993E-2</v>
      </c>
      <c r="C2715" s="7">
        <v>6.8574980999999993E-2</v>
      </c>
      <c r="D2715" s="7">
        <v>6.6597436999999995E-2</v>
      </c>
      <c r="E2715" s="7">
        <v>5.3823406999999997E-2</v>
      </c>
      <c r="F2715" s="7">
        <v>6.9197262999999995E-2</v>
      </c>
      <c r="G2715" s="7">
        <v>6.1064305999999999E-2</v>
      </c>
      <c r="H2715" s="7">
        <v>7.4521806999999995E-2</v>
      </c>
      <c r="I2715" s="7">
        <v>7.0898916000000006E-2</v>
      </c>
      <c r="J2715" s="7">
        <v>7.2414205999999995E-2</v>
      </c>
      <c r="K2715" s="7">
        <v>6.1137718000000001E-2</v>
      </c>
      <c r="L2715" s="7">
        <v>5.5801241000000001E-2</v>
      </c>
      <c r="M2715" s="7">
        <v>5.0963612999999998E-2</v>
      </c>
      <c r="N2715" s="7">
        <v>5.1382118999999997E-2</v>
      </c>
      <c r="O2715" s="7">
        <v>5.1130898000000001E-2</v>
      </c>
      <c r="P2715" s="7">
        <v>4.1516074E-2</v>
      </c>
    </row>
    <row r="2716" spans="1:16" x14ac:dyDescent="0.25">
      <c r="A2716" t="s">
        <v>4660</v>
      </c>
      <c r="B2716" s="7">
        <v>2.5688698999999999E-2</v>
      </c>
      <c r="C2716" s="7">
        <v>3.0159859000000001E-2</v>
      </c>
      <c r="D2716" s="7">
        <v>2.7267570000000001E-2</v>
      </c>
      <c r="E2716" s="7">
        <v>2.0921474999999998E-2</v>
      </c>
      <c r="F2716" s="7">
        <v>2.3027111999999999E-2</v>
      </c>
      <c r="G2716" s="7">
        <v>2.5829049E-2</v>
      </c>
      <c r="H2716" s="7">
        <v>2.7453653000000001E-2</v>
      </c>
      <c r="I2716" s="7">
        <v>2.3620968999999999E-2</v>
      </c>
      <c r="J2716" s="7">
        <v>3.2858063999999999E-2</v>
      </c>
      <c r="K2716" s="7">
        <v>2.0473663999999999E-2</v>
      </c>
      <c r="L2716" s="7">
        <v>1.8204916000000002E-2</v>
      </c>
      <c r="M2716" s="7">
        <v>2.2197719000000001E-2</v>
      </c>
      <c r="N2716" s="7">
        <v>2.5667484000000001E-2</v>
      </c>
      <c r="O2716" s="7">
        <v>2.1105762E-2</v>
      </c>
      <c r="P2716" s="7">
        <v>1.6702385E-2</v>
      </c>
    </row>
    <row r="2717" spans="1:16" x14ac:dyDescent="0.25">
      <c r="A2717" t="s">
        <v>4661</v>
      </c>
      <c r="B2717" s="7">
        <v>7.6634063000000002E-2</v>
      </c>
      <c r="C2717" s="7">
        <v>9.8148066000000006E-2</v>
      </c>
      <c r="D2717" s="7">
        <v>7.3884367000000006E-2</v>
      </c>
      <c r="E2717" s="7">
        <v>6.5858587999999996E-2</v>
      </c>
      <c r="F2717" s="7">
        <v>5.6356361000000001E-2</v>
      </c>
      <c r="G2717" s="7">
        <v>6.4480312999999997E-2</v>
      </c>
      <c r="H2717" s="7">
        <v>8.7096410999999999E-2</v>
      </c>
      <c r="I2717" s="7">
        <v>5.3172443E-2</v>
      </c>
      <c r="J2717" s="7">
        <v>7.6917335000000003E-2</v>
      </c>
      <c r="K2717" s="7">
        <v>1.9861164000000001E-2</v>
      </c>
      <c r="L2717" s="7">
        <v>4.3573273000000003E-2</v>
      </c>
      <c r="M2717" s="7">
        <v>5.3014871999999998E-2</v>
      </c>
      <c r="N2717" s="7">
        <v>6.1102159000000003E-2</v>
      </c>
      <c r="O2717" s="7">
        <v>4.9194041000000001E-2</v>
      </c>
      <c r="P2717" s="7">
        <v>4.3416824E-2</v>
      </c>
    </row>
    <row r="2718" spans="1:16" x14ac:dyDescent="0.25">
      <c r="A2718" t="s">
        <v>4662</v>
      </c>
      <c r="B2718" s="7">
        <v>2.0709594000000001E-2</v>
      </c>
      <c r="C2718" s="7">
        <v>1.6111467000000001E-2</v>
      </c>
      <c r="D2718" s="7">
        <v>1.5559339E-2</v>
      </c>
      <c r="E2718" s="7">
        <v>1.1782727999999999E-2</v>
      </c>
      <c r="F2718" s="7">
        <v>1.5121450999999999E-2</v>
      </c>
      <c r="G2718" s="7">
        <v>1.216825E-2</v>
      </c>
      <c r="H2718" s="7">
        <v>1.7489191000000001E-2</v>
      </c>
      <c r="I2718" s="7">
        <v>1.3957729E-2</v>
      </c>
      <c r="J2718" s="7">
        <v>1.7937029E-2</v>
      </c>
      <c r="K2718" s="7">
        <v>7.8098819999999998E-3</v>
      </c>
      <c r="L2718" s="7">
        <v>1.5240971000000001E-2</v>
      </c>
      <c r="M2718" s="7">
        <v>1.1919627E-2</v>
      </c>
      <c r="N2718" s="7">
        <v>1.4127483E-2</v>
      </c>
      <c r="O2718" s="7">
        <v>2.5353092000000001E-2</v>
      </c>
      <c r="P2718" s="7">
        <v>8.8131770000000002E-3</v>
      </c>
    </row>
    <row r="2719" spans="1:16" x14ac:dyDescent="0.25">
      <c r="A2719" t="s">
        <v>4663</v>
      </c>
      <c r="B2719" s="7">
        <v>2.2659288E-2</v>
      </c>
      <c r="C2719" s="7">
        <v>2.7005978E-2</v>
      </c>
      <c r="D2719" s="7">
        <v>2.4504044999999999E-2</v>
      </c>
      <c r="E2719" s="7">
        <v>2.0794059E-2</v>
      </c>
      <c r="F2719" s="7">
        <v>2.3179488000000002E-2</v>
      </c>
      <c r="G2719" s="7">
        <v>2.5052428000000002E-2</v>
      </c>
      <c r="H2719" s="7">
        <v>2.4007912999999999E-2</v>
      </c>
      <c r="I2719" s="7">
        <v>2.2600233000000001E-2</v>
      </c>
      <c r="J2719" s="7">
        <v>2.5964045000000002E-2</v>
      </c>
      <c r="K2719" s="7">
        <v>1.8035840000000001E-2</v>
      </c>
      <c r="L2719" s="7">
        <v>3.2688742999999999E-2</v>
      </c>
      <c r="M2719" s="7">
        <v>2.9896132999999998E-2</v>
      </c>
      <c r="N2719" s="7">
        <v>2.9146121000000001E-2</v>
      </c>
      <c r="O2719" s="7">
        <v>2.2972415E-2</v>
      </c>
      <c r="P2719" s="7">
        <v>1.8327136000000001E-2</v>
      </c>
    </row>
    <row r="2720" spans="1:16" x14ac:dyDescent="0.25">
      <c r="A2720" t="s">
        <v>4664</v>
      </c>
      <c r="B2720" s="7">
        <v>4.0554069999999998E-2</v>
      </c>
      <c r="C2720" s="7">
        <v>4.4623746999999998E-2</v>
      </c>
      <c r="D2720" s="7">
        <v>3.7923664000000003E-2</v>
      </c>
      <c r="E2720" s="7">
        <v>3.0211694000000001E-2</v>
      </c>
      <c r="F2720" s="7">
        <v>3.2688995999999998E-2</v>
      </c>
      <c r="G2720" s="7">
        <v>4.0798973000000002E-2</v>
      </c>
      <c r="H2720" s="7">
        <v>3.554363E-2</v>
      </c>
      <c r="I2720" s="7">
        <v>4.5422524999999998E-2</v>
      </c>
      <c r="J2720" s="7">
        <v>3.798108E-2</v>
      </c>
      <c r="K2720" s="7">
        <v>3.7728266000000003E-2</v>
      </c>
      <c r="L2720" s="7">
        <v>3.4355609000000002E-2</v>
      </c>
      <c r="M2720" s="7">
        <v>2.5414236999999999E-2</v>
      </c>
      <c r="N2720" s="7">
        <v>2.4041601999999999E-2</v>
      </c>
      <c r="O2720" s="7">
        <v>2.1617988000000001E-2</v>
      </c>
      <c r="P2720" s="7">
        <v>2.1049973E-2</v>
      </c>
    </row>
    <row r="2721" spans="1:16" x14ac:dyDescent="0.25">
      <c r="A2721" t="s">
        <v>4665</v>
      </c>
      <c r="B2721" s="7">
        <v>3.0750316999999999E-2</v>
      </c>
      <c r="C2721" s="7">
        <v>3.5668096000000003E-2</v>
      </c>
      <c r="D2721" s="7">
        <v>3.1777485000000001E-2</v>
      </c>
      <c r="E2721" s="7">
        <v>2.5828238999999999E-2</v>
      </c>
      <c r="F2721" s="7">
        <v>3.0455593999999999E-2</v>
      </c>
      <c r="G2721" s="7">
        <v>3.3605761999999997E-2</v>
      </c>
      <c r="H2721" s="7">
        <v>3.1183153000000002E-2</v>
      </c>
      <c r="I2721" s="7">
        <v>2.4663259999999999E-2</v>
      </c>
      <c r="J2721" s="7">
        <v>3.0651979999999999E-2</v>
      </c>
      <c r="K2721" s="7">
        <v>4.8361941999999998E-2</v>
      </c>
      <c r="L2721" s="7">
        <v>2.545364E-2</v>
      </c>
      <c r="M2721" s="7">
        <v>2.6596481000000002E-2</v>
      </c>
      <c r="N2721" s="7">
        <v>2.6304744000000001E-2</v>
      </c>
      <c r="O2721" s="7">
        <v>2.5881912999999999E-2</v>
      </c>
      <c r="P2721" s="7">
        <v>1.9420738999999999E-2</v>
      </c>
    </row>
    <row r="2722" spans="1:16" x14ac:dyDescent="0.25">
      <c r="A2722" t="s">
        <v>4666</v>
      </c>
      <c r="B2722" s="7">
        <v>5.6740512999999999E-2</v>
      </c>
      <c r="C2722" s="7">
        <v>6.9102478999999994E-2</v>
      </c>
      <c r="D2722" s="7">
        <v>7.0627231999999998E-2</v>
      </c>
      <c r="E2722" s="7">
        <v>4.3150880000000003E-2</v>
      </c>
      <c r="F2722" s="7">
        <v>5.6103884999999999E-2</v>
      </c>
      <c r="G2722" s="7">
        <v>5.5320640999999997E-2</v>
      </c>
      <c r="H2722" s="7">
        <v>6.2695933999999995E-2</v>
      </c>
      <c r="I2722" s="7">
        <v>7.3389702000000001E-2</v>
      </c>
      <c r="J2722" s="7">
        <v>6.7115466999999998E-2</v>
      </c>
      <c r="K2722" s="7">
        <v>2.5173483999999999E-2</v>
      </c>
      <c r="L2722" s="7">
        <v>3.2787242000000001E-2</v>
      </c>
      <c r="M2722" s="7">
        <v>3.3252891E-2</v>
      </c>
      <c r="N2722" s="7">
        <v>2.7004672E-2</v>
      </c>
      <c r="O2722" s="7">
        <v>2.8867462999999999E-2</v>
      </c>
      <c r="P2722" s="7">
        <v>2.7188633E-2</v>
      </c>
    </row>
    <row r="2723" spans="1:16" x14ac:dyDescent="0.25">
      <c r="A2723" t="s">
        <v>4667</v>
      </c>
      <c r="B2723" s="7">
        <v>4.0044891999999999E-2</v>
      </c>
      <c r="C2723" s="7">
        <v>4.1531654000000001E-2</v>
      </c>
      <c r="D2723" s="7">
        <v>4.2297731999999998E-2</v>
      </c>
      <c r="E2723" s="7">
        <v>4.0894700999999999E-2</v>
      </c>
      <c r="F2723" s="7">
        <v>4.8341284999999998E-2</v>
      </c>
      <c r="G2723" s="7">
        <v>5.0174438000000002E-2</v>
      </c>
      <c r="H2723" s="7">
        <v>5.1183780999999998E-2</v>
      </c>
      <c r="I2723" s="7">
        <v>4.2379301000000001E-2</v>
      </c>
      <c r="J2723" s="7">
        <v>5.1632445999999999E-2</v>
      </c>
      <c r="K2723" s="7">
        <v>2.6178738999999999E-2</v>
      </c>
      <c r="L2723" s="7">
        <v>5.0393348999999997E-2</v>
      </c>
      <c r="M2723" s="7">
        <v>4.4383457000000001E-2</v>
      </c>
      <c r="N2723" s="7">
        <v>5.7882026000000003E-2</v>
      </c>
      <c r="O2723" s="7">
        <v>3.8747192999999999E-2</v>
      </c>
      <c r="P2723" s="7">
        <v>2.7007712999999999E-2</v>
      </c>
    </row>
    <row r="2724" spans="1:16" x14ac:dyDescent="0.25">
      <c r="A2724" t="s">
        <v>4668</v>
      </c>
      <c r="B2724" s="7">
        <v>2.7451126999999999E-2</v>
      </c>
      <c r="C2724" s="7">
        <v>2.7816581999999999E-2</v>
      </c>
      <c r="D2724" s="7">
        <v>1.8329709E-2</v>
      </c>
      <c r="E2724" s="7">
        <v>1.9651142999999999E-2</v>
      </c>
      <c r="F2724" s="7">
        <v>1.4980304E-2</v>
      </c>
      <c r="G2724" s="7">
        <v>1.4686161E-2</v>
      </c>
      <c r="H2724" s="7">
        <v>2.3843716000000001E-2</v>
      </c>
      <c r="I2724" s="7">
        <v>1.5988701000000001E-2</v>
      </c>
      <c r="J2724" s="7">
        <v>1.713406E-2</v>
      </c>
      <c r="K2724" s="7">
        <v>8.3775350000000002E-3</v>
      </c>
      <c r="L2724" s="7">
        <v>2.1537682999999998E-2</v>
      </c>
      <c r="M2724" s="7">
        <v>1.6803529000000001E-2</v>
      </c>
      <c r="N2724" s="7">
        <v>1.7072616999999998E-2</v>
      </c>
      <c r="O2724" s="7">
        <v>1.7911557000000002E-2</v>
      </c>
      <c r="P2724" s="7">
        <v>1.4375483E-2</v>
      </c>
    </row>
    <row r="2725" spans="1:16" x14ac:dyDescent="0.25">
      <c r="A2725" t="s">
        <v>4669</v>
      </c>
      <c r="B2725" s="7">
        <v>5.1633536000000001E-2</v>
      </c>
      <c r="C2725" s="7">
        <v>4.7383100999999997E-2</v>
      </c>
      <c r="D2725" s="7">
        <v>4.4379929999999998E-2</v>
      </c>
      <c r="E2725" s="7">
        <v>3.3627022999999999E-2</v>
      </c>
      <c r="F2725" s="7">
        <v>4.0446414E-2</v>
      </c>
      <c r="G2725" s="7">
        <v>4.7745429999999998E-2</v>
      </c>
      <c r="H2725" s="7">
        <v>4.4522225999999998E-2</v>
      </c>
      <c r="I2725" s="7">
        <v>5.0149771000000003E-2</v>
      </c>
      <c r="J2725" s="7">
        <v>5.4064661999999999E-2</v>
      </c>
      <c r="K2725" s="7">
        <v>2.5781116999999999E-2</v>
      </c>
      <c r="L2725" s="7">
        <v>4.6293349999999997E-2</v>
      </c>
      <c r="M2725" s="7">
        <v>4.7484290999999998E-2</v>
      </c>
      <c r="N2725" s="7">
        <v>4.5779764000000001E-2</v>
      </c>
      <c r="O2725" s="7">
        <v>4.8324327E-2</v>
      </c>
      <c r="P2725" s="7">
        <v>3.6057385999999997E-2</v>
      </c>
    </row>
    <row r="2726" spans="1:16" x14ac:dyDescent="0.25">
      <c r="A2726" t="s">
        <v>4670</v>
      </c>
      <c r="B2726" s="7">
        <v>3.9098835999999998E-2</v>
      </c>
      <c r="C2726" s="7">
        <v>4.2694398000000001E-2</v>
      </c>
      <c r="D2726" s="7">
        <v>3.6857018999999998E-2</v>
      </c>
      <c r="E2726" s="7">
        <v>2.9563539E-2</v>
      </c>
      <c r="F2726" s="7">
        <v>3.434504E-2</v>
      </c>
      <c r="G2726" s="7">
        <v>3.9791200999999998E-2</v>
      </c>
      <c r="H2726" s="7">
        <v>4.7377779000000002E-2</v>
      </c>
      <c r="I2726" s="7">
        <v>4.7224633000000002E-2</v>
      </c>
      <c r="J2726" s="7">
        <v>4.1267133999999997E-2</v>
      </c>
      <c r="K2726" s="7">
        <v>2.6075607000000001E-2</v>
      </c>
      <c r="L2726" s="7">
        <v>2.5605027999999998E-2</v>
      </c>
      <c r="M2726" s="7">
        <v>2.4737436000000002E-2</v>
      </c>
      <c r="N2726" s="7">
        <v>2.6841976E-2</v>
      </c>
      <c r="O2726" s="7">
        <v>2.4025746000000001E-2</v>
      </c>
      <c r="P2726" s="7">
        <v>1.8709818E-2</v>
      </c>
    </row>
    <row r="2727" spans="1:16" x14ac:dyDescent="0.25">
      <c r="A2727" t="s">
        <v>4671</v>
      </c>
      <c r="B2727" s="7">
        <v>2.8934456000000001E-2</v>
      </c>
      <c r="C2727" s="7">
        <v>3.4846950000000002E-2</v>
      </c>
      <c r="D2727" s="7">
        <v>3.9131033000000003E-2</v>
      </c>
      <c r="E2727" s="7">
        <v>2.2214679000000001E-2</v>
      </c>
      <c r="F2727" s="7">
        <v>4.2642595999999998E-2</v>
      </c>
      <c r="G2727" s="7">
        <v>3.1449136000000003E-2</v>
      </c>
      <c r="H2727" s="7">
        <v>3.7214180999999999E-2</v>
      </c>
      <c r="I2727" s="7">
        <v>3.5970997999999997E-2</v>
      </c>
      <c r="J2727" s="7">
        <v>4.5431511000000001E-2</v>
      </c>
      <c r="K2727" s="7">
        <v>2.7028938999999998E-2</v>
      </c>
      <c r="L2727" s="7">
        <v>1.9803604999999998E-2</v>
      </c>
      <c r="M2727" s="7">
        <v>2.0569851E-2</v>
      </c>
      <c r="N2727" s="7">
        <v>2.7714826000000001E-2</v>
      </c>
      <c r="O2727" s="7">
        <v>1.0017056E-2</v>
      </c>
      <c r="P2727" s="7">
        <v>2.0229812999999999E-2</v>
      </c>
    </row>
    <row r="2728" spans="1:16" x14ac:dyDescent="0.25">
      <c r="A2728" t="s">
        <v>4672</v>
      </c>
      <c r="B2728" s="7">
        <v>6.2270045000000003E-2</v>
      </c>
      <c r="C2728" s="7">
        <v>5.8336320999999997E-2</v>
      </c>
      <c r="D2728" s="7">
        <v>5.8288041999999998E-2</v>
      </c>
      <c r="E2728" s="7">
        <v>4.2795132999999999E-2</v>
      </c>
      <c r="F2728" s="7">
        <v>5.9526716E-2</v>
      </c>
      <c r="G2728" s="7">
        <v>5.4890062000000003E-2</v>
      </c>
      <c r="H2728" s="7">
        <v>6.2535916999999996E-2</v>
      </c>
      <c r="I2728" s="7">
        <v>6.7058214000000005E-2</v>
      </c>
      <c r="J2728" s="7">
        <v>8.0320454999999999E-2</v>
      </c>
      <c r="K2728" s="7">
        <v>3.5209870999999997E-2</v>
      </c>
      <c r="L2728" s="7">
        <v>4.5825052999999998E-2</v>
      </c>
      <c r="M2728" s="7">
        <v>4.0139438E-2</v>
      </c>
      <c r="N2728" s="7">
        <v>4.3570972999999999E-2</v>
      </c>
      <c r="O2728" s="7">
        <v>3.554773E-2</v>
      </c>
      <c r="P2728" s="7">
        <v>3.6752950999999999E-2</v>
      </c>
    </row>
    <row r="2729" spans="1:16" x14ac:dyDescent="0.25">
      <c r="A2729" t="s">
        <v>4673</v>
      </c>
      <c r="B2729" s="7">
        <v>4.1480156999999997E-2</v>
      </c>
      <c r="C2729" s="7">
        <v>4.0642315999999998E-2</v>
      </c>
      <c r="D2729" s="7">
        <v>4.2223466000000001E-2</v>
      </c>
      <c r="E2729" s="7">
        <v>3.1265081E-2</v>
      </c>
      <c r="F2729" s="7">
        <v>3.5713126999999997E-2</v>
      </c>
      <c r="G2729" s="7">
        <v>3.3708422000000002E-2</v>
      </c>
      <c r="H2729" s="7">
        <v>3.2524525999999998E-2</v>
      </c>
      <c r="I2729" s="7">
        <v>4.0870110000000001E-2</v>
      </c>
      <c r="J2729" s="7">
        <v>4.2897957E-2</v>
      </c>
      <c r="K2729" s="7">
        <v>1.520346E-2</v>
      </c>
      <c r="L2729" s="7">
        <v>3.1309759999999999E-2</v>
      </c>
      <c r="M2729" s="7">
        <v>3.1243289E-2</v>
      </c>
      <c r="N2729" s="7">
        <v>1.9857257E-2</v>
      </c>
      <c r="O2729" s="7">
        <v>1.6875523999999999E-2</v>
      </c>
      <c r="P2729" s="7">
        <v>2.4295157000000001E-2</v>
      </c>
    </row>
    <row r="2730" spans="1:16" x14ac:dyDescent="0.25">
      <c r="A2730" t="s">
        <v>4674</v>
      </c>
      <c r="B2730" s="7">
        <v>2.6515850000000001E-2</v>
      </c>
      <c r="C2730" s="7">
        <v>3.5014393999999997E-2</v>
      </c>
      <c r="D2730" s="7">
        <v>3.2068737999999999E-2</v>
      </c>
      <c r="E2730" s="7">
        <v>2.1882194000000001E-2</v>
      </c>
      <c r="F2730" s="7">
        <v>2.9759543999999999E-2</v>
      </c>
      <c r="G2730" s="7">
        <v>2.8553229999999999E-2</v>
      </c>
      <c r="H2730" s="7">
        <v>3.4388953E-2</v>
      </c>
      <c r="I2730" s="7">
        <v>3.5578554999999998E-2</v>
      </c>
      <c r="J2730" s="7">
        <v>3.5094517999999998E-2</v>
      </c>
      <c r="K2730" s="7">
        <v>2.2825601000000001E-2</v>
      </c>
      <c r="L2730" s="7">
        <v>1.5503147E-2</v>
      </c>
      <c r="M2730" s="7">
        <v>1.7005485000000001E-2</v>
      </c>
      <c r="N2730" s="7">
        <v>2.1881273E-2</v>
      </c>
      <c r="O2730" s="7">
        <v>1.8799637000000001E-2</v>
      </c>
      <c r="P2730" s="7">
        <v>1.3985409000000001E-2</v>
      </c>
    </row>
    <row r="2731" spans="1:16" x14ac:dyDescent="0.25">
      <c r="A2731" t="s">
        <v>4675</v>
      </c>
      <c r="B2731" s="7">
        <v>1.2946839999999999E-3</v>
      </c>
      <c r="C2731" s="7">
        <v>1.125163E-3</v>
      </c>
      <c r="D2731" s="7">
        <v>1.1637780000000001E-3</v>
      </c>
      <c r="E2731" s="7">
        <v>1.941325E-3</v>
      </c>
      <c r="F2731" s="7">
        <v>9.2042100000000004E-4</v>
      </c>
      <c r="G2731" s="7">
        <v>2.3762950000000001E-3</v>
      </c>
      <c r="H2731" s="7">
        <v>5.9282400000000004E-4</v>
      </c>
      <c r="I2731" s="7">
        <v>1.5742600000000001E-4</v>
      </c>
      <c r="J2731" s="7">
        <v>1.1780079999999999E-3</v>
      </c>
      <c r="K2731" s="7">
        <v>2.089292E-3</v>
      </c>
      <c r="L2731" s="7">
        <v>6.9131150000000001E-3</v>
      </c>
      <c r="M2731" s="7">
        <v>4.4250349999999999E-3</v>
      </c>
      <c r="N2731" s="7">
        <v>1.884202E-3</v>
      </c>
      <c r="O2731" s="7">
        <v>1.435642E-3</v>
      </c>
      <c r="P2731" s="7">
        <v>1.645641E-3</v>
      </c>
    </row>
    <row r="2732" spans="1:16" x14ac:dyDescent="0.25">
      <c r="A2732" t="s">
        <v>4676</v>
      </c>
      <c r="B2732" s="7">
        <v>3.3148836000000001E-2</v>
      </c>
      <c r="C2732" s="7">
        <v>3.8084661999999998E-2</v>
      </c>
      <c r="D2732" s="7">
        <v>3.5976764000000001E-2</v>
      </c>
      <c r="E2732" s="7">
        <v>2.5132733000000001E-2</v>
      </c>
      <c r="F2732" s="7">
        <v>3.3630438999999998E-2</v>
      </c>
      <c r="G2732" s="7">
        <v>3.1073604000000001E-2</v>
      </c>
      <c r="H2732" s="7">
        <v>4.1323973E-2</v>
      </c>
      <c r="I2732" s="7">
        <v>3.2473180999999997E-2</v>
      </c>
      <c r="J2732" s="7">
        <v>4.0225754000000002E-2</v>
      </c>
      <c r="K2732" s="7">
        <v>1.7602145999999999E-2</v>
      </c>
      <c r="L2732" s="7">
        <v>2.3028916999999999E-2</v>
      </c>
      <c r="M2732" s="7">
        <v>2.2750630000000001E-2</v>
      </c>
      <c r="N2732" s="7">
        <v>2.2187937000000001E-2</v>
      </c>
      <c r="O2732" s="7">
        <v>2.1754648000000001E-2</v>
      </c>
      <c r="P2732" s="7">
        <v>1.8093004999999999E-2</v>
      </c>
    </row>
    <row r="2733" spans="1:16" x14ac:dyDescent="0.25">
      <c r="A2733" t="s">
        <v>4677</v>
      </c>
      <c r="B2733" s="7">
        <v>4.3629155000000003E-2</v>
      </c>
      <c r="C2733" s="7">
        <v>4.5596205000000001E-2</v>
      </c>
      <c r="D2733" s="7">
        <v>5.8280607999999998E-2</v>
      </c>
      <c r="E2733" s="7">
        <v>4.2998939E-2</v>
      </c>
      <c r="F2733" s="7">
        <v>4.8723387999999999E-2</v>
      </c>
      <c r="G2733" s="7">
        <v>3.8915996000000001E-2</v>
      </c>
      <c r="H2733" s="7">
        <v>5.2422927000000001E-2</v>
      </c>
      <c r="I2733" s="7">
        <v>4.8007727E-2</v>
      </c>
      <c r="J2733" s="7">
        <v>5.1610534999999999E-2</v>
      </c>
      <c r="K2733" s="7">
        <v>3.5071728000000003E-2</v>
      </c>
      <c r="L2733" s="7">
        <v>3.4074328000000001E-2</v>
      </c>
      <c r="M2733" s="7">
        <v>3.3674054000000002E-2</v>
      </c>
      <c r="N2733" s="7">
        <v>3.40974E-2</v>
      </c>
      <c r="O2733" s="7">
        <v>3.3466415999999999E-2</v>
      </c>
      <c r="P2733" s="7">
        <v>2.9478684000000002E-2</v>
      </c>
    </row>
    <row r="2734" spans="1:16" x14ac:dyDescent="0.25">
      <c r="A2734" t="s">
        <v>4678</v>
      </c>
      <c r="B2734" s="7">
        <v>3.6660774E-2</v>
      </c>
      <c r="C2734" s="7">
        <v>4.8047273000000001E-2</v>
      </c>
      <c r="D2734" s="7">
        <v>4.5151692E-2</v>
      </c>
      <c r="E2734" s="7">
        <v>3.2208771999999997E-2</v>
      </c>
      <c r="F2734" s="7">
        <v>3.8169585999999998E-2</v>
      </c>
      <c r="G2734" s="7">
        <v>3.8098979999999998E-2</v>
      </c>
      <c r="H2734" s="7">
        <v>4.9054502E-2</v>
      </c>
      <c r="I2734" s="7">
        <v>4.4282897000000002E-2</v>
      </c>
      <c r="J2734" s="7">
        <v>5.2573188E-2</v>
      </c>
      <c r="K2734" s="7">
        <v>2.1938935999999999E-2</v>
      </c>
      <c r="L2734" s="7">
        <v>2.6716434000000001E-2</v>
      </c>
      <c r="M2734" s="7">
        <v>2.8688188E-2</v>
      </c>
      <c r="N2734" s="7">
        <v>3.2726508000000001E-2</v>
      </c>
      <c r="O2734" s="7">
        <v>2.9642225000000001E-2</v>
      </c>
      <c r="P2734" s="7">
        <v>2.5358121000000001E-2</v>
      </c>
    </row>
    <row r="2735" spans="1:16" x14ac:dyDescent="0.25">
      <c r="A2735" t="s">
        <v>4679</v>
      </c>
      <c r="B2735" s="7">
        <v>1.0666022000000001E-2</v>
      </c>
      <c r="C2735" s="7">
        <v>1.2122905999999999E-2</v>
      </c>
      <c r="D2735" s="7">
        <v>1.0004292E-2</v>
      </c>
      <c r="E2735" s="7">
        <v>1.016628E-2</v>
      </c>
      <c r="F2735" s="7">
        <v>9.0448860000000002E-3</v>
      </c>
      <c r="G2735" s="7">
        <v>1.7138161999999998E-2</v>
      </c>
      <c r="H2735" s="7">
        <v>1.1963784E-2</v>
      </c>
      <c r="I2735" s="7">
        <v>7.9689849999999996E-3</v>
      </c>
      <c r="J2735" s="7">
        <v>1.0800749E-2</v>
      </c>
      <c r="K2735" s="7">
        <v>9.9916853999999999E-2</v>
      </c>
      <c r="L2735" s="7">
        <v>5.3735360000000003E-2</v>
      </c>
      <c r="M2735" s="7">
        <v>4.4634906000000002E-2</v>
      </c>
      <c r="N2735" s="7">
        <v>5.0542018000000001E-2</v>
      </c>
      <c r="O2735" s="7">
        <v>3.3928152000000003E-2</v>
      </c>
      <c r="P2735" s="7">
        <v>1.9749223E-2</v>
      </c>
    </row>
    <row r="2736" spans="1:16" x14ac:dyDescent="0.25">
      <c r="A2736" t="s">
        <v>4680</v>
      </c>
      <c r="B2736" s="7">
        <v>9.5451860000000006E-3</v>
      </c>
      <c r="C2736" s="7">
        <v>1.1019872999999999E-2</v>
      </c>
      <c r="D2736" s="7">
        <v>9.0727440000000006E-3</v>
      </c>
      <c r="E2736" s="7">
        <v>7.795153E-3</v>
      </c>
      <c r="F2736" s="7">
        <v>1.0745591000000001E-2</v>
      </c>
      <c r="G2736" s="7">
        <v>1.0815185E-2</v>
      </c>
      <c r="H2736" s="7">
        <v>1.000361E-2</v>
      </c>
      <c r="I2736" s="7">
        <v>1.6228798999999999E-2</v>
      </c>
      <c r="J2736" s="7">
        <v>1.2748799E-2</v>
      </c>
      <c r="K2736" s="7">
        <v>1.2411713E-2</v>
      </c>
      <c r="L2736" s="7">
        <v>1.0270138E-2</v>
      </c>
      <c r="M2736" s="7">
        <v>8.7900819999999994E-3</v>
      </c>
      <c r="N2736" s="7">
        <v>7.4861449999999996E-3</v>
      </c>
      <c r="O2736" s="7">
        <v>7.5011319999999998E-3</v>
      </c>
      <c r="P2736" s="7">
        <v>6.7004380000000004E-3</v>
      </c>
    </row>
    <row r="2737" spans="1:16" x14ac:dyDescent="0.25">
      <c r="A2737" t="s">
        <v>4681</v>
      </c>
      <c r="B2737" s="7">
        <v>2.6805071999999999E-2</v>
      </c>
      <c r="C2737" s="7">
        <v>3.0573293000000001E-2</v>
      </c>
      <c r="D2737" s="7">
        <v>2.9128924E-2</v>
      </c>
      <c r="E2737" s="7">
        <v>2.2985714000000001E-2</v>
      </c>
      <c r="F2737" s="7">
        <v>2.8432091999999999E-2</v>
      </c>
      <c r="G2737" s="7">
        <v>2.9428492000000001E-2</v>
      </c>
      <c r="H2737" s="7">
        <v>3.4377787999999999E-2</v>
      </c>
      <c r="I2737" s="7">
        <v>3.4729401999999999E-2</v>
      </c>
      <c r="J2737" s="7">
        <v>2.9667921E-2</v>
      </c>
      <c r="K2737" s="7">
        <v>3.1572601999999998E-2</v>
      </c>
      <c r="L2737" s="7">
        <v>1.8363155999999999E-2</v>
      </c>
      <c r="M2737" s="7">
        <v>1.9932235999999999E-2</v>
      </c>
      <c r="N2737" s="7">
        <v>2.0235534999999999E-2</v>
      </c>
      <c r="O2737" s="7">
        <v>2.2380735999999998E-2</v>
      </c>
      <c r="P2737" s="7">
        <v>1.6126564999999999E-2</v>
      </c>
    </row>
    <row r="2738" spans="1:16" x14ac:dyDescent="0.25">
      <c r="A2738" t="s">
        <v>4682</v>
      </c>
      <c r="B2738" s="7">
        <v>5.9587608E-2</v>
      </c>
      <c r="C2738" s="7">
        <v>7.2780895999999998E-2</v>
      </c>
      <c r="D2738" s="7">
        <v>6.3996028999999996E-2</v>
      </c>
      <c r="E2738" s="7">
        <v>5.3059355000000002E-2</v>
      </c>
      <c r="F2738" s="7">
        <v>6.0916010999999999E-2</v>
      </c>
      <c r="G2738" s="7">
        <v>7.0360075999999994E-2</v>
      </c>
      <c r="H2738" s="7">
        <v>6.3274660999999996E-2</v>
      </c>
      <c r="I2738" s="7">
        <v>7.5385920999999995E-2</v>
      </c>
      <c r="J2738" s="7">
        <v>6.8821522999999996E-2</v>
      </c>
      <c r="K2738" s="7">
        <v>7.0530414E-2</v>
      </c>
      <c r="L2738" s="7">
        <v>4.6231716999999999E-2</v>
      </c>
      <c r="M2738" s="7">
        <v>4.6148925E-2</v>
      </c>
      <c r="N2738" s="7">
        <v>5.1224401000000003E-2</v>
      </c>
      <c r="O2738" s="7">
        <v>5.2452911999999997E-2</v>
      </c>
      <c r="P2738" s="7">
        <v>3.9732011999999997E-2</v>
      </c>
    </row>
    <row r="2739" spans="1:16" x14ac:dyDescent="0.25">
      <c r="A2739" t="s">
        <v>4683</v>
      </c>
      <c r="B2739" s="7">
        <v>8.2095405999999996E-2</v>
      </c>
      <c r="C2739" s="7">
        <v>9.9590313999999999E-2</v>
      </c>
      <c r="D2739" s="7">
        <v>9.6758592000000004E-2</v>
      </c>
      <c r="E2739" s="7">
        <v>6.5823561000000003E-2</v>
      </c>
      <c r="F2739" s="7">
        <v>7.7079789999999995E-2</v>
      </c>
      <c r="G2739" s="7">
        <v>7.6642786000000004E-2</v>
      </c>
      <c r="H2739" s="7">
        <v>9.8161294999999996E-2</v>
      </c>
      <c r="I2739" s="7">
        <v>0.11188381</v>
      </c>
      <c r="J2739" s="7">
        <v>0.109969571</v>
      </c>
      <c r="K2739" s="7">
        <v>2.4393350000000001E-2</v>
      </c>
      <c r="L2739" s="7">
        <v>3.9214405000000001E-2</v>
      </c>
      <c r="M2739" s="7">
        <v>4.0854100999999997E-2</v>
      </c>
      <c r="N2739" s="7">
        <v>4.0487759999999998E-2</v>
      </c>
      <c r="O2739" s="7">
        <v>3.9163650000000001E-2</v>
      </c>
      <c r="P2739" s="7">
        <v>3.3993716E-2</v>
      </c>
    </row>
    <row r="2740" spans="1:16" x14ac:dyDescent="0.25">
      <c r="A2740" t="s">
        <v>4684</v>
      </c>
      <c r="B2740" s="7">
        <v>6.167947E-3</v>
      </c>
      <c r="C2740" s="7">
        <v>7.5081740000000003E-3</v>
      </c>
      <c r="D2740" s="7">
        <v>6.5350870000000002E-3</v>
      </c>
      <c r="E2740" s="7">
        <v>7.176305E-3</v>
      </c>
      <c r="F2740" s="7">
        <v>9.6834910000000007E-3</v>
      </c>
      <c r="G2740" s="7">
        <v>1.5857662000000002E-2</v>
      </c>
      <c r="H2740" s="7">
        <v>4.4812469999999998E-3</v>
      </c>
      <c r="I2740" s="7">
        <v>5.513769E-3</v>
      </c>
      <c r="J2740" s="7">
        <v>4.5568969999999999E-3</v>
      </c>
      <c r="K2740" s="7">
        <v>6.9397230000000004E-2</v>
      </c>
      <c r="L2740" s="7">
        <v>3.9609446999999999E-2</v>
      </c>
      <c r="M2740" s="7">
        <v>3.0907486000000001E-2</v>
      </c>
      <c r="N2740" s="7">
        <v>4.3006640999999998E-2</v>
      </c>
      <c r="O2740" s="7">
        <v>3.8345344000000003E-2</v>
      </c>
      <c r="P2740" s="7">
        <v>1.8107914999999999E-2</v>
      </c>
    </row>
    <row r="2741" spans="1:16" x14ac:dyDescent="0.25">
      <c r="A2741" t="s">
        <v>4685</v>
      </c>
      <c r="B2741" s="7">
        <v>3.0845379999999999E-3</v>
      </c>
      <c r="C2741" s="7">
        <v>3.9852510000000004E-3</v>
      </c>
      <c r="D2741" s="7">
        <v>3.4496599999999998E-3</v>
      </c>
      <c r="E2741" s="7">
        <v>3.03032E-3</v>
      </c>
      <c r="F2741" s="7">
        <v>2.9560419999999999E-3</v>
      </c>
      <c r="G2741" s="7">
        <v>3.0654549999999999E-3</v>
      </c>
      <c r="H2741" s="7">
        <v>2.7585449999999998E-3</v>
      </c>
      <c r="I2741" s="7">
        <v>1.541557E-3</v>
      </c>
      <c r="J2741" s="7">
        <v>2.8755619999999999E-3</v>
      </c>
      <c r="K2741" s="7">
        <v>3.032702E-3</v>
      </c>
      <c r="L2741" s="7">
        <v>4.2763219999999999E-3</v>
      </c>
      <c r="M2741" s="7">
        <v>3.896807E-3</v>
      </c>
      <c r="N2741" s="7">
        <v>4.5188019999999997E-3</v>
      </c>
      <c r="O2741" s="7">
        <v>3.538444E-3</v>
      </c>
      <c r="P2741" s="7">
        <v>2.0349259999999998E-3</v>
      </c>
    </row>
    <row r="2742" spans="1:16" x14ac:dyDescent="0.25">
      <c r="A2742" t="s">
        <v>4686</v>
      </c>
      <c r="B2742" s="7">
        <v>2.7573446000000001E-2</v>
      </c>
      <c r="C2742" s="7">
        <v>2.8296248E-2</v>
      </c>
      <c r="D2742" s="7">
        <v>2.6410128000000001E-2</v>
      </c>
      <c r="E2742" s="7">
        <v>2.1474381000000001E-2</v>
      </c>
      <c r="F2742" s="7">
        <v>2.4141554999999999E-2</v>
      </c>
      <c r="G2742" s="7">
        <v>2.8794839999999999E-2</v>
      </c>
      <c r="H2742" s="7">
        <v>2.4397882999999999E-2</v>
      </c>
      <c r="I2742" s="7">
        <v>1.9335583999999999E-2</v>
      </c>
      <c r="J2742" s="7">
        <v>2.4550077999999999E-2</v>
      </c>
      <c r="K2742" s="7">
        <v>6.1077777E-2</v>
      </c>
      <c r="L2742" s="7">
        <v>4.9284678999999998E-2</v>
      </c>
      <c r="M2742" s="7">
        <v>4.3420536000000003E-2</v>
      </c>
      <c r="N2742" s="7">
        <v>4.8585528000000003E-2</v>
      </c>
      <c r="O2742" s="7">
        <v>3.881631E-2</v>
      </c>
      <c r="P2742" s="7">
        <v>2.9584801000000001E-2</v>
      </c>
    </row>
    <row r="2743" spans="1:16" x14ac:dyDescent="0.25">
      <c r="A2743" t="s">
        <v>4687</v>
      </c>
      <c r="B2743" s="7">
        <v>3.3668241000000002E-2</v>
      </c>
      <c r="C2743" s="7">
        <v>3.8220886000000003E-2</v>
      </c>
      <c r="D2743" s="7">
        <v>4.079816E-2</v>
      </c>
      <c r="E2743" s="7">
        <v>2.8039245000000001E-2</v>
      </c>
      <c r="F2743" s="7">
        <v>3.5802954999999997E-2</v>
      </c>
      <c r="G2743" s="7">
        <v>3.4916616999999997E-2</v>
      </c>
      <c r="H2743" s="7">
        <v>3.6850707000000003E-2</v>
      </c>
      <c r="I2743" s="7">
        <v>4.3833300999999998E-2</v>
      </c>
      <c r="J2743" s="7">
        <v>4.5443165000000001E-2</v>
      </c>
      <c r="K2743" s="7">
        <v>1.6780376E-2</v>
      </c>
      <c r="L2743" s="7">
        <v>2.0422149000000001E-2</v>
      </c>
      <c r="M2743" s="7">
        <v>2.1532973E-2</v>
      </c>
      <c r="N2743" s="7">
        <v>2.0633538999999999E-2</v>
      </c>
      <c r="O2743" s="7">
        <v>1.9072997000000001E-2</v>
      </c>
      <c r="P2743" s="7">
        <v>1.9812173999999998E-2</v>
      </c>
    </row>
    <row r="2744" spans="1:16" x14ac:dyDescent="0.25">
      <c r="A2744" t="s">
        <v>4688</v>
      </c>
      <c r="B2744" s="7">
        <v>8.4921719999999992E-3</v>
      </c>
      <c r="C2744" s="7">
        <v>1.0012709E-2</v>
      </c>
      <c r="D2744" s="7">
        <v>8.4996029999999997E-3</v>
      </c>
      <c r="E2744" s="7">
        <v>6.8256979999999998E-3</v>
      </c>
      <c r="F2744" s="7">
        <v>7.088263E-3</v>
      </c>
      <c r="G2744" s="7">
        <v>7.603851E-3</v>
      </c>
      <c r="H2744" s="7">
        <v>8.269785E-3</v>
      </c>
      <c r="I2744" s="7">
        <v>6.483183E-3</v>
      </c>
      <c r="J2744" s="7">
        <v>9.8159760000000006E-3</v>
      </c>
      <c r="K2744" s="7">
        <v>6.5258130000000001E-3</v>
      </c>
      <c r="L2744" s="7">
        <v>7.8418459999999995E-3</v>
      </c>
      <c r="M2744" s="7">
        <v>8.7632779999999993E-3</v>
      </c>
      <c r="N2744" s="7">
        <v>6.9171279999999998E-3</v>
      </c>
      <c r="O2744" s="7">
        <v>5.8193239999999999E-3</v>
      </c>
      <c r="P2744" s="7">
        <v>5.5810859999999999E-3</v>
      </c>
    </row>
    <row r="2745" spans="1:16" x14ac:dyDescent="0.25">
      <c r="A2745" t="s">
        <v>4689</v>
      </c>
      <c r="B2745" s="7">
        <v>1.0624628000000001E-2</v>
      </c>
      <c r="C2745" s="7">
        <v>1.2003207E-2</v>
      </c>
      <c r="D2745" s="7">
        <v>1.1368794E-2</v>
      </c>
      <c r="E2745" s="7">
        <v>1.2593036E-2</v>
      </c>
      <c r="F2745" s="7">
        <v>1.7186585000000001E-2</v>
      </c>
      <c r="G2745" s="7">
        <v>1.6867494E-2</v>
      </c>
      <c r="H2745" s="7">
        <v>1.2462938E-2</v>
      </c>
      <c r="I2745" s="7">
        <v>1.0762979000000001E-2</v>
      </c>
      <c r="J2745" s="7">
        <v>1.4199394000000001E-2</v>
      </c>
      <c r="K2745" s="7">
        <v>6.6741839999999997E-3</v>
      </c>
      <c r="L2745" s="7">
        <v>1.1739042999999999E-2</v>
      </c>
      <c r="M2745" s="7">
        <v>1.1798589E-2</v>
      </c>
      <c r="N2745" s="7">
        <v>1.2795348E-2</v>
      </c>
      <c r="O2745" s="7">
        <v>1.1835646999999999E-2</v>
      </c>
      <c r="P2745" s="7">
        <v>8.2145550000000001E-3</v>
      </c>
    </row>
    <row r="2746" spans="1:16" x14ac:dyDescent="0.25">
      <c r="A2746" t="s">
        <v>4690</v>
      </c>
      <c r="B2746" s="7">
        <v>1.3005686000000001E-2</v>
      </c>
      <c r="C2746" s="7">
        <v>1.7393155E-2</v>
      </c>
      <c r="D2746" s="7">
        <v>1.5379538999999999E-2</v>
      </c>
      <c r="E2746" s="7">
        <v>1.6645212999999999E-2</v>
      </c>
      <c r="F2746" s="7">
        <v>1.5079433999999999E-2</v>
      </c>
      <c r="G2746" s="7">
        <v>1.9601745E-2</v>
      </c>
      <c r="H2746" s="7">
        <v>1.5769083999999999E-2</v>
      </c>
      <c r="I2746" s="7">
        <v>1.1222553999999999E-2</v>
      </c>
      <c r="J2746" s="7">
        <v>1.2674769000000001E-2</v>
      </c>
      <c r="K2746" s="7">
        <v>1.9709496E-2</v>
      </c>
      <c r="L2746" s="7">
        <v>1.7482389000000001E-2</v>
      </c>
      <c r="M2746" s="7">
        <v>1.6945602000000001E-2</v>
      </c>
      <c r="N2746" s="7">
        <v>1.7187826E-2</v>
      </c>
      <c r="O2746" s="7">
        <v>1.5919497000000001E-2</v>
      </c>
      <c r="P2746" s="7">
        <v>1.2070928999999999E-2</v>
      </c>
    </row>
    <row r="2747" spans="1:16" x14ac:dyDescent="0.25">
      <c r="A2747" t="s">
        <v>4691</v>
      </c>
      <c r="B2747" s="7">
        <v>0.12977872100000001</v>
      </c>
      <c r="C2747" s="7">
        <v>0.15460805499999999</v>
      </c>
      <c r="D2747" s="7">
        <v>0.161293349</v>
      </c>
      <c r="E2747" s="7">
        <v>7.9386701000000004E-2</v>
      </c>
      <c r="F2747" s="7">
        <v>0.114179183</v>
      </c>
      <c r="G2747" s="7">
        <v>9.8671969999999998E-2</v>
      </c>
      <c r="H2747" s="7">
        <v>0.16171319300000001</v>
      </c>
      <c r="I2747" s="7">
        <v>0.13629732999999999</v>
      </c>
      <c r="J2747" s="7">
        <v>0.168917337</v>
      </c>
      <c r="K2747" s="7">
        <v>4.6567168999999999E-2</v>
      </c>
      <c r="L2747" s="7">
        <v>6.5771837999999999E-2</v>
      </c>
      <c r="M2747" s="7">
        <v>8.9387521999999997E-2</v>
      </c>
      <c r="N2747" s="7">
        <v>0.114645213</v>
      </c>
      <c r="O2747" s="7">
        <v>9.0917384000000004E-2</v>
      </c>
      <c r="P2747" s="7">
        <v>7.3815685000000006E-2</v>
      </c>
    </row>
    <row r="2748" spans="1:16" x14ac:dyDescent="0.25">
      <c r="A2748" t="s">
        <v>4692</v>
      </c>
      <c r="B2748" s="7">
        <v>6.6766243000000003E-2</v>
      </c>
      <c r="C2748" s="7">
        <v>5.8209231E-2</v>
      </c>
      <c r="D2748" s="7">
        <v>5.5493051000000002E-2</v>
      </c>
      <c r="E2748" s="7">
        <v>5.0562062999999997E-2</v>
      </c>
      <c r="F2748" s="7">
        <v>6.0381267000000002E-2</v>
      </c>
      <c r="G2748" s="7">
        <v>6.2501923000000001E-2</v>
      </c>
      <c r="H2748" s="7">
        <v>4.9459073999999999E-2</v>
      </c>
      <c r="I2748" s="7">
        <v>7.8864287000000005E-2</v>
      </c>
      <c r="J2748" s="7">
        <v>6.1371464000000001E-2</v>
      </c>
      <c r="K2748" s="7">
        <v>9.5932170999999997E-2</v>
      </c>
      <c r="L2748" s="7">
        <v>4.1778633000000003E-2</v>
      </c>
      <c r="M2748" s="7">
        <v>3.1690577999999997E-2</v>
      </c>
      <c r="N2748" s="7">
        <v>2.3786199000000001E-2</v>
      </c>
      <c r="O2748" s="7">
        <v>2.1303078999999999E-2</v>
      </c>
      <c r="P2748" s="7">
        <v>2.6939696999999999E-2</v>
      </c>
    </row>
    <row r="2749" spans="1:16" x14ac:dyDescent="0.25">
      <c r="A2749" t="s">
        <v>4693</v>
      </c>
      <c r="B2749" s="7">
        <v>1.8123271E-2</v>
      </c>
      <c r="C2749" s="7">
        <v>2.6562092999999998E-2</v>
      </c>
      <c r="D2749" s="7">
        <v>2.5239639000000001E-2</v>
      </c>
      <c r="E2749" s="7">
        <v>1.7523989E-2</v>
      </c>
      <c r="F2749" s="7">
        <v>2.7758911000000001E-2</v>
      </c>
      <c r="G2749" s="7">
        <v>2.2345447000000001E-2</v>
      </c>
      <c r="H2749" s="7">
        <v>3.0160215000000001E-2</v>
      </c>
      <c r="I2749" s="7">
        <v>2.8091643999999999E-2</v>
      </c>
      <c r="J2749" s="7">
        <v>2.9728081E-2</v>
      </c>
      <c r="K2749" s="7">
        <v>1.1763897000000001E-2</v>
      </c>
      <c r="L2749" s="7">
        <v>1.5567444999999999E-2</v>
      </c>
      <c r="M2749" s="7">
        <v>1.7579824000000001E-2</v>
      </c>
      <c r="N2749" s="7">
        <v>1.9736798999999999E-2</v>
      </c>
      <c r="O2749" s="7">
        <v>1.9385385000000002E-2</v>
      </c>
      <c r="P2749" s="7">
        <v>1.4848681000000001E-2</v>
      </c>
    </row>
    <row r="2750" spans="1:16" x14ac:dyDescent="0.25">
      <c r="A2750" t="s">
        <v>4694</v>
      </c>
      <c r="B2750" s="7">
        <v>1.7308146E-2</v>
      </c>
      <c r="C2750" s="7">
        <v>2.0212975000000001E-2</v>
      </c>
      <c r="D2750" s="7">
        <v>2.3415953999999999E-2</v>
      </c>
      <c r="E2750" s="7">
        <v>1.5357015E-2</v>
      </c>
      <c r="F2750" s="7">
        <v>2.0012576000000001E-2</v>
      </c>
      <c r="G2750" s="7">
        <v>1.7018011999999999E-2</v>
      </c>
      <c r="H2750" s="7">
        <v>2.2247451000000001E-2</v>
      </c>
      <c r="I2750" s="7">
        <v>2.4114871999999999E-2</v>
      </c>
      <c r="J2750" s="7">
        <v>2.5328251999999999E-2</v>
      </c>
      <c r="K2750" s="7">
        <v>4.0363580000000003E-3</v>
      </c>
      <c r="L2750" s="7">
        <v>9.8498769999999999E-3</v>
      </c>
      <c r="M2750" s="7">
        <v>1.1256482E-2</v>
      </c>
      <c r="N2750" s="7">
        <v>1.2211441999999999E-2</v>
      </c>
      <c r="O2750" s="7">
        <v>1.0215834E-2</v>
      </c>
      <c r="P2750" s="7">
        <v>9.4595059999999995E-3</v>
      </c>
    </row>
    <row r="2751" spans="1:16" x14ac:dyDescent="0.25">
      <c r="A2751" t="s">
        <v>4695</v>
      </c>
      <c r="B2751" s="7">
        <v>2.0673779E-2</v>
      </c>
      <c r="C2751" s="7">
        <v>2.0873545E-2</v>
      </c>
      <c r="D2751" s="7">
        <v>1.9280652999999998E-2</v>
      </c>
      <c r="E2751" s="7">
        <v>1.7123013999999999E-2</v>
      </c>
      <c r="F2751" s="7">
        <v>2.1874121E-2</v>
      </c>
      <c r="G2751" s="7">
        <v>2.5958922999999998E-2</v>
      </c>
      <c r="H2751" s="7">
        <v>2.2015449999999999E-2</v>
      </c>
      <c r="I2751" s="7">
        <v>2.3689723999999999E-2</v>
      </c>
      <c r="J2751" s="7">
        <v>2.2627804000000001E-2</v>
      </c>
      <c r="K2751" s="7">
        <v>1.3739074E-2</v>
      </c>
      <c r="L2751" s="7">
        <v>1.5642983999999999E-2</v>
      </c>
      <c r="M2751" s="7">
        <v>1.4153938E-2</v>
      </c>
      <c r="N2751" s="7">
        <v>1.4404357E-2</v>
      </c>
      <c r="O2751" s="7">
        <v>1.0675275E-2</v>
      </c>
      <c r="P2751" s="7">
        <v>1.033161E-2</v>
      </c>
    </row>
    <row r="2752" spans="1:16" x14ac:dyDescent="0.25">
      <c r="A2752" t="s">
        <v>4696</v>
      </c>
      <c r="B2752" s="7">
        <v>6.74178E-2</v>
      </c>
      <c r="C2752" s="7">
        <v>6.6982785000000003E-2</v>
      </c>
      <c r="D2752" s="7">
        <v>6.6533084000000006E-2</v>
      </c>
      <c r="E2752" s="7">
        <v>6.3206171000000005E-2</v>
      </c>
      <c r="F2752" s="7">
        <v>0.10952387099999999</v>
      </c>
      <c r="G2752" s="7">
        <v>7.6094406000000003E-2</v>
      </c>
      <c r="H2752" s="7">
        <v>6.8776671999999997E-2</v>
      </c>
      <c r="I2752" s="7">
        <v>8.5775511999999998E-2</v>
      </c>
      <c r="J2752" s="7">
        <v>7.8330156999999997E-2</v>
      </c>
      <c r="K2752" s="7">
        <v>4.0653143000000003E-2</v>
      </c>
      <c r="L2752" s="7">
        <v>4.1070465E-2</v>
      </c>
      <c r="M2752" s="7">
        <v>3.9896428999999997E-2</v>
      </c>
      <c r="N2752" s="7">
        <v>3.9712040999999997E-2</v>
      </c>
      <c r="O2752" s="7">
        <v>3.5192922000000001E-2</v>
      </c>
      <c r="P2752" s="7">
        <v>4.0841249000000003E-2</v>
      </c>
    </row>
    <row r="2753" spans="1:16" x14ac:dyDescent="0.25">
      <c r="A2753" t="s">
        <v>4697</v>
      </c>
      <c r="B2753" s="7">
        <v>3.2069512000000001E-2</v>
      </c>
      <c r="C2753" s="7">
        <v>3.8722667000000002E-2</v>
      </c>
      <c r="D2753" s="7">
        <v>3.1565831000000003E-2</v>
      </c>
      <c r="E2753" s="7">
        <v>2.521729E-2</v>
      </c>
      <c r="F2753" s="7">
        <v>3.8062907999999999E-2</v>
      </c>
      <c r="G2753" s="7">
        <v>3.5364583999999998E-2</v>
      </c>
      <c r="H2753" s="7">
        <v>3.8262956000000001E-2</v>
      </c>
      <c r="I2753" s="7">
        <v>3.4507850999999999E-2</v>
      </c>
      <c r="J2753" s="7">
        <v>4.4371593000000001E-2</v>
      </c>
      <c r="K2753" s="7">
        <v>2.1018057999999999E-2</v>
      </c>
      <c r="L2753" s="7">
        <v>3.3453940000000001E-2</v>
      </c>
      <c r="M2753" s="7">
        <v>3.3276047000000003E-2</v>
      </c>
      <c r="N2753" s="7">
        <v>2.8002859000000001E-2</v>
      </c>
      <c r="O2753" s="7">
        <v>2.4376357000000001E-2</v>
      </c>
      <c r="P2753" s="7">
        <v>2.6011904999999998E-2</v>
      </c>
    </row>
    <row r="2754" spans="1:16" x14ac:dyDescent="0.25">
      <c r="A2754" t="s">
        <v>4698</v>
      </c>
      <c r="B2754" s="7">
        <v>1.9955250000000002E-3</v>
      </c>
      <c r="C2754" s="7">
        <v>2.245244E-3</v>
      </c>
      <c r="D2754" s="7">
        <v>2.303832E-3</v>
      </c>
      <c r="E2754" s="7">
        <v>2.139377E-3</v>
      </c>
      <c r="F2754" s="7">
        <v>1.874143E-3</v>
      </c>
      <c r="G2754" s="7">
        <v>2.8088190000000002E-3</v>
      </c>
      <c r="H2754" s="7">
        <v>2.1796630000000001E-3</v>
      </c>
      <c r="I2754" s="7">
        <v>2.2522829999999999E-3</v>
      </c>
      <c r="J2754" s="7">
        <v>2.1513790000000001E-3</v>
      </c>
      <c r="K2754" s="7">
        <v>3.2571797999999999E-2</v>
      </c>
      <c r="L2754" s="7">
        <v>7.5696540000000003E-3</v>
      </c>
      <c r="M2754" s="7">
        <v>3.0061430000000002E-3</v>
      </c>
      <c r="N2754" s="7">
        <v>2.1521629999999999E-3</v>
      </c>
      <c r="O2754" s="7">
        <v>1.5742989999999999E-3</v>
      </c>
      <c r="P2754" s="7">
        <v>1.409902E-3</v>
      </c>
    </row>
    <row r="2755" spans="1:16" x14ac:dyDescent="0.25">
      <c r="A2755" t="s">
        <v>4699</v>
      </c>
      <c r="B2755" s="7">
        <v>2.6220640999999999E-2</v>
      </c>
      <c r="C2755" s="7">
        <v>2.7045853000000002E-2</v>
      </c>
      <c r="D2755" s="7">
        <v>3.2822790999999997E-2</v>
      </c>
      <c r="E2755" s="7">
        <v>2.5645214E-2</v>
      </c>
      <c r="F2755" s="7">
        <v>3.5602357000000001E-2</v>
      </c>
      <c r="G2755" s="7">
        <v>2.8845623000000001E-2</v>
      </c>
      <c r="H2755" s="7">
        <v>3.2218968000000001E-2</v>
      </c>
      <c r="I2755" s="7">
        <v>3.2208212E-2</v>
      </c>
      <c r="J2755" s="7">
        <v>3.7875417000000001E-2</v>
      </c>
      <c r="K2755" s="7">
        <v>2.1797901000000001E-2</v>
      </c>
      <c r="L2755" s="7">
        <v>3.7962233999999997E-2</v>
      </c>
      <c r="M2755" s="7">
        <v>3.5977101999999997E-2</v>
      </c>
      <c r="N2755" s="7">
        <v>3.8331183999999997E-2</v>
      </c>
      <c r="O2755" s="7">
        <v>2.9177405E-2</v>
      </c>
      <c r="P2755" s="7">
        <v>2.7830087999999999E-2</v>
      </c>
    </row>
    <row r="2756" spans="1:16" x14ac:dyDescent="0.25">
      <c r="A2756" t="s">
        <v>4700</v>
      </c>
      <c r="B2756" s="7">
        <v>6.5081599999999998E-3</v>
      </c>
      <c r="C2756" s="7">
        <v>7.1631790000000004E-3</v>
      </c>
      <c r="D2756" s="7">
        <v>3.9240339999999999E-3</v>
      </c>
      <c r="E2756" s="7">
        <v>8.8048090000000002E-3</v>
      </c>
      <c r="F2756" s="7">
        <v>8.7561059999999996E-3</v>
      </c>
      <c r="G2756" s="7">
        <v>1.2519796E-2</v>
      </c>
      <c r="H2756" s="7">
        <v>3.0325E-3</v>
      </c>
      <c r="I2756" s="7">
        <v>9.7823860000000006E-3</v>
      </c>
      <c r="J2756" s="7">
        <v>4.8343149999999996E-3</v>
      </c>
      <c r="K2756" s="7">
        <v>9.7939930000000008E-3</v>
      </c>
      <c r="L2756" s="7">
        <v>7.346081E-3</v>
      </c>
      <c r="M2756" s="7">
        <v>2.686084E-3</v>
      </c>
      <c r="N2756" s="7">
        <v>1.0434509999999999E-3</v>
      </c>
      <c r="O2756" s="7">
        <v>1.1071E-3</v>
      </c>
      <c r="P2756" s="7">
        <v>2.5221739999999999E-3</v>
      </c>
    </row>
    <row r="2757" spans="1:16" x14ac:dyDescent="0.25">
      <c r="A2757" t="s">
        <v>4701</v>
      </c>
      <c r="B2757" s="7">
        <v>2.078458E-3</v>
      </c>
      <c r="C2757" s="7">
        <v>2.653421E-3</v>
      </c>
      <c r="D2757" s="7">
        <v>3.063699E-3</v>
      </c>
      <c r="E2757" s="7">
        <v>1.8774270000000001E-3</v>
      </c>
      <c r="F2757" s="7">
        <v>2.283247E-3</v>
      </c>
      <c r="G2757" s="7">
        <v>2.4105099999999998E-3</v>
      </c>
      <c r="H2757" s="7">
        <v>2.6428390000000001E-3</v>
      </c>
      <c r="I2757" s="7">
        <v>3.064284E-3</v>
      </c>
      <c r="J2757" s="7">
        <v>2.8748480000000002E-3</v>
      </c>
      <c r="K2757" s="7">
        <v>8.8107629999999992E-3</v>
      </c>
      <c r="L2757" s="7">
        <v>1.395578E-3</v>
      </c>
      <c r="M2757" s="7">
        <v>1.5403439999999999E-3</v>
      </c>
      <c r="N2757" s="7">
        <v>1.796483E-3</v>
      </c>
      <c r="O2757" s="7">
        <v>1.5257129999999999E-3</v>
      </c>
      <c r="P2757" s="7">
        <v>1.4326650000000001E-3</v>
      </c>
    </row>
    <row r="2758" spans="1:16" x14ac:dyDescent="0.25">
      <c r="A2758" t="s">
        <v>4702</v>
      </c>
      <c r="B2758" s="7">
        <v>7.2910676999999993E-2</v>
      </c>
      <c r="C2758" s="7">
        <v>6.9261747999999998E-2</v>
      </c>
      <c r="D2758" s="7">
        <v>6.5911302000000005E-2</v>
      </c>
      <c r="E2758" s="7">
        <v>4.8596024000000002E-2</v>
      </c>
      <c r="F2758" s="7">
        <v>5.3226376999999998E-2</v>
      </c>
      <c r="G2758" s="7">
        <v>6.7260132E-2</v>
      </c>
      <c r="H2758" s="7">
        <v>9.7979986000000005E-2</v>
      </c>
      <c r="I2758" s="7">
        <v>7.5759267000000005E-2</v>
      </c>
      <c r="J2758" s="7">
        <v>0.100845877</v>
      </c>
      <c r="K2758" s="7">
        <v>3.3311806999999999E-2</v>
      </c>
      <c r="L2758" s="7">
        <v>5.5450594999999998E-2</v>
      </c>
      <c r="M2758" s="7">
        <v>4.9098651E-2</v>
      </c>
      <c r="N2758" s="7">
        <v>5.1902987999999997E-2</v>
      </c>
      <c r="O2758" s="7">
        <v>4.7291892000000002E-2</v>
      </c>
      <c r="P2758" s="7">
        <v>2.9826307E-2</v>
      </c>
    </row>
    <row r="2759" spans="1:16" x14ac:dyDescent="0.25">
      <c r="A2759" t="s">
        <v>4703</v>
      </c>
      <c r="B2759" s="7">
        <v>0.107824843</v>
      </c>
      <c r="C2759" s="7">
        <v>0.10862405999999999</v>
      </c>
      <c r="D2759" s="7">
        <v>0.1183492</v>
      </c>
      <c r="E2759" s="7">
        <v>6.7888256999999994E-2</v>
      </c>
      <c r="F2759" s="7">
        <v>0.117307121</v>
      </c>
      <c r="G2759" s="7">
        <v>9.1843198000000001E-2</v>
      </c>
      <c r="H2759" s="7">
        <v>0.10772105899999999</v>
      </c>
      <c r="I2759" s="7">
        <v>0.131501485</v>
      </c>
      <c r="J2759" s="7">
        <v>0.14414038300000001</v>
      </c>
      <c r="K2759" s="7">
        <v>6.2712410999999996E-2</v>
      </c>
      <c r="L2759" s="7">
        <v>4.8002338999999998E-2</v>
      </c>
      <c r="M2759" s="7">
        <v>4.8701385999999999E-2</v>
      </c>
      <c r="N2759" s="7">
        <v>5.8499679999999998E-2</v>
      </c>
      <c r="O2759" s="7">
        <v>2.4682587999999998E-2</v>
      </c>
      <c r="P2759" s="7">
        <v>4.9985539000000002E-2</v>
      </c>
    </row>
    <row r="2760" spans="1:16" x14ac:dyDescent="0.25">
      <c r="A2760" t="s">
        <v>4704</v>
      </c>
      <c r="B2760" s="7">
        <v>3.1439828000000003E-2</v>
      </c>
      <c r="C2760" s="7">
        <v>3.6005627999999998E-2</v>
      </c>
      <c r="D2760" s="7">
        <v>3.2951055999999999E-2</v>
      </c>
      <c r="E2760" s="7">
        <v>2.3052539E-2</v>
      </c>
      <c r="F2760" s="7">
        <v>2.6120687E-2</v>
      </c>
      <c r="G2760" s="7">
        <v>3.4945401000000001E-2</v>
      </c>
      <c r="H2760" s="7">
        <v>3.6184929999999997E-2</v>
      </c>
      <c r="I2760" s="7">
        <v>3.2673998000000003E-2</v>
      </c>
      <c r="J2760" s="7">
        <v>3.8411938E-2</v>
      </c>
      <c r="K2760" s="7">
        <v>5.7431529000000002E-2</v>
      </c>
      <c r="L2760" s="7">
        <v>6.7742550999999998E-2</v>
      </c>
      <c r="M2760" s="7">
        <v>4.0767340999999999E-2</v>
      </c>
      <c r="N2760" s="7">
        <v>2.9564501E-2</v>
      </c>
      <c r="O2760" s="7">
        <v>2.3694064000000001E-2</v>
      </c>
      <c r="P2760" s="7">
        <v>2.3101496999999999E-2</v>
      </c>
    </row>
    <row r="2761" spans="1:16" x14ac:dyDescent="0.25">
      <c r="A2761" t="s">
        <v>4705</v>
      </c>
      <c r="B2761" s="7">
        <v>6.2035621999999999E-2</v>
      </c>
      <c r="C2761" s="7">
        <v>7.3738121000000004E-2</v>
      </c>
      <c r="D2761" s="7">
        <v>7.1649603000000006E-2</v>
      </c>
      <c r="E2761" s="7">
        <v>4.8445255999999999E-2</v>
      </c>
      <c r="F2761" s="7">
        <v>6.7865120000000001E-2</v>
      </c>
      <c r="G2761" s="7">
        <v>6.0416593999999997E-2</v>
      </c>
      <c r="H2761" s="7">
        <v>6.9469140999999998E-2</v>
      </c>
      <c r="I2761" s="7">
        <v>7.5158950000000002E-2</v>
      </c>
      <c r="J2761" s="7">
        <v>7.7421822000000001E-2</v>
      </c>
      <c r="K2761" s="7">
        <v>2.3507804E-2</v>
      </c>
      <c r="L2761" s="7">
        <v>3.9273505E-2</v>
      </c>
      <c r="M2761" s="7">
        <v>4.3146652000000001E-2</v>
      </c>
      <c r="N2761" s="7">
        <v>4.8413040999999997E-2</v>
      </c>
      <c r="O2761" s="7">
        <v>4.4261943999999998E-2</v>
      </c>
      <c r="P2761" s="7">
        <v>3.6857316000000001E-2</v>
      </c>
    </row>
    <row r="2762" spans="1:16" x14ac:dyDescent="0.25">
      <c r="A2762" t="s">
        <v>4706</v>
      </c>
      <c r="B2762" s="7">
        <v>3.8456549E-2</v>
      </c>
      <c r="C2762" s="7">
        <v>3.9353934E-2</v>
      </c>
      <c r="D2762" s="7">
        <v>3.8115813999999998E-2</v>
      </c>
      <c r="E2762" s="7">
        <v>2.9151245999999999E-2</v>
      </c>
      <c r="F2762" s="7">
        <v>3.4328867999999998E-2</v>
      </c>
      <c r="G2762" s="7">
        <v>3.7636937000000002E-2</v>
      </c>
      <c r="H2762" s="7">
        <v>4.3752946000000001E-2</v>
      </c>
      <c r="I2762" s="7">
        <v>2.9022312000000001E-2</v>
      </c>
      <c r="J2762" s="7">
        <v>4.0133945999999997E-2</v>
      </c>
      <c r="K2762" s="7">
        <v>2.4000813999999999E-2</v>
      </c>
      <c r="L2762" s="7">
        <v>4.0772588999999998E-2</v>
      </c>
      <c r="M2762" s="7">
        <v>3.8844234999999998E-2</v>
      </c>
      <c r="N2762" s="7">
        <v>2.504456E-2</v>
      </c>
      <c r="O2762" s="7">
        <v>2.4079758E-2</v>
      </c>
      <c r="P2762" s="7">
        <v>2.3193294999999999E-2</v>
      </c>
    </row>
    <row r="2763" spans="1:16" x14ac:dyDescent="0.25">
      <c r="A2763" t="s">
        <v>4707</v>
      </c>
      <c r="B2763" s="7">
        <v>2.518317E-3</v>
      </c>
      <c r="C2763" s="7">
        <v>3.5121050000000002E-3</v>
      </c>
      <c r="D2763" s="7">
        <v>3.2510939999999999E-3</v>
      </c>
      <c r="E2763" s="7">
        <v>2.997371E-3</v>
      </c>
      <c r="F2763" s="7">
        <v>3.239745E-3</v>
      </c>
      <c r="G2763" s="7">
        <v>4.6618010000000001E-3</v>
      </c>
      <c r="H2763" s="7">
        <v>3.1819259999999999E-3</v>
      </c>
      <c r="I2763" s="7">
        <v>2.4093420000000001E-3</v>
      </c>
      <c r="J2763" s="7">
        <v>3.5540179999999999E-3</v>
      </c>
      <c r="K2763" s="7">
        <v>9.7130310000000004E-3</v>
      </c>
      <c r="L2763" s="7">
        <v>1.0559519999999999E-2</v>
      </c>
      <c r="M2763" s="7">
        <v>8.8572379999999999E-3</v>
      </c>
      <c r="N2763" s="7">
        <v>8.8661999999999994E-3</v>
      </c>
      <c r="O2763" s="7">
        <v>7.3383650000000003E-3</v>
      </c>
      <c r="P2763" s="7">
        <v>5.068098E-3</v>
      </c>
    </row>
    <row r="2764" spans="1:16" x14ac:dyDescent="0.25">
      <c r="A2764" t="s">
        <v>4708</v>
      </c>
      <c r="B2764" s="7">
        <v>2.2218930000000001E-2</v>
      </c>
      <c r="C2764" s="7">
        <v>2.3806166E-2</v>
      </c>
      <c r="D2764" s="7">
        <v>2.4480254E-2</v>
      </c>
      <c r="E2764" s="7">
        <v>2.4286548000000002E-2</v>
      </c>
      <c r="F2764" s="7">
        <v>2.7227222999999998E-2</v>
      </c>
      <c r="G2764" s="7">
        <v>2.6089863000000001E-2</v>
      </c>
      <c r="H2764" s="7">
        <v>2.1445684999999999E-2</v>
      </c>
      <c r="I2764" s="7">
        <v>1.9796952E-2</v>
      </c>
      <c r="J2764" s="7">
        <v>2.2947812000000001E-2</v>
      </c>
      <c r="K2764" s="7">
        <v>3.8242036E-2</v>
      </c>
      <c r="L2764" s="7">
        <v>3.9837719000000001E-2</v>
      </c>
      <c r="M2764" s="7">
        <v>3.7496909000000002E-2</v>
      </c>
      <c r="N2764" s="7">
        <v>3.8548316999999999E-2</v>
      </c>
      <c r="O2764" s="7">
        <v>3.4324445000000002E-2</v>
      </c>
      <c r="P2764" s="7">
        <v>2.4656137000000002E-2</v>
      </c>
    </row>
    <row r="2765" spans="1:16" x14ac:dyDescent="0.25">
      <c r="A2765" t="s">
        <v>4709</v>
      </c>
      <c r="B2765" s="7">
        <v>1.4924804E-2</v>
      </c>
      <c r="C2765" s="7">
        <v>1.5696682999999999E-2</v>
      </c>
      <c r="D2765" s="7">
        <v>1.6779111999999999E-2</v>
      </c>
      <c r="E2765" s="7">
        <v>1.1041492E-2</v>
      </c>
      <c r="F2765" s="7">
        <v>1.3237914E-2</v>
      </c>
      <c r="G2765" s="7">
        <v>1.5444312999999999E-2</v>
      </c>
      <c r="H2765" s="7">
        <v>1.7879315999999999E-2</v>
      </c>
      <c r="I2765" s="7">
        <v>1.3819048E-2</v>
      </c>
      <c r="J2765" s="7">
        <v>1.6488559999999999E-2</v>
      </c>
      <c r="K2765" s="7">
        <v>4.8364062999999999E-2</v>
      </c>
      <c r="L2765" s="7">
        <v>2.6104980999999999E-2</v>
      </c>
      <c r="M2765" s="7">
        <v>2.5551539000000002E-2</v>
      </c>
      <c r="N2765" s="7">
        <v>3.5052839000000002E-2</v>
      </c>
      <c r="O2765" s="7">
        <v>3.0088199999999999E-2</v>
      </c>
      <c r="P2765" s="7">
        <v>2.2348014999999999E-2</v>
      </c>
    </row>
    <row r="2766" spans="1:16" x14ac:dyDescent="0.25">
      <c r="A2766" t="s">
        <v>4710</v>
      </c>
      <c r="B2766" s="7">
        <v>7.3115480000000002E-3</v>
      </c>
      <c r="C2766" s="7">
        <v>9.9805880000000003E-3</v>
      </c>
      <c r="D2766" s="7">
        <v>7.5788390000000004E-3</v>
      </c>
      <c r="E2766" s="7">
        <v>6.2471389999999996E-3</v>
      </c>
      <c r="F2766" s="7">
        <v>1.0425265E-2</v>
      </c>
      <c r="G2766" s="7">
        <v>7.3227819999999999E-3</v>
      </c>
      <c r="H2766" s="7">
        <v>8.4317230000000003E-3</v>
      </c>
      <c r="I2766" s="7">
        <v>9.4519219999999998E-3</v>
      </c>
      <c r="J2766" s="7">
        <v>1.0562085000000001E-2</v>
      </c>
      <c r="K2766" s="7">
        <v>7.2880779999999999E-3</v>
      </c>
      <c r="L2766" s="7">
        <v>5.4157670000000002E-3</v>
      </c>
      <c r="M2766" s="7">
        <v>6.3499539999999997E-3</v>
      </c>
      <c r="N2766" s="7">
        <v>6.5546170000000004E-3</v>
      </c>
      <c r="O2766" s="7">
        <v>6.6890200000000004E-3</v>
      </c>
      <c r="P2766" s="7">
        <v>4.6995680000000003E-3</v>
      </c>
    </row>
    <row r="2767" spans="1:16" x14ac:dyDescent="0.25">
      <c r="A2767" t="s">
        <v>4711</v>
      </c>
      <c r="B2767" s="7">
        <v>2.3903140000000002E-3</v>
      </c>
      <c r="C2767" s="7">
        <v>3.1415520000000001E-3</v>
      </c>
      <c r="D2767" s="7">
        <v>2.5696999999999998E-3</v>
      </c>
      <c r="E2767" s="7">
        <v>2.00767E-3</v>
      </c>
      <c r="F2767" s="7">
        <v>2.0430359999999998E-3</v>
      </c>
      <c r="G2767" s="7">
        <v>3.4698720000000001E-3</v>
      </c>
      <c r="H2767" s="7">
        <v>2.053086E-3</v>
      </c>
      <c r="I2767" s="7">
        <v>1.4781379999999999E-3</v>
      </c>
      <c r="J2767" s="7">
        <v>1.952956E-3</v>
      </c>
      <c r="K2767" s="7">
        <v>2.0261400000000001E-3</v>
      </c>
      <c r="L2767" s="7">
        <v>3.2021380000000002E-3</v>
      </c>
      <c r="M2767" s="7">
        <v>2.7530290000000002E-3</v>
      </c>
      <c r="N2767" s="7">
        <v>3.050648E-3</v>
      </c>
      <c r="O2767" s="7">
        <v>2.9728620000000002E-3</v>
      </c>
      <c r="P2767" s="7">
        <v>2.0263249999999998E-3</v>
      </c>
    </row>
    <row r="2768" spans="1:16" x14ac:dyDescent="0.25">
      <c r="A2768" t="s">
        <v>4712</v>
      </c>
      <c r="B2768" s="7">
        <v>2.0335129E-2</v>
      </c>
      <c r="C2768" s="7">
        <v>1.8471008000000001E-2</v>
      </c>
      <c r="D2768" s="7">
        <v>1.7625261E-2</v>
      </c>
      <c r="E2768" s="7">
        <v>1.6678386E-2</v>
      </c>
      <c r="F2768" s="7">
        <v>1.9268967000000001E-2</v>
      </c>
      <c r="G2768" s="7">
        <v>1.8592200999999999E-2</v>
      </c>
      <c r="H2768" s="7">
        <v>2.3911927999999999E-2</v>
      </c>
      <c r="I2768" s="7">
        <v>1.6727572E-2</v>
      </c>
      <c r="J2768" s="7">
        <v>1.8408484999999999E-2</v>
      </c>
      <c r="K2768" s="7">
        <v>1.8132667000000002E-2</v>
      </c>
      <c r="L2768" s="7">
        <v>1.6260266999999998E-2</v>
      </c>
      <c r="M2768" s="7">
        <v>1.5023292000000001E-2</v>
      </c>
      <c r="N2768" s="7">
        <v>1.9713680000000001E-2</v>
      </c>
      <c r="O2768" s="7">
        <v>1.4866981E-2</v>
      </c>
      <c r="P2768" s="7">
        <v>1.2095691E-2</v>
      </c>
    </row>
    <row r="2769" spans="1:16" x14ac:dyDescent="0.25">
      <c r="A2769" t="s">
        <v>4713</v>
      </c>
      <c r="B2769" s="7">
        <v>0.12830065700000001</v>
      </c>
      <c r="C2769" s="7">
        <v>0.115357977</v>
      </c>
      <c r="D2769" s="7">
        <v>5.9054017E-2</v>
      </c>
      <c r="E2769" s="7">
        <v>0.123786271</v>
      </c>
      <c r="F2769" s="7">
        <v>9.2603142999999999E-2</v>
      </c>
      <c r="G2769" s="7">
        <v>0.16967748199999999</v>
      </c>
      <c r="H2769" s="7">
        <v>5.6134389E-2</v>
      </c>
      <c r="I2769" s="7">
        <v>0.15087166499999999</v>
      </c>
      <c r="J2769" s="7">
        <v>6.9353749000000006E-2</v>
      </c>
      <c r="K2769" s="7">
        <v>0.154328365</v>
      </c>
      <c r="L2769" s="7">
        <v>9.4923190000000005E-2</v>
      </c>
      <c r="M2769" s="7">
        <v>3.8152208E-2</v>
      </c>
      <c r="N2769" s="7">
        <v>1.4198209E-2</v>
      </c>
      <c r="O2769" s="7">
        <v>9.3899090000000001E-3</v>
      </c>
      <c r="P2769" s="7">
        <v>3.4252201000000003E-2</v>
      </c>
    </row>
    <row r="2770" spans="1:16" x14ac:dyDescent="0.25">
      <c r="A2770" t="s">
        <v>4714</v>
      </c>
      <c r="B2770" s="7">
        <v>1.3921401999999999E-2</v>
      </c>
      <c r="C2770" s="7">
        <v>2.0587709999999999E-2</v>
      </c>
      <c r="D2770" s="7">
        <v>1.8583639999999998E-2</v>
      </c>
      <c r="E2770" s="7">
        <v>1.1410859000000001E-2</v>
      </c>
      <c r="F2770" s="7">
        <v>1.7322430999999999E-2</v>
      </c>
      <c r="G2770" s="7">
        <v>1.6087588E-2</v>
      </c>
      <c r="H2770" s="7">
        <v>2.2793313999999999E-2</v>
      </c>
      <c r="I2770" s="7">
        <v>1.8632213000000002E-2</v>
      </c>
      <c r="J2770" s="7">
        <v>2.0959401999999999E-2</v>
      </c>
      <c r="K2770" s="7">
        <v>1.4109877E-2</v>
      </c>
      <c r="L2770" s="7">
        <v>1.1805077000000001E-2</v>
      </c>
      <c r="M2770" s="7">
        <v>1.1839789999999999E-2</v>
      </c>
      <c r="N2770" s="7">
        <v>1.515406E-2</v>
      </c>
      <c r="O2770" s="7">
        <v>1.1006376E-2</v>
      </c>
      <c r="P2770" s="7">
        <v>9.4730609999999996E-3</v>
      </c>
    </row>
    <row r="2771" spans="1:16" x14ac:dyDescent="0.25">
      <c r="A2771" t="s">
        <v>4715</v>
      </c>
      <c r="B2771" s="7">
        <v>8.8369891000000006E-2</v>
      </c>
      <c r="C2771" s="7">
        <v>0.10148063</v>
      </c>
      <c r="D2771" s="7">
        <v>0.102129861</v>
      </c>
      <c r="E2771" s="7">
        <v>7.0433783E-2</v>
      </c>
      <c r="F2771" s="7">
        <v>8.9095493999999997E-2</v>
      </c>
      <c r="G2771" s="7">
        <v>8.8859470999999995E-2</v>
      </c>
      <c r="H2771" s="7">
        <v>0.103457296</v>
      </c>
      <c r="I2771" s="7">
        <v>0.110759623</v>
      </c>
      <c r="J2771" s="7">
        <v>0.115495231</v>
      </c>
      <c r="K2771" s="7">
        <v>5.7393060000000003E-2</v>
      </c>
      <c r="L2771" s="7">
        <v>5.3301429999999997E-2</v>
      </c>
      <c r="M2771" s="7">
        <v>5.9148217000000003E-2</v>
      </c>
      <c r="N2771" s="7">
        <v>7.0075737999999999E-2</v>
      </c>
      <c r="O2771" s="7">
        <v>7.0197653999999998E-2</v>
      </c>
      <c r="P2771" s="7">
        <v>5.3201859999999997E-2</v>
      </c>
    </row>
    <row r="2772" spans="1:16" x14ac:dyDescent="0.25">
      <c r="A2772" t="s">
        <v>4716</v>
      </c>
      <c r="B2772" s="7">
        <v>2.9725437E-2</v>
      </c>
      <c r="C2772" s="7">
        <v>2.3637400999999999E-2</v>
      </c>
      <c r="D2772" s="7">
        <v>2.2690889999999998E-2</v>
      </c>
      <c r="E2772" s="7">
        <v>1.7919166E-2</v>
      </c>
      <c r="F2772" s="7">
        <v>1.8386471000000001E-2</v>
      </c>
      <c r="G2772" s="7">
        <v>2.2682643999999998E-2</v>
      </c>
      <c r="H2772" s="7">
        <v>3.0495523E-2</v>
      </c>
      <c r="I2772" s="7">
        <v>2.9198200000000001E-2</v>
      </c>
      <c r="J2772" s="7">
        <v>3.1288931999999998E-2</v>
      </c>
      <c r="K2772" s="7">
        <v>1.1452235999999999E-2</v>
      </c>
      <c r="L2772" s="7">
        <v>1.5642163000000001E-2</v>
      </c>
      <c r="M2772" s="7">
        <v>1.4478227E-2</v>
      </c>
      <c r="N2772" s="7">
        <v>1.3380609999999999E-2</v>
      </c>
      <c r="O2772" s="7">
        <v>1.2016845999999999E-2</v>
      </c>
      <c r="P2772" s="7">
        <v>1.0192336E-2</v>
      </c>
    </row>
    <row r="2773" spans="1:16" x14ac:dyDescent="0.25">
      <c r="A2773" t="s">
        <v>4717</v>
      </c>
      <c r="B2773" s="7">
        <v>0.12396716100000001</v>
      </c>
      <c r="C2773" s="7">
        <v>0.12407254600000001</v>
      </c>
      <c r="D2773" s="7">
        <v>0.13206204099999999</v>
      </c>
      <c r="E2773" s="7">
        <v>7.4907146999999993E-2</v>
      </c>
      <c r="F2773" s="7">
        <v>9.8353110999999993E-2</v>
      </c>
      <c r="G2773" s="7">
        <v>8.2416576000000005E-2</v>
      </c>
      <c r="H2773" s="7">
        <v>0.106363401</v>
      </c>
      <c r="I2773" s="7">
        <v>0.117101782</v>
      </c>
      <c r="J2773" s="7">
        <v>0.12704981900000001</v>
      </c>
      <c r="K2773" s="7">
        <v>6.9234461999999997E-2</v>
      </c>
      <c r="L2773" s="7">
        <v>5.3008206000000002E-2</v>
      </c>
      <c r="M2773" s="7">
        <v>5.8836534000000003E-2</v>
      </c>
      <c r="N2773" s="7">
        <v>5.7661954000000001E-2</v>
      </c>
      <c r="O2773" s="7">
        <v>5.9146419999999998E-2</v>
      </c>
      <c r="P2773" s="7">
        <v>4.922895E-2</v>
      </c>
    </row>
    <row r="2774" spans="1:16" x14ac:dyDescent="0.25">
      <c r="A2774" t="s">
        <v>4718</v>
      </c>
      <c r="B2774" s="7">
        <v>9.4955600000000001E-3</v>
      </c>
      <c r="C2774" s="7">
        <v>1.1121812E-2</v>
      </c>
      <c r="D2774" s="7">
        <v>8.3863410000000003E-3</v>
      </c>
      <c r="E2774" s="7">
        <v>1.6906391999999999E-2</v>
      </c>
      <c r="F2774" s="7">
        <v>1.5752907E-2</v>
      </c>
      <c r="G2774" s="7">
        <v>2.8169962E-2</v>
      </c>
      <c r="H2774" s="7">
        <v>7.9591920000000003E-3</v>
      </c>
      <c r="I2774" s="7">
        <v>6.0540409999999996E-3</v>
      </c>
      <c r="J2774" s="7">
        <v>7.3658619999999999E-3</v>
      </c>
      <c r="K2774" s="7">
        <v>2.2698499E-2</v>
      </c>
      <c r="L2774" s="7">
        <v>4.4018671000000002E-2</v>
      </c>
      <c r="M2774" s="7">
        <v>4.3257385000000002E-2</v>
      </c>
      <c r="N2774" s="7">
        <v>4.5153446E-2</v>
      </c>
      <c r="O2774" s="7">
        <v>3.8306173999999998E-2</v>
      </c>
      <c r="P2774" s="7">
        <v>1.9636542999999999E-2</v>
      </c>
    </row>
    <row r="2775" spans="1:16" x14ac:dyDescent="0.25">
      <c r="A2775" t="s">
        <v>4719</v>
      </c>
      <c r="B2775" s="7">
        <v>5.9383564E-2</v>
      </c>
      <c r="C2775" s="7">
        <v>4.9642996000000002E-2</v>
      </c>
      <c r="D2775" s="7">
        <v>5.3815448000000002E-2</v>
      </c>
      <c r="E2775" s="7">
        <v>2.3576159999999999E-2</v>
      </c>
      <c r="F2775" s="7">
        <v>3.4853367000000003E-2</v>
      </c>
      <c r="G2775" s="7">
        <v>2.9996709999999999E-2</v>
      </c>
      <c r="H2775" s="7">
        <v>6.5656323000000003E-2</v>
      </c>
      <c r="I2775" s="7">
        <v>7.6328291000000006E-2</v>
      </c>
      <c r="J2775" s="7">
        <v>7.2653093000000002E-2</v>
      </c>
      <c r="K2775" s="7">
        <v>4.8539439999999998E-3</v>
      </c>
      <c r="L2775" s="7">
        <v>1.0199964000000001E-2</v>
      </c>
      <c r="M2775" s="7">
        <v>1.0387212999999999E-2</v>
      </c>
      <c r="N2775" s="7">
        <v>9.5895949999999994E-3</v>
      </c>
      <c r="O2775" s="7">
        <v>1.016304E-2</v>
      </c>
      <c r="P2775" s="7">
        <v>8.9737240000000006E-3</v>
      </c>
    </row>
    <row r="2776" spans="1:16" x14ac:dyDescent="0.25">
      <c r="A2776" t="s">
        <v>4720</v>
      </c>
      <c r="B2776" s="7">
        <v>1.8565597999999999E-2</v>
      </c>
      <c r="C2776" s="7">
        <v>2.0905783000000001E-2</v>
      </c>
      <c r="D2776" s="7">
        <v>2.2958350999999998E-2</v>
      </c>
      <c r="E2776" s="7">
        <v>1.5973762999999998E-2</v>
      </c>
      <c r="F2776" s="7">
        <v>1.8717640000000001E-2</v>
      </c>
      <c r="G2776" s="7">
        <v>1.8965472000000001E-2</v>
      </c>
      <c r="H2776" s="7">
        <v>2.1034562999999999E-2</v>
      </c>
      <c r="I2776" s="7">
        <v>2.7308987999999999E-2</v>
      </c>
      <c r="J2776" s="7">
        <v>2.0427726E-2</v>
      </c>
      <c r="K2776" s="7">
        <v>2.4172385000000001E-2</v>
      </c>
      <c r="L2776" s="7">
        <v>1.3891181000000001E-2</v>
      </c>
      <c r="M2776" s="7">
        <v>1.3404658E-2</v>
      </c>
      <c r="N2776" s="7">
        <v>1.3854663999999999E-2</v>
      </c>
      <c r="O2776" s="7">
        <v>1.3636199E-2</v>
      </c>
      <c r="P2776" s="7">
        <v>1.1616431E-2</v>
      </c>
    </row>
    <row r="2777" spans="1:16" x14ac:dyDescent="0.25">
      <c r="A2777" t="s">
        <v>4721</v>
      </c>
      <c r="B2777" s="7">
        <v>3.3434118999999998E-2</v>
      </c>
      <c r="C2777" s="7">
        <v>2.8962394999999998E-2</v>
      </c>
      <c r="D2777" s="7">
        <v>3.6214032E-2</v>
      </c>
      <c r="E2777" s="7">
        <v>2.2677362E-2</v>
      </c>
      <c r="F2777" s="7">
        <v>2.5851547999999999E-2</v>
      </c>
      <c r="G2777" s="7">
        <v>1.7491896999999999E-2</v>
      </c>
      <c r="H2777" s="7">
        <v>5.3559677999999999E-2</v>
      </c>
      <c r="I2777" s="7">
        <v>6.3497245999999993E-2</v>
      </c>
      <c r="J2777" s="7">
        <v>6.7442742999999999E-2</v>
      </c>
      <c r="K2777" s="7">
        <v>0.96156966099999996</v>
      </c>
      <c r="L2777" s="7">
        <v>3.9362200999999999E-2</v>
      </c>
      <c r="M2777" s="7">
        <v>4.027004E-2</v>
      </c>
      <c r="N2777" s="7">
        <v>7.6295490000000002E-3</v>
      </c>
      <c r="O2777" s="7">
        <v>1.1427491E-2</v>
      </c>
      <c r="P2777" s="7">
        <v>3.2916025000000002E-2</v>
      </c>
    </row>
    <row r="2778" spans="1:16" x14ac:dyDescent="0.25">
      <c r="A2778" t="s">
        <v>4722</v>
      </c>
      <c r="B2778" s="7">
        <v>3.4194170000000003E-2</v>
      </c>
      <c r="C2778" s="7">
        <v>3.9609827E-2</v>
      </c>
      <c r="D2778" s="7">
        <v>3.9695788000000003E-2</v>
      </c>
      <c r="E2778" s="7">
        <v>2.1044791E-2</v>
      </c>
      <c r="F2778" s="7">
        <v>3.0277836999999998E-2</v>
      </c>
      <c r="G2778" s="7">
        <v>3.0241777000000001E-2</v>
      </c>
      <c r="H2778" s="7">
        <v>4.2597272999999998E-2</v>
      </c>
      <c r="I2778" s="7">
        <v>4.6414608000000003E-2</v>
      </c>
      <c r="J2778" s="7">
        <v>5.0241371999999999E-2</v>
      </c>
      <c r="K2778" s="7">
        <v>1.0875605E-2</v>
      </c>
      <c r="L2778" s="7">
        <v>1.6923516E-2</v>
      </c>
      <c r="M2778" s="7">
        <v>2.0111196000000001E-2</v>
      </c>
      <c r="N2778" s="7">
        <v>2.2265298999999999E-2</v>
      </c>
      <c r="O2778" s="7">
        <v>2.4779863999999999E-2</v>
      </c>
      <c r="P2778" s="7">
        <v>1.7129875999999999E-2</v>
      </c>
    </row>
    <row r="2779" spans="1:16" x14ac:dyDescent="0.25">
      <c r="A2779" t="s">
        <v>4723</v>
      </c>
      <c r="B2779" s="7">
        <v>1.8665873999999999E-2</v>
      </c>
      <c r="C2779" s="7">
        <v>1.9083962999999999E-2</v>
      </c>
      <c r="D2779" s="7">
        <v>1.5850471000000001E-2</v>
      </c>
      <c r="E2779" s="7">
        <v>1.1715758E-2</v>
      </c>
      <c r="F2779" s="7">
        <v>1.1714567E-2</v>
      </c>
      <c r="G2779" s="7">
        <v>2.0475149000000002E-2</v>
      </c>
      <c r="H2779" s="7">
        <v>1.6781348000000001E-2</v>
      </c>
      <c r="I2779" s="7">
        <v>1.4206903999999999E-2</v>
      </c>
      <c r="J2779" s="7">
        <v>1.7331249999999999E-2</v>
      </c>
      <c r="K2779" s="7">
        <v>0.12935591399999999</v>
      </c>
      <c r="L2779" s="7">
        <v>4.7786914999999999E-2</v>
      </c>
      <c r="M2779" s="7">
        <v>3.2463278999999998E-2</v>
      </c>
      <c r="N2779" s="7">
        <v>3.1540552999999999E-2</v>
      </c>
      <c r="O2779" s="7">
        <v>2.4659480000000001E-2</v>
      </c>
      <c r="P2779" s="7">
        <v>1.5246911E-2</v>
      </c>
    </row>
    <row r="2780" spans="1:16" x14ac:dyDescent="0.25">
      <c r="A2780" t="s">
        <v>4724</v>
      </c>
      <c r="B2780" s="7">
        <v>0</v>
      </c>
      <c r="C2780" s="7">
        <v>0</v>
      </c>
      <c r="D2780" s="7">
        <v>0</v>
      </c>
      <c r="E2780" s="7">
        <v>0</v>
      </c>
      <c r="F2780" s="7">
        <v>0</v>
      </c>
      <c r="G2780" s="7">
        <v>0</v>
      </c>
      <c r="H2780" s="7">
        <v>0</v>
      </c>
      <c r="I2780" s="7">
        <v>0</v>
      </c>
      <c r="J2780" s="7">
        <v>0</v>
      </c>
      <c r="K2780" s="7">
        <v>0</v>
      </c>
      <c r="L2780" s="7">
        <v>0</v>
      </c>
      <c r="M2780" s="7">
        <v>0</v>
      </c>
      <c r="N2780" s="7">
        <v>0</v>
      </c>
      <c r="O2780" s="7">
        <v>0</v>
      </c>
      <c r="P2780" s="7">
        <v>0</v>
      </c>
    </row>
    <row r="2781" spans="1:16" x14ac:dyDescent="0.25">
      <c r="A2781" t="s">
        <v>4725</v>
      </c>
      <c r="B2781" s="7">
        <v>6.6616250000000002E-2</v>
      </c>
      <c r="C2781" s="7">
        <v>7.0818074999999994E-2</v>
      </c>
      <c r="D2781" s="7">
        <v>7.2356396000000003E-2</v>
      </c>
      <c r="E2781" s="7">
        <v>5.1115818E-2</v>
      </c>
      <c r="F2781" s="7">
        <v>5.9667357999999997E-2</v>
      </c>
      <c r="G2781" s="7">
        <v>6.0140797000000003E-2</v>
      </c>
      <c r="H2781" s="7">
        <v>6.6268560000000004E-2</v>
      </c>
      <c r="I2781" s="7">
        <v>6.4678344999999998E-2</v>
      </c>
      <c r="J2781" s="7">
        <v>7.3594280999999998E-2</v>
      </c>
      <c r="K2781" s="7">
        <v>1.6234544E-2</v>
      </c>
      <c r="L2781" s="7">
        <v>2.8775011E-2</v>
      </c>
      <c r="M2781" s="7">
        <v>2.9710822000000001E-2</v>
      </c>
      <c r="N2781" s="7">
        <v>4.3519224000000002E-2</v>
      </c>
      <c r="O2781" s="7">
        <v>3.5353084E-2</v>
      </c>
      <c r="P2781" s="7">
        <v>2.7519394999999999E-2</v>
      </c>
    </row>
    <row r="2782" spans="1:16" x14ac:dyDescent="0.25">
      <c r="A2782" t="s">
        <v>4726</v>
      </c>
      <c r="B2782" s="7">
        <v>2.9466083000000001E-2</v>
      </c>
      <c r="C2782" s="7">
        <v>2.9758666E-2</v>
      </c>
      <c r="D2782" s="7">
        <v>3.1685763999999998E-2</v>
      </c>
      <c r="E2782" s="7">
        <v>2.3894847E-2</v>
      </c>
      <c r="F2782" s="7">
        <v>2.3151145000000001E-2</v>
      </c>
      <c r="G2782" s="7">
        <v>3.1304869999999999E-2</v>
      </c>
      <c r="H2782" s="7">
        <v>3.0730273999999998E-2</v>
      </c>
      <c r="I2782" s="7">
        <v>2.7568861E-2</v>
      </c>
      <c r="J2782" s="7">
        <v>3.4937048999999998E-2</v>
      </c>
      <c r="K2782" s="7">
        <v>2.4462167999999999E-2</v>
      </c>
      <c r="L2782" s="7">
        <v>1.9589585E-2</v>
      </c>
      <c r="M2782" s="7">
        <v>2.1363766999999999E-2</v>
      </c>
      <c r="N2782" s="7">
        <v>2.2342456E-2</v>
      </c>
      <c r="O2782" s="7">
        <v>1.7993109E-2</v>
      </c>
      <c r="P2782" s="7">
        <v>1.3191929999999999E-2</v>
      </c>
    </row>
    <row r="2783" spans="1:16" x14ac:dyDescent="0.25">
      <c r="A2783" t="s">
        <v>4727</v>
      </c>
      <c r="B2783" s="7">
        <v>0.29977536799999999</v>
      </c>
      <c r="C2783" s="7">
        <v>0.31427373800000002</v>
      </c>
      <c r="D2783" s="7">
        <v>0.30420131700000003</v>
      </c>
      <c r="E2783" s="7">
        <v>0.17917733399999999</v>
      </c>
      <c r="F2783" s="7">
        <v>0.24832336899999999</v>
      </c>
      <c r="G2783" s="7">
        <v>0.246617688</v>
      </c>
      <c r="H2783" s="7">
        <v>0.34848501100000001</v>
      </c>
      <c r="I2783" s="7">
        <v>0.352671438</v>
      </c>
      <c r="J2783" s="7">
        <v>0.38731603799999997</v>
      </c>
      <c r="K2783" s="7">
        <v>8.5195973999999994E-2</v>
      </c>
      <c r="L2783" s="7">
        <v>0.16086542700000001</v>
      </c>
      <c r="M2783" s="7">
        <v>0.161144285</v>
      </c>
      <c r="N2783" s="7">
        <v>0.19812960399999999</v>
      </c>
      <c r="O2783" s="7">
        <v>0.17753767200000001</v>
      </c>
      <c r="P2783" s="7">
        <v>0.157944153</v>
      </c>
    </row>
    <row r="2784" spans="1:16" x14ac:dyDescent="0.25">
      <c r="A2784" t="s">
        <v>4728</v>
      </c>
      <c r="B2784" s="7">
        <v>9.9551746999999996E-2</v>
      </c>
      <c r="C2784" s="7">
        <v>0.101327417</v>
      </c>
      <c r="D2784" s="7">
        <v>9.3767231000000006E-2</v>
      </c>
      <c r="E2784" s="7">
        <v>9.0237682E-2</v>
      </c>
      <c r="F2784" s="7">
        <v>0.111132808</v>
      </c>
      <c r="G2784" s="7">
        <v>0.123421272</v>
      </c>
      <c r="H2784" s="7">
        <v>0.10180795400000001</v>
      </c>
      <c r="I2784" s="7">
        <v>0.12224119</v>
      </c>
      <c r="J2784" s="7">
        <v>9.4508580999999994E-2</v>
      </c>
      <c r="K2784" s="7">
        <v>5.9585846999999997E-2</v>
      </c>
      <c r="L2784" s="7">
        <v>7.7007193000000002E-2</v>
      </c>
      <c r="M2784" s="7">
        <v>5.7256822999999998E-2</v>
      </c>
      <c r="N2784" s="7">
        <v>6.0140918000000002E-2</v>
      </c>
      <c r="O2784" s="7">
        <v>4.8427965000000003E-2</v>
      </c>
      <c r="P2784" s="7">
        <v>6.4729997999999997E-2</v>
      </c>
    </row>
    <row r="2785" spans="1:16" x14ac:dyDescent="0.25">
      <c r="A2785" t="s">
        <v>4729</v>
      </c>
      <c r="B2785" s="7">
        <v>2.8924017999999999E-2</v>
      </c>
      <c r="C2785" s="7">
        <v>3.6749812E-2</v>
      </c>
      <c r="D2785" s="7">
        <v>3.8067588999999999E-2</v>
      </c>
      <c r="E2785" s="7">
        <v>2.6573106999999999E-2</v>
      </c>
      <c r="F2785" s="7">
        <v>3.9286593000000002E-2</v>
      </c>
      <c r="G2785" s="7">
        <v>3.1625773000000003E-2</v>
      </c>
      <c r="H2785" s="7">
        <v>4.0216594000000001E-2</v>
      </c>
      <c r="I2785" s="7">
        <v>3.3249119000000001E-2</v>
      </c>
      <c r="J2785" s="7">
        <v>4.3233320999999998E-2</v>
      </c>
      <c r="K2785" s="7">
        <v>2.2461755999999999E-2</v>
      </c>
      <c r="L2785" s="7">
        <v>2.2394480000000001E-2</v>
      </c>
      <c r="M2785" s="7">
        <v>2.5132802999999999E-2</v>
      </c>
      <c r="N2785" s="7">
        <v>3.0512469E-2</v>
      </c>
      <c r="O2785" s="7">
        <v>2.9493682E-2</v>
      </c>
      <c r="P2785" s="7">
        <v>2.2472387E-2</v>
      </c>
    </row>
    <row r="2786" spans="1:16" x14ac:dyDescent="0.25">
      <c r="A2786" t="s">
        <v>4730</v>
      </c>
      <c r="B2786" s="7">
        <v>9.0984664000000007E-2</v>
      </c>
      <c r="C2786" s="7">
        <v>9.6408886999999999E-2</v>
      </c>
      <c r="D2786" s="7">
        <v>0.10343873000000001</v>
      </c>
      <c r="E2786" s="7">
        <v>8.7695118000000002E-2</v>
      </c>
      <c r="F2786" s="7">
        <v>0.121573234</v>
      </c>
      <c r="G2786" s="7">
        <v>0.117343867</v>
      </c>
      <c r="H2786" s="7">
        <v>0.10371032299999999</v>
      </c>
      <c r="I2786" s="7">
        <v>0.10216873899999999</v>
      </c>
      <c r="J2786" s="7">
        <v>0.12405081499999999</v>
      </c>
      <c r="K2786" s="7">
        <v>7.6098420999999999E-2</v>
      </c>
      <c r="L2786" s="7">
        <v>8.4693166E-2</v>
      </c>
      <c r="M2786" s="7">
        <v>9.5352764000000007E-2</v>
      </c>
      <c r="N2786" s="7">
        <v>9.9931167000000001E-2</v>
      </c>
      <c r="O2786" s="7">
        <v>9.3757783999999997E-2</v>
      </c>
      <c r="P2786" s="7">
        <v>7.8993444999999995E-2</v>
      </c>
    </row>
    <row r="2787" spans="1:16" x14ac:dyDescent="0.25">
      <c r="A2787" t="s">
        <v>4731</v>
      </c>
      <c r="B2787" s="7">
        <v>4.6371405999999997E-2</v>
      </c>
      <c r="C2787" s="7">
        <v>4.9332199E-2</v>
      </c>
      <c r="D2787" s="7">
        <v>4.4769964000000002E-2</v>
      </c>
      <c r="E2787" s="7">
        <v>3.7032688000000001E-2</v>
      </c>
      <c r="F2787" s="7">
        <v>4.7041260000000001E-2</v>
      </c>
      <c r="G2787" s="7">
        <v>4.1126588999999998E-2</v>
      </c>
      <c r="H2787" s="7">
        <v>6.3937408000000001E-2</v>
      </c>
      <c r="I2787" s="7">
        <v>6.0628639999999998E-2</v>
      </c>
      <c r="J2787" s="7">
        <v>6.2374967000000003E-2</v>
      </c>
      <c r="K2787" s="7">
        <v>2.2708870999999999E-2</v>
      </c>
      <c r="L2787" s="7">
        <v>2.1606905999999999E-2</v>
      </c>
      <c r="M2787" s="7">
        <v>2.2890688999999999E-2</v>
      </c>
      <c r="N2787" s="7">
        <v>2.1730669000000001E-2</v>
      </c>
      <c r="O2787" s="7">
        <v>2.4527653999999999E-2</v>
      </c>
      <c r="P2787" s="7">
        <v>1.9875403999999999E-2</v>
      </c>
    </row>
    <row r="2788" spans="1:16" x14ac:dyDescent="0.25">
      <c r="A2788" t="s">
        <v>4732</v>
      </c>
      <c r="B2788" s="7">
        <v>8.7513030000000002E-3</v>
      </c>
      <c r="C2788" s="7">
        <v>7.7711250000000003E-3</v>
      </c>
      <c r="D2788" s="7">
        <v>8.2749009999999994E-3</v>
      </c>
      <c r="E2788" s="7">
        <v>7.4176190000000003E-3</v>
      </c>
      <c r="F2788" s="7">
        <v>8.7010000000000004E-3</v>
      </c>
      <c r="G2788" s="7">
        <v>9.1710239999999998E-3</v>
      </c>
      <c r="H2788" s="7">
        <v>8.3998690000000008E-3</v>
      </c>
      <c r="I2788" s="7">
        <v>1.0840753E-2</v>
      </c>
      <c r="J2788" s="7">
        <v>1.0334882E-2</v>
      </c>
      <c r="K2788" s="7">
        <v>4.9839369999999999E-3</v>
      </c>
      <c r="L2788" s="7">
        <v>6.4062980000000004E-3</v>
      </c>
      <c r="M2788" s="7">
        <v>6.1849469999999997E-3</v>
      </c>
      <c r="N2788" s="7">
        <v>5.1784220000000002E-3</v>
      </c>
      <c r="O2788" s="7">
        <v>4.7621039999999996E-3</v>
      </c>
      <c r="P2788" s="7">
        <v>5.1694050000000002E-3</v>
      </c>
    </row>
    <row r="2789" spans="1:16" x14ac:dyDescent="0.25">
      <c r="A2789" t="s">
        <v>4733</v>
      </c>
      <c r="B2789" s="7">
        <v>6.7651067999999995E-2</v>
      </c>
      <c r="C2789" s="7">
        <v>6.9076544000000004E-2</v>
      </c>
      <c r="D2789" s="7">
        <v>7.0559582999999995E-2</v>
      </c>
      <c r="E2789" s="7">
        <v>4.8615196999999999E-2</v>
      </c>
      <c r="F2789" s="7">
        <v>6.1103707E-2</v>
      </c>
      <c r="G2789" s="7">
        <v>5.5804580999999999E-2</v>
      </c>
      <c r="H2789" s="7">
        <v>4.8169558000000001E-2</v>
      </c>
      <c r="I2789" s="7">
        <v>4.6084666000000003E-2</v>
      </c>
      <c r="J2789" s="7">
        <v>6.2916617999999994E-2</v>
      </c>
      <c r="K2789" s="7">
        <v>4.2977884000000001E-2</v>
      </c>
      <c r="L2789" s="7">
        <v>8.6437260000000002E-2</v>
      </c>
      <c r="M2789" s="7">
        <v>8.4149941000000006E-2</v>
      </c>
      <c r="N2789" s="7">
        <v>8.1667704999999993E-2</v>
      </c>
      <c r="O2789" s="7">
        <v>7.2022945000000005E-2</v>
      </c>
      <c r="P2789" s="7">
        <v>5.8420596999999998E-2</v>
      </c>
    </row>
    <row r="2790" spans="1:16" x14ac:dyDescent="0.25">
      <c r="A2790" t="s">
        <v>4734</v>
      </c>
      <c r="B2790" s="7">
        <v>5.4803999999999999E-2</v>
      </c>
      <c r="C2790" s="7">
        <v>5.0913066999999999E-2</v>
      </c>
      <c r="D2790" s="7">
        <v>5.2077295000000003E-2</v>
      </c>
      <c r="E2790" s="7">
        <v>3.9072300999999997E-2</v>
      </c>
      <c r="F2790" s="7">
        <v>4.9982591999999999E-2</v>
      </c>
      <c r="G2790" s="7">
        <v>5.2421148000000001E-2</v>
      </c>
      <c r="H2790" s="7">
        <v>4.8367166000000003E-2</v>
      </c>
      <c r="I2790" s="7">
        <v>4.4293990999999998E-2</v>
      </c>
      <c r="J2790" s="7">
        <v>5.8181959999999998E-2</v>
      </c>
      <c r="K2790" s="7">
        <v>4.5977521E-2</v>
      </c>
      <c r="L2790" s="7">
        <v>6.1031548999999997E-2</v>
      </c>
      <c r="M2790" s="7">
        <v>6.4618703E-2</v>
      </c>
      <c r="N2790" s="7">
        <v>6.6171335999999997E-2</v>
      </c>
      <c r="O2790" s="7">
        <v>6.5036802000000005E-2</v>
      </c>
      <c r="P2790" s="7">
        <v>4.9300805000000003E-2</v>
      </c>
    </row>
    <row r="2791" spans="1:16" x14ac:dyDescent="0.25">
      <c r="A2791" t="s">
        <v>4735</v>
      </c>
      <c r="B2791" s="7">
        <v>8.7141466000000001E-2</v>
      </c>
      <c r="C2791" s="7">
        <v>0.118579106</v>
      </c>
      <c r="D2791" s="7">
        <v>0.11708542199999999</v>
      </c>
      <c r="E2791" s="7">
        <v>7.1927742000000003E-2</v>
      </c>
      <c r="F2791" s="7">
        <v>9.1369984000000001E-2</v>
      </c>
      <c r="G2791" s="7">
        <v>8.0374019000000005E-2</v>
      </c>
      <c r="H2791" s="7">
        <v>0.117598513</v>
      </c>
      <c r="I2791" s="7">
        <v>0.107942424</v>
      </c>
      <c r="J2791" s="7">
        <v>9.6926749000000006E-2</v>
      </c>
      <c r="K2791" s="7">
        <v>3.3407950999999998E-2</v>
      </c>
      <c r="L2791" s="7">
        <v>6.5338383999999999E-2</v>
      </c>
      <c r="M2791" s="7">
        <v>7.5306242999999995E-2</v>
      </c>
      <c r="N2791" s="7">
        <v>7.6092613000000003E-2</v>
      </c>
      <c r="O2791" s="7">
        <v>7.2478224999999993E-2</v>
      </c>
      <c r="P2791" s="7">
        <v>5.7339681000000003E-2</v>
      </c>
    </row>
    <row r="2792" spans="1:16" x14ac:dyDescent="0.25">
      <c r="A2792" t="s">
        <v>4736</v>
      </c>
      <c r="B2792" s="7">
        <v>1.6688517999999999E-2</v>
      </c>
      <c r="C2792" s="7">
        <v>1.8190761999999999E-2</v>
      </c>
      <c r="D2792" s="7">
        <v>1.9421444E-2</v>
      </c>
      <c r="E2792" s="7">
        <v>1.7545531E-2</v>
      </c>
      <c r="F2792" s="7">
        <v>2.3399860000000001E-2</v>
      </c>
      <c r="G2792" s="7">
        <v>2.2795302E-2</v>
      </c>
      <c r="H2792" s="7">
        <v>2.1303328999999999E-2</v>
      </c>
      <c r="I2792" s="7">
        <v>2.1590958E-2</v>
      </c>
      <c r="J2792" s="7">
        <v>2.4159222000000001E-2</v>
      </c>
      <c r="K2792" s="7">
        <v>9.9237400000000003E-3</v>
      </c>
      <c r="L2792" s="7">
        <v>2.4197363999999999E-2</v>
      </c>
      <c r="M2792" s="7">
        <v>2.3212898999999999E-2</v>
      </c>
      <c r="N2792" s="7">
        <v>2.0167780999999999E-2</v>
      </c>
      <c r="O2792" s="7">
        <v>2.1457104000000001E-2</v>
      </c>
      <c r="P2792" s="7">
        <v>1.5763467E-2</v>
      </c>
    </row>
    <row r="2793" spans="1:16" x14ac:dyDescent="0.25">
      <c r="A2793" t="s">
        <v>4737</v>
      </c>
      <c r="B2793" s="7">
        <v>3.7858360000000001E-2</v>
      </c>
      <c r="C2793" s="7">
        <v>4.3352703999999999E-2</v>
      </c>
      <c r="D2793" s="7">
        <v>4.1540410999999999E-2</v>
      </c>
      <c r="E2793" s="7">
        <v>2.8290547999999999E-2</v>
      </c>
      <c r="F2793" s="7">
        <v>3.1996282000000001E-2</v>
      </c>
      <c r="G2793" s="7">
        <v>2.7584600000000001E-2</v>
      </c>
      <c r="H2793" s="7">
        <v>4.4792912999999997E-2</v>
      </c>
      <c r="I2793" s="7">
        <v>2.8769566E-2</v>
      </c>
      <c r="J2793" s="7">
        <v>3.9926068000000002E-2</v>
      </c>
      <c r="K2793" s="7">
        <v>7.6359569999999996E-3</v>
      </c>
      <c r="L2793" s="7">
        <v>2.2906602000000002E-2</v>
      </c>
      <c r="M2793" s="7">
        <v>2.6157198E-2</v>
      </c>
      <c r="N2793" s="7">
        <v>2.8601221E-2</v>
      </c>
      <c r="O2793" s="7">
        <v>2.0858274999999999E-2</v>
      </c>
      <c r="P2793" s="7">
        <v>1.5957122000000001E-2</v>
      </c>
    </row>
    <row r="2794" spans="1:16" x14ac:dyDescent="0.25">
      <c r="A2794" t="s">
        <v>4738</v>
      </c>
      <c r="B2794" s="7">
        <v>4.2998869999999996E-3</v>
      </c>
      <c r="C2794" s="7">
        <v>3.9525920000000004E-3</v>
      </c>
      <c r="D2794" s="7">
        <v>4.2286160000000001E-3</v>
      </c>
      <c r="E2794" s="7">
        <v>3.3503029999999998E-3</v>
      </c>
      <c r="F2794" s="7">
        <v>3.3150100000000002E-3</v>
      </c>
      <c r="G2794" s="7">
        <v>4.6543679999999999E-3</v>
      </c>
      <c r="H2794" s="7">
        <v>4.157511E-3</v>
      </c>
      <c r="I2794" s="7">
        <v>3.4097379999999998E-3</v>
      </c>
      <c r="J2794" s="7">
        <v>4.8614000000000001E-3</v>
      </c>
      <c r="K2794" s="7">
        <v>6.681462E-3</v>
      </c>
      <c r="L2794" s="7">
        <v>7.0108039999999998E-3</v>
      </c>
      <c r="M2794" s="7">
        <v>7.8302779999999995E-3</v>
      </c>
      <c r="N2794" s="7">
        <v>1.0012302000000001E-2</v>
      </c>
      <c r="O2794" s="7">
        <v>1.2382786999999999E-2</v>
      </c>
      <c r="P2794" s="7">
        <v>8.1088510000000003E-3</v>
      </c>
    </row>
    <row r="2795" spans="1:16" x14ac:dyDescent="0.25">
      <c r="A2795" t="s">
        <v>4739</v>
      </c>
      <c r="B2795" s="7">
        <v>3.9516074999999998E-2</v>
      </c>
      <c r="C2795" s="7">
        <v>4.8649932999999999E-2</v>
      </c>
      <c r="D2795" s="7">
        <v>4.9086537E-2</v>
      </c>
      <c r="E2795" s="7">
        <v>4.2649102000000001E-2</v>
      </c>
      <c r="F2795" s="7">
        <v>5.3650934999999997E-2</v>
      </c>
      <c r="G2795" s="7">
        <v>5.3786529999999999E-2</v>
      </c>
      <c r="H2795" s="7">
        <v>4.8553580999999998E-2</v>
      </c>
      <c r="I2795" s="7">
        <v>4.8921583999999997E-2</v>
      </c>
      <c r="J2795" s="7">
        <v>4.4105800000000001E-2</v>
      </c>
      <c r="K2795" s="7">
        <v>2.3607115000000001E-2</v>
      </c>
      <c r="L2795" s="7">
        <v>4.0010983999999999E-2</v>
      </c>
      <c r="M2795" s="7">
        <v>4.3346190999999999E-2</v>
      </c>
      <c r="N2795" s="7">
        <v>4.7336124E-2</v>
      </c>
      <c r="O2795" s="7">
        <v>4.5960235000000002E-2</v>
      </c>
      <c r="P2795" s="7">
        <v>3.5641165000000002E-2</v>
      </c>
    </row>
    <row r="2796" spans="1:16" x14ac:dyDescent="0.25">
      <c r="A2796" t="s">
        <v>4740</v>
      </c>
      <c r="B2796" s="7">
        <v>5.1387610000000004E-3</v>
      </c>
      <c r="C2796" s="7">
        <v>6.1833879999999997E-3</v>
      </c>
      <c r="D2796" s="7">
        <v>5.228201E-3</v>
      </c>
      <c r="E2796" s="7">
        <v>4.7238510000000003E-3</v>
      </c>
      <c r="F2796" s="7">
        <v>5.6809490000000002E-3</v>
      </c>
      <c r="G2796" s="7">
        <v>5.3530499999999998E-3</v>
      </c>
      <c r="H2796" s="7">
        <v>6.9987570000000004E-3</v>
      </c>
      <c r="I2796" s="7">
        <v>7.7711899999999999E-3</v>
      </c>
      <c r="J2796" s="7">
        <v>6.560321E-3</v>
      </c>
      <c r="K2796" s="7">
        <v>5.6369690000000004E-3</v>
      </c>
      <c r="L2796" s="7">
        <v>4.1077199999999996E-3</v>
      </c>
      <c r="M2796" s="7">
        <v>4.3945E-3</v>
      </c>
      <c r="N2796" s="7">
        <v>4.6688859999999997E-3</v>
      </c>
      <c r="O2796" s="7">
        <v>4.2859279999999996E-3</v>
      </c>
      <c r="P2796" s="7">
        <v>3.1309739999999999E-3</v>
      </c>
    </row>
    <row r="2797" spans="1:16" x14ac:dyDescent="0.25">
      <c r="A2797" t="s">
        <v>4741</v>
      </c>
      <c r="B2797" s="7">
        <v>2.0698867999999999E-2</v>
      </c>
      <c r="C2797" s="7">
        <v>2.5999889000000002E-2</v>
      </c>
      <c r="D2797" s="7">
        <v>2.4061446E-2</v>
      </c>
      <c r="E2797" s="7">
        <v>1.4790278E-2</v>
      </c>
      <c r="F2797" s="7">
        <v>1.8540707E-2</v>
      </c>
      <c r="G2797" s="7">
        <v>1.889743E-2</v>
      </c>
      <c r="H2797" s="7">
        <v>2.3981051999999999E-2</v>
      </c>
      <c r="I2797" s="7">
        <v>2.2712928E-2</v>
      </c>
      <c r="J2797" s="7">
        <v>2.545211E-2</v>
      </c>
      <c r="K2797" s="7">
        <v>9.6016910000000007E-3</v>
      </c>
      <c r="L2797" s="7">
        <v>1.1666144E-2</v>
      </c>
      <c r="M2797" s="7">
        <v>1.3323549000000001E-2</v>
      </c>
      <c r="N2797" s="7">
        <v>1.43254E-2</v>
      </c>
      <c r="O2797" s="7">
        <v>1.3115831E-2</v>
      </c>
      <c r="P2797" s="7">
        <v>1.0686067E-2</v>
      </c>
    </row>
    <row r="2798" spans="1:16" x14ac:dyDescent="0.25">
      <c r="A2798" t="s">
        <v>4742</v>
      </c>
      <c r="B2798" s="7">
        <v>7.327119E-3</v>
      </c>
      <c r="C2798" s="7">
        <v>7.5801699999999998E-3</v>
      </c>
      <c r="D2798" s="7">
        <v>8.3467690000000004E-3</v>
      </c>
      <c r="E2798" s="7">
        <v>7.5909339999999997E-3</v>
      </c>
      <c r="F2798" s="7">
        <v>7.6848639999999996E-3</v>
      </c>
      <c r="G2798" s="7">
        <v>7.6346519999999996E-3</v>
      </c>
      <c r="H2798" s="7">
        <v>6.8764159999999998E-3</v>
      </c>
      <c r="I2798" s="7">
        <v>6.4204129999999998E-3</v>
      </c>
      <c r="J2798" s="7">
        <v>6.729474E-3</v>
      </c>
      <c r="K2798" s="7">
        <v>2.957884E-3</v>
      </c>
      <c r="L2798" s="7">
        <v>1.2591331000000001E-2</v>
      </c>
      <c r="M2798" s="7">
        <v>1.1252877E-2</v>
      </c>
      <c r="N2798" s="7">
        <v>1.1955670999999999E-2</v>
      </c>
      <c r="O2798" s="7">
        <v>1.0276911999999999E-2</v>
      </c>
      <c r="P2798" s="7">
        <v>8.090692E-3</v>
      </c>
    </row>
    <row r="2799" spans="1:16" x14ac:dyDescent="0.25">
      <c r="A2799" t="s">
        <v>4743</v>
      </c>
      <c r="B2799" s="7">
        <v>3.2070090000000002E-2</v>
      </c>
      <c r="C2799" s="7">
        <v>3.4058069000000003E-2</v>
      </c>
      <c r="D2799" s="7">
        <v>3.8321587999999997E-2</v>
      </c>
      <c r="E2799" s="7">
        <v>1.4111654E-2</v>
      </c>
      <c r="F2799" s="7">
        <v>2.3871271999999999E-2</v>
      </c>
      <c r="G2799" s="7">
        <v>1.9882655999999999E-2</v>
      </c>
      <c r="H2799" s="7">
        <v>2.6500315E-2</v>
      </c>
      <c r="I2799" s="7">
        <v>3.2390268999999999E-2</v>
      </c>
      <c r="J2799" s="7">
        <v>3.9748767999999997E-2</v>
      </c>
      <c r="K2799" s="7">
        <v>2.8043636E-2</v>
      </c>
      <c r="L2799" s="7">
        <v>1.3911654000000001E-2</v>
      </c>
      <c r="M2799" s="7">
        <v>1.1397272999999999E-2</v>
      </c>
      <c r="N2799" s="7">
        <v>1.334901E-2</v>
      </c>
      <c r="O2799" s="7">
        <v>3.4515219999999998E-3</v>
      </c>
      <c r="P2799" s="7">
        <v>1.3912503E-2</v>
      </c>
    </row>
    <row r="2800" spans="1:16" x14ac:dyDescent="0.25">
      <c r="A2800" t="s">
        <v>4744</v>
      </c>
      <c r="B2800" s="7">
        <v>2.0638857E-2</v>
      </c>
      <c r="C2800" s="7">
        <v>2.3354613999999999E-2</v>
      </c>
      <c r="D2800" s="7">
        <v>2.4257535E-2</v>
      </c>
      <c r="E2800" s="7">
        <v>1.8955647999999999E-2</v>
      </c>
      <c r="F2800" s="7">
        <v>2.3465756000000001E-2</v>
      </c>
      <c r="G2800" s="7">
        <v>2.1864445999999999E-2</v>
      </c>
      <c r="H2800" s="7">
        <v>2.1674994E-2</v>
      </c>
      <c r="I2800" s="7">
        <v>1.9742848E-2</v>
      </c>
      <c r="J2800" s="7">
        <v>2.3837846999999999E-2</v>
      </c>
      <c r="K2800" s="7">
        <v>1.3119151000000001E-2</v>
      </c>
      <c r="L2800" s="7">
        <v>2.3660069999999998E-2</v>
      </c>
      <c r="M2800" s="7">
        <v>2.1998147999999999E-2</v>
      </c>
      <c r="N2800" s="7">
        <v>2.4217190999999999E-2</v>
      </c>
      <c r="O2800" s="7">
        <v>2.3850441E-2</v>
      </c>
      <c r="P2800" s="7">
        <v>1.7058075999999998E-2</v>
      </c>
    </row>
    <row r="2801" spans="1:16" x14ac:dyDescent="0.25">
      <c r="A2801" t="s">
        <v>4745</v>
      </c>
      <c r="B2801" s="7">
        <v>1.2291507E-2</v>
      </c>
      <c r="C2801" s="7">
        <v>1.1136319E-2</v>
      </c>
      <c r="D2801" s="7">
        <v>1.216369E-2</v>
      </c>
      <c r="E2801" s="7">
        <v>8.3763710000000005E-3</v>
      </c>
      <c r="F2801" s="7">
        <v>1.1245533E-2</v>
      </c>
      <c r="G2801" s="7">
        <v>1.2522215999999999E-2</v>
      </c>
      <c r="H2801" s="7">
        <v>1.3596321999999999E-2</v>
      </c>
      <c r="I2801" s="7">
        <v>1.2486903000000001E-2</v>
      </c>
      <c r="J2801" s="7">
        <v>1.4081511E-2</v>
      </c>
      <c r="K2801" s="7">
        <v>6.5860739999999999E-3</v>
      </c>
      <c r="L2801" s="7">
        <v>8.1367479999999992E-3</v>
      </c>
      <c r="M2801" s="7">
        <v>8.7996870000000005E-3</v>
      </c>
      <c r="N2801" s="7">
        <v>9.2489570000000004E-3</v>
      </c>
      <c r="O2801" s="7">
        <v>8.4177739999999994E-3</v>
      </c>
      <c r="P2801" s="7">
        <v>6.5715340000000004E-3</v>
      </c>
    </row>
    <row r="2802" spans="1:16" x14ac:dyDescent="0.25">
      <c r="A2802" t="s">
        <v>4746</v>
      </c>
      <c r="B2802" s="7">
        <v>5.1062548999999999E-2</v>
      </c>
      <c r="C2802" s="7">
        <v>5.8598036999999999E-2</v>
      </c>
      <c r="D2802" s="7">
        <v>5.4836733999999998E-2</v>
      </c>
      <c r="E2802" s="7">
        <v>4.9640471999999998E-2</v>
      </c>
      <c r="F2802" s="7">
        <v>5.8209999999999998E-2</v>
      </c>
      <c r="G2802" s="7">
        <v>5.5983407999999998E-2</v>
      </c>
      <c r="H2802" s="7">
        <v>6.3357012000000004E-2</v>
      </c>
      <c r="I2802" s="7">
        <v>5.8699721000000003E-2</v>
      </c>
      <c r="J2802" s="7">
        <v>5.7573518999999997E-2</v>
      </c>
      <c r="K2802" s="7">
        <v>3.2103311000000002E-2</v>
      </c>
      <c r="L2802" s="7">
        <v>4.3408395000000002E-2</v>
      </c>
      <c r="M2802" s="7">
        <v>4.8093766000000003E-2</v>
      </c>
      <c r="N2802" s="7">
        <v>4.6203902999999998E-2</v>
      </c>
      <c r="O2802" s="7">
        <v>4.1915187999999999E-2</v>
      </c>
      <c r="P2802" s="7">
        <v>3.3164777999999999E-2</v>
      </c>
    </row>
    <row r="2803" spans="1:16" x14ac:dyDescent="0.25">
      <c r="A2803" t="s">
        <v>4747</v>
      </c>
      <c r="B2803" s="7">
        <v>2.0394404000000001E-2</v>
      </c>
      <c r="C2803" s="7">
        <v>2.3289298E-2</v>
      </c>
      <c r="D2803" s="7">
        <v>2.1450179E-2</v>
      </c>
      <c r="E2803" s="7">
        <v>1.9424141999999998E-2</v>
      </c>
      <c r="F2803" s="7">
        <v>2.3237292E-2</v>
      </c>
      <c r="G2803" s="7">
        <v>2.8211006E-2</v>
      </c>
      <c r="H2803" s="7">
        <v>2.2956921000000002E-2</v>
      </c>
      <c r="I2803" s="7">
        <v>1.4544171E-2</v>
      </c>
      <c r="J2803" s="7">
        <v>2.2783221999999999E-2</v>
      </c>
      <c r="K2803" s="7">
        <v>2.7716619000000001E-2</v>
      </c>
      <c r="L2803" s="7">
        <v>3.6216914000000003E-2</v>
      </c>
      <c r="M2803" s="7">
        <v>3.5185306E-2</v>
      </c>
      <c r="N2803" s="7">
        <v>4.2086845999999997E-2</v>
      </c>
      <c r="O2803" s="7">
        <v>3.4120625000000002E-2</v>
      </c>
      <c r="P2803" s="7">
        <v>2.2384014000000001E-2</v>
      </c>
    </row>
    <row r="2804" spans="1:16" x14ac:dyDescent="0.25">
      <c r="A2804" t="s">
        <v>4748</v>
      </c>
      <c r="B2804" s="7">
        <v>8.0679099999999993E-3</v>
      </c>
      <c r="C2804" s="7">
        <v>7.4232100000000004E-3</v>
      </c>
      <c r="D2804" s="7">
        <v>8.7291810000000008E-3</v>
      </c>
      <c r="E2804" s="7">
        <v>6.4126670000000004E-3</v>
      </c>
      <c r="F2804" s="7">
        <v>5.830043E-3</v>
      </c>
      <c r="G2804" s="7">
        <v>7.8416140000000002E-3</v>
      </c>
      <c r="H2804" s="7">
        <v>5.8466890000000004E-3</v>
      </c>
      <c r="I2804" s="7">
        <v>8.9940409999999995E-3</v>
      </c>
      <c r="J2804" s="7">
        <v>7.8804570000000004E-3</v>
      </c>
      <c r="K2804" s="7">
        <v>3.7041980000000001E-3</v>
      </c>
      <c r="L2804" s="7">
        <v>7.129776E-3</v>
      </c>
      <c r="M2804" s="7">
        <v>7.4501560000000003E-3</v>
      </c>
      <c r="N2804" s="7">
        <v>7.69829E-3</v>
      </c>
      <c r="O2804" s="7">
        <v>6.8201800000000003E-3</v>
      </c>
      <c r="P2804" s="7">
        <v>4.6147710000000002E-3</v>
      </c>
    </row>
    <row r="2805" spans="1:16" x14ac:dyDescent="0.25">
      <c r="A2805" t="s">
        <v>4749</v>
      </c>
      <c r="B2805" s="7">
        <v>1.3343457E-2</v>
      </c>
      <c r="C2805" s="7">
        <v>1.4383208E-2</v>
      </c>
      <c r="D2805" s="7">
        <v>1.4613404E-2</v>
      </c>
      <c r="E2805" s="7">
        <v>1.3911513E-2</v>
      </c>
      <c r="F2805" s="7">
        <v>1.5238653E-2</v>
      </c>
      <c r="G2805" s="7">
        <v>1.7892769999999999E-2</v>
      </c>
      <c r="H2805" s="7">
        <v>1.2736795E-2</v>
      </c>
      <c r="I2805" s="7">
        <v>9.9391059999999996E-3</v>
      </c>
      <c r="J2805" s="7">
        <v>1.2764988E-2</v>
      </c>
      <c r="K2805" s="7">
        <v>1.1733171000000001E-2</v>
      </c>
      <c r="L2805" s="7">
        <v>1.472967E-2</v>
      </c>
      <c r="M2805" s="7">
        <v>1.5542284999999999E-2</v>
      </c>
      <c r="N2805" s="7">
        <v>1.6061189E-2</v>
      </c>
      <c r="O2805" s="7">
        <v>1.6270979000000001E-2</v>
      </c>
      <c r="P2805" s="7">
        <v>1.1034868999999999E-2</v>
      </c>
    </row>
    <row r="2806" spans="1:16" x14ac:dyDescent="0.25">
      <c r="A2806" t="s">
        <v>4750</v>
      </c>
      <c r="B2806" s="7">
        <v>3.8042145999999999E-2</v>
      </c>
      <c r="C2806" s="7">
        <v>4.6039320000000002E-2</v>
      </c>
      <c r="D2806" s="7">
        <v>4.1490498000000001E-2</v>
      </c>
      <c r="E2806" s="7">
        <v>3.0560078000000001E-2</v>
      </c>
      <c r="F2806" s="7">
        <v>3.9144554999999998E-2</v>
      </c>
      <c r="G2806" s="7">
        <v>4.0704625000000001E-2</v>
      </c>
      <c r="H2806" s="7">
        <v>4.4344759999999997E-2</v>
      </c>
      <c r="I2806" s="7">
        <v>4.2061893000000003E-2</v>
      </c>
      <c r="J2806" s="7">
        <v>5.2826092999999998E-2</v>
      </c>
      <c r="K2806" s="7">
        <v>2.5630771E-2</v>
      </c>
      <c r="L2806" s="7">
        <v>2.8361589999999999E-2</v>
      </c>
      <c r="M2806" s="7">
        <v>3.1360627000000002E-2</v>
      </c>
      <c r="N2806" s="7">
        <v>3.6143398E-2</v>
      </c>
      <c r="O2806" s="7">
        <v>3.2472569E-2</v>
      </c>
      <c r="P2806" s="7">
        <v>2.4939527E-2</v>
      </c>
    </row>
    <row r="2807" spans="1:16" x14ac:dyDescent="0.25">
      <c r="A2807" t="s">
        <v>4751</v>
      </c>
      <c r="B2807" s="7">
        <v>4.924485E-2</v>
      </c>
      <c r="C2807" s="7">
        <v>4.6828069999999999E-2</v>
      </c>
      <c r="D2807" s="7">
        <v>4.4205890999999997E-2</v>
      </c>
      <c r="E2807" s="7">
        <v>3.3749501000000001E-2</v>
      </c>
      <c r="F2807" s="7">
        <v>4.3739684000000001E-2</v>
      </c>
      <c r="G2807" s="7">
        <v>4.0722446000000002E-2</v>
      </c>
      <c r="H2807" s="7">
        <v>4.9320532E-2</v>
      </c>
      <c r="I2807" s="7">
        <v>4.1418568000000003E-2</v>
      </c>
      <c r="J2807" s="7">
        <v>5.3828421000000001E-2</v>
      </c>
      <c r="K2807" s="7">
        <v>3.3542331000000002E-2</v>
      </c>
      <c r="L2807" s="7">
        <v>6.6247892000000003E-2</v>
      </c>
      <c r="M2807" s="7">
        <v>5.4223485000000002E-2</v>
      </c>
      <c r="N2807" s="7">
        <v>5.7854612E-2</v>
      </c>
      <c r="O2807" s="7">
        <v>5.1627689999999997E-2</v>
      </c>
      <c r="P2807" s="7">
        <v>4.5824111000000001E-2</v>
      </c>
    </row>
    <row r="2808" spans="1:16" x14ac:dyDescent="0.25">
      <c r="A2808" t="s">
        <v>4752</v>
      </c>
      <c r="B2808" s="7">
        <v>4.9986192999999998E-2</v>
      </c>
      <c r="C2808" s="7">
        <v>5.5795860000000003E-2</v>
      </c>
      <c r="D2808" s="7">
        <v>6.0219295999999999E-2</v>
      </c>
      <c r="E2808" s="7">
        <v>3.3748831E-2</v>
      </c>
      <c r="F2808" s="7">
        <v>5.1274684000000001E-2</v>
      </c>
      <c r="G2808" s="7">
        <v>3.8853934E-2</v>
      </c>
      <c r="H2808" s="7">
        <v>6.5063358000000002E-2</v>
      </c>
      <c r="I2808" s="7">
        <v>6.7395961000000004E-2</v>
      </c>
      <c r="J2808" s="7">
        <v>6.2240034E-2</v>
      </c>
      <c r="K2808" s="7">
        <v>1.9209949E-2</v>
      </c>
      <c r="L2808" s="7">
        <v>3.4021902E-2</v>
      </c>
      <c r="M2808" s="7">
        <v>4.1257070999999999E-2</v>
      </c>
      <c r="N2808" s="7">
        <v>3.5179336999999998E-2</v>
      </c>
      <c r="O2808" s="7">
        <v>3.4576411000000001E-2</v>
      </c>
      <c r="P2808" s="7">
        <v>3.2354358E-2</v>
      </c>
    </row>
    <row r="2809" spans="1:16" x14ac:dyDescent="0.25">
      <c r="A2809" t="s">
        <v>4753</v>
      </c>
      <c r="B2809" s="7">
        <v>7.8262331000000004E-2</v>
      </c>
      <c r="C2809" s="7">
        <v>9.5829388000000001E-2</v>
      </c>
      <c r="D2809" s="7">
        <v>9.8416530000000002E-2</v>
      </c>
      <c r="E2809" s="7">
        <v>5.0254315000000001E-2</v>
      </c>
      <c r="F2809" s="7">
        <v>6.2750781000000005E-2</v>
      </c>
      <c r="G2809" s="7">
        <v>5.4863093000000002E-2</v>
      </c>
      <c r="H2809" s="7">
        <v>8.9849218999999994E-2</v>
      </c>
      <c r="I2809" s="7">
        <v>0.109768726</v>
      </c>
      <c r="J2809" s="7">
        <v>0.10068360599999999</v>
      </c>
      <c r="K2809" s="7">
        <v>2.7438851E-2</v>
      </c>
      <c r="L2809" s="7">
        <v>4.2277561999999998E-2</v>
      </c>
      <c r="M2809" s="7">
        <v>4.5903816E-2</v>
      </c>
      <c r="N2809" s="7">
        <v>2.1865604E-2</v>
      </c>
      <c r="O2809" s="7">
        <v>1.7893639999999999E-2</v>
      </c>
      <c r="P2809" s="7">
        <v>3.8410386999999997E-2</v>
      </c>
    </row>
    <row r="2810" spans="1:16" x14ac:dyDescent="0.25">
      <c r="A2810" t="s">
        <v>4754</v>
      </c>
      <c r="B2810" s="7">
        <v>2.3183445E-2</v>
      </c>
      <c r="C2810" s="7">
        <v>2.5385089E-2</v>
      </c>
      <c r="D2810" s="7">
        <v>2.3390609E-2</v>
      </c>
      <c r="E2810" s="7">
        <v>1.7141360000000001E-2</v>
      </c>
      <c r="F2810" s="7">
        <v>2.1801327999999998E-2</v>
      </c>
      <c r="G2810" s="7">
        <v>2.1546956999999999E-2</v>
      </c>
      <c r="H2810" s="7">
        <v>2.7614076000000001E-2</v>
      </c>
      <c r="I2810" s="7">
        <v>2.5104569E-2</v>
      </c>
      <c r="J2810" s="7">
        <v>2.9468709999999999E-2</v>
      </c>
      <c r="K2810" s="7">
        <v>2.4372474000000002E-2</v>
      </c>
      <c r="L2810" s="7">
        <v>1.9360361E-2</v>
      </c>
      <c r="M2810" s="7">
        <v>1.8099231E-2</v>
      </c>
      <c r="N2810" s="7">
        <v>1.8473318999999998E-2</v>
      </c>
      <c r="O2810" s="7">
        <v>1.5763477000000001E-2</v>
      </c>
      <c r="P2810" s="7">
        <v>1.4177288E-2</v>
      </c>
    </row>
    <row r="2811" spans="1:16" x14ac:dyDescent="0.25">
      <c r="A2811" t="s">
        <v>4755</v>
      </c>
      <c r="B2811" s="7">
        <v>1.781282E-2</v>
      </c>
      <c r="C2811" s="7">
        <v>2.0996873999999999E-2</v>
      </c>
      <c r="D2811" s="7">
        <v>1.8072106000000001E-2</v>
      </c>
      <c r="E2811" s="7">
        <v>1.6211110000000001E-2</v>
      </c>
      <c r="F2811" s="7">
        <v>1.9131275E-2</v>
      </c>
      <c r="G2811" s="7">
        <v>2.1770702999999999E-2</v>
      </c>
      <c r="H2811" s="7">
        <v>1.8465617E-2</v>
      </c>
      <c r="I2811" s="7">
        <v>1.9337716000000001E-2</v>
      </c>
      <c r="J2811" s="7">
        <v>1.8255713999999999E-2</v>
      </c>
      <c r="K2811" s="7">
        <v>7.4047790000000002E-3</v>
      </c>
      <c r="L2811" s="7">
        <v>1.1344844999999999E-2</v>
      </c>
      <c r="M2811" s="7">
        <v>1.0655148999999999E-2</v>
      </c>
      <c r="N2811" s="7">
        <v>8.2086290000000003E-3</v>
      </c>
      <c r="O2811" s="7">
        <v>7.387167E-3</v>
      </c>
      <c r="P2811" s="7">
        <v>8.0951840000000001E-3</v>
      </c>
    </row>
    <row r="2812" spans="1:16" x14ac:dyDescent="0.25">
      <c r="A2812" t="s">
        <v>4756</v>
      </c>
      <c r="B2812" s="7">
        <v>2.2126847000000002E-2</v>
      </c>
      <c r="C2812" s="7">
        <v>2.4343394000000001E-2</v>
      </c>
      <c r="D2812" s="7">
        <v>2.8436719999999999E-2</v>
      </c>
      <c r="E2812" s="7">
        <v>1.1950601999999999E-2</v>
      </c>
      <c r="F2812" s="7">
        <v>1.7149764000000001E-2</v>
      </c>
      <c r="G2812" s="7">
        <v>1.3351867E-2</v>
      </c>
      <c r="H2812" s="7">
        <v>3.3434015999999997E-2</v>
      </c>
      <c r="I2812" s="7">
        <v>4.3262908000000003E-2</v>
      </c>
      <c r="J2812" s="7">
        <v>3.6179393999999997E-2</v>
      </c>
      <c r="K2812" s="7">
        <v>4.0532099999999998E-3</v>
      </c>
      <c r="L2812" s="7">
        <v>6.802125E-3</v>
      </c>
      <c r="M2812" s="7">
        <v>7.1906280000000001E-3</v>
      </c>
      <c r="N2812" s="7">
        <v>6.0749230000000003E-3</v>
      </c>
      <c r="O2812" s="7">
        <v>5.2194269999999996E-3</v>
      </c>
      <c r="P2812" s="7">
        <v>7.239662E-3</v>
      </c>
    </row>
    <row r="2813" spans="1:16" x14ac:dyDescent="0.25">
      <c r="A2813" t="s">
        <v>4757</v>
      </c>
      <c r="B2813" s="7">
        <v>2.2706602999999999E-2</v>
      </c>
      <c r="C2813" s="7">
        <v>2.4245171999999999E-2</v>
      </c>
      <c r="D2813" s="7">
        <v>2.3766229E-2</v>
      </c>
      <c r="E2813" s="7">
        <v>1.7065048999999999E-2</v>
      </c>
      <c r="F2813" s="7">
        <v>2.0503336E-2</v>
      </c>
      <c r="G2813" s="7">
        <v>2.3374295999999999E-2</v>
      </c>
      <c r="H2813" s="7">
        <v>2.7327357E-2</v>
      </c>
      <c r="I2813" s="7">
        <v>2.2192164E-2</v>
      </c>
      <c r="J2813" s="7">
        <v>2.8834701000000001E-2</v>
      </c>
      <c r="K2813" s="7">
        <v>1.4522985E-2</v>
      </c>
      <c r="L2813" s="7">
        <v>2.3743818E-2</v>
      </c>
      <c r="M2813" s="7">
        <v>2.3724577E-2</v>
      </c>
      <c r="N2813" s="7">
        <v>2.8241345000000001E-2</v>
      </c>
      <c r="O2813" s="7">
        <v>2.6660422999999999E-2</v>
      </c>
      <c r="P2813" s="7">
        <v>1.5245181999999999E-2</v>
      </c>
    </row>
    <row r="2814" spans="1:16" x14ac:dyDescent="0.25">
      <c r="A2814" t="s">
        <v>4758</v>
      </c>
      <c r="B2814" s="7">
        <v>9.8958756999999994E-2</v>
      </c>
      <c r="C2814" s="7">
        <v>0.10740037</v>
      </c>
      <c r="D2814" s="7">
        <v>9.8582183000000004E-2</v>
      </c>
      <c r="E2814" s="7">
        <v>8.5899533E-2</v>
      </c>
      <c r="F2814" s="7">
        <v>9.7190127000000001E-2</v>
      </c>
      <c r="G2814" s="7">
        <v>0.102225284</v>
      </c>
      <c r="H2814" s="7">
        <v>0.101296148</v>
      </c>
      <c r="I2814" s="7">
        <v>0.12685384899999999</v>
      </c>
      <c r="J2814" s="7">
        <v>0.11748025199999999</v>
      </c>
      <c r="K2814" s="7">
        <v>5.0996180000000002E-2</v>
      </c>
      <c r="L2814" s="7">
        <v>5.7828626000000001E-2</v>
      </c>
      <c r="M2814" s="7">
        <v>5.8118510999999998E-2</v>
      </c>
      <c r="N2814" s="7">
        <v>4.9333365999999997E-2</v>
      </c>
      <c r="O2814" s="7">
        <v>4.0450318999999998E-2</v>
      </c>
      <c r="P2814" s="7">
        <v>4.6953435000000002E-2</v>
      </c>
    </row>
    <row r="2815" spans="1:16" x14ac:dyDescent="0.25">
      <c r="A2815" t="s">
        <v>4759</v>
      </c>
      <c r="B2815" s="7">
        <v>6.7303739000000001E-2</v>
      </c>
      <c r="C2815" s="7">
        <v>6.6330302999999993E-2</v>
      </c>
      <c r="D2815" s="7">
        <v>5.8567479999999998E-2</v>
      </c>
      <c r="E2815" s="7">
        <v>4.1682416999999999E-2</v>
      </c>
      <c r="F2815" s="7">
        <v>4.1066283000000002E-2</v>
      </c>
      <c r="G2815" s="7">
        <v>5.8502657999999999E-2</v>
      </c>
      <c r="H2815" s="7">
        <v>5.6835442999999999E-2</v>
      </c>
      <c r="I2815" s="7">
        <v>7.1488109999999994E-2</v>
      </c>
      <c r="J2815" s="7">
        <v>7.481024E-2</v>
      </c>
      <c r="K2815" s="7">
        <v>5.3333119999999998E-3</v>
      </c>
      <c r="L2815" s="7">
        <v>4.558304E-3</v>
      </c>
      <c r="M2815" s="7">
        <v>6.453594E-3</v>
      </c>
      <c r="N2815" s="7">
        <v>7.045913E-3</v>
      </c>
      <c r="O2815" s="7">
        <v>5.4695760000000003E-3</v>
      </c>
      <c r="P2815" s="7">
        <v>4.17965E-3</v>
      </c>
    </row>
    <row r="2816" spans="1:16" x14ac:dyDescent="0.25">
      <c r="A2816" t="s">
        <v>4760</v>
      </c>
      <c r="B2816" s="7">
        <v>3.3901259000000003E-2</v>
      </c>
      <c r="C2816" s="7">
        <v>3.9325124000000003E-2</v>
      </c>
      <c r="D2816" s="7">
        <v>3.7785955000000003E-2</v>
      </c>
      <c r="E2816" s="7">
        <v>2.4225845999999999E-2</v>
      </c>
      <c r="F2816" s="7">
        <v>2.8768229999999999E-2</v>
      </c>
      <c r="G2816" s="7">
        <v>2.9868997000000001E-2</v>
      </c>
      <c r="H2816" s="7">
        <v>3.4006081000000001E-2</v>
      </c>
      <c r="I2816" s="7">
        <v>3.9487616000000003E-2</v>
      </c>
      <c r="J2816" s="7">
        <v>3.7221042000000003E-2</v>
      </c>
      <c r="K2816" s="7">
        <v>9.0457190000000007E-3</v>
      </c>
      <c r="L2816" s="7">
        <v>1.6823589E-2</v>
      </c>
      <c r="M2816" s="7">
        <v>1.4245203999999999E-2</v>
      </c>
      <c r="N2816" s="7">
        <v>8.9670289999999996E-3</v>
      </c>
      <c r="O2816" s="7">
        <v>9.5278819999999997E-3</v>
      </c>
      <c r="P2816" s="7">
        <v>1.2081203E-2</v>
      </c>
    </row>
    <row r="2817" spans="1:16" x14ac:dyDescent="0.25">
      <c r="A2817" t="s">
        <v>4761</v>
      </c>
      <c r="B2817" s="7">
        <v>2.8978764000000001E-2</v>
      </c>
      <c r="C2817" s="7">
        <v>3.6892352000000003E-2</v>
      </c>
      <c r="D2817" s="7">
        <v>3.4930441E-2</v>
      </c>
      <c r="E2817" s="7">
        <v>2.0143490999999999E-2</v>
      </c>
      <c r="F2817" s="7">
        <v>2.5801186E-2</v>
      </c>
      <c r="G2817" s="7">
        <v>2.3764911999999999E-2</v>
      </c>
      <c r="H2817" s="7">
        <v>2.9827586E-2</v>
      </c>
      <c r="I2817" s="7">
        <v>2.4675215E-2</v>
      </c>
      <c r="J2817" s="7">
        <v>3.5339886000000001E-2</v>
      </c>
      <c r="K2817" s="7">
        <v>1.3659463E-2</v>
      </c>
      <c r="L2817" s="7">
        <v>1.9141047000000001E-2</v>
      </c>
      <c r="M2817" s="7">
        <v>2.0757186E-2</v>
      </c>
      <c r="N2817" s="7">
        <v>1.9924404E-2</v>
      </c>
      <c r="O2817" s="7">
        <v>1.5180213E-2</v>
      </c>
      <c r="P2817" s="7">
        <v>1.5269299E-2</v>
      </c>
    </row>
    <row r="2818" spans="1:16" x14ac:dyDescent="0.25">
      <c r="A2818" t="s">
        <v>4762</v>
      </c>
      <c r="B2818" s="7">
        <v>3.1057379999999999E-2</v>
      </c>
      <c r="C2818" s="7">
        <v>3.3339529999999999E-2</v>
      </c>
      <c r="D2818" s="7">
        <v>3.5346756999999999E-2</v>
      </c>
      <c r="E2818" s="7">
        <v>1.7686622999999999E-2</v>
      </c>
      <c r="F2818" s="7">
        <v>2.5530411999999999E-2</v>
      </c>
      <c r="G2818" s="7">
        <v>2.3243687999999998E-2</v>
      </c>
      <c r="H2818" s="7">
        <v>3.5936910000000002E-2</v>
      </c>
      <c r="I2818" s="7">
        <v>3.7390233000000002E-2</v>
      </c>
      <c r="J2818" s="7">
        <v>3.8399555000000002E-2</v>
      </c>
      <c r="K2818" s="7">
        <v>1.5814012999999998E-2</v>
      </c>
      <c r="L2818" s="7">
        <v>1.5098802E-2</v>
      </c>
      <c r="M2818" s="7">
        <v>1.6892939999999999E-2</v>
      </c>
      <c r="N2818" s="7">
        <v>1.6181168999999999E-2</v>
      </c>
      <c r="O2818" s="7">
        <v>1.5206196999999999E-2</v>
      </c>
      <c r="P2818" s="7">
        <v>1.3506979000000001E-2</v>
      </c>
    </row>
    <row r="2819" spans="1:16" x14ac:dyDescent="0.25">
      <c r="A2819" t="s">
        <v>4763</v>
      </c>
      <c r="B2819" s="7">
        <v>8.5923690000000007E-3</v>
      </c>
      <c r="C2819" s="7">
        <v>9.7269020000000008E-3</v>
      </c>
      <c r="D2819" s="7">
        <v>7.0312159999999999E-3</v>
      </c>
      <c r="E2819" s="7">
        <v>7.4143789999999996E-3</v>
      </c>
      <c r="F2819" s="7">
        <v>8.1610869999999992E-3</v>
      </c>
      <c r="G2819" s="7">
        <v>8.7786940000000001E-3</v>
      </c>
      <c r="H2819" s="7">
        <v>1.1991135999999999E-2</v>
      </c>
      <c r="I2819" s="7">
        <v>9.0348200000000007E-3</v>
      </c>
      <c r="J2819" s="7">
        <v>1.1816204E-2</v>
      </c>
      <c r="K2819" s="7">
        <v>7.2452219999999999E-3</v>
      </c>
      <c r="L2819" s="7">
        <v>6.8006969999999996E-3</v>
      </c>
      <c r="M2819" s="7">
        <v>7.8144800000000004E-3</v>
      </c>
      <c r="N2819" s="7">
        <v>1.0642069000000001E-2</v>
      </c>
      <c r="O2819" s="7">
        <v>8.7956249999999996E-3</v>
      </c>
      <c r="P2819" s="7">
        <v>6.950075E-3</v>
      </c>
    </row>
    <row r="2820" spans="1:16" x14ac:dyDescent="0.25">
      <c r="A2820" t="s">
        <v>4764</v>
      </c>
      <c r="B2820" s="7">
        <v>6.8309333E-2</v>
      </c>
      <c r="C2820" s="7">
        <v>6.6568058999999999E-2</v>
      </c>
      <c r="D2820" s="7">
        <v>6.6041723999999996E-2</v>
      </c>
      <c r="E2820" s="7">
        <v>4.9300569000000002E-2</v>
      </c>
      <c r="F2820" s="7">
        <v>7.3187899000000001E-2</v>
      </c>
      <c r="G2820" s="7">
        <v>6.3061784999999995E-2</v>
      </c>
      <c r="H2820" s="7">
        <v>6.7395043000000002E-2</v>
      </c>
      <c r="I2820" s="7">
        <v>6.6109281000000006E-2</v>
      </c>
      <c r="J2820" s="7">
        <v>8.0295123999999996E-2</v>
      </c>
      <c r="K2820" s="7">
        <v>2.8048736000000001E-2</v>
      </c>
      <c r="L2820" s="7">
        <v>4.8924861E-2</v>
      </c>
      <c r="M2820" s="7">
        <v>5.1598047000000001E-2</v>
      </c>
      <c r="N2820" s="7">
        <v>6.3214295000000004E-2</v>
      </c>
      <c r="O2820" s="7">
        <v>5.7554372999999999E-2</v>
      </c>
      <c r="P2820" s="7">
        <v>4.9242569E-2</v>
      </c>
    </row>
    <row r="2821" spans="1:16" x14ac:dyDescent="0.25">
      <c r="A2821" t="s">
        <v>4765</v>
      </c>
      <c r="B2821" s="7">
        <v>4.0874930000000002E-3</v>
      </c>
      <c r="C2821" s="7">
        <v>5.8227670000000004E-3</v>
      </c>
      <c r="D2821" s="7">
        <v>3.4656280000000001E-3</v>
      </c>
      <c r="E2821" s="7">
        <v>3.870695E-3</v>
      </c>
      <c r="F2821" s="7">
        <v>3.094425E-3</v>
      </c>
      <c r="G2821" s="7">
        <v>3.9292779999999996E-3</v>
      </c>
      <c r="H2821" s="7">
        <v>3.44985E-3</v>
      </c>
      <c r="I2821" s="7">
        <v>1.670513E-3</v>
      </c>
      <c r="J2821" s="7">
        <v>3.6134499999999998E-3</v>
      </c>
      <c r="K2821" s="7">
        <v>9.3010709999999993E-3</v>
      </c>
      <c r="L2821" s="7">
        <v>7.7528170000000004E-3</v>
      </c>
      <c r="M2821" s="7">
        <v>7.1195379999999999E-3</v>
      </c>
      <c r="N2821" s="7">
        <v>6.2267420000000004E-3</v>
      </c>
      <c r="O2821" s="7">
        <v>6.2474770000000004E-3</v>
      </c>
      <c r="P2821" s="7">
        <v>3.8414650000000001E-3</v>
      </c>
    </row>
    <row r="2822" spans="1:16" x14ac:dyDescent="0.25">
      <c r="A2822" t="s">
        <v>4766</v>
      </c>
      <c r="B2822" s="7">
        <v>7.6395517999999996E-2</v>
      </c>
      <c r="C2822" s="7">
        <v>8.4708273000000001E-2</v>
      </c>
      <c r="D2822" s="7">
        <v>7.1659597000000005E-2</v>
      </c>
      <c r="E2822" s="7">
        <v>5.8353797999999998E-2</v>
      </c>
      <c r="F2822" s="7">
        <v>7.3422594999999993E-2</v>
      </c>
      <c r="G2822" s="7">
        <v>9.3792977E-2</v>
      </c>
      <c r="H2822" s="7">
        <v>7.0776737000000006E-2</v>
      </c>
      <c r="I2822" s="7">
        <v>5.2704301000000002E-2</v>
      </c>
      <c r="J2822" s="7">
        <v>7.9387235E-2</v>
      </c>
      <c r="K2822" s="7">
        <v>0.12857955700000001</v>
      </c>
      <c r="L2822" s="7">
        <v>8.6860186000000006E-2</v>
      </c>
      <c r="M2822" s="7">
        <v>8.4718405999999996E-2</v>
      </c>
      <c r="N2822" s="7">
        <v>9.5657313999999993E-2</v>
      </c>
      <c r="O2822" s="7">
        <v>8.1531036000000001E-2</v>
      </c>
      <c r="P2822" s="7">
        <v>6.3817767999999997E-2</v>
      </c>
    </row>
    <row r="2823" spans="1:16" x14ac:dyDescent="0.25">
      <c r="A2823" t="s">
        <v>4767</v>
      </c>
      <c r="B2823" s="7">
        <v>0.122503617</v>
      </c>
      <c r="C2823" s="7">
        <v>0.138865238</v>
      </c>
      <c r="D2823" s="7">
        <v>0.145156274</v>
      </c>
      <c r="E2823" s="7">
        <v>8.6716500000000002E-2</v>
      </c>
      <c r="F2823" s="7">
        <v>0.119817928</v>
      </c>
      <c r="G2823" s="7">
        <v>0.101600103</v>
      </c>
      <c r="H2823" s="7">
        <v>0.17898265699999999</v>
      </c>
      <c r="I2823" s="7">
        <v>0.213542328</v>
      </c>
      <c r="J2823" s="7">
        <v>0.19718438699999999</v>
      </c>
      <c r="K2823" s="7">
        <v>3.7201494000000002E-2</v>
      </c>
      <c r="L2823" s="7">
        <v>5.10339E-2</v>
      </c>
      <c r="M2823" s="7">
        <v>6.0978051999999998E-2</v>
      </c>
      <c r="N2823" s="7">
        <v>5.8575404999999997E-2</v>
      </c>
      <c r="O2823" s="7">
        <v>5.8626820000000003E-2</v>
      </c>
      <c r="P2823" s="7">
        <v>5.2006257E-2</v>
      </c>
    </row>
    <row r="2824" spans="1:16" x14ac:dyDescent="0.25">
      <c r="A2824" t="s">
        <v>4768</v>
      </c>
      <c r="B2824" s="7">
        <v>2.8291747999999999E-2</v>
      </c>
      <c r="C2824" s="7">
        <v>3.2287378999999998E-2</v>
      </c>
      <c r="D2824" s="7">
        <v>3.6464587999999999E-2</v>
      </c>
      <c r="E2824" s="7">
        <v>2.7640125000000001E-2</v>
      </c>
      <c r="F2824" s="7">
        <v>3.5872983999999997E-2</v>
      </c>
      <c r="G2824" s="7">
        <v>2.8671650999999999E-2</v>
      </c>
      <c r="H2824" s="7">
        <v>3.4129459000000001E-2</v>
      </c>
      <c r="I2824" s="7">
        <v>2.8862217999999999E-2</v>
      </c>
      <c r="J2824" s="7">
        <v>3.7156347999999999E-2</v>
      </c>
      <c r="K2824" s="7">
        <v>1.7969520999999999E-2</v>
      </c>
      <c r="L2824" s="7">
        <v>2.1676984999999999E-2</v>
      </c>
      <c r="M2824" s="7">
        <v>1.8627989000000001E-2</v>
      </c>
      <c r="N2824" s="7">
        <v>2.0955557999999999E-2</v>
      </c>
      <c r="O2824" s="7">
        <v>1.7897389E-2</v>
      </c>
      <c r="P2824" s="7">
        <v>1.8986869E-2</v>
      </c>
    </row>
    <row r="2825" spans="1:16" x14ac:dyDescent="0.25">
      <c r="A2825" t="s">
        <v>4769</v>
      </c>
      <c r="B2825" s="7">
        <v>0.15590985199999999</v>
      </c>
      <c r="C2825" s="7">
        <v>0.17159028700000001</v>
      </c>
      <c r="D2825" s="7">
        <v>0.168217908</v>
      </c>
      <c r="E2825" s="7">
        <v>8.1440291999999997E-2</v>
      </c>
      <c r="F2825" s="7">
        <v>0.121177312</v>
      </c>
      <c r="G2825" s="7">
        <v>0.101191537</v>
      </c>
      <c r="H2825" s="7">
        <v>0.185764701</v>
      </c>
      <c r="I2825" s="7">
        <v>0.211851334</v>
      </c>
      <c r="J2825" s="7">
        <v>0.19654666200000001</v>
      </c>
      <c r="K2825" s="7">
        <v>4.1307148000000002E-2</v>
      </c>
      <c r="L2825" s="7">
        <v>6.4513955999999997E-2</v>
      </c>
      <c r="M2825" s="7">
        <v>6.5339716000000006E-2</v>
      </c>
      <c r="N2825" s="7">
        <v>7.6613655000000003E-2</v>
      </c>
      <c r="O2825" s="7">
        <v>6.9328896000000001E-2</v>
      </c>
      <c r="P2825" s="7">
        <v>5.4930951999999998E-2</v>
      </c>
    </row>
    <row r="2826" spans="1:16" x14ac:dyDescent="0.25">
      <c r="A2826" t="s">
        <v>4770</v>
      </c>
      <c r="B2826" s="7">
        <v>2.7098783000000001E-2</v>
      </c>
      <c r="C2826" s="7">
        <v>2.7216041999999999E-2</v>
      </c>
      <c r="D2826" s="7">
        <v>2.7458287000000001E-2</v>
      </c>
      <c r="E2826" s="7">
        <v>1.7593753E-2</v>
      </c>
      <c r="F2826" s="7">
        <v>2.398575E-2</v>
      </c>
      <c r="G2826" s="7">
        <v>2.2202939000000001E-2</v>
      </c>
      <c r="H2826" s="7">
        <v>2.9912755999999999E-2</v>
      </c>
      <c r="I2826" s="7">
        <v>3.1597365000000002E-2</v>
      </c>
      <c r="J2826" s="7">
        <v>3.1925632000000002E-2</v>
      </c>
      <c r="K2826" s="7">
        <v>1.1242993999999999E-2</v>
      </c>
      <c r="L2826" s="7">
        <v>1.3220723E-2</v>
      </c>
      <c r="M2826" s="7">
        <v>1.1986105E-2</v>
      </c>
      <c r="N2826" s="7">
        <v>1.1481150000000001E-2</v>
      </c>
      <c r="O2826" s="7">
        <v>1.0738264000000001E-2</v>
      </c>
      <c r="P2826" s="7">
        <v>1.0117495000000001E-2</v>
      </c>
    </row>
    <row r="2827" spans="1:16" x14ac:dyDescent="0.25">
      <c r="A2827" t="s">
        <v>4771</v>
      </c>
      <c r="B2827" s="7">
        <v>2.5292334999999999E-2</v>
      </c>
      <c r="C2827" s="7">
        <v>2.8075365000000001E-2</v>
      </c>
      <c r="D2827" s="7">
        <v>2.8989727999999999E-2</v>
      </c>
      <c r="E2827" s="7">
        <v>2.0202964E-2</v>
      </c>
      <c r="F2827" s="7">
        <v>2.4127574999999998E-2</v>
      </c>
      <c r="G2827" s="7">
        <v>2.4025062999999999E-2</v>
      </c>
      <c r="H2827" s="7">
        <v>3.0512958E-2</v>
      </c>
      <c r="I2827" s="7">
        <v>2.4374323E-2</v>
      </c>
      <c r="J2827" s="7">
        <v>3.3305229999999998E-2</v>
      </c>
      <c r="K2827" s="7">
        <v>1.8370483999999999E-2</v>
      </c>
      <c r="L2827" s="7">
        <v>2.2761412000000002E-2</v>
      </c>
      <c r="M2827" s="7">
        <v>2.6067511000000002E-2</v>
      </c>
      <c r="N2827" s="7">
        <v>3.4427736E-2</v>
      </c>
      <c r="O2827" s="7">
        <v>3.3626840999999998E-2</v>
      </c>
      <c r="P2827" s="7">
        <v>2.4524804000000001E-2</v>
      </c>
    </row>
    <row r="2828" spans="1:16" x14ac:dyDescent="0.25">
      <c r="A2828" t="s">
        <v>4772</v>
      </c>
      <c r="B2828" s="7">
        <v>5.0611755000000001E-2</v>
      </c>
      <c r="C2828" s="7">
        <v>5.8495241000000003E-2</v>
      </c>
      <c r="D2828" s="7">
        <v>6.0287575000000003E-2</v>
      </c>
      <c r="E2828" s="7">
        <v>4.0629621999999997E-2</v>
      </c>
      <c r="F2828" s="7">
        <v>5.8326696999999997E-2</v>
      </c>
      <c r="G2828" s="7">
        <v>5.4048092999999998E-2</v>
      </c>
      <c r="H2828" s="7">
        <v>6.7172033000000006E-2</v>
      </c>
      <c r="I2828" s="7">
        <v>5.7159716999999999E-2</v>
      </c>
      <c r="J2828" s="7">
        <v>6.3334290000000001E-2</v>
      </c>
      <c r="K2828" s="7">
        <v>4.4646325000000001E-2</v>
      </c>
      <c r="L2828" s="7">
        <v>5.9414992E-2</v>
      </c>
      <c r="M2828" s="7">
        <v>6.4102084000000004E-2</v>
      </c>
      <c r="N2828" s="7">
        <v>6.5749161E-2</v>
      </c>
      <c r="O2828" s="7">
        <v>6.2324967000000002E-2</v>
      </c>
      <c r="P2828" s="7">
        <v>4.9837447999999999E-2</v>
      </c>
    </row>
    <row r="2829" spans="1:16" x14ac:dyDescent="0.25">
      <c r="A2829" t="s">
        <v>4773</v>
      </c>
      <c r="B2829" s="7">
        <v>0.12961716100000001</v>
      </c>
      <c r="C2829" s="7">
        <v>0.110970851</v>
      </c>
      <c r="D2829" s="7">
        <v>0.12052025299999999</v>
      </c>
      <c r="E2829" s="7">
        <v>7.9422477000000005E-2</v>
      </c>
      <c r="F2829" s="7">
        <v>0.102023873</v>
      </c>
      <c r="G2829" s="7">
        <v>9.9525031E-2</v>
      </c>
      <c r="H2829" s="7">
        <v>0.120031709</v>
      </c>
      <c r="I2829" s="7">
        <v>0.165586446</v>
      </c>
      <c r="J2829" s="7">
        <v>0.14432304900000001</v>
      </c>
      <c r="K2829" s="7">
        <v>4.9819179999999998E-2</v>
      </c>
      <c r="L2829" s="7">
        <v>6.4227406000000001E-2</v>
      </c>
      <c r="M2829" s="7">
        <v>6.3220570000000004E-2</v>
      </c>
      <c r="N2829" s="7">
        <v>6.1715605E-2</v>
      </c>
      <c r="O2829" s="7">
        <v>6.0499386000000002E-2</v>
      </c>
      <c r="P2829" s="7">
        <v>5.2387912000000002E-2</v>
      </c>
    </row>
    <row r="2830" spans="1:16" x14ac:dyDescent="0.25">
      <c r="A2830" t="s">
        <v>4774</v>
      </c>
      <c r="B2830" s="7">
        <v>7.3808013000000006E-2</v>
      </c>
      <c r="C2830" s="7">
        <v>8.4617950999999997E-2</v>
      </c>
      <c r="D2830" s="7">
        <v>7.6599987999999994E-2</v>
      </c>
      <c r="E2830" s="7">
        <v>6.3077168000000003E-2</v>
      </c>
      <c r="F2830" s="7">
        <v>8.2287133999999998E-2</v>
      </c>
      <c r="G2830" s="7">
        <v>7.4427900000000005E-2</v>
      </c>
      <c r="H2830" s="7">
        <v>7.3705791000000007E-2</v>
      </c>
      <c r="I2830" s="7">
        <v>9.2799856E-2</v>
      </c>
      <c r="J2830" s="7">
        <v>8.7324135999999997E-2</v>
      </c>
      <c r="K2830" s="7">
        <v>5.2428052000000003E-2</v>
      </c>
      <c r="L2830" s="7">
        <v>5.7977064000000002E-2</v>
      </c>
      <c r="M2830" s="7">
        <v>5.3505588E-2</v>
      </c>
      <c r="N2830" s="7">
        <v>5.3479323000000002E-2</v>
      </c>
      <c r="O2830" s="7">
        <v>5.2791500999999998E-2</v>
      </c>
      <c r="P2830" s="7">
        <v>4.8952043000000001E-2</v>
      </c>
    </row>
    <row r="2831" spans="1:16" x14ac:dyDescent="0.25">
      <c r="A2831" t="s">
        <v>4775</v>
      </c>
      <c r="B2831" s="7">
        <v>3.4455336000000003E-2</v>
      </c>
      <c r="C2831" s="7">
        <v>3.050452E-2</v>
      </c>
      <c r="D2831" s="7">
        <v>3.0377939999999999E-2</v>
      </c>
      <c r="E2831" s="7">
        <v>2.1089282000000001E-2</v>
      </c>
      <c r="F2831" s="7">
        <v>2.7761089999999999E-2</v>
      </c>
      <c r="G2831" s="7">
        <v>2.1254536000000001E-2</v>
      </c>
      <c r="H2831" s="7">
        <v>3.5674975999999997E-2</v>
      </c>
      <c r="I2831" s="7">
        <v>4.7976857999999997E-2</v>
      </c>
      <c r="J2831" s="7">
        <v>4.5240326999999997E-2</v>
      </c>
      <c r="K2831" s="7">
        <v>1.3467465E-2</v>
      </c>
      <c r="L2831" s="7">
        <v>1.4138856E-2</v>
      </c>
      <c r="M2831" s="7">
        <v>1.8951578E-2</v>
      </c>
      <c r="N2831" s="7">
        <v>1.6051461999999999E-2</v>
      </c>
      <c r="O2831" s="7">
        <v>1.8391425999999999E-2</v>
      </c>
      <c r="P2831" s="7">
        <v>1.3782786999999999E-2</v>
      </c>
    </row>
    <row r="2832" spans="1:16" x14ac:dyDescent="0.25">
      <c r="A2832" t="s">
        <v>4776</v>
      </c>
      <c r="B2832" s="7">
        <v>6.4284173999999999E-2</v>
      </c>
      <c r="C2832" s="7">
        <v>5.9079342999999999E-2</v>
      </c>
      <c r="D2832" s="7">
        <v>6.2571072000000005E-2</v>
      </c>
      <c r="E2832" s="7">
        <v>4.9230492000000001E-2</v>
      </c>
      <c r="F2832" s="7">
        <v>6.8808796000000005E-2</v>
      </c>
      <c r="G2832" s="7">
        <v>5.5221352000000001E-2</v>
      </c>
      <c r="H2832" s="7">
        <v>7.1251821000000007E-2</v>
      </c>
      <c r="I2832" s="7">
        <v>6.1651380999999998E-2</v>
      </c>
      <c r="J2832" s="7">
        <v>7.4106839999999993E-2</v>
      </c>
      <c r="K2832" s="7">
        <v>1.9900708999999999E-2</v>
      </c>
      <c r="L2832" s="7">
        <v>3.1583178000000003E-2</v>
      </c>
      <c r="M2832" s="7">
        <v>3.3727755999999998E-2</v>
      </c>
      <c r="N2832" s="7">
        <v>3.6872248000000003E-2</v>
      </c>
      <c r="O2832" s="7">
        <v>3.0224364E-2</v>
      </c>
      <c r="P2832" s="7">
        <v>2.7220682E-2</v>
      </c>
    </row>
    <row r="2833" spans="1:16" x14ac:dyDescent="0.25">
      <c r="A2833" t="s">
        <v>4777</v>
      </c>
      <c r="B2833" s="7">
        <v>1.8668892999999999E-2</v>
      </c>
      <c r="C2833" s="7">
        <v>2.1264195999999999E-2</v>
      </c>
      <c r="D2833" s="7">
        <v>1.8664872999999998E-2</v>
      </c>
      <c r="E2833" s="7">
        <v>1.5376009E-2</v>
      </c>
      <c r="F2833" s="7">
        <v>2.0644510000000001E-2</v>
      </c>
      <c r="G2833" s="7">
        <v>2.0783330999999999E-2</v>
      </c>
      <c r="H2833" s="7">
        <v>2.8547005E-2</v>
      </c>
      <c r="I2833" s="7">
        <v>3.044444E-2</v>
      </c>
      <c r="J2833" s="7">
        <v>3.3162194999999998E-2</v>
      </c>
      <c r="K2833" s="7">
        <v>4.8044630000000001E-3</v>
      </c>
      <c r="L2833" s="7">
        <v>5.3209800000000003E-3</v>
      </c>
      <c r="M2833" s="7">
        <v>3.9524920000000002E-3</v>
      </c>
      <c r="N2833" s="7">
        <v>3.1619970000000002E-3</v>
      </c>
      <c r="O2833" s="7">
        <v>2.9985189999999998E-3</v>
      </c>
      <c r="P2833" s="7">
        <v>4.499454E-3</v>
      </c>
    </row>
    <row r="2834" spans="1:16" x14ac:dyDescent="0.25">
      <c r="A2834" t="s">
        <v>4778</v>
      </c>
      <c r="B2834" s="7">
        <v>0</v>
      </c>
      <c r="C2834" s="7">
        <v>0</v>
      </c>
      <c r="D2834" s="7">
        <v>0</v>
      </c>
      <c r="E2834" s="7">
        <v>0</v>
      </c>
      <c r="F2834" s="7">
        <v>0</v>
      </c>
      <c r="G2834" s="7">
        <v>0</v>
      </c>
      <c r="H2834" s="7">
        <v>0</v>
      </c>
      <c r="I2834" s="7">
        <v>0</v>
      </c>
      <c r="J2834" s="7">
        <v>0</v>
      </c>
      <c r="K2834" s="7">
        <v>0</v>
      </c>
      <c r="L2834" s="7">
        <v>0</v>
      </c>
      <c r="M2834" s="7">
        <v>0</v>
      </c>
      <c r="N2834" s="7">
        <v>0</v>
      </c>
      <c r="O2834" s="7">
        <v>0</v>
      </c>
      <c r="P2834" s="7">
        <v>0</v>
      </c>
    </row>
    <row r="2835" spans="1:16" x14ac:dyDescent="0.25">
      <c r="A2835" t="s">
        <v>4779</v>
      </c>
      <c r="B2835" s="7">
        <v>5.8702440000000002E-3</v>
      </c>
      <c r="C2835" s="7">
        <v>7.1831020000000002E-3</v>
      </c>
      <c r="D2835" s="7">
        <v>5.8538540000000003E-3</v>
      </c>
      <c r="E2835" s="7">
        <v>3.7548310000000001E-3</v>
      </c>
      <c r="F2835" s="7">
        <v>5.0451879999999999E-3</v>
      </c>
      <c r="G2835" s="7">
        <v>5.6825820000000003E-3</v>
      </c>
      <c r="H2835" s="7">
        <v>7.2181060000000002E-3</v>
      </c>
      <c r="I2835" s="7">
        <v>5.3189520000000001E-3</v>
      </c>
      <c r="J2835" s="7">
        <v>8.0227930000000003E-3</v>
      </c>
      <c r="K2835" s="7">
        <v>3.9021519999999999E-3</v>
      </c>
      <c r="L2835" s="7">
        <v>3.2228130000000002E-3</v>
      </c>
      <c r="M2835" s="7">
        <v>4.1651570000000001E-3</v>
      </c>
      <c r="N2835" s="7">
        <v>4.4376870000000001E-3</v>
      </c>
      <c r="O2835" s="7">
        <v>4.3333800000000004E-3</v>
      </c>
      <c r="P2835" s="7">
        <v>3.2294469999999999E-3</v>
      </c>
    </row>
    <row r="2836" spans="1:16" x14ac:dyDescent="0.25">
      <c r="A2836" t="s">
        <v>4780</v>
      </c>
      <c r="B2836" s="7">
        <v>5.1332524999999997E-2</v>
      </c>
      <c r="C2836" s="7">
        <v>4.6277540999999998E-2</v>
      </c>
      <c r="D2836" s="7">
        <v>4.4998792000000003E-2</v>
      </c>
      <c r="E2836" s="7">
        <v>2.8046596999999999E-2</v>
      </c>
      <c r="F2836" s="7">
        <v>3.4937414999999999E-2</v>
      </c>
      <c r="G2836" s="7">
        <v>3.7189906000000002E-2</v>
      </c>
      <c r="H2836" s="7">
        <v>5.5672741999999997E-2</v>
      </c>
      <c r="I2836" s="7">
        <v>6.7644218000000006E-2</v>
      </c>
      <c r="J2836" s="7">
        <v>5.8985702000000001E-2</v>
      </c>
      <c r="K2836" s="7">
        <v>1.3788032E-2</v>
      </c>
      <c r="L2836" s="7">
        <v>1.4304519E-2</v>
      </c>
      <c r="M2836" s="7">
        <v>1.5712402E-2</v>
      </c>
      <c r="N2836" s="7">
        <v>1.5047158E-2</v>
      </c>
      <c r="O2836" s="7">
        <v>1.6291136000000001E-2</v>
      </c>
      <c r="P2836" s="7">
        <v>1.3312965E-2</v>
      </c>
    </row>
    <row r="2837" spans="1:16" x14ac:dyDescent="0.25">
      <c r="A2837" t="s">
        <v>4781</v>
      </c>
      <c r="B2837" s="7">
        <v>2.0598486999999999E-2</v>
      </c>
      <c r="C2837" s="7">
        <v>1.9402994999999999E-2</v>
      </c>
      <c r="D2837" s="7">
        <v>1.6579875000000001E-2</v>
      </c>
      <c r="E2837" s="7">
        <v>1.6179636000000001E-2</v>
      </c>
      <c r="F2837" s="7">
        <v>1.6814408999999999E-2</v>
      </c>
      <c r="G2837" s="7">
        <v>1.9572068000000001E-2</v>
      </c>
      <c r="H2837" s="7">
        <v>1.6452942000000002E-2</v>
      </c>
      <c r="I2837" s="7">
        <v>1.9400401000000001E-2</v>
      </c>
      <c r="J2837" s="7">
        <v>1.9348588E-2</v>
      </c>
      <c r="K2837" s="7">
        <v>1.6934108E-2</v>
      </c>
      <c r="L2837" s="7">
        <v>1.9172999E-2</v>
      </c>
      <c r="M2837" s="7">
        <v>1.1228215E-2</v>
      </c>
      <c r="N2837" s="7">
        <v>1.2900927E-2</v>
      </c>
      <c r="O2837" s="7">
        <v>1.1578807999999999E-2</v>
      </c>
      <c r="P2837" s="7">
        <v>1.0029265000000001E-2</v>
      </c>
    </row>
    <row r="2838" spans="1:16" x14ac:dyDescent="0.25">
      <c r="A2838" t="s">
        <v>4782</v>
      </c>
      <c r="B2838" s="7">
        <v>1.0759012E-2</v>
      </c>
      <c r="C2838" s="7">
        <v>1.2874249000000001E-2</v>
      </c>
      <c r="D2838" s="7">
        <v>1.1055719E-2</v>
      </c>
      <c r="E2838" s="7">
        <v>1.0102326E-2</v>
      </c>
      <c r="F2838" s="7">
        <v>1.0369985999999999E-2</v>
      </c>
      <c r="G2838" s="7">
        <v>1.1013E-2</v>
      </c>
      <c r="H2838" s="7">
        <v>1.3417187000000001E-2</v>
      </c>
      <c r="I2838" s="7">
        <v>7.4974270000000001E-3</v>
      </c>
      <c r="J2838" s="7">
        <v>8.7790699999999999E-3</v>
      </c>
      <c r="K2838" s="7">
        <v>8.3300000000000006E-3</v>
      </c>
      <c r="L2838" s="7">
        <v>1.1196846999999999E-2</v>
      </c>
      <c r="M2838" s="7">
        <v>1.3166133E-2</v>
      </c>
      <c r="N2838" s="7">
        <v>1.5075743000000001E-2</v>
      </c>
      <c r="O2838" s="7">
        <v>1.1871058E-2</v>
      </c>
      <c r="P2838" s="7">
        <v>8.7855799999999994E-3</v>
      </c>
    </row>
    <row r="2839" spans="1:16" x14ac:dyDescent="0.25">
      <c r="A2839" t="s">
        <v>4783</v>
      </c>
      <c r="B2839" s="7">
        <v>7.0226152999999999E-2</v>
      </c>
      <c r="C2839" s="7">
        <v>7.7897002000000007E-2</v>
      </c>
      <c r="D2839" s="7">
        <v>7.3576462999999995E-2</v>
      </c>
      <c r="E2839" s="7">
        <v>5.0245086000000001E-2</v>
      </c>
      <c r="F2839" s="7">
        <v>6.6460610000000003E-2</v>
      </c>
      <c r="G2839" s="7">
        <v>6.6231714999999997E-2</v>
      </c>
      <c r="H2839" s="7">
        <v>7.6274666000000005E-2</v>
      </c>
      <c r="I2839" s="7">
        <v>6.2084940999999998E-2</v>
      </c>
      <c r="J2839" s="7">
        <v>8.4644737999999997E-2</v>
      </c>
      <c r="K2839" s="7">
        <v>3.3179722000000002E-2</v>
      </c>
      <c r="L2839" s="7">
        <v>5.4637027999999997E-2</v>
      </c>
      <c r="M2839" s="7">
        <v>5.5431662999999999E-2</v>
      </c>
      <c r="N2839" s="7">
        <v>5.9231219000000002E-2</v>
      </c>
      <c r="O2839" s="7">
        <v>5.4801101999999997E-2</v>
      </c>
      <c r="P2839" s="7">
        <v>4.4657864999999998E-2</v>
      </c>
    </row>
    <row r="2840" spans="1:16" x14ac:dyDescent="0.25">
      <c r="A2840" t="s">
        <v>4784</v>
      </c>
      <c r="B2840" s="7">
        <v>3.2351197999999998E-2</v>
      </c>
      <c r="C2840" s="7">
        <v>3.7865043000000001E-2</v>
      </c>
      <c r="D2840" s="7">
        <v>3.9373203000000002E-2</v>
      </c>
      <c r="E2840" s="7">
        <v>2.6707986999999999E-2</v>
      </c>
      <c r="F2840" s="7">
        <v>3.9158547000000002E-2</v>
      </c>
      <c r="G2840" s="7">
        <v>3.5911221E-2</v>
      </c>
      <c r="H2840" s="7">
        <v>3.6477863999999999E-2</v>
      </c>
      <c r="I2840" s="7">
        <v>3.5062349999999999E-2</v>
      </c>
      <c r="J2840" s="7">
        <v>4.0438567000000002E-2</v>
      </c>
      <c r="K2840" s="7">
        <v>2.5985870000000001E-2</v>
      </c>
      <c r="L2840" s="7">
        <v>2.4023277999999999E-2</v>
      </c>
      <c r="M2840" s="7">
        <v>2.6787050999999999E-2</v>
      </c>
      <c r="N2840" s="7">
        <v>2.8873215000000001E-2</v>
      </c>
      <c r="O2840" s="7">
        <v>2.8882418999999999E-2</v>
      </c>
      <c r="P2840" s="7">
        <v>2.2552669000000001E-2</v>
      </c>
    </row>
    <row r="2841" spans="1:16" x14ac:dyDescent="0.25">
      <c r="A2841" t="s">
        <v>4785</v>
      </c>
      <c r="B2841" s="7">
        <v>3.4747459000000001E-2</v>
      </c>
      <c r="C2841" s="7">
        <v>3.4361040000000002E-2</v>
      </c>
      <c r="D2841" s="7">
        <v>6.3214877000000003E-2</v>
      </c>
      <c r="E2841" s="7">
        <v>3.8319735000000001E-2</v>
      </c>
      <c r="F2841" s="7">
        <v>4.0656062E-2</v>
      </c>
      <c r="G2841" s="7">
        <v>2.7099636999999999E-2</v>
      </c>
      <c r="H2841" s="7">
        <v>4.2179754999999999E-2</v>
      </c>
      <c r="I2841" s="7">
        <v>6.5086652999999994E-2</v>
      </c>
      <c r="J2841" s="7">
        <v>3.9250079E-2</v>
      </c>
      <c r="K2841" s="7">
        <v>1.2566912E-2</v>
      </c>
      <c r="L2841" s="7">
        <v>1.3244229999999999E-2</v>
      </c>
      <c r="M2841" s="7">
        <v>1.7553763E-2</v>
      </c>
      <c r="N2841" s="7">
        <v>2.0706163E-2</v>
      </c>
      <c r="O2841" s="7">
        <v>1.3548153E-2</v>
      </c>
      <c r="P2841" s="7">
        <v>1.1976621999999999E-2</v>
      </c>
    </row>
    <row r="2842" spans="1:16" x14ac:dyDescent="0.25">
      <c r="A2842" t="s">
        <v>4786</v>
      </c>
      <c r="B2842" s="7">
        <v>6.1983000000000003E-3</v>
      </c>
      <c r="C2842" s="7">
        <v>6.4987159999999999E-3</v>
      </c>
      <c r="D2842" s="7">
        <v>4.594992E-3</v>
      </c>
      <c r="E2842" s="7">
        <v>3.5269469999999999E-3</v>
      </c>
      <c r="F2842" s="7">
        <v>4.1383210000000004E-3</v>
      </c>
      <c r="G2842" s="7">
        <v>4.9966059999999998E-3</v>
      </c>
      <c r="H2842" s="7">
        <v>3.473233E-3</v>
      </c>
      <c r="I2842" s="7">
        <v>3.130061E-3</v>
      </c>
      <c r="J2842" s="7">
        <v>3.6998180000000001E-3</v>
      </c>
      <c r="K2842" s="7">
        <v>5.3096760000000002E-3</v>
      </c>
      <c r="L2842" s="7">
        <v>1.150261E-2</v>
      </c>
      <c r="M2842" s="7">
        <v>9.5461260000000003E-3</v>
      </c>
      <c r="N2842" s="7">
        <v>8.7751740000000002E-3</v>
      </c>
      <c r="O2842" s="7">
        <v>7.4734700000000003E-3</v>
      </c>
      <c r="P2842" s="7">
        <v>4.9556239999999996E-3</v>
      </c>
    </row>
    <row r="2843" spans="1:16" x14ac:dyDescent="0.25">
      <c r="A2843" t="s">
        <v>4787</v>
      </c>
      <c r="B2843" s="7">
        <v>1.5192560000000001E-2</v>
      </c>
      <c r="C2843" s="7">
        <v>1.8377722999999999E-2</v>
      </c>
      <c r="D2843" s="7">
        <v>1.6870525000000001E-2</v>
      </c>
      <c r="E2843" s="7">
        <v>1.1714987E-2</v>
      </c>
      <c r="F2843" s="7">
        <v>1.4641375E-2</v>
      </c>
      <c r="G2843" s="7">
        <v>1.5234152000000001E-2</v>
      </c>
      <c r="H2843" s="7">
        <v>1.7824218999999999E-2</v>
      </c>
      <c r="I2843" s="7">
        <v>1.5110653999999999E-2</v>
      </c>
      <c r="J2843" s="7">
        <v>1.7299630999999999E-2</v>
      </c>
      <c r="K2843" s="7">
        <v>6.7366379999999997E-3</v>
      </c>
      <c r="L2843" s="7">
        <v>1.5370376E-2</v>
      </c>
      <c r="M2843" s="7">
        <v>1.7474053E-2</v>
      </c>
      <c r="N2843" s="7">
        <v>1.9401844000000001E-2</v>
      </c>
      <c r="O2843" s="7">
        <v>1.6755692999999999E-2</v>
      </c>
      <c r="P2843" s="7">
        <v>1.2507013000000001E-2</v>
      </c>
    </row>
    <row r="2844" spans="1:16" x14ac:dyDescent="0.25">
      <c r="A2844" t="s">
        <v>4788</v>
      </c>
      <c r="B2844" s="7">
        <v>4.3179250000000002E-3</v>
      </c>
      <c r="C2844" s="7">
        <v>4.8763460000000002E-3</v>
      </c>
      <c r="D2844" s="7">
        <v>4.9652539999999997E-3</v>
      </c>
      <c r="E2844" s="7">
        <v>2.3232610000000001E-3</v>
      </c>
      <c r="F2844" s="7">
        <v>3.224251E-3</v>
      </c>
      <c r="G2844" s="7">
        <v>3.0350289999999999E-3</v>
      </c>
      <c r="H2844" s="7">
        <v>4.8577230000000004E-3</v>
      </c>
      <c r="I2844" s="7">
        <v>5.3660119999999999E-3</v>
      </c>
      <c r="J2844" s="7">
        <v>5.2402300000000002E-3</v>
      </c>
      <c r="K2844" s="7">
        <v>2.6651819999999999E-3</v>
      </c>
      <c r="L2844" s="7">
        <v>1.826081E-3</v>
      </c>
      <c r="M2844" s="7">
        <v>2.0855579999999999E-3</v>
      </c>
      <c r="N2844" s="7">
        <v>2.531298E-3</v>
      </c>
      <c r="O2844" s="7">
        <v>2.4693419999999998E-3</v>
      </c>
      <c r="P2844" s="7">
        <v>1.9795099999999999E-3</v>
      </c>
    </row>
    <row r="2845" spans="1:16" x14ac:dyDescent="0.25">
      <c r="A2845" t="s">
        <v>4789</v>
      </c>
      <c r="B2845" s="7">
        <v>9.5545440999999995E-2</v>
      </c>
      <c r="C2845" s="7">
        <v>9.8396669000000006E-2</v>
      </c>
      <c r="D2845" s="7">
        <v>7.6806270999999995E-2</v>
      </c>
      <c r="E2845" s="7">
        <v>0.102896024</v>
      </c>
      <c r="F2845" s="7">
        <v>0.10572937</v>
      </c>
      <c r="G2845" s="7">
        <v>0.12936239199999999</v>
      </c>
      <c r="H2845" s="7">
        <v>7.3799391000000006E-2</v>
      </c>
      <c r="I2845" s="7">
        <v>0.110208667</v>
      </c>
      <c r="J2845" s="7">
        <v>8.4940604000000003E-2</v>
      </c>
      <c r="K2845" s="7">
        <v>7.3522613000000001E-2</v>
      </c>
      <c r="L2845" s="7">
        <v>6.8365639000000006E-2</v>
      </c>
      <c r="M2845" s="7">
        <v>5.4026499999999998E-2</v>
      </c>
      <c r="N2845" s="7">
        <v>3.2754812000000001E-2</v>
      </c>
      <c r="O2845" s="7">
        <v>2.810344E-2</v>
      </c>
      <c r="P2845" s="7">
        <v>4.0193454000000003E-2</v>
      </c>
    </row>
    <row r="2846" spans="1:16" x14ac:dyDescent="0.25">
      <c r="A2846" t="s">
        <v>4790</v>
      </c>
      <c r="B2846" s="7">
        <v>9.1744359999999994E-3</v>
      </c>
      <c r="C2846" s="7">
        <v>1.2032642E-2</v>
      </c>
      <c r="D2846" s="7">
        <v>8.7728919999999991E-3</v>
      </c>
      <c r="E2846" s="7">
        <v>8.9310420000000001E-3</v>
      </c>
      <c r="F2846" s="7">
        <v>1.2116562000000001E-2</v>
      </c>
      <c r="G2846" s="7">
        <v>9.8248880000000004E-3</v>
      </c>
      <c r="H2846" s="7">
        <v>1.5726443E-2</v>
      </c>
      <c r="I2846" s="7">
        <v>1.1665148E-2</v>
      </c>
      <c r="J2846" s="7">
        <v>1.5625788000000002E-2</v>
      </c>
      <c r="K2846" s="7">
        <v>6.944151E-3</v>
      </c>
      <c r="L2846" s="7">
        <v>7.6309899999999998E-3</v>
      </c>
      <c r="M2846" s="7">
        <v>7.9007420000000005E-3</v>
      </c>
      <c r="N2846" s="7">
        <v>8.5544720000000005E-3</v>
      </c>
      <c r="O2846" s="7">
        <v>7.5474979999999997E-3</v>
      </c>
      <c r="P2846" s="7">
        <v>6.0748169999999997E-3</v>
      </c>
    </row>
    <row r="2847" spans="1:16" x14ac:dyDescent="0.25">
      <c r="A2847" t="s">
        <v>4791</v>
      </c>
      <c r="B2847" s="7">
        <v>2.5422635999999998E-2</v>
      </c>
      <c r="C2847" s="7">
        <v>2.9505982E-2</v>
      </c>
      <c r="D2847" s="7">
        <v>3.1964116000000001E-2</v>
      </c>
      <c r="E2847" s="7">
        <v>1.9654583999999999E-2</v>
      </c>
      <c r="F2847" s="7">
        <v>3.1221978000000001E-2</v>
      </c>
      <c r="G2847" s="7">
        <v>2.3459985999999999E-2</v>
      </c>
      <c r="H2847" s="7">
        <v>3.1000666E-2</v>
      </c>
      <c r="I2847" s="7">
        <v>2.9581383999999999E-2</v>
      </c>
      <c r="J2847" s="7">
        <v>3.1493821999999998E-2</v>
      </c>
      <c r="K2847" s="7">
        <v>1.3065573E-2</v>
      </c>
      <c r="L2847" s="7">
        <v>1.2195765000000001E-2</v>
      </c>
      <c r="M2847" s="7">
        <v>1.3612785000000001E-2</v>
      </c>
      <c r="N2847" s="7">
        <v>1.9863545999999999E-2</v>
      </c>
      <c r="O2847" s="7">
        <v>1.6277867000000001E-2</v>
      </c>
      <c r="P2847" s="7">
        <v>1.4970569E-2</v>
      </c>
    </row>
    <row r="2848" spans="1:16" x14ac:dyDescent="0.25">
      <c r="A2848" t="s">
        <v>4792</v>
      </c>
      <c r="B2848" s="7">
        <v>2.9808620000000001E-2</v>
      </c>
      <c r="C2848" s="7">
        <v>3.1114848000000001E-2</v>
      </c>
      <c r="D2848" s="7">
        <v>3.1888510000000002E-2</v>
      </c>
      <c r="E2848" s="7">
        <v>2.1810474E-2</v>
      </c>
      <c r="F2848" s="7">
        <v>2.9279295E-2</v>
      </c>
      <c r="G2848" s="7">
        <v>3.0344236E-2</v>
      </c>
      <c r="H2848" s="7">
        <v>3.4541928E-2</v>
      </c>
      <c r="I2848" s="7">
        <v>2.8067818000000001E-2</v>
      </c>
      <c r="J2848" s="7">
        <v>3.6395032000000001E-2</v>
      </c>
      <c r="K2848" s="7">
        <v>2.2104288999999999E-2</v>
      </c>
      <c r="L2848" s="7">
        <v>3.7661218000000003E-2</v>
      </c>
      <c r="M2848" s="7">
        <v>3.5708625000000001E-2</v>
      </c>
      <c r="N2848" s="7">
        <v>3.4672089000000003E-2</v>
      </c>
      <c r="O2848" s="7">
        <v>3.0087684999999999E-2</v>
      </c>
      <c r="P2848" s="7">
        <v>2.7574318E-2</v>
      </c>
    </row>
    <row r="2849" spans="1:16" x14ac:dyDescent="0.25">
      <c r="A2849" t="s">
        <v>4793</v>
      </c>
      <c r="B2849" s="7">
        <v>1.3861956E-2</v>
      </c>
      <c r="C2849" s="7">
        <v>1.5836217E-2</v>
      </c>
      <c r="D2849" s="7">
        <v>1.5282311999999999E-2</v>
      </c>
      <c r="E2849" s="7">
        <v>1.0655387000000001E-2</v>
      </c>
      <c r="F2849" s="7">
        <v>1.3180682000000001E-2</v>
      </c>
      <c r="G2849" s="7">
        <v>1.2834676999999999E-2</v>
      </c>
      <c r="H2849" s="7">
        <v>1.5081720999999999E-2</v>
      </c>
      <c r="I2849" s="7">
        <v>1.5346716E-2</v>
      </c>
      <c r="J2849" s="7">
        <v>1.6944764000000001E-2</v>
      </c>
      <c r="K2849" s="7">
        <v>8.5404469999999996E-3</v>
      </c>
      <c r="L2849" s="7">
        <v>1.1187699000000001E-2</v>
      </c>
      <c r="M2849" s="7">
        <v>1.0551754E-2</v>
      </c>
      <c r="N2849" s="7">
        <v>1.0848586E-2</v>
      </c>
      <c r="O2849" s="7">
        <v>9.9029310000000002E-3</v>
      </c>
      <c r="P2849" s="7">
        <v>8.5371619999999992E-3</v>
      </c>
    </row>
    <row r="2850" spans="1:16" x14ac:dyDescent="0.25">
      <c r="A2850" t="s">
        <v>4794</v>
      </c>
      <c r="B2850" s="7">
        <v>4.7178601000000001E-2</v>
      </c>
      <c r="C2850" s="7">
        <v>4.6025482E-2</v>
      </c>
      <c r="D2850" s="7">
        <v>4.2446373000000003E-2</v>
      </c>
      <c r="E2850" s="7">
        <v>2.4249242000000001E-2</v>
      </c>
      <c r="F2850" s="7">
        <v>4.7280780000000001E-2</v>
      </c>
      <c r="G2850" s="7">
        <v>3.9867022000000002E-2</v>
      </c>
      <c r="H2850" s="7">
        <v>4.1075476E-2</v>
      </c>
      <c r="I2850" s="7">
        <v>3.2022032999999998E-2</v>
      </c>
      <c r="J2850" s="7">
        <v>4.8834303000000003E-2</v>
      </c>
      <c r="K2850" s="7">
        <v>1.9407176000000002E-2</v>
      </c>
      <c r="L2850" s="7">
        <v>4.7880512E-2</v>
      </c>
      <c r="M2850" s="7">
        <v>2.5490787000000001E-2</v>
      </c>
      <c r="N2850" s="7">
        <v>0.15732913000000001</v>
      </c>
      <c r="O2850" s="7">
        <v>4.2764165E-2</v>
      </c>
      <c r="P2850" s="7">
        <v>2.5989986999999999E-2</v>
      </c>
    </row>
    <row r="2851" spans="1:16" x14ac:dyDescent="0.25">
      <c r="A2851" t="s">
        <v>4795</v>
      </c>
      <c r="B2851" s="7">
        <v>0.10944356600000001</v>
      </c>
      <c r="C2851" s="7">
        <v>0.11705581399999999</v>
      </c>
      <c r="D2851" s="7">
        <v>0.11644637300000001</v>
      </c>
      <c r="E2851" s="7">
        <v>7.7734432000000006E-2</v>
      </c>
      <c r="F2851" s="7">
        <v>0.104242113</v>
      </c>
      <c r="G2851" s="7">
        <v>0.10580798700000001</v>
      </c>
      <c r="H2851" s="7">
        <v>0.120671606</v>
      </c>
      <c r="I2851" s="7">
        <v>0.119194733</v>
      </c>
      <c r="J2851" s="7">
        <v>0.13382458799999999</v>
      </c>
      <c r="K2851" s="7">
        <v>6.4258209999999996E-2</v>
      </c>
      <c r="L2851" s="7">
        <v>8.4139062000000001E-2</v>
      </c>
      <c r="M2851" s="7">
        <v>9.0796489999999994E-2</v>
      </c>
      <c r="N2851" s="7">
        <v>8.2790601000000005E-2</v>
      </c>
      <c r="O2851" s="7">
        <v>8.1271760999999998E-2</v>
      </c>
      <c r="P2851" s="7">
        <v>6.5777223999999995E-2</v>
      </c>
    </row>
    <row r="2852" spans="1:16" x14ac:dyDescent="0.25">
      <c r="A2852" t="s">
        <v>4796</v>
      </c>
      <c r="B2852" s="7">
        <v>6.4265529999999998E-3</v>
      </c>
      <c r="C2852" s="7">
        <v>7.1637890000000003E-3</v>
      </c>
      <c r="D2852" s="7">
        <v>6.927613E-3</v>
      </c>
      <c r="E2852" s="7">
        <v>5.6269500000000004E-3</v>
      </c>
      <c r="F2852" s="7">
        <v>5.961676E-3</v>
      </c>
      <c r="G2852" s="7">
        <v>7.3697470000000003E-3</v>
      </c>
      <c r="H2852" s="7">
        <v>6.6435169999999998E-3</v>
      </c>
      <c r="I2852" s="7">
        <v>5.5151530000000001E-3</v>
      </c>
      <c r="J2852" s="7">
        <v>6.4288959999999999E-3</v>
      </c>
      <c r="K2852" s="7">
        <v>1.3436956999999999E-2</v>
      </c>
      <c r="L2852" s="7">
        <v>5.8861579999999998E-3</v>
      </c>
      <c r="M2852" s="7">
        <v>5.903864E-3</v>
      </c>
      <c r="N2852" s="7">
        <v>6.8801269999999998E-3</v>
      </c>
      <c r="O2852" s="7">
        <v>5.2619700000000004E-3</v>
      </c>
      <c r="P2852" s="7">
        <v>4.2873609999999999E-3</v>
      </c>
    </row>
    <row r="2853" spans="1:16" x14ac:dyDescent="0.25">
      <c r="A2853" t="s">
        <v>4797</v>
      </c>
      <c r="B2853" s="7">
        <v>3.0307398999999999E-2</v>
      </c>
      <c r="C2853" s="7">
        <v>2.9553204999999999E-2</v>
      </c>
      <c r="D2853" s="7">
        <v>2.425014E-2</v>
      </c>
      <c r="E2853" s="7">
        <v>2.8027380000000001E-2</v>
      </c>
      <c r="F2853" s="7">
        <v>3.0124266E-2</v>
      </c>
      <c r="G2853" s="7">
        <v>3.2220585000000003E-2</v>
      </c>
      <c r="H2853" s="7">
        <v>2.5557132E-2</v>
      </c>
      <c r="I2853" s="7">
        <v>3.4382226000000002E-2</v>
      </c>
      <c r="J2853" s="7">
        <v>3.2341862999999998E-2</v>
      </c>
      <c r="K2853" s="7">
        <v>0.101395797</v>
      </c>
      <c r="L2853" s="7">
        <v>3.0754836000000001E-2</v>
      </c>
      <c r="M2853" s="7">
        <v>2.3001316000000001E-2</v>
      </c>
      <c r="N2853" s="7">
        <v>1.7042015000000001E-2</v>
      </c>
      <c r="O2853" s="7">
        <v>1.3176421000000001E-2</v>
      </c>
      <c r="P2853" s="7">
        <v>1.9289835000000002E-2</v>
      </c>
    </row>
    <row r="2854" spans="1:16" x14ac:dyDescent="0.25">
      <c r="A2854" t="s">
        <v>4798</v>
      </c>
      <c r="B2854" s="7">
        <v>2.5567837999999999E-2</v>
      </c>
      <c r="C2854" s="7">
        <v>3.4293341999999997E-2</v>
      </c>
      <c r="D2854" s="7">
        <v>2.8175500999999999E-2</v>
      </c>
      <c r="E2854" s="7">
        <v>2.3568808E-2</v>
      </c>
      <c r="F2854" s="7">
        <v>3.1326954999999997E-2</v>
      </c>
      <c r="G2854" s="7">
        <v>3.2707969000000003E-2</v>
      </c>
      <c r="H2854" s="7">
        <v>2.8122108999999999E-2</v>
      </c>
      <c r="I2854" s="7">
        <v>2.8386254999999999E-2</v>
      </c>
      <c r="J2854" s="7">
        <v>3.3826202E-2</v>
      </c>
      <c r="K2854" s="7">
        <v>2.2336236999999998E-2</v>
      </c>
      <c r="L2854" s="7">
        <v>2.2838212E-2</v>
      </c>
      <c r="M2854" s="7">
        <v>2.1637355E-2</v>
      </c>
      <c r="N2854" s="7">
        <v>2.2297311E-2</v>
      </c>
      <c r="O2854" s="7">
        <v>1.9920502E-2</v>
      </c>
      <c r="P2854" s="7">
        <v>1.9290432999999999E-2</v>
      </c>
    </row>
    <row r="2855" spans="1:16" x14ac:dyDescent="0.25">
      <c r="A2855" t="s">
        <v>4799</v>
      </c>
      <c r="B2855" s="7">
        <v>3.1823982000000001E-2</v>
      </c>
      <c r="C2855" s="7">
        <v>3.2668242E-2</v>
      </c>
      <c r="D2855" s="7">
        <v>3.0616976000000001E-2</v>
      </c>
      <c r="E2855" s="7">
        <v>2.6328084000000002E-2</v>
      </c>
      <c r="F2855" s="7">
        <v>3.0519404E-2</v>
      </c>
      <c r="G2855" s="7">
        <v>3.3155389E-2</v>
      </c>
      <c r="H2855" s="7">
        <v>3.4627940000000003E-2</v>
      </c>
      <c r="I2855" s="7">
        <v>3.1443424999999997E-2</v>
      </c>
      <c r="J2855" s="7">
        <v>3.193907E-2</v>
      </c>
      <c r="K2855" s="7">
        <v>1.6191832999999999E-2</v>
      </c>
      <c r="L2855" s="7">
        <v>1.4335924999999999E-2</v>
      </c>
      <c r="M2855" s="7">
        <v>1.6149904999999999E-2</v>
      </c>
      <c r="N2855" s="7">
        <v>1.7458562E-2</v>
      </c>
      <c r="O2855" s="7">
        <v>1.5849274E-2</v>
      </c>
      <c r="P2855" s="7">
        <v>1.2410166E-2</v>
      </c>
    </row>
    <row r="2856" spans="1:16" x14ac:dyDescent="0.25">
      <c r="A2856" t="s">
        <v>4800</v>
      </c>
      <c r="B2856" s="7">
        <v>1.1672325000000001E-2</v>
      </c>
      <c r="C2856" s="7">
        <v>1.5444928E-2</v>
      </c>
      <c r="D2856" s="7">
        <v>1.4937316000000001E-2</v>
      </c>
      <c r="E2856" s="7">
        <v>8.8980369999999993E-3</v>
      </c>
      <c r="F2856" s="7">
        <v>1.0397227E-2</v>
      </c>
      <c r="G2856" s="7">
        <v>1.1464194E-2</v>
      </c>
      <c r="H2856" s="7">
        <v>1.4053619999999999E-2</v>
      </c>
      <c r="I2856" s="7">
        <v>1.3993469E-2</v>
      </c>
      <c r="J2856" s="7">
        <v>1.6128951999999998E-2</v>
      </c>
      <c r="K2856" s="7">
        <v>5.9492110000000003E-3</v>
      </c>
      <c r="L2856" s="7">
        <v>5.7528989999999997E-3</v>
      </c>
      <c r="M2856" s="7">
        <v>6.3204790000000004E-3</v>
      </c>
      <c r="N2856" s="7">
        <v>7.9638750000000005E-3</v>
      </c>
      <c r="O2856" s="7">
        <v>6.431422E-3</v>
      </c>
      <c r="P2856" s="7">
        <v>5.1897779999999999E-3</v>
      </c>
    </row>
    <row r="2857" spans="1:16" x14ac:dyDescent="0.25">
      <c r="A2857" t="s">
        <v>4801</v>
      </c>
      <c r="B2857" s="7">
        <v>2.0135864E-2</v>
      </c>
      <c r="C2857" s="7">
        <v>2.5203995E-2</v>
      </c>
      <c r="D2857" s="7">
        <v>2.1509227999999998E-2</v>
      </c>
      <c r="E2857" s="7">
        <v>1.8630213E-2</v>
      </c>
      <c r="F2857" s="7">
        <v>1.9455746999999999E-2</v>
      </c>
      <c r="G2857" s="7">
        <v>2.5655567000000001E-2</v>
      </c>
      <c r="H2857" s="7">
        <v>2.0582244999999999E-2</v>
      </c>
      <c r="I2857" s="7">
        <v>1.8343458999999999E-2</v>
      </c>
      <c r="J2857" s="7">
        <v>2.1860899E-2</v>
      </c>
      <c r="K2857" s="7">
        <v>6.0496162999999999E-2</v>
      </c>
      <c r="L2857" s="7">
        <v>7.4435006999999997E-2</v>
      </c>
      <c r="M2857" s="7">
        <v>5.3056645999999999E-2</v>
      </c>
      <c r="N2857" s="7">
        <v>4.3477854000000003E-2</v>
      </c>
      <c r="O2857" s="7">
        <v>4.4753637999999998E-2</v>
      </c>
      <c r="P2857" s="7">
        <v>2.5286306000000001E-2</v>
      </c>
    </row>
    <row r="2858" spans="1:16" x14ac:dyDescent="0.25">
      <c r="A2858" t="s">
        <v>4802</v>
      </c>
      <c r="B2858" s="7">
        <v>3.4828396999999997E-2</v>
      </c>
      <c r="C2858" s="7">
        <v>3.9592255999999999E-2</v>
      </c>
      <c r="D2858" s="7">
        <v>4.3418964999999997E-2</v>
      </c>
      <c r="E2858" s="7">
        <v>3.0755861999999998E-2</v>
      </c>
      <c r="F2858" s="7">
        <v>3.6456203999999999E-2</v>
      </c>
      <c r="G2858" s="7">
        <v>3.7229063E-2</v>
      </c>
      <c r="H2858" s="7">
        <v>4.5473571999999997E-2</v>
      </c>
      <c r="I2858" s="7">
        <v>3.6636244999999998E-2</v>
      </c>
      <c r="J2858" s="7">
        <v>4.6403395E-2</v>
      </c>
      <c r="K2858" s="7">
        <v>3.0784696E-2</v>
      </c>
      <c r="L2858" s="7">
        <v>3.0278378000000002E-2</v>
      </c>
      <c r="M2858" s="7">
        <v>3.2518518000000003E-2</v>
      </c>
      <c r="N2858" s="7">
        <v>3.8273319E-2</v>
      </c>
      <c r="O2858" s="7">
        <v>3.3032621999999998E-2</v>
      </c>
      <c r="P2858" s="7">
        <v>2.6992994999999999E-2</v>
      </c>
    </row>
    <row r="2859" spans="1:16" x14ac:dyDescent="0.25">
      <c r="A2859" t="s">
        <v>4803</v>
      </c>
      <c r="B2859" s="7">
        <v>2.0204828000000001E-2</v>
      </c>
      <c r="C2859" s="7">
        <v>2.5272752999999998E-2</v>
      </c>
      <c r="D2859" s="7">
        <v>2.73254E-2</v>
      </c>
      <c r="E2859" s="7">
        <v>1.8918956000000001E-2</v>
      </c>
      <c r="F2859" s="7">
        <v>2.502542E-2</v>
      </c>
      <c r="G2859" s="7">
        <v>2.4624024000000001E-2</v>
      </c>
      <c r="H2859" s="7">
        <v>2.6011092E-2</v>
      </c>
      <c r="I2859" s="7">
        <v>2.5864021000000001E-2</v>
      </c>
      <c r="J2859" s="7">
        <v>2.8628369000000001E-2</v>
      </c>
      <c r="K2859" s="7">
        <v>1.6274436999999999E-2</v>
      </c>
      <c r="L2859" s="7">
        <v>1.6553979E-2</v>
      </c>
      <c r="M2859" s="7">
        <v>1.8227001E-2</v>
      </c>
      <c r="N2859" s="7">
        <v>1.8147993000000001E-2</v>
      </c>
      <c r="O2859" s="7">
        <v>1.7540650000000001E-2</v>
      </c>
      <c r="P2859" s="7">
        <v>1.505977E-2</v>
      </c>
    </row>
    <row r="2860" spans="1:16" x14ac:dyDescent="0.25">
      <c r="A2860" t="s">
        <v>4804</v>
      </c>
      <c r="B2860" s="7">
        <v>1.6857311999999999E-2</v>
      </c>
      <c r="C2860" s="7">
        <v>2.0113069000000001E-2</v>
      </c>
      <c r="D2860" s="7">
        <v>1.7889895999999999E-2</v>
      </c>
      <c r="E2860" s="7">
        <v>1.4353236E-2</v>
      </c>
      <c r="F2860" s="7">
        <v>1.6189025999999999E-2</v>
      </c>
      <c r="G2860" s="7">
        <v>2.0159475E-2</v>
      </c>
      <c r="H2860" s="7">
        <v>1.8897596999999999E-2</v>
      </c>
      <c r="I2860" s="7">
        <v>1.2225689E-2</v>
      </c>
      <c r="J2860" s="7">
        <v>1.8156591E-2</v>
      </c>
      <c r="K2860" s="7">
        <v>9.6556469999999998E-3</v>
      </c>
      <c r="L2860" s="7">
        <v>2.0046640000000001E-2</v>
      </c>
      <c r="M2860" s="7">
        <v>2.0332026E-2</v>
      </c>
      <c r="N2860" s="7">
        <v>2.0183666999999999E-2</v>
      </c>
      <c r="O2860" s="7">
        <v>1.7754674000000002E-2</v>
      </c>
      <c r="P2860" s="7">
        <v>1.4670628999999999E-2</v>
      </c>
    </row>
    <row r="2861" spans="1:16" x14ac:dyDescent="0.25">
      <c r="A2861" t="s">
        <v>4805</v>
      </c>
      <c r="B2861" s="7">
        <v>3.6130381000000003E-2</v>
      </c>
      <c r="C2861" s="7">
        <v>4.7001569999999999E-2</v>
      </c>
      <c r="D2861" s="7">
        <v>4.0116029999999997E-2</v>
      </c>
      <c r="E2861" s="7">
        <v>2.9958156999999999E-2</v>
      </c>
      <c r="F2861" s="7">
        <v>3.6367864E-2</v>
      </c>
      <c r="G2861" s="7">
        <v>4.0892730000000002E-2</v>
      </c>
      <c r="H2861" s="7">
        <v>3.7631923999999997E-2</v>
      </c>
      <c r="I2861" s="7">
        <v>3.8889924999999999E-2</v>
      </c>
      <c r="J2861" s="7">
        <v>4.2787537E-2</v>
      </c>
      <c r="K2861" s="7">
        <v>3.2931589999999997E-2</v>
      </c>
      <c r="L2861" s="7">
        <v>2.5389032999999998E-2</v>
      </c>
      <c r="M2861" s="7">
        <v>2.7489700999999998E-2</v>
      </c>
      <c r="N2861" s="7">
        <v>2.8826628999999999E-2</v>
      </c>
      <c r="O2861" s="7">
        <v>3.0207535000000001E-2</v>
      </c>
      <c r="P2861" s="7">
        <v>2.3537741000000001E-2</v>
      </c>
    </row>
    <row r="2862" spans="1:16" x14ac:dyDescent="0.25">
      <c r="A2862" t="s">
        <v>4806</v>
      </c>
      <c r="B2862" s="7">
        <v>2.2545595000000002E-2</v>
      </c>
      <c r="C2862" s="7">
        <v>2.4366947E-2</v>
      </c>
      <c r="D2862" s="7">
        <v>2.5065840999999998E-2</v>
      </c>
      <c r="E2862" s="7">
        <v>2.5066096999999999E-2</v>
      </c>
      <c r="F2862" s="7">
        <v>3.0755243000000002E-2</v>
      </c>
      <c r="G2862" s="7">
        <v>3.1413393999999997E-2</v>
      </c>
      <c r="H2862" s="7">
        <v>2.4487933999999999E-2</v>
      </c>
      <c r="I2862" s="7">
        <v>2.4072809000000001E-2</v>
      </c>
      <c r="J2862" s="7">
        <v>2.4672539E-2</v>
      </c>
      <c r="K2862" s="7">
        <v>6.4605958000000005E-2</v>
      </c>
      <c r="L2862" s="7">
        <v>2.7680176000000001E-2</v>
      </c>
      <c r="M2862" s="7">
        <v>3.0882295000000001E-2</v>
      </c>
      <c r="N2862" s="7">
        <v>2.9048392999999999E-2</v>
      </c>
      <c r="O2862" s="7">
        <v>3.0646585E-2</v>
      </c>
      <c r="P2862" s="7">
        <v>2.2465522000000002E-2</v>
      </c>
    </row>
    <row r="2863" spans="1:16" x14ac:dyDescent="0.25">
      <c r="A2863" t="s">
        <v>4807</v>
      </c>
      <c r="B2863" s="7">
        <v>5.1649212E-2</v>
      </c>
      <c r="C2863" s="7">
        <v>6.1211525000000003E-2</v>
      </c>
      <c r="D2863" s="7">
        <v>6.1478453000000002E-2</v>
      </c>
      <c r="E2863" s="7">
        <v>4.1900356999999999E-2</v>
      </c>
      <c r="F2863" s="7">
        <v>5.4617093999999998E-2</v>
      </c>
      <c r="G2863" s="7">
        <v>4.9849084000000002E-2</v>
      </c>
      <c r="H2863" s="7">
        <v>6.0736518000000003E-2</v>
      </c>
      <c r="I2863" s="7">
        <v>6.9799657000000001E-2</v>
      </c>
      <c r="J2863" s="7">
        <v>6.8418032000000004E-2</v>
      </c>
      <c r="K2863" s="7">
        <v>2.0883705999999998E-2</v>
      </c>
      <c r="L2863" s="7">
        <v>3.1596119999999998E-2</v>
      </c>
      <c r="M2863" s="7">
        <v>3.5377253999999997E-2</v>
      </c>
      <c r="N2863" s="7">
        <v>3.3219832999999997E-2</v>
      </c>
      <c r="O2863" s="7">
        <v>2.6694532E-2</v>
      </c>
      <c r="P2863" s="7">
        <v>2.782362E-2</v>
      </c>
    </row>
    <row r="2864" spans="1:16" x14ac:dyDescent="0.25">
      <c r="A2864" t="s">
        <v>4808</v>
      </c>
      <c r="B2864" s="7">
        <v>5.086943E-3</v>
      </c>
      <c r="C2864" s="7">
        <v>4.4537780000000003E-3</v>
      </c>
      <c r="D2864" s="7">
        <v>3.9713350000000003E-3</v>
      </c>
      <c r="E2864" s="7">
        <v>3.734898E-3</v>
      </c>
      <c r="F2864" s="7">
        <v>3.7546099999999998E-3</v>
      </c>
      <c r="G2864" s="7">
        <v>7.438091E-3</v>
      </c>
      <c r="H2864" s="7">
        <v>3.319837E-3</v>
      </c>
      <c r="I2864" s="7">
        <v>2.517633E-3</v>
      </c>
      <c r="J2864" s="7">
        <v>3.4639340000000001E-3</v>
      </c>
      <c r="K2864" s="7">
        <v>2.6922320999999999E-2</v>
      </c>
      <c r="L2864" s="7">
        <v>5.9236682999999998E-2</v>
      </c>
      <c r="M2864" s="7">
        <v>4.0691151000000002E-2</v>
      </c>
      <c r="N2864" s="7">
        <v>3.7710591000000002E-2</v>
      </c>
      <c r="O2864" s="7">
        <v>2.1240914E-2</v>
      </c>
      <c r="P2864" s="7">
        <v>1.3377811E-2</v>
      </c>
    </row>
    <row r="2865" spans="1:16" x14ac:dyDescent="0.25">
      <c r="A2865" t="s">
        <v>4809</v>
      </c>
      <c r="B2865" s="7">
        <v>3.2042887999999999E-2</v>
      </c>
      <c r="C2865" s="7">
        <v>3.8051670000000003E-2</v>
      </c>
      <c r="D2865" s="7">
        <v>2.7777644000000001E-2</v>
      </c>
      <c r="E2865" s="7">
        <v>2.6368909999999999E-2</v>
      </c>
      <c r="F2865" s="7">
        <v>2.5064328E-2</v>
      </c>
      <c r="G2865" s="7">
        <v>3.8093793000000001E-2</v>
      </c>
      <c r="H2865" s="7">
        <v>3.3556329000000003E-2</v>
      </c>
      <c r="I2865" s="7">
        <v>1.9317643999999998E-2</v>
      </c>
      <c r="J2865" s="7">
        <v>3.2057875E-2</v>
      </c>
      <c r="K2865" s="7">
        <v>6.0449834000000001E-2</v>
      </c>
      <c r="L2865" s="7">
        <v>5.2413906000000003E-2</v>
      </c>
      <c r="M2865" s="7">
        <v>4.5102604999999997E-2</v>
      </c>
      <c r="N2865" s="7">
        <v>4.8254455000000002E-2</v>
      </c>
      <c r="O2865" s="7">
        <v>4.1488545000000002E-2</v>
      </c>
      <c r="P2865" s="7">
        <v>2.9537437E-2</v>
      </c>
    </row>
    <row r="2866" spans="1:16" x14ac:dyDescent="0.25">
      <c r="A2866" t="s">
        <v>4810</v>
      </c>
      <c r="B2866" s="7">
        <v>5.3033539999999997E-3</v>
      </c>
      <c r="C2866" s="7">
        <v>6.103593E-3</v>
      </c>
      <c r="D2866" s="7">
        <v>6.2502110000000003E-3</v>
      </c>
      <c r="E2866" s="7">
        <v>4.4225050000000002E-3</v>
      </c>
      <c r="F2866" s="7">
        <v>4.8547679999999998E-3</v>
      </c>
      <c r="G2866" s="7">
        <v>4.8877510000000001E-3</v>
      </c>
      <c r="H2866" s="7">
        <v>6.9720499999999996E-3</v>
      </c>
      <c r="I2866" s="7">
        <v>7.7699049999999997E-3</v>
      </c>
      <c r="J2866" s="7">
        <v>7.8682230000000006E-3</v>
      </c>
      <c r="K2866" s="7">
        <v>2.2594249999999998E-3</v>
      </c>
      <c r="L2866" s="7">
        <v>2.315292E-3</v>
      </c>
      <c r="M2866" s="7">
        <v>2.8760819999999999E-3</v>
      </c>
      <c r="N2866" s="7">
        <v>3.0479159999999999E-3</v>
      </c>
      <c r="O2866" s="7">
        <v>3.015761E-3</v>
      </c>
      <c r="P2866" s="7">
        <v>2.5046679999999998E-3</v>
      </c>
    </row>
    <row r="2867" spans="1:16" x14ac:dyDescent="0.25">
      <c r="A2867" t="s">
        <v>4811</v>
      </c>
      <c r="B2867" s="7">
        <v>4.4696702999999997E-2</v>
      </c>
      <c r="C2867" s="7">
        <v>4.7981012000000003E-2</v>
      </c>
      <c r="D2867" s="7">
        <v>4.7469269000000001E-2</v>
      </c>
      <c r="E2867" s="7">
        <v>3.2676126E-2</v>
      </c>
      <c r="F2867" s="7">
        <v>4.6332746000000001E-2</v>
      </c>
      <c r="G2867" s="7">
        <v>4.4727774999999997E-2</v>
      </c>
      <c r="H2867" s="7">
        <v>5.3859456E-2</v>
      </c>
      <c r="I2867" s="7">
        <v>5.2902138000000001E-2</v>
      </c>
      <c r="J2867" s="7">
        <v>4.9801133999999997E-2</v>
      </c>
      <c r="K2867" s="7">
        <v>2.6978164999999998E-2</v>
      </c>
      <c r="L2867" s="7">
        <v>3.0404071000000001E-2</v>
      </c>
      <c r="M2867" s="7">
        <v>3.5737824000000001E-2</v>
      </c>
      <c r="N2867" s="7">
        <v>3.7732432000000003E-2</v>
      </c>
      <c r="O2867" s="7">
        <v>3.2695674000000001E-2</v>
      </c>
      <c r="P2867" s="7">
        <v>3.0957199000000001E-2</v>
      </c>
    </row>
    <row r="2868" spans="1:16" x14ac:dyDescent="0.25">
      <c r="A2868" t="s">
        <v>4812</v>
      </c>
      <c r="B2868" s="7">
        <v>7.9820858999999994E-2</v>
      </c>
      <c r="C2868" s="7">
        <v>8.8365329000000006E-2</v>
      </c>
      <c r="D2868" s="7">
        <v>7.4789136000000006E-2</v>
      </c>
      <c r="E2868" s="7">
        <v>6.715016E-2</v>
      </c>
      <c r="F2868" s="7">
        <v>9.3787202E-2</v>
      </c>
      <c r="G2868" s="7">
        <v>9.2589869000000005E-2</v>
      </c>
      <c r="H2868" s="7">
        <v>9.1197295999999997E-2</v>
      </c>
      <c r="I2868" s="7">
        <v>8.8465886999999993E-2</v>
      </c>
      <c r="J2868" s="7">
        <v>0.11113100400000001</v>
      </c>
      <c r="K2868" s="7">
        <v>3.9927227000000003E-2</v>
      </c>
      <c r="L2868" s="7">
        <v>6.4047277E-2</v>
      </c>
      <c r="M2868" s="7">
        <v>6.4973801999999997E-2</v>
      </c>
      <c r="N2868" s="7">
        <v>6.5738804999999997E-2</v>
      </c>
      <c r="O2868" s="7">
        <v>5.3007193000000001E-2</v>
      </c>
      <c r="P2868" s="7">
        <v>5.4703648000000001E-2</v>
      </c>
    </row>
    <row r="2869" spans="1:16" x14ac:dyDescent="0.25">
      <c r="A2869" t="s">
        <v>4813</v>
      </c>
      <c r="B2869" s="7">
        <v>0.13689210700000001</v>
      </c>
      <c r="C2869" s="7">
        <v>0.134309347</v>
      </c>
      <c r="D2869" s="7">
        <v>0.13274867200000001</v>
      </c>
      <c r="E2869" s="7">
        <v>8.4182918999999995E-2</v>
      </c>
      <c r="F2869" s="7">
        <v>0.104142266</v>
      </c>
      <c r="G2869" s="7">
        <v>0.11413738800000001</v>
      </c>
      <c r="H2869" s="7">
        <v>0.140470979</v>
      </c>
      <c r="I2869" s="7">
        <v>0.14861053199999999</v>
      </c>
      <c r="J2869" s="7">
        <v>0.16852257100000001</v>
      </c>
      <c r="K2869" s="7">
        <v>6.7357563999999995E-2</v>
      </c>
      <c r="L2869" s="7">
        <v>9.7393404000000003E-2</v>
      </c>
      <c r="M2869" s="7">
        <v>8.5054219E-2</v>
      </c>
      <c r="N2869" s="7">
        <v>8.2826907000000005E-2</v>
      </c>
      <c r="O2869" s="7">
        <v>8.2804856999999996E-2</v>
      </c>
      <c r="P2869" s="7">
        <v>7.7302008000000005E-2</v>
      </c>
    </row>
    <row r="2870" spans="1:16" x14ac:dyDescent="0.25">
      <c r="A2870" t="s">
        <v>4814</v>
      </c>
      <c r="B2870" s="7">
        <v>1.6605821999999999E-2</v>
      </c>
      <c r="C2870" s="7">
        <v>2.1763494000000001E-2</v>
      </c>
      <c r="D2870" s="7">
        <v>1.86892E-2</v>
      </c>
      <c r="E2870" s="7">
        <v>1.5180437999999999E-2</v>
      </c>
      <c r="F2870" s="7">
        <v>2.4129953999999999E-2</v>
      </c>
      <c r="G2870" s="7">
        <v>2.1705169E-2</v>
      </c>
      <c r="H2870" s="7">
        <v>3.3542862999999999E-2</v>
      </c>
      <c r="I2870" s="7">
        <v>2.3808517000000001E-2</v>
      </c>
      <c r="J2870" s="7">
        <v>2.9648908000000002E-2</v>
      </c>
      <c r="K2870" s="7">
        <v>7.5954539999999997E-3</v>
      </c>
      <c r="L2870" s="7">
        <v>9.7732670000000004E-3</v>
      </c>
      <c r="M2870" s="7">
        <v>9.7969389999999993E-3</v>
      </c>
      <c r="N2870" s="7">
        <v>1.1820443E-2</v>
      </c>
      <c r="O2870" s="7">
        <v>1.0119055E-2</v>
      </c>
      <c r="P2870" s="7">
        <v>7.3023890000000003E-3</v>
      </c>
    </row>
    <row r="2871" spans="1:16" x14ac:dyDescent="0.25">
      <c r="A2871" t="s">
        <v>4815</v>
      </c>
      <c r="B2871" s="7">
        <v>1.0262635000000001E-2</v>
      </c>
      <c r="C2871" s="7">
        <v>2.4066242000000002E-2</v>
      </c>
      <c r="D2871" s="7">
        <v>2.1815819E-2</v>
      </c>
      <c r="E2871" s="7">
        <v>1.5416746E-2</v>
      </c>
      <c r="F2871" s="7">
        <v>1.6199471E-2</v>
      </c>
      <c r="G2871" s="7">
        <v>2.0512116E-2</v>
      </c>
      <c r="H2871" s="7">
        <v>1.8547463E-2</v>
      </c>
      <c r="I2871" s="7">
        <v>9.2068270000000008E-3</v>
      </c>
      <c r="J2871" s="7">
        <v>1.4273899E-2</v>
      </c>
      <c r="K2871" s="7">
        <v>7.4356789999999997E-3</v>
      </c>
      <c r="L2871" s="7">
        <v>3.2909294999999998E-2</v>
      </c>
      <c r="M2871" s="7">
        <v>3.7556262E-2</v>
      </c>
      <c r="N2871" s="7">
        <v>5.3091078999999999E-2</v>
      </c>
      <c r="O2871" s="7">
        <v>3.8313765E-2</v>
      </c>
      <c r="P2871" s="7">
        <v>2.3057103999999998E-2</v>
      </c>
    </row>
    <row r="2872" spans="1:16" x14ac:dyDescent="0.25">
      <c r="A2872" t="s">
        <v>4816</v>
      </c>
      <c r="B2872" s="7">
        <v>2.6341659999999999E-2</v>
      </c>
      <c r="C2872" s="7">
        <v>2.2484094999999999E-2</v>
      </c>
      <c r="D2872" s="7">
        <v>2.2946938E-2</v>
      </c>
      <c r="E2872" s="7">
        <v>1.3214152999999999E-2</v>
      </c>
      <c r="F2872" s="7">
        <v>1.7777392E-2</v>
      </c>
      <c r="G2872" s="7">
        <v>1.8100741E-2</v>
      </c>
      <c r="H2872" s="7">
        <v>2.4422428999999999E-2</v>
      </c>
      <c r="I2872" s="7">
        <v>2.7669007999999998E-2</v>
      </c>
      <c r="J2872" s="7">
        <v>2.9985758000000001E-2</v>
      </c>
      <c r="K2872" s="7">
        <v>6.1480659999999998E-3</v>
      </c>
      <c r="L2872" s="7">
        <v>1.1732273999999999E-2</v>
      </c>
      <c r="M2872" s="7">
        <v>1.1621335999999999E-2</v>
      </c>
      <c r="N2872" s="7">
        <v>1.0280176E-2</v>
      </c>
      <c r="O2872" s="7">
        <v>1.0689687E-2</v>
      </c>
      <c r="P2872" s="7">
        <v>9.3731400000000003E-3</v>
      </c>
    </row>
    <row r="2873" spans="1:16" x14ac:dyDescent="0.25">
      <c r="A2873" t="s">
        <v>4817</v>
      </c>
      <c r="B2873" s="7">
        <v>5.3254688000000001E-2</v>
      </c>
      <c r="C2873" s="7">
        <v>6.0807384999999999E-2</v>
      </c>
      <c r="D2873" s="7">
        <v>5.8444920999999997E-2</v>
      </c>
      <c r="E2873" s="7">
        <v>5.0018844999999999E-2</v>
      </c>
      <c r="F2873" s="7">
        <v>6.2901481999999995E-2</v>
      </c>
      <c r="G2873" s="7">
        <v>6.4890075000000005E-2</v>
      </c>
      <c r="H2873" s="7">
        <v>5.7431858000000002E-2</v>
      </c>
      <c r="I2873" s="7">
        <v>5.3911498000000002E-2</v>
      </c>
      <c r="J2873" s="7">
        <v>6.8374506000000002E-2</v>
      </c>
      <c r="K2873" s="7">
        <v>2.1451373999999999E-2</v>
      </c>
      <c r="L2873" s="7">
        <v>3.9056771999999997E-2</v>
      </c>
      <c r="M2873" s="7">
        <v>4.6331542000000003E-2</v>
      </c>
      <c r="N2873" s="7">
        <v>4.7814820000000001E-2</v>
      </c>
      <c r="O2873" s="7">
        <v>4.9015699000000003E-2</v>
      </c>
      <c r="P2873" s="7">
        <v>3.7966904000000003E-2</v>
      </c>
    </row>
    <row r="2874" spans="1:16" x14ac:dyDescent="0.25">
      <c r="A2874" t="s">
        <v>4818</v>
      </c>
      <c r="B2874" s="7">
        <v>6.017368E-2</v>
      </c>
      <c r="C2874" s="7">
        <v>7.0944265000000006E-2</v>
      </c>
      <c r="D2874" s="7">
        <v>6.6435508000000004E-2</v>
      </c>
      <c r="E2874" s="7">
        <v>5.1710531999999997E-2</v>
      </c>
      <c r="F2874" s="7">
        <v>6.6318001000000001E-2</v>
      </c>
      <c r="G2874" s="7">
        <v>6.7771761E-2</v>
      </c>
      <c r="H2874" s="7">
        <v>7.4053091000000001E-2</v>
      </c>
      <c r="I2874" s="7">
        <v>6.9655258999999997E-2</v>
      </c>
      <c r="J2874" s="7">
        <v>8.5467419000000003E-2</v>
      </c>
      <c r="K2874" s="7">
        <v>7.9721496000000003E-2</v>
      </c>
      <c r="L2874" s="7">
        <v>5.3246435000000002E-2</v>
      </c>
      <c r="M2874" s="7">
        <v>5.2700856999999997E-2</v>
      </c>
      <c r="N2874" s="7">
        <v>5.8100776E-2</v>
      </c>
      <c r="O2874" s="7">
        <v>5.5972709000000002E-2</v>
      </c>
      <c r="P2874" s="7">
        <v>3.7235132999999997E-2</v>
      </c>
    </row>
    <row r="2875" spans="1:16" x14ac:dyDescent="0.25">
      <c r="A2875" t="s">
        <v>4819</v>
      </c>
      <c r="B2875" s="7">
        <v>9.0941289999999994E-3</v>
      </c>
      <c r="C2875" s="7">
        <v>1.0824359E-2</v>
      </c>
      <c r="D2875" s="7">
        <v>9.8531729999999998E-3</v>
      </c>
      <c r="E2875" s="7">
        <v>8.9560690000000005E-3</v>
      </c>
      <c r="F2875" s="7">
        <v>1.0207272E-2</v>
      </c>
      <c r="G2875" s="7">
        <v>1.1223939E-2</v>
      </c>
      <c r="H2875" s="7">
        <v>1.0021733E-2</v>
      </c>
      <c r="I2875" s="7">
        <v>1.0998688E-2</v>
      </c>
      <c r="J2875" s="7">
        <v>1.0240635999999999E-2</v>
      </c>
      <c r="K2875" s="7">
        <v>8.5488590000000007E-3</v>
      </c>
      <c r="L2875" s="7">
        <v>6.8558589999999997E-3</v>
      </c>
      <c r="M2875" s="7">
        <v>6.9860310000000002E-3</v>
      </c>
      <c r="N2875" s="7">
        <v>5.600598E-3</v>
      </c>
      <c r="O2875" s="7">
        <v>4.6756230000000003E-3</v>
      </c>
      <c r="P2875" s="7">
        <v>5.3122309999999997E-3</v>
      </c>
    </row>
    <row r="2876" spans="1:16" x14ac:dyDescent="0.25">
      <c r="A2876" t="s">
        <v>4820</v>
      </c>
      <c r="B2876" s="7">
        <v>2.3128816999999999E-2</v>
      </c>
      <c r="C2876" s="7">
        <v>2.6071826999999999E-2</v>
      </c>
      <c r="D2876" s="7">
        <v>3.0466673999999999E-2</v>
      </c>
      <c r="E2876" s="7">
        <v>1.9296356000000001E-2</v>
      </c>
      <c r="F2876" s="7">
        <v>2.5070786000000001E-2</v>
      </c>
      <c r="G2876" s="7">
        <v>2.4665399000000001E-2</v>
      </c>
      <c r="H2876" s="7">
        <v>1.9630603999999999E-2</v>
      </c>
      <c r="I2876" s="7">
        <v>2.7385039999999999E-2</v>
      </c>
      <c r="J2876" s="7">
        <v>3.0930037000000001E-2</v>
      </c>
      <c r="K2876" s="7">
        <v>4.4317623E-2</v>
      </c>
      <c r="L2876" s="7">
        <v>2.475167E-2</v>
      </c>
      <c r="M2876" s="7">
        <v>2.1096106999999999E-2</v>
      </c>
      <c r="N2876" s="7">
        <v>2.8608399999999999E-2</v>
      </c>
      <c r="O2876" s="7">
        <v>2.1362564000000001E-2</v>
      </c>
      <c r="P2876" s="7">
        <v>1.5183458E-2</v>
      </c>
    </row>
    <row r="2877" spans="1:16" x14ac:dyDescent="0.25">
      <c r="A2877" t="s">
        <v>4821</v>
      </c>
      <c r="B2877" s="7">
        <v>5.2757838000000001E-2</v>
      </c>
      <c r="C2877" s="7">
        <v>6.2551311999999998E-2</v>
      </c>
      <c r="D2877" s="7">
        <v>6.5242097999999998E-2</v>
      </c>
      <c r="E2877" s="7">
        <v>4.2983687999999999E-2</v>
      </c>
      <c r="F2877" s="7">
        <v>5.1929048999999998E-2</v>
      </c>
      <c r="G2877" s="7">
        <v>5.4678518000000002E-2</v>
      </c>
      <c r="H2877" s="7">
        <v>6.8952679000000003E-2</v>
      </c>
      <c r="I2877" s="7">
        <v>7.1961588000000007E-2</v>
      </c>
      <c r="J2877" s="7">
        <v>7.6278911000000005E-2</v>
      </c>
      <c r="K2877" s="7">
        <v>3.0099631000000002E-2</v>
      </c>
      <c r="L2877" s="7">
        <v>2.9345352000000002E-2</v>
      </c>
      <c r="M2877" s="7">
        <v>3.3228716999999998E-2</v>
      </c>
      <c r="N2877" s="7">
        <v>3.6078235E-2</v>
      </c>
      <c r="O2877" s="7">
        <v>3.4129471000000002E-2</v>
      </c>
      <c r="P2877" s="7">
        <v>3.0031262999999999E-2</v>
      </c>
    </row>
    <row r="2878" spans="1:16" x14ac:dyDescent="0.25">
      <c r="A2878" t="s">
        <v>4822</v>
      </c>
      <c r="B2878" s="7">
        <v>8.9571034999999993E-2</v>
      </c>
      <c r="C2878" s="7">
        <v>0.10799214</v>
      </c>
      <c r="D2878" s="7">
        <v>0.106092596</v>
      </c>
      <c r="E2878" s="7">
        <v>6.8918327000000001E-2</v>
      </c>
      <c r="F2878" s="7">
        <v>8.6625999999999995E-2</v>
      </c>
      <c r="G2878" s="7">
        <v>8.8502392999999999E-2</v>
      </c>
      <c r="H2878" s="7">
        <v>0.109261568</v>
      </c>
      <c r="I2878" s="7">
        <v>0.110233439</v>
      </c>
      <c r="J2878" s="7">
        <v>0.114275392</v>
      </c>
      <c r="K2878" s="7">
        <v>7.6670083E-2</v>
      </c>
      <c r="L2878" s="7">
        <v>5.7596369000000001E-2</v>
      </c>
      <c r="M2878" s="7">
        <v>6.3582984999999995E-2</v>
      </c>
      <c r="N2878" s="7">
        <v>5.8914872E-2</v>
      </c>
      <c r="O2878" s="7">
        <v>5.8439296000000002E-2</v>
      </c>
      <c r="P2878" s="7">
        <v>4.7084082999999999E-2</v>
      </c>
    </row>
    <row r="2879" spans="1:16" x14ac:dyDescent="0.25">
      <c r="A2879" t="s">
        <v>4823</v>
      </c>
      <c r="B2879" s="7">
        <v>4.9640991000000002E-2</v>
      </c>
      <c r="C2879" s="7">
        <v>5.8882508E-2</v>
      </c>
      <c r="D2879" s="7">
        <v>5.1076719E-2</v>
      </c>
      <c r="E2879" s="7">
        <v>4.1970959000000002E-2</v>
      </c>
      <c r="F2879" s="7">
        <v>5.1181534000000001E-2</v>
      </c>
      <c r="G2879" s="7">
        <v>6.2716535000000004E-2</v>
      </c>
      <c r="H2879" s="7">
        <v>5.5294962000000003E-2</v>
      </c>
      <c r="I2879" s="7">
        <v>6.9044567000000001E-2</v>
      </c>
      <c r="J2879" s="7">
        <v>6.4470096000000005E-2</v>
      </c>
      <c r="K2879" s="7">
        <v>3.7280815000000002E-2</v>
      </c>
      <c r="L2879" s="7">
        <v>5.9293760000000001E-2</v>
      </c>
      <c r="M2879" s="7">
        <v>5.6048358E-2</v>
      </c>
      <c r="N2879" s="7">
        <v>5.8587442000000003E-2</v>
      </c>
      <c r="O2879" s="7">
        <v>5.8927991999999998E-2</v>
      </c>
      <c r="P2879" s="7">
        <v>3.9154702E-2</v>
      </c>
    </row>
    <row r="2880" spans="1:16" x14ac:dyDescent="0.25">
      <c r="A2880" t="s">
        <v>4824</v>
      </c>
      <c r="B2880" s="7">
        <v>1.9178411999999999E-2</v>
      </c>
      <c r="C2880" s="7">
        <v>1.9091905999999999E-2</v>
      </c>
      <c r="D2880" s="7">
        <v>2.0439154000000001E-2</v>
      </c>
      <c r="E2880" s="7">
        <v>2.3735955999999999E-2</v>
      </c>
      <c r="F2880" s="7">
        <v>2.5054680999999999E-2</v>
      </c>
      <c r="G2880" s="7">
        <v>3.1826829000000001E-2</v>
      </c>
      <c r="H2880" s="7">
        <v>8.4242889999999997E-3</v>
      </c>
      <c r="I2880" s="7">
        <v>9.3790030000000003E-3</v>
      </c>
      <c r="J2880" s="7">
        <v>7.9946979999999997E-3</v>
      </c>
      <c r="K2880" s="7">
        <v>1.0353002E-2</v>
      </c>
      <c r="L2880" s="7">
        <v>1.7670917000000001E-2</v>
      </c>
      <c r="M2880" s="7">
        <v>1.9590994E-2</v>
      </c>
      <c r="N2880" s="7">
        <v>1.9943012999999999E-2</v>
      </c>
      <c r="O2880" s="7">
        <v>2.1792506E-2</v>
      </c>
      <c r="P2880" s="7">
        <v>1.342117E-2</v>
      </c>
    </row>
    <row r="2881" spans="1:16" x14ac:dyDescent="0.25">
      <c r="A2881" t="s">
        <v>4825</v>
      </c>
      <c r="B2881" s="7">
        <v>1.7715261999999999E-2</v>
      </c>
      <c r="C2881" s="7">
        <v>2.4090812E-2</v>
      </c>
      <c r="D2881" s="7">
        <v>2.2140694999999998E-2</v>
      </c>
      <c r="E2881" s="7">
        <v>1.5341127E-2</v>
      </c>
      <c r="F2881" s="7">
        <v>1.9530797999999999E-2</v>
      </c>
      <c r="G2881" s="7">
        <v>2.1028067000000001E-2</v>
      </c>
      <c r="H2881" s="7">
        <v>2.0374916E-2</v>
      </c>
      <c r="I2881" s="7">
        <v>2.083776E-2</v>
      </c>
      <c r="J2881" s="7">
        <v>2.0758987E-2</v>
      </c>
      <c r="K2881" s="7">
        <v>1.6096299000000001E-2</v>
      </c>
      <c r="L2881" s="7">
        <v>1.2314986999999999E-2</v>
      </c>
      <c r="M2881" s="7">
        <v>1.3505424E-2</v>
      </c>
      <c r="N2881" s="7">
        <v>1.5960044999999999E-2</v>
      </c>
      <c r="O2881" s="7">
        <v>1.4470389E-2</v>
      </c>
      <c r="P2881" s="7">
        <v>1.1173689000000001E-2</v>
      </c>
    </row>
    <row r="2882" spans="1:16" x14ac:dyDescent="0.25">
      <c r="A2882" t="s">
        <v>4826</v>
      </c>
      <c r="B2882" s="7">
        <v>2.672617E-3</v>
      </c>
      <c r="C2882" s="7">
        <v>3.043432E-3</v>
      </c>
      <c r="D2882" s="7">
        <v>2.2102620000000002E-3</v>
      </c>
      <c r="E2882" s="7">
        <v>2.541335E-3</v>
      </c>
      <c r="F2882" s="7">
        <v>2.5986020000000002E-3</v>
      </c>
      <c r="G2882" s="7">
        <v>3.1733450000000002E-3</v>
      </c>
      <c r="H2882" s="7">
        <v>2.206595E-3</v>
      </c>
      <c r="I2882" s="7">
        <v>1.619416E-3</v>
      </c>
      <c r="J2882" s="7">
        <v>2.6910520000000002E-3</v>
      </c>
      <c r="K2882" s="7">
        <v>1.4508170000000001E-3</v>
      </c>
      <c r="L2882" s="7">
        <v>2.3104499999999999E-3</v>
      </c>
      <c r="M2882" s="7">
        <v>2.3354489999999999E-3</v>
      </c>
      <c r="N2882" s="7">
        <v>2.3633320000000001E-3</v>
      </c>
      <c r="O2882" s="7">
        <v>2.4584440000000002E-3</v>
      </c>
      <c r="P2882" s="7">
        <v>1.642623E-3</v>
      </c>
    </row>
    <row r="2883" spans="1:16" x14ac:dyDescent="0.25">
      <c r="A2883" t="s">
        <v>4827</v>
      </c>
      <c r="B2883" s="7">
        <v>4.5084073000000002E-2</v>
      </c>
      <c r="C2883" s="7">
        <v>4.3184256999999997E-2</v>
      </c>
      <c r="D2883" s="7">
        <v>4.0036833000000001E-2</v>
      </c>
      <c r="E2883" s="7">
        <v>3.0926763999999999E-2</v>
      </c>
      <c r="F2883" s="7">
        <v>3.3007035999999997E-2</v>
      </c>
      <c r="G2883" s="7">
        <v>3.8655729999999999E-2</v>
      </c>
      <c r="H2883" s="7">
        <v>3.6918553999999999E-2</v>
      </c>
      <c r="I2883" s="7">
        <v>3.1061215999999999E-2</v>
      </c>
      <c r="J2883" s="7">
        <v>4.1507448000000002E-2</v>
      </c>
      <c r="K2883" s="7">
        <v>1.5572287000000001E-2</v>
      </c>
      <c r="L2883" s="7">
        <v>2.6597665E-2</v>
      </c>
      <c r="M2883" s="7">
        <v>2.6926579999999999E-2</v>
      </c>
      <c r="N2883" s="7">
        <v>2.6489789E-2</v>
      </c>
      <c r="O2883" s="7">
        <v>2.6005924E-2</v>
      </c>
      <c r="P2883" s="7">
        <v>2.2263226000000001E-2</v>
      </c>
    </row>
    <row r="2884" spans="1:16" x14ac:dyDescent="0.25">
      <c r="A2884" t="s">
        <v>4828</v>
      </c>
      <c r="B2884" s="7">
        <v>2.7593782000000001E-2</v>
      </c>
      <c r="C2884" s="7">
        <v>2.8657245000000001E-2</v>
      </c>
      <c r="D2884" s="7">
        <v>2.7148895999999999E-2</v>
      </c>
      <c r="E2884" s="7">
        <v>2.7283841E-2</v>
      </c>
      <c r="F2884" s="7">
        <v>2.9920159000000002E-2</v>
      </c>
      <c r="G2884" s="7">
        <v>3.2023160000000002E-2</v>
      </c>
      <c r="H2884" s="7">
        <v>2.8352090999999999E-2</v>
      </c>
      <c r="I2884" s="7">
        <v>2.9756977E-2</v>
      </c>
      <c r="J2884" s="7">
        <v>3.1860937999999998E-2</v>
      </c>
      <c r="K2884" s="7">
        <v>2.4352381999999999E-2</v>
      </c>
      <c r="L2884" s="7">
        <v>2.4260104000000001E-2</v>
      </c>
      <c r="M2884" s="7">
        <v>2.0737508000000002E-2</v>
      </c>
      <c r="N2884" s="7">
        <v>2.1908763000000001E-2</v>
      </c>
      <c r="O2884" s="7">
        <v>1.796675E-2</v>
      </c>
      <c r="P2884" s="7">
        <v>1.7447122999999998E-2</v>
      </c>
    </row>
    <row r="2885" spans="1:16" x14ac:dyDescent="0.25">
      <c r="A2885" t="s">
        <v>4829</v>
      </c>
      <c r="B2885" s="7">
        <v>9.6545467999999995E-2</v>
      </c>
      <c r="C2885" s="7">
        <v>9.6780382999999998E-2</v>
      </c>
      <c r="D2885" s="7">
        <v>0.105815355</v>
      </c>
      <c r="E2885" s="7">
        <v>7.2048409999999993E-2</v>
      </c>
      <c r="F2885" s="7">
        <v>9.1062402000000001E-2</v>
      </c>
      <c r="G2885" s="7">
        <v>8.6565824999999999E-2</v>
      </c>
      <c r="H2885" s="7">
        <v>0.10346074600000001</v>
      </c>
      <c r="I2885" s="7">
        <v>0.117858608</v>
      </c>
      <c r="J2885" s="7">
        <v>0.124526835</v>
      </c>
      <c r="K2885" s="7">
        <v>4.6928123000000002E-2</v>
      </c>
      <c r="L2885" s="7">
        <v>6.6000003000000002E-2</v>
      </c>
      <c r="M2885" s="7">
        <v>7.2476376999999995E-2</v>
      </c>
      <c r="N2885" s="7">
        <v>7.1881179000000003E-2</v>
      </c>
      <c r="O2885" s="7">
        <v>6.7269855000000003E-2</v>
      </c>
      <c r="P2885" s="7">
        <v>5.2552090000000003E-2</v>
      </c>
    </row>
    <row r="2886" spans="1:16" x14ac:dyDescent="0.25">
      <c r="A2886" t="s">
        <v>4830</v>
      </c>
      <c r="B2886" s="7">
        <v>3.3395652999999997E-2</v>
      </c>
      <c r="C2886" s="7">
        <v>3.9513551000000001E-2</v>
      </c>
      <c r="D2886" s="7">
        <v>3.7566263000000003E-2</v>
      </c>
      <c r="E2886" s="7">
        <v>2.8372535000000001E-2</v>
      </c>
      <c r="F2886" s="7">
        <v>3.7083672999999998E-2</v>
      </c>
      <c r="G2886" s="7">
        <v>3.5752807999999997E-2</v>
      </c>
      <c r="H2886" s="7">
        <v>3.2284725E-2</v>
      </c>
      <c r="I2886" s="7">
        <v>3.1835628999999997E-2</v>
      </c>
      <c r="J2886" s="7">
        <v>3.6673520000000001E-2</v>
      </c>
      <c r="K2886" s="7">
        <v>2.7431427000000001E-2</v>
      </c>
      <c r="L2886" s="7">
        <v>3.3593123000000003E-2</v>
      </c>
      <c r="M2886" s="7">
        <v>3.1099815999999999E-2</v>
      </c>
      <c r="N2886" s="7">
        <v>3.0658388000000002E-2</v>
      </c>
      <c r="O2886" s="7">
        <v>3.2787825E-2</v>
      </c>
      <c r="P2886" s="7">
        <v>2.2261138999999999E-2</v>
      </c>
    </row>
    <row r="2887" spans="1:16" x14ac:dyDescent="0.25">
      <c r="A2887" t="s">
        <v>4831</v>
      </c>
      <c r="B2887" s="7">
        <v>3.4625744999999999E-2</v>
      </c>
      <c r="C2887" s="7">
        <v>3.5104237000000003E-2</v>
      </c>
      <c r="D2887" s="7">
        <v>3.9033697999999999E-2</v>
      </c>
      <c r="E2887" s="7">
        <v>4.6766317000000002E-2</v>
      </c>
      <c r="F2887" s="7">
        <v>6.2924272000000003E-2</v>
      </c>
      <c r="G2887" s="7">
        <v>5.3002676999999998E-2</v>
      </c>
      <c r="H2887" s="7">
        <v>2.8119416000000001E-2</v>
      </c>
      <c r="I2887" s="7">
        <v>3.8033248999999998E-2</v>
      </c>
      <c r="J2887" s="7">
        <v>3.0686690999999999E-2</v>
      </c>
      <c r="K2887" s="7">
        <v>2.8423665000000001E-2</v>
      </c>
      <c r="L2887" s="7">
        <v>3.4278641999999998E-2</v>
      </c>
      <c r="M2887" s="7">
        <v>4.3343435E-2</v>
      </c>
      <c r="N2887" s="7">
        <v>4.1299480999999999E-2</v>
      </c>
      <c r="O2887" s="7">
        <v>5.5363844000000002E-2</v>
      </c>
      <c r="P2887" s="7">
        <v>4.0557141999999997E-2</v>
      </c>
    </row>
    <row r="2888" spans="1:16" x14ac:dyDescent="0.25">
      <c r="A2888" t="s">
        <v>4832</v>
      </c>
      <c r="B2888" s="7">
        <v>2.0498120000000002E-2</v>
      </c>
      <c r="C2888" s="7">
        <v>1.8567835000000001E-2</v>
      </c>
      <c r="D2888" s="7">
        <v>1.9442904E-2</v>
      </c>
      <c r="E2888" s="7">
        <v>1.6209825000000001E-2</v>
      </c>
      <c r="F2888" s="7">
        <v>2.1822907999999999E-2</v>
      </c>
      <c r="G2888" s="7">
        <v>2.2258375E-2</v>
      </c>
      <c r="H2888" s="7">
        <v>1.7206875999999999E-2</v>
      </c>
      <c r="I2888" s="7">
        <v>1.3112288999999999E-2</v>
      </c>
      <c r="J2888" s="7">
        <v>1.9277263999999999E-2</v>
      </c>
      <c r="K2888" s="7">
        <v>1.5890965E-2</v>
      </c>
      <c r="L2888" s="7">
        <v>3.3015883000000003E-2</v>
      </c>
      <c r="M2888" s="7">
        <v>2.7389571000000001E-2</v>
      </c>
      <c r="N2888" s="7">
        <v>2.7339281E-2</v>
      </c>
      <c r="O2888" s="7">
        <v>2.1597972E-2</v>
      </c>
      <c r="P2888" s="7">
        <v>1.7365948999999999E-2</v>
      </c>
    </row>
    <row r="2889" spans="1:16" x14ac:dyDescent="0.25">
      <c r="A2889" t="s">
        <v>4833</v>
      </c>
      <c r="B2889" s="7">
        <v>0.15593416600000001</v>
      </c>
      <c r="C2889" s="7">
        <v>0.185037587</v>
      </c>
      <c r="D2889" s="7">
        <v>0.167360707</v>
      </c>
      <c r="E2889" s="7">
        <v>0.14754948900000001</v>
      </c>
      <c r="F2889" s="7">
        <v>0.20126160600000001</v>
      </c>
      <c r="G2889" s="7">
        <v>0.18475451700000001</v>
      </c>
      <c r="H2889" s="7">
        <v>0.20168176700000001</v>
      </c>
      <c r="I2889" s="7">
        <v>0.19737888200000001</v>
      </c>
      <c r="J2889" s="7">
        <v>0.21065540699999999</v>
      </c>
      <c r="K2889" s="7">
        <v>0.115257339</v>
      </c>
      <c r="L2889" s="7">
        <v>0.112998214</v>
      </c>
      <c r="M2889" s="7">
        <v>0.12179151100000001</v>
      </c>
      <c r="N2889" s="7">
        <v>0.140518965</v>
      </c>
      <c r="O2889" s="7">
        <v>0.135375943</v>
      </c>
      <c r="P2889" s="7">
        <v>0.11977033300000001</v>
      </c>
    </row>
    <row r="2890" spans="1:16" x14ac:dyDescent="0.25">
      <c r="A2890" t="s">
        <v>4834</v>
      </c>
      <c r="B2890" s="7">
        <v>0.10795695499999999</v>
      </c>
      <c r="C2890" s="7">
        <v>0.12595019900000001</v>
      </c>
      <c r="D2890" s="7">
        <v>0.114359714</v>
      </c>
      <c r="E2890" s="7">
        <v>7.8490875000000002E-2</v>
      </c>
      <c r="F2890" s="7">
        <v>0.112612955</v>
      </c>
      <c r="G2890" s="7">
        <v>0.11062946899999999</v>
      </c>
      <c r="H2890" s="7">
        <v>0.127256491</v>
      </c>
      <c r="I2890" s="7">
        <v>0.12589449899999999</v>
      </c>
      <c r="J2890" s="7">
        <v>0.14802625599999999</v>
      </c>
      <c r="K2890" s="7">
        <v>0.121062959</v>
      </c>
      <c r="L2890" s="7">
        <v>7.9337497000000007E-2</v>
      </c>
      <c r="M2890" s="7">
        <v>8.1507560000000007E-2</v>
      </c>
      <c r="N2890" s="7">
        <v>8.9367546000000006E-2</v>
      </c>
      <c r="O2890" s="7">
        <v>7.8952358E-2</v>
      </c>
      <c r="P2890" s="7">
        <v>7.4126982999999994E-2</v>
      </c>
    </row>
    <row r="2891" spans="1:16" x14ac:dyDescent="0.25">
      <c r="A2891" t="s">
        <v>4835</v>
      </c>
      <c r="B2891" s="7">
        <v>9.7448449000000006E-2</v>
      </c>
      <c r="C2891" s="7">
        <v>0.12866886399999999</v>
      </c>
      <c r="D2891" s="7">
        <v>0.12693108</v>
      </c>
      <c r="E2891" s="7">
        <v>7.9866133000000006E-2</v>
      </c>
      <c r="F2891" s="7">
        <v>0.110856094</v>
      </c>
      <c r="G2891" s="7">
        <v>0.106555046</v>
      </c>
      <c r="H2891" s="7">
        <v>0.14869777200000001</v>
      </c>
      <c r="I2891" s="7">
        <v>0.12663681399999999</v>
      </c>
      <c r="J2891" s="7">
        <v>0.15020974500000001</v>
      </c>
      <c r="K2891" s="7">
        <v>8.0959890000000007E-2</v>
      </c>
      <c r="L2891" s="7">
        <v>8.0206071000000004E-2</v>
      </c>
      <c r="M2891" s="7">
        <v>9.4302192000000007E-2</v>
      </c>
      <c r="N2891" s="7">
        <v>0.10370312900000001</v>
      </c>
      <c r="O2891" s="7">
        <v>9.7491408000000002E-2</v>
      </c>
      <c r="P2891" s="7">
        <v>7.9966164000000006E-2</v>
      </c>
    </row>
    <row r="2892" spans="1:16" x14ac:dyDescent="0.25">
      <c r="A2892" t="s">
        <v>4836</v>
      </c>
      <c r="B2892" s="7">
        <v>1.2704818999999999E-2</v>
      </c>
      <c r="C2892" s="7">
        <v>1.5966965999999999E-2</v>
      </c>
      <c r="D2892" s="7">
        <v>1.3752586000000001E-2</v>
      </c>
      <c r="E2892" s="7">
        <v>1.1188438E-2</v>
      </c>
      <c r="F2892" s="7">
        <v>1.8562168E-2</v>
      </c>
      <c r="G2892" s="7">
        <v>1.4803530000000001E-2</v>
      </c>
      <c r="H2892" s="7">
        <v>2.9377497999999998E-2</v>
      </c>
      <c r="I2892" s="7">
        <v>1.9796485999999999E-2</v>
      </c>
      <c r="J2892" s="7">
        <v>3.1022886999999999E-2</v>
      </c>
      <c r="K2892" s="7">
        <v>7.2942520000000002E-3</v>
      </c>
      <c r="L2892" s="7">
        <v>7.8192910000000008E-3</v>
      </c>
      <c r="M2892" s="7">
        <v>8.6444450000000006E-3</v>
      </c>
      <c r="N2892" s="7">
        <v>9.2065129999999995E-3</v>
      </c>
      <c r="O2892" s="7">
        <v>8.0430720000000001E-3</v>
      </c>
      <c r="P2892" s="7">
        <v>8.4445990000000005E-3</v>
      </c>
    </row>
    <row r="2893" spans="1:16" x14ac:dyDescent="0.25">
      <c r="A2893" t="s">
        <v>4837</v>
      </c>
      <c r="B2893" s="7">
        <v>5.1776137999999999E-2</v>
      </c>
      <c r="C2893" s="7">
        <v>5.3322429999999997E-2</v>
      </c>
      <c r="D2893" s="7">
        <v>5.4487530999999999E-2</v>
      </c>
      <c r="E2893" s="7">
        <v>6.1828231999999997E-2</v>
      </c>
      <c r="F2893" s="7">
        <v>5.6151670000000001E-2</v>
      </c>
      <c r="G2893" s="7">
        <v>6.6135768999999997E-2</v>
      </c>
      <c r="H2893" s="7">
        <v>4.537157E-2</v>
      </c>
      <c r="I2893" s="7">
        <v>3.9875331E-2</v>
      </c>
      <c r="J2893" s="7">
        <v>4.8546747000000001E-2</v>
      </c>
      <c r="K2893" s="7">
        <v>2.3864254000000001E-2</v>
      </c>
      <c r="L2893" s="7">
        <v>3.0035699999999999E-2</v>
      </c>
      <c r="M2893" s="7">
        <v>3.0955579E-2</v>
      </c>
      <c r="N2893" s="7">
        <v>3.5634447E-2</v>
      </c>
      <c r="O2893" s="7">
        <v>3.4022758E-2</v>
      </c>
      <c r="P2893" s="7">
        <v>2.5934491E-2</v>
      </c>
    </row>
    <row r="2894" spans="1:16" x14ac:dyDescent="0.25">
      <c r="A2894" t="s">
        <v>4838</v>
      </c>
      <c r="B2894" s="7">
        <v>1.4322322E-2</v>
      </c>
      <c r="C2894" s="7">
        <v>1.9288451000000002E-2</v>
      </c>
      <c r="D2894" s="7">
        <v>1.4892948E-2</v>
      </c>
      <c r="E2894" s="7">
        <v>1.1580185E-2</v>
      </c>
      <c r="F2894" s="7">
        <v>1.195329E-2</v>
      </c>
      <c r="G2894" s="7">
        <v>1.0807535E-2</v>
      </c>
      <c r="H2894" s="7">
        <v>1.115328E-2</v>
      </c>
      <c r="I2894" s="7">
        <v>1.6011707999999999E-2</v>
      </c>
      <c r="J2894" s="7">
        <v>1.5216514E-2</v>
      </c>
      <c r="K2894" s="7">
        <v>1.4553435E-2</v>
      </c>
      <c r="L2894" s="7">
        <v>1.3870565E-2</v>
      </c>
      <c r="M2894" s="7">
        <v>1.1982680000000001E-2</v>
      </c>
      <c r="N2894" s="7">
        <v>4.970365E-3</v>
      </c>
      <c r="O2894" s="7">
        <v>4.4687010000000003E-3</v>
      </c>
      <c r="P2894" s="7">
        <v>9.2995639999999997E-3</v>
      </c>
    </row>
    <row r="2895" spans="1:16" x14ac:dyDescent="0.25">
      <c r="A2895" t="s">
        <v>4839</v>
      </c>
      <c r="B2895" s="7">
        <v>3.3884665000000001E-2</v>
      </c>
      <c r="C2895" s="7">
        <v>3.9114856000000003E-2</v>
      </c>
      <c r="D2895" s="7">
        <v>3.4656897999999998E-2</v>
      </c>
      <c r="E2895" s="7">
        <v>1.919247E-2</v>
      </c>
      <c r="F2895" s="7">
        <v>2.5873951999999999E-2</v>
      </c>
      <c r="G2895" s="7">
        <v>2.2504436999999999E-2</v>
      </c>
      <c r="H2895" s="7">
        <v>3.9570973000000002E-2</v>
      </c>
      <c r="I2895" s="7">
        <v>4.4185586999999998E-2</v>
      </c>
      <c r="J2895" s="7">
        <v>4.1031339999999999E-2</v>
      </c>
      <c r="K2895" s="7">
        <v>1.6698643999999999E-2</v>
      </c>
      <c r="L2895" s="7">
        <v>1.209622E-2</v>
      </c>
      <c r="M2895" s="7">
        <v>1.3012088999999999E-2</v>
      </c>
      <c r="N2895" s="7">
        <v>1.2858971E-2</v>
      </c>
      <c r="O2895" s="7">
        <v>1.0564646E-2</v>
      </c>
      <c r="P2895" s="7">
        <v>1.1931598999999999E-2</v>
      </c>
    </row>
    <row r="2896" spans="1:16" x14ac:dyDescent="0.25">
      <c r="A2896" t="s">
        <v>4840</v>
      </c>
      <c r="B2896" s="7">
        <v>2.2941105E-2</v>
      </c>
      <c r="C2896" s="7">
        <v>2.0049785000000001E-2</v>
      </c>
      <c r="D2896" s="7">
        <v>1.4529948000000001E-2</v>
      </c>
      <c r="E2896" s="7">
        <v>2.1553038E-2</v>
      </c>
      <c r="F2896" s="7">
        <v>2.0052799E-2</v>
      </c>
      <c r="G2896" s="7">
        <v>2.6169487000000002E-2</v>
      </c>
      <c r="H2896" s="7">
        <v>1.3267747E-2</v>
      </c>
      <c r="I2896" s="7">
        <v>2.8108526000000002E-2</v>
      </c>
      <c r="J2896" s="7">
        <v>1.7842441000000001E-2</v>
      </c>
      <c r="K2896" s="7">
        <v>2.7912161000000001E-2</v>
      </c>
      <c r="L2896" s="7">
        <v>1.3281928E-2</v>
      </c>
      <c r="M2896" s="7">
        <v>7.8863860000000004E-3</v>
      </c>
      <c r="N2896" s="7">
        <v>3.6626300000000001E-3</v>
      </c>
      <c r="O2896" s="7">
        <v>2.9804520000000002E-3</v>
      </c>
      <c r="P2896" s="7">
        <v>7.0861869999999999E-3</v>
      </c>
    </row>
    <row r="2897" spans="1:16" x14ac:dyDescent="0.25">
      <c r="A2897" t="s">
        <v>4841</v>
      </c>
      <c r="B2897" s="7">
        <v>8.6043709999999995E-2</v>
      </c>
      <c r="C2897" s="7">
        <v>6.6864756999999997E-2</v>
      </c>
      <c r="D2897" s="7">
        <v>8.9222151E-2</v>
      </c>
      <c r="E2897" s="7">
        <v>0.130898555</v>
      </c>
      <c r="F2897" s="7">
        <v>0.20650337999999999</v>
      </c>
      <c r="G2897" s="7">
        <v>0.15247353999999999</v>
      </c>
      <c r="H2897" s="7">
        <v>6.9635638E-2</v>
      </c>
      <c r="I2897" s="7">
        <v>7.7785071999999997E-2</v>
      </c>
      <c r="J2897" s="7">
        <v>0.10875700100000001</v>
      </c>
      <c r="K2897" s="7">
        <v>1.8764764E-2</v>
      </c>
      <c r="L2897" s="7">
        <v>4.8125902999999998E-2</v>
      </c>
      <c r="M2897" s="7">
        <v>4.4283495999999999E-2</v>
      </c>
      <c r="N2897" s="7">
        <v>4.5047021E-2</v>
      </c>
      <c r="O2897" s="7">
        <v>4.9735782999999999E-2</v>
      </c>
      <c r="P2897" s="7">
        <v>3.7230704000000003E-2</v>
      </c>
    </row>
    <row r="2898" spans="1:16" x14ac:dyDescent="0.25">
      <c r="A2898" t="s">
        <v>4842</v>
      </c>
      <c r="B2898" s="7">
        <v>3.2990125000000002E-2</v>
      </c>
      <c r="C2898" s="7">
        <v>4.3961245000000003E-2</v>
      </c>
      <c r="D2898" s="7">
        <v>4.1186251E-2</v>
      </c>
      <c r="E2898" s="7">
        <v>3.0296821000000002E-2</v>
      </c>
      <c r="F2898" s="7">
        <v>4.3086953999999997E-2</v>
      </c>
      <c r="G2898" s="7">
        <v>3.9345625000000002E-2</v>
      </c>
      <c r="H2898" s="7">
        <v>4.6284342999999999E-2</v>
      </c>
      <c r="I2898" s="7">
        <v>4.0148232999999998E-2</v>
      </c>
      <c r="J2898" s="7">
        <v>4.6602057000000002E-2</v>
      </c>
      <c r="K2898" s="7">
        <v>1.7846283000000001E-2</v>
      </c>
      <c r="L2898" s="7">
        <v>2.1826673000000001E-2</v>
      </c>
      <c r="M2898" s="7">
        <v>2.442182E-2</v>
      </c>
      <c r="N2898" s="7">
        <v>2.5108117999999999E-2</v>
      </c>
      <c r="O2898" s="7">
        <v>2.5668854000000001E-2</v>
      </c>
      <c r="P2898" s="7">
        <v>1.9482422999999999E-2</v>
      </c>
    </row>
    <row r="2899" spans="1:16" x14ac:dyDescent="0.25">
      <c r="A2899" t="s">
        <v>4843</v>
      </c>
      <c r="B2899" s="7">
        <v>1.6430305999999999E-2</v>
      </c>
      <c r="C2899" s="7">
        <v>2.0351652000000001E-2</v>
      </c>
      <c r="D2899" s="7">
        <v>1.6395963E-2</v>
      </c>
      <c r="E2899" s="7">
        <v>5.7355180000000002E-3</v>
      </c>
      <c r="F2899" s="7">
        <v>7.7224959999999997E-3</v>
      </c>
      <c r="G2899" s="7">
        <v>7.7802430000000001E-3</v>
      </c>
      <c r="H2899" s="7">
        <v>1.4458543000000001E-2</v>
      </c>
      <c r="I2899" s="7">
        <v>1.9208181000000001E-2</v>
      </c>
      <c r="J2899" s="7">
        <v>1.9062190999999999E-2</v>
      </c>
      <c r="K2899" s="7">
        <v>7.4576010000000003E-3</v>
      </c>
      <c r="L2899" s="7">
        <v>6.7276089999999998E-3</v>
      </c>
      <c r="M2899" s="7">
        <v>7.2031710000000004E-3</v>
      </c>
      <c r="N2899" s="7">
        <v>7.1088640000000003E-3</v>
      </c>
      <c r="O2899" s="7">
        <v>6.1235969999999997E-3</v>
      </c>
      <c r="P2899" s="7">
        <v>5.9084480000000002E-3</v>
      </c>
    </row>
    <row r="2900" spans="1:16" x14ac:dyDescent="0.25">
      <c r="A2900" t="s">
        <v>4844</v>
      </c>
      <c r="B2900" s="7">
        <v>4.1952259999999998E-3</v>
      </c>
      <c r="C2900" s="7">
        <v>4.1822600000000001E-3</v>
      </c>
      <c r="D2900" s="7">
        <v>5.9261920000000003E-3</v>
      </c>
      <c r="E2900" s="7">
        <v>1.8361650000000001E-3</v>
      </c>
      <c r="F2900" s="7">
        <v>3.5514069999999999E-3</v>
      </c>
      <c r="G2900" s="7">
        <v>3.4197950000000002E-3</v>
      </c>
      <c r="H2900" s="7">
        <v>6.3333310000000002E-3</v>
      </c>
      <c r="I2900" s="7">
        <v>3.221781E-3</v>
      </c>
      <c r="J2900" s="7">
        <v>6.6503309999999998E-3</v>
      </c>
      <c r="K2900" s="7">
        <v>3.1736488E-2</v>
      </c>
      <c r="L2900" s="7">
        <v>1.8838959999999998E-2</v>
      </c>
      <c r="M2900" s="7">
        <v>1.2460928E-2</v>
      </c>
      <c r="N2900" s="7">
        <v>9.8197530000000005E-3</v>
      </c>
      <c r="O2900" s="7">
        <v>9.7453360000000003E-3</v>
      </c>
      <c r="P2900" s="7">
        <v>3.3647299999999998E-3</v>
      </c>
    </row>
    <row r="2901" spans="1:16" x14ac:dyDescent="0.25">
      <c r="A2901" t="s">
        <v>4845</v>
      </c>
      <c r="B2901" s="7">
        <v>6.1374154E-2</v>
      </c>
      <c r="C2901" s="7">
        <v>8.1800832000000004E-2</v>
      </c>
      <c r="D2901" s="7">
        <v>8.0122534999999995E-2</v>
      </c>
      <c r="E2901" s="7">
        <v>3.8709091000000001E-2</v>
      </c>
      <c r="F2901" s="7">
        <v>5.4843219999999998E-2</v>
      </c>
      <c r="G2901" s="7">
        <v>5.2621900999999999E-2</v>
      </c>
      <c r="H2901" s="7">
        <v>8.2938971E-2</v>
      </c>
      <c r="I2901" s="7">
        <v>7.5727676999999993E-2</v>
      </c>
      <c r="J2901" s="7">
        <v>8.778648E-2</v>
      </c>
      <c r="K2901" s="7">
        <v>2.2801979E-2</v>
      </c>
      <c r="L2901" s="7">
        <v>3.8865912000000002E-2</v>
      </c>
      <c r="M2901" s="7">
        <v>4.8495951000000002E-2</v>
      </c>
      <c r="N2901" s="7">
        <v>5.6872247000000001E-2</v>
      </c>
      <c r="O2901" s="7">
        <v>4.6140694000000003E-2</v>
      </c>
      <c r="P2901" s="7">
        <v>4.0135067000000003E-2</v>
      </c>
    </row>
    <row r="2902" spans="1:16" x14ac:dyDescent="0.25">
      <c r="A2902" t="s">
        <v>4846</v>
      </c>
      <c r="B2902" s="7">
        <v>3.6649273000000003E-2</v>
      </c>
      <c r="C2902" s="7">
        <v>4.4688744000000002E-2</v>
      </c>
      <c r="D2902" s="7">
        <v>4.2943519999999999E-2</v>
      </c>
      <c r="E2902" s="7">
        <v>3.1585700000000001E-2</v>
      </c>
      <c r="F2902" s="7">
        <v>3.8639510000000002E-2</v>
      </c>
      <c r="G2902" s="7">
        <v>4.3026608000000001E-2</v>
      </c>
      <c r="H2902" s="7">
        <v>3.0067778999999999E-2</v>
      </c>
      <c r="I2902" s="7">
        <v>2.0837900999999999E-2</v>
      </c>
      <c r="J2902" s="7">
        <v>3.3514029000000001E-2</v>
      </c>
      <c r="K2902" s="7">
        <v>2.26308E-2</v>
      </c>
      <c r="L2902" s="7">
        <v>3.6561932999999998E-2</v>
      </c>
      <c r="M2902" s="7">
        <v>3.6368547000000001E-2</v>
      </c>
      <c r="N2902" s="7">
        <v>4.4528430000000001E-2</v>
      </c>
      <c r="O2902" s="7">
        <v>3.9591746999999997E-2</v>
      </c>
      <c r="P2902" s="7">
        <v>3.1437271000000003E-2</v>
      </c>
    </row>
    <row r="2903" spans="1:16" x14ac:dyDescent="0.25">
      <c r="A2903" t="s">
        <v>4847</v>
      </c>
      <c r="B2903" s="7">
        <v>4.5991912000000003E-2</v>
      </c>
      <c r="C2903" s="7">
        <v>5.2395219999999999E-2</v>
      </c>
      <c r="D2903" s="7">
        <v>5.0393596999999998E-2</v>
      </c>
      <c r="E2903" s="7">
        <v>4.4979893999999999E-2</v>
      </c>
      <c r="F2903" s="7">
        <v>5.6146673000000001E-2</v>
      </c>
      <c r="G2903" s="7">
        <v>5.7629412999999997E-2</v>
      </c>
      <c r="H2903" s="7">
        <v>4.7950516999999998E-2</v>
      </c>
      <c r="I2903" s="7">
        <v>5.0184974E-2</v>
      </c>
      <c r="J2903" s="7">
        <v>5.1119412000000003E-2</v>
      </c>
      <c r="K2903" s="7">
        <v>8.5347234999999994E-2</v>
      </c>
      <c r="L2903" s="7">
        <v>4.8766881999999998E-2</v>
      </c>
      <c r="M2903" s="7">
        <v>4.5696642000000003E-2</v>
      </c>
      <c r="N2903" s="7">
        <v>5.6556430999999997E-2</v>
      </c>
      <c r="O2903" s="7">
        <v>4.8327587999999998E-2</v>
      </c>
      <c r="P2903" s="7">
        <v>4.6267570000000001E-2</v>
      </c>
    </row>
    <row r="2904" spans="1:16" x14ac:dyDescent="0.25">
      <c r="A2904" t="s">
        <v>4848</v>
      </c>
      <c r="B2904" s="7">
        <v>6.6711852000000002E-2</v>
      </c>
      <c r="C2904" s="7">
        <v>7.9550679999999999E-2</v>
      </c>
      <c r="D2904" s="7">
        <v>7.5493035E-2</v>
      </c>
      <c r="E2904" s="7">
        <v>6.0241335999999999E-2</v>
      </c>
      <c r="F2904" s="7">
        <v>7.8823508E-2</v>
      </c>
      <c r="G2904" s="7">
        <v>7.1732114E-2</v>
      </c>
      <c r="H2904" s="7">
        <v>8.5827543000000006E-2</v>
      </c>
      <c r="I2904" s="7">
        <v>9.4992078999999993E-2</v>
      </c>
      <c r="J2904" s="7">
        <v>8.8140127999999998E-2</v>
      </c>
      <c r="K2904" s="7">
        <v>4.5493895999999999E-2</v>
      </c>
      <c r="L2904" s="7">
        <v>5.1611165000000001E-2</v>
      </c>
      <c r="M2904" s="7">
        <v>3.9392321000000001E-2</v>
      </c>
      <c r="N2904" s="7">
        <v>4.9332130000000002E-2</v>
      </c>
      <c r="O2904" s="7">
        <v>4.1064205999999999E-2</v>
      </c>
      <c r="P2904" s="7">
        <v>3.9774621000000003E-2</v>
      </c>
    </row>
    <row r="2905" spans="1:16" x14ac:dyDescent="0.25">
      <c r="A2905" t="s">
        <v>4849</v>
      </c>
      <c r="B2905" s="7">
        <v>9.7862260000000003E-3</v>
      </c>
      <c r="C2905" s="7">
        <v>1.2457446E-2</v>
      </c>
      <c r="D2905" s="7">
        <v>1.1774822000000001E-2</v>
      </c>
      <c r="E2905" s="7">
        <v>8.6709909999999994E-3</v>
      </c>
      <c r="F2905" s="7">
        <v>1.1485983E-2</v>
      </c>
      <c r="G2905" s="7">
        <v>1.0025195000000001E-2</v>
      </c>
      <c r="H2905" s="7">
        <v>1.1794005E-2</v>
      </c>
      <c r="I2905" s="7">
        <v>1.1255187999999999E-2</v>
      </c>
      <c r="J2905" s="7">
        <v>1.1361546E-2</v>
      </c>
      <c r="K2905" s="7">
        <v>1.3683869E-2</v>
      </c>
      <c r="L2905" s="7">
        <v>7.8049089999999996E-3</v>
      </c>
      <c r="M2905" s="7">
        <v>8.5037819999999997E-3</v>
      </c>
      <c r="N2905" s="7">
        <v>9.7476820000000006E-3</v>
      </c>
      <c r="O2905" s="7">
        <v>8.8282629999999994E-3</v>
      </c>
      <c r="P2905" s="7">
        <v>7.4808319999999998E-3</v>
      </c>
    </row>
    <row r="2906" spans="1:16" x14ac:dyDescent="0.25">
      <c r="A2906" t="s">
        <v>4850</v>
      </c>
      <c r="B2906" s="7">
        <v>2.2063330999999999E-2</v>
      </c>
      <c r="C2906" s="7">
        <v>2.2173558999999999E-2</v>
      </c>
      <c r="D2906" s="7">
        <v>2.3020964000000001E-2</v>
      </c>
      <c r="E2906" s="7">
        <v>1.7272855E-2</v>
      </c>
      <c r="F2906" s="7">
        <v>2.3726404E-2</v>
      </c>
      <c r="G2906" s="7">
        <v>2.1622346000000001E-2</v>
      </c>
      <c r="H2906" s="7">
        <v>2.2865705E-2</v>
      </c>
      <c r="I2906" s="7">
        <v>2.0180742000000002E-2</v>
      </c>
      <c r="J2906" s="7">
        <v>2.8675775000000001E-2</v>
      </c>
      <c r="K2906" s="7">
        <v>1.9193967999999999E-2</v>
      </c>
      <c r="L2906" s="7">
        <v>1.8235417E-2</v>
      </c>
      <c r="M2906" s="7">
        <v>2.0880101000000002E-2</v>
      </c>
      <c r="N2906" s="7">
        <v>1.8764530000000001E-2</v>
      </c>
      <c r="O2906" s="7">
        <v>1.8137295000000001E-2</v>
      </c>
      <c r="P2906" s="7">
        <v>1.7474743000000001E-2</v>
      </c>
    </row>
    <row r="2907" spans="1:16" x14ac:dyDescent="0.25">
      <c r="A2907" t="s">
        <v>4851</v>
      </c>
      <c r="B2907" s="7">
        <v>8.8816169999999996E-3</v>
      </c>
      <c r="C2907" s="7">
        <v>7.8453859999999993E-3</v>
      </c>
      <c r="D2907" s="7">
        <v>7.0532390000000002E-3</v>
      </c>
      <c r="E2907" s="7">
        <v>6.9754149999999996E-3</v>
      </c>
      <c r="F2907" s="7">
        <v>7.7133269999999999E-3</v>
      </c>
      <c r="G2907" s="7">
        <v>7.9337580000000008E-3</v>
      </c>
      <c r="H2907" s="7">
        <v>6.8972599999999997E-3</v>
      </c>
      <c r="I2907" s="7">
        <v>1.0988299E-2</v>
      </c>
      <c r="J2907" s="7">
        <v>8.6546910000000008E-3</v>
      </c>
      <c r="K2907" s="7">
        <v>4.4413589999999998E-3</v>
      </c>
      <c r="L2907" s="7">
        <v>4.0570069999999996E-3</v>
      </c>
      <c r="M2907" s="7">
        <v>3.5845209999999998E-3</v>
      </c>
      <c r="N2907" s="7">
        <v>2.5548509999999999E-3</v>
      </c>
      <c r="O2907" s="7">
        <v>2.4767069999999999E-3</v>
      </c>
      <c r="P2907" s="7">
        <v>3.1222300000000001E-3</v>
      </c>
    </row>
    <row r="2908" spans="1:16" x14ac:dyDescent="0.25">
      <c r="A2908" t="s">
        <v>4852</v>
      </c>
      <c r="B2908" s="7">
        <v>3.5028476000000003E-2</v>
      </c>
      <c r="C2908" s="7">
        <v>4.1163816999999998E-2</v>
      </c>
      <c r="D2908" s="7">
        <v>4.0806853999999997E-2</v>
      </c>
      <c r="E2908" s="7">
        <v>2.2589990000000001E-2</v>
      </c>
      <c r="F2908" s="7">
        <v>2.9818743000000002E-2</v>
      </c>
      <c r="G2908" s="7">
        <v>2.7866736E-2</v>
      </c>
      <c r="H2908" s="7">
        <v>4.3121970000000003E-2</v>
      </c>
      <c r="I2908" s="7">
        <v>4.8984424999999998E-2</v>
      </c>
      <c r="J2908" s="7">
        <v>5.1054331000000001E-2</v>
      </c>
      <c r="K2908" s="7">
        <v>1.0611304E-2</v>
      </c>
      <c r="L2908" s="7">
        <v>1.8746278000000002E-2</v>
      </c>
      <c r="M2908" s="7">
        <v>2.2162296000000001E-2</v>
      </c>
      <c r="N2908" s="7">
        <v>1.8342049999999999E-2</v>
      </c>
      <c r="O2908" s="7">
        <v>2.0039339999999999E-2</v>
      </c>
      <c r="P2908" s="7">
        <v>1.8528969999999999E-2</v>
      </c>
    </row>
    <row r="2909" spans="1:16" x14ac:dyDescent="0.25">
      <c r="A2909" t="s">
        <v>4853</v>
      </c>
      <c r="B2909" s="7">
        <v>1.6511873999999999E-2</v>
      </c>
      <c r="C2909" s="7">
        <v>1.9522693000000001E-2</v>
      </c>
      <c r="D2909" s="7">
        <v>1.692668E-2</v>
      </c>
      <c r="E2909" s="7">
        <v>1.3739081E-2</v>
      </c>
      <c r="F2909" s="7">
        <v>1.6955277000000001E-2</v>
      </c>
      <c r="G2909" s="7">
        <v>1.7752739E-2</v>
      </c>
      <c r="H2909" s="7">
        <v>2.0833224000000001E-2</v>
      </c>
      <c r="I2909" s="7">
        <v>2.1673234999999999E-2</v>
      </c>
      <c r="J2909" s="7">
        <v>1.9558933000000001E-2</v>
      </c>
      <c r="K2909" s="7">
        <v>1.1802134000000001E-2</v>
      </c>
      <c r="L2909" s="7">
        <v>1.0362260999999999E-2</v>
      </c>
      <c r="M2909" s="7">
        <v>1.2028344999999999E-2</v>
      </c>
      <c r="N2909" s="7">
        <v>1.0280393000000001E-2</v>
      </c>
      <c r="O2909" s="7">
        <v>9.8609509999999997E-3</v>
      </c>
      <c r="P2909" s="7">
        <v>9.7520869999999996E-3</v>
      </c>
    </row>
    <row r="2910" spans="1:16" x14ac:dyDescent="0.25">
      <c r="A2910" t="s">
        <v>4854</v>
      </c>
      <c r="B2910" s="7">
        <v>2.6063072999999999E-2</v>
      </c>
      <c r="C2910" s="7">
        <v>2.2854096000000001E-2</v>
      </c>
      <c r="D2910" s="7">
        <v>2.2697266000000001E-2</v>
      </c>
      <c r="E2910" s="7">
        <v>2.0291175000000002E-2</v>
      </c>
      <c r="F2910" s="7">
        <v>2.0634303999999999E-2</v>
      </c>
      <c r="G2910" s="7">
        <v>2.5899308999999999E-2</v>
      </c>
      <c r="H2910" s="7">
        <v>2.1295600000000001E-2</v>
      </c>
      <c r="I2910" s="7">
        <v>1.4035560000000001E-2</v>
      </c>
      <c r="J2910" s="7">
        <v>2.1163354999999998E-2</v>
      </c>
      <c r="K2910" s="7">
        <v>1.0788657E-2</v>
      </c>
      <c r="L2910" s="7">
        <v>3.0078335000000001E-2</v>
      </c>
      <c r="M2910" s="7">
        <v>2.6646249E-2</v>
      </c>
      <c r="N2910" s="7">
        <v>2.9536706999999999E-2</v>
      </c>
      <c r="O2910" s="7">
        <v>2.4218106E-2</v>
      </c>
      <c r="P2910" s="7">
        <v>1.6949776E-2</v>
      </c>
    </row>
    <row r="2911" spans="1:16" x14ac:dyDescent="0.25">
      <c r="A2911" t="s">
        <v>4855</v>
      </c>
      <c r="B2911" s="7">
        <v>4.3306600000000001E-3</v>
      </c>
      <c r="C2911" s="7">
        <v>5.2300539999999996E-3</v>
      </c>
      <c r="D2911" s="7">
        <v>3.604342E-3</v>
      </c>
      <c r="E2911" s="7">
        <v>3.6765529999999999E-3</v>
      </c>
      <c r="F2911" s="7">
        <v>3.816959E-3</v>
      </c>
      <c r="G2911" s="7">
        <v>6.9260290000000002E-3</v>
      </c>
      <c r="H2911" s="7">
        <v>3.9894149999999996E-3</v>
      </c>
      <c r="I2911" s="7">
        <v>1.471249E-3</v>
      </c>
      <c r="J2911" s="7">
        <v>3.7775339999999999E-3</v>
      </c>
      <c r="K2911" s="7">
        <v>5.5962479999999998E-3</v>
      </c>
      <c r="L2911" s="7">
        <v>1.3314963000000001E-2</v>
      </c>
      <c r="M2911" s="7">
        <v>1.2100654000000001E-2</v>
      </c>
      <c r="N2911" s="7">
        <v>1.1353514E-2</v>
      </c>
      <c r="O2911" s="7">
        <v>7.9008080000000005E-3</v>
      </c>
      <c r="P2911" s="7">
        <v>6.1183180000000002E-3</v>
      </c>
    </row>
    <row r="2912" spans="1:16" x14ac:dyDescent="0.25">
      <c r="A2912" t="s">
        <v>4856</v>
      </c>
      <c r="B2912" s="7">
        <v>8.9618927000000001E-2</v>
      </c>
      <c r="C2912" s="7">
        <v>7.6006540999999997E-2</v>
      </c>
      <c r="D2912" s="7">
        <v>8.2206635E-2</v>
      </c>
      <c r="E2912" s="7">
        <v>7.3558414000000003E-2</v>
      </c>
      <c r="F2912" s="7">
        <v>8.5427111E-2</v>
      </c>
      <c r="G2912" s="7">
        <v>8.7269262E-2</v>
      </c>
      <c r="H2912" s="7">
        <v>8.7571817999999996E-2</v>
      </c>
      <c r="I2912" s="7">
        <v>9.4819366000000002E-2</v>
      </c>
      <c r="J2912" s="7">
        <v>0.109848418</v>
      </c>
      <c r="K2912" s="7">
        <v>8.0857354000000006E-2</v>
      </c>
      <c r="L2912" s="7">
        <v>8.2563594000000004E-2</v>
      </c>
      <c r="M2912" s="7">
        <v>9.5228004000000005E-2</v>
      </c>
      <c r="N2912" s="7">
        <v>0.101018451</v>
      </c>
      <c r="O2912" s="7">
        <v>0.10542032699999999</v>
      </c>
      <c r="P2912" s="7">
        <v>7.8004845000000003E-2</v>
      </c>
    </row>
    <row r="2913" spans="1:16" x14ac:dyDescent="0.25">
      <c r="A2913" t="s">
        <v>4857</v>
      </c>
      <c r="B2913" s="7">
        <v>9.7540164999999998E-2</v>
      </c>
      <c r="C2913" s="7">
        <v>9.9526493999999993E-2</v>
      </c>
      <c r="D2913" s="7">
        <v>6.0626155000000001E-2</v>
      </c>
      <c r="E2913" s="7">
        <v>9.4908807999999997E-2</v>
      </c>
      <c r="F2913" s="7">
        <v>8.3403822000000002E-2</v>
      </c>
      <c r="G2913" s="7">
        <v>0.110215313</v>
      </c>
      <c r="H2913" s="7">
        <v>5.5156111000000001E-2</v>
      </c>
      <c r="I2913" s="7">
        <v>0.12872077400000001</v>
      </c>
      <c r="J2913" s="7">
        <v>6.9418592000000001E-2</v>
      </c>
      <c r="K2913" s="7">
        <v>0.13980044</v>
      </c>
      <c r="L2913" s="7">
        <v>6.1600271999999998E-2</v>
      </c>
      <c r="M2913" s="7">
        <v>3.4064938000000003E-2</v>
      </c>
      <c r="N2913" s="7">
        <v>1.7100898999999999E-2</v>
      </c>
      <c r="O2913" s="7">
        <v>1.2277555000000001E-2</v>
      </c>
      <c r="P2913" s="7">
        <v>2.9363924E-2</v>
      </c>
    </row>
    <row r="2914" spans="1:16" x14ac:dyDescent="0.25">
      <c r="A2914" t="s">
        <v>4858</v>
      </c>
      <c r="B2914" s="7">
        <v>0</v>
      </c>
      <c r="C2914" s="7">
        <v>0</v>
      </c>
      <c r="D2914" s="7">
        <v>0</v>
      </c>
      <c r="E2914" s="7">
        <v>0</v>
      </c>
      <c r="F2914" s="7">
        <v>0</v>
      </c>
      <c r="G2914" s="7">
        <v>0</v>
      </c>
      <c r="H2914" s="7">
        <v>0</v>
      </c>
      <c r="I2914" s="7">
        <v>0</v>
      </c>
      <c r="J2914" s="7">
        <v>0</v>
      </c>
      <c r="K2914" s="7">
        <v>0</v>
      </c>
      <c r="L2914" s="7">
        <v>0</v>
      </c>
      <c r="M2914" s="7">
        <v>0</v>
      </c>
      <c r="N2914" s="7">
        <v>0</v>
      </c>
      <c r="O2914" s="7">
        <v>0</v>
      </c>
      <c r="P2914" s="7">
        <v>0</v>
      </c>
    </row>
    <row r="2915" spans="1:16" x14ac:dyDescent="0.25">
      <c r="A2915" t="s">
        <v>4859</v>
      </c>
      <c r="B2915" s="7">
        <v>8.9753548000000002E-2</v>
      </c>
      <c r="C2915" s="7">
        <v>9.8539921000000003E-2</v>
      </c>
      <c r="D2915" s="7">
        <v>0.12341439999999999</v>
      </c>
      <c r="E2915" s="7">
        <v>7.1789421000000006E-2</v>
      </c>
      <c r="F2915" s="7">
        <v>0.13929339499999999</v>
      </c>
      <c r="G2915" s="7">
        <v>7.6965417999999994E-2</v>
      </c>
      <c r="H2915" s="7">
        <v>0.122089985</v>
      </c>
      <c r="I2915" s="7">
        <v>0.113795705</v>
      </c>
      <c r="J2915" s="7">
        <v>0.12787211300000001</v>
      </c>
      <c r="K2915" s="7">
        <v>5.1924669999999999E-2</v>
      </c>
      <c r="L2915" s="7">
        <v>8.4829326999999996E-2</v>
      </c>
      <c r="M2915" s="7">
        <v>8.8813056000000001E-2</v>
      </c>
      <c r="N2915" s="7">
        <v>0.11039183399999999</v>
      </c>
      <c r="O2915" s="7">
        <v>9.8882381000000005E-2</v>
      </c>
      <c r="P2915" s="7">
        <v>8.7443643000000001E-2</v>
      </c>
    </row>
    <row r="2916" spans="1:16" x14ac:dyDescent="0.25">
      <c r="A2916" t="s">
        <v>4860</v>
      </c>
      <c r="B2916" s="7">
        <v>7.0211450000000003E-3</v>
      </c>
      <c r="C2916" s="7">
        <v>7.8602559999999995E-3</v>
      </c>
      <c r="D2916" s="7">
        <v>7.7756099999999996E-3</v>
      </c>
      <c r="E2916" s="7">
        <v>5.0811399999999996E-3</v>
      </c>
      <c r="F2916" s="7">
        <v>7.0380069999999998E-3</v>
      </c>
      <c r="G2916" s="7">
        <v>6.0150539999999997E-3</v>
      </c>
      <c r="H2916" s="7">
        <v>6.4968120000000002E-3</v>
      </c>
      <c r="I2916" s="7">
        <v>6.7291959999999998E-3</v>
      </c>
      <c r="J2916" s="7">
        <v>6.7887429999999999E-3</v>
      </c>
      <c r="K2916" s="7">
        <v>4.4784919999999997E-3</v>
      </c>
      <c r="L2916" s="7">
        <v>3.1718979999999998E-3</v>
      </c>
      <c r="M2916" s="7">
        <v>3.1388760000000001E-3</v>
      </c>
      <c r="N2916" s="7">
        <v>4.2812589999999999E-3</v>
      </c>
      <c r="O2916" s="7">
        <v>2.9388280000000001E-3</v>
      </c>
      <c r="P2916" s="7">
        <v>2.6666720000000001E-3</v>
      </c>
    </row>
    <row r="2917" spans="1:16" x14ac:dyDescent="0.25">
      <c r="A2917" t="s">
        <v>4861</v>
      </c>
      <c r="B2917" s="7">
        <v>3.2472426999999998E-2</v>
      </c>
      <c r="C2917" s="7">
        <v>4.3322237999999999E-2</v>
      </c>
      <c r="D2917" s="7">
        <v>3.5381292000000002E-2</v>
      </c>
      <c r="E2917" s="7">
        <v>1.9996923999999999E-2</v>
      </c>
      <c r="F2917" s="7">
        <v>2.5330331000000001E-2</v>
      </c>
      <c r="G2917" s="7">
        <v>2.7537722000000001E-2</v>
      </c>
      <c r="H2917" s="7">
        <v>3.7075148000000002E-2</v>
      </c>
      <c r="I2917" s="7">
        <v>3.3872472000000001E-2</v>
      </c>
      <c r="J2917" s="7">
        <v>3.5242488000000002E-2</v>
      </c>
      <c r="K2917" s="7">
        <v>3.1038667999999998E-2</v>
      </c>
      <c r="L2917" s="7">
        <v>1.2735438999999999E-2</v>
      </c>
      <c r="M2917" s="7">
        <v>1.3255269E-2</v>
      </c>
      <c r="N2917" s="7">
        <v>1.8652162E-2</v>
      </c>
      <c r="O2917" s="7">
        <v>1.813379E-2</v>
      </c>
      <c r="P2917" s="7">
        <v>1.0612197E-2</v>
      </c>
    </row>
    <row r="2918" spans="1:16" x14ac:dyDescent="0.25">
      <c r="A2918" t="s">
        <v>4862</v>
      </c>
      <c r="B2918" s="7">
        <v>5.3715960000000002E-3</v>
      </c>
      <c r="C2918" s="7">
        <v>6.1274950000000002E-3</v>
      </c>
      <c r="D2918" s="7">
        <v>5.3093130000000004E-3</v>
      </c>
      <c r="E2918" s="7">
        <v>5.2756610000000001E-3</v>
      </c>
      <c r="F2918" s="7">
        <v>5.7061969999999997E-3</v>
      </c>
      <c r="G2918" s="7">
        <v>6.0425549999999998E-3</v>
      </c>
      <c r="H2918" s="7">
        <v>6.8822930000000003E-3</v>
      </c>
      <c r="I2918" s="7">
        <v>5.8131229999999999E-3</v>
      </c>
      <c r="J2918" s="7">
        <v>5.4686960000000003E-3</v>
      </c>
      <c r="K2918" s="7">
        <v>5.6561449999999996E-3</v>
      </c>
      <c r="L2918" s="7">
        <v>4.5358330000000004E-3</v>
      </c>
      <c r="M2918" s="7">
        <v>3.9510179999999997E-3</v>
      </c>
      <c r="N2918" s="7">
        <v>2.6789740000000002E-3</v>
      </c>
      <c r="O2918" s="7">
        <v>2.7714969999999999E-3</v>
      </c>
      <c r="P2918" s="7">
        <v>2.8896130000000001E-3</v>
      </c>
    </row>
    <row r="2919" spans="1:16" x14ac:dyDescent="0.25">
      <c r="A2919" t="s">
        <v>4863</v>
      </c>
      <c r="B2919" s="7">
        <v>4.2722326999999997E-2</v>
      </c>
      <c r="C2919" s="7">
        <v>4.4324552000000003E-2</v>
      </c>
      <c r="D2919" s="7">
        <v>3.7718922000000002E-2</v>
      </c>
      <c r="E2919" s="7">
        <v>3.6714046E-2</v>
      </c>
      <c r="F2919" s="7">
        <v>4.206638E-2</v>
      </c>
      <c r="G2919" s="7">
        <v>6.6120440000000003E-2</v>
      </c>
      <c r="H2919" s="7">
        <v>3.622976E-2</v>
      </c>
      <c r="I2919" s="7">
        <v>1.5066332999999999E-2</v>
      </c>
      <c r="J2919" s="7">
        <v>3.4312479E-2</v>
      </c>
      <c r="K2919" s="7">
        <v>2.9863352999999999E-2</v>
      </c>
      <c r="L2919" s="7">
        <v>0.104055049</v>
      </c>
      <c r="M2919" s="7">
        <v>8.9141437000000004E-2</v>
      </c>
      <c r="N2919" s="7">
        <v>0.102373933</v>
      </c>
      <c r="O2919" s="7">
        <v>8.4321358999999999E-2</v>
      </c>
      <c r="P2919" s="7">
        <v>5.4084620999999999E-2</v>
      </c>
    </row>
    <row r="2920" spans="1:16" x14ac:dyDescent="0.25">
      <c r="A2920" t="s">
        <v>4864</v>
      </c>
      <c r="B2920" s="7">
        <v>7.2198584999999996E-2</v>
      </c>
      <c r="C2920" s="7">
        <v>8.9478961999999995E-2</v>
      </c>
      <c r="D2920" s="7">
        <v>9.0906680000000004E-2</v>
      </c>
      <c r="E2920" s="7">
        <v>5.6158891000000002E-2</v>
      </c>
      <c r="F2920" s="7">
        <v>7.6061714000000002E-2</v>
      </c>
      <c r="G2920" s="7">
        <v>6.4110572000000005E-2</v>
      </c>
      <c r="H2920" s="7">
        <v>9.1226218999999997E-2</v>
      </c>
      <c r="I2920" s="7">
        <v>9.3356415999999998E-2</v>
      </c>
      <c r="J2920" s="7">
        <v>9.626353E-2</v>
      </c>
      <c r="K2920" s="7">
        <v>3.3568423E-2</v>
      </c>
      <c r="L2920" s="7">
        <v>4.6206628E-2</v>
      </c>
      <c r="M2920" s="7">
        <v>5.1167542000000003E-2</v>
      </c>
      <c r="N2920" s="7">
        <v>5.0594721000000002E-2</v>
      </c>
      <c r="O2920" s="7">
        <v>3.9924402999999997E-2</v>
      </c>
      <c r="P2920" s="7">
        <v>4.0134964000000002E-2</v>
      </c>
    </row>
    <row r="2921" spans="1:16" x14ac:dyDescent="0.25">
      <c r="A2921" t="s">
        <v>4865</v>
      </c>
      <c r="B2921" s="7">
        <v>0</v>
      </c>
      <c r="C2921" s="7">
        <v>0</v>
      </c>
      <c r="D2921" s="7">
        <v>0</v>
      </c>
      <c r="E2921" s="7">
        <v>0</v>
      </c>
      <c r="F2921" s="7">
        <v>0</v>
      </c>
      <c r="G2921" s="7">
        <v>0</v>
      </c>
      <c r="H2921" s="7">
        <v>0</v>
      </c>
      <c r="I2921" s="7">
        <v>0</v>
      </c>
      <c r="J2921" s="7">
        <v>0</v>
      </c>
      <c r="K2921" s="7">
        <v>0</v>
      </c>
      <c r="L2921" s="7">
        <v>0</v>
      </c>
      <c r="M2921" s="7">
        <v>0</v>
      </c>
      <c r="N2921" s="7">
        <v>0</v>
      </c>
      <c r="O2921" s="7">
        <v>0</v>
      </c>
      <c r="P2921" s="7">
        <v>0</v>
      </c>
    </row>
    <row r="2922" spans="1:16" x14ac:dyDescent="0.25">
      <c r="A2922" t="s">
        <v>4866</v>
      </c>
      <c r="B2922" s="7">
        <v>1.2450821000000001E-2</v>
      </c>
      <c r="C2922" s="7">
        <v>1.3149107E-2</v>
      </c>
      <c r="D2922" s="7">
        <v>1.0357943E-2</v>
      </c>
      <c r="E2922" s="7">
        <v>8.8007759999999997E-3</v>
      </c>
      <c r="F2922" s="7">
        <v>1.0662632E-2</v>
      </c>
      <c r="G2922" s="7">
        <v>1.4227273E-2</v>
      </c>
      <c r="H2922" s="7">
        <v>9.9972419999999999E-3</v>
      </c>
      <c r="I2922" s="7">
        <v>9.9155059999999993E-3</v>
      </c>
      <c r="J2922" s="7">
        <v>1.0368255E-2</v>
      </c>
      <c r="K2922" s="7">
        <v>1.8962469999999999E-2</v>
      </c>
      <c r="L2922" s="7">
        <v>1.04309E-2</v>
      </c>
      <c r="M2922" s="7">
        <v>9.6982720000000008E-3</v>
      </c>
      <c r="N2922" s="7">
        <v>9.3432370000000008E-3</v>
      </c>
      <c r="O2922" s="7">
        <v>8.1179619999999994E-3</v>
      </c>
      <c r="P2922" s="7">
        <v>6.7971180000000004E-3</v>
      </c>
    </row>
    <row r="2923" spans="1:16" x14ac:dyDescent="0.25">
      <c r="A2923" t="s">
        <v>4867</v>
      </c>
      <c r="B2923" s="7">
        <v>6.1163966E-2</v>
      </c>
      <c r="C2923" s="7">
        <v>6.0707158999999997E-2</v>
      </c>
      <c r="D2923" s="7">
        <v>7.0683387E-2</v>
      </c>
      <c r="E2923" s="7">
        <v>4.4867137000000001E-2</v>
      </c>
      <c r="F2923" s="7">
        <v>6.5672658999999994E-2</v>
      </c>
      <c r="G2923" s="7">
        <v>4.7916621E-2</v>
      </c>
      <c r="H2923" s="7">
        <v>7.6260975999999994E-2</v>
      </c>
      <c r="I2923" s="7">
        <v>6.3150027999999997E-2</v>
      </c>
      <c r="J2923" s="7">
        <v>8.6657647000000004E-2</v>
      </c>
      <c r="K2923" s="7">
        <v>2.9830957000000002E-2</v>
      </c>
      <c r="L2923" s="7">
        <v>4.8290756999999997E-2</v>
      </c>
      <c r="M2923" s="7">
        <v>4.9279679E-2</v>
      </c>
      <c r="N2923" s="7">
        <v>5.3752022000000003E-2</v>
      </c>
      <c r="O2923" s="7">
        <v>5.1569733E-2</v>
      </c>
      <c r="P2923" s="7">
        <v>4.5659431E-2</v>
      </c>
    </row>
    <row r="2924" spans="1:16" x14ac:dyDescent="0.25">
      <c r="A2924" t="s">
        <v>4868</v>
      </c>
      <c r="B2924" s="7">
        <v>0.110209551</v>
      </c>
      <c r="C2924" s="7">
        <v>0.139425612</v>
      </c>
      <c r="D2924" s="7">
        <v>0.13143835700000001</v>
      </c>
      <c r="E2924" s="7">
        <v>6.7629100999999997E-2</v>
      </c>
      <c r="F2924" s="7">
        <v>8.1218735E-2</v>
      </c>
      <c r="G2924" s="7">
        <v>8.3846297E-2</v>
      </c>
      <c r="H2924" s="7">
        <v>0.15076572699999999</v>
      </c>
      <c r="I2924" s="7">
        <v>0.15035874900000001</v>
      </c>
      <c r="J2924" s="7">
        <v>0.14052868700000001</v>
      </c>
      <c r="K2924" s="7">
        <v>4.1242936000000001E-2</v>
      </c>
      <c r="L2924" s="7">
        <v>4.7737499000000003E-2</v>
      </c>
      <c r="M2924" s="7">
        <v>5.1828164000000003E-2</v>
      </c>
      <c r="N2924" s="7">
        <v>5.7530868999999998E-2</v>
      </c>
      <c r="O2924" s="7">
        <v>5.3153112000000002E-2</v>
      </c>
      <c r="P2924" s="7">
        <v>4.2184114000000002E-2</v>
      </c>
    </row>
    <row r="2925" spans="1:16" x14ac:dyDescent="0.25">
      <c r="A2925" t="s">
        <v>4869</v>
      </c>
      <c r="B2925" s="7">
        <v>1.0307652E-2</v>
      </c>
      <c r="C2925" s="7">
        <v>1.3314315E-2</v>
      </c>
      <c r="D2925" s="7">
        <v>1.2753764000000001E-2</v>
      </c>
      <c r="E2925" s="7">
        <v>7.8537220000000005E-3</v>
      </c>
      <c r="F2925" s="7">
        <v>1.0199259E-2</v>
      </c>
      <c r="G2925" s="7">
        <v>1.0674809E-2</v>
      </c>
      <c r="H2925" s="7">
        <v>1.2261641E-2</v>
      </c>
      <c r="I2925" s="7">
        <v>1.2262953E-2</v>
      </c>
      <c r="J2925" s="7">
        <v>1.4569126E-2</v>
      </c>
      <c r="K2925" s="7">
        <v>1.1604311000000001E-2</v>
      </c>
      <c r="L2925" s="7">
        <v>7.7854120000000002E-3</v>
      </c>
      <c r="M2925" s="7">
        <v>7.738216E-3</v>
      </c>
      <c r="N2925" s="7">
        <v>8.6659730000000004E-3</v>
      </c>
      <c r="O2925" s="7">
        <v>7.1856050000000003E-3</v>
      </c>
      <c r="P2925" s="7">
        <v>5.5526209999999998E-3</v>
      </c>
    </row>
    <row r="2926" spans="1:16" x14ac:dyDescent="0.25">
      <c r="A2926" t="s">
        <v>4870</v>
      </c>
      <c r="B2926" s="7">
        <v>1.0357633E-2</v>
      </c>
      <c r="C2926" s="7">
        <v>1.1879819999999999E-2</v>
      </c>
      <c r="D2926" s="7">
        <v>1.0036844E-2</v>
      </c>
      <c r="E2926" s="7">
        <v>8.7876480000000003E-3</v>
      </c>
      <c r="F2926" s="7">
        <v>1.045131E-2</v>
      </c>
      <c r="G2926" s="7">
        <v>1.2766102E-2</v>
      </c>
      <c r="H2926" s="7">
        <v>1.1543404E-2</v>
      </c>
      <c r="I2926" s="7">
        <v>7.9232520000000004E-3</v>
      </c>
      <c r="J2926" s="7">
        <v>1.2137296000000001E-2</v>
      </c>
      <c r="K2926" s="7">
        <v>1.9369113E-2</v>
      </c>
      <c r="L2926" s="7">
        <v>1.2613195000000001E-2</v>
      </c>
      <c r="M2926" s="7">
        <v>1.5707525E-2</v>
      </c>
      <c r="N2926" s="7">
        <v>1.5503417E-2</v>
      </c>
      <c r="O2926" s="7">
        <v>1.3943179999999999E-2</v>
      </c>
      <c r="P2926" s="7">
        <v>1.0515429E-2</v>
      </c>
    </row>
    <row r="2927" spans="1:16" x14ac:dyDescent="0.25">
      <c r="A2927" t="s">
        <v>4871</v>
      </c>
      <c r="B2927" s="7">
        <v>3.1459035000000003E-2</v>
      </c>
      <c r="C2927" s="7">
        <v>3.2884492000000001E-2</v>
      </c>
      <c r="D2927" s="7">
        <v>2.9615018999999999E-2</v>
      </c>
      <c r="E2927" s="7">
        <v>2.2896755000000001E-2</v>
      </c>
      <c r="F2927" s="7">
        <v>2.8474827000000001E-2</v>
      </c>
      <c r="G2927" s="7">
        <v>2.8688074000000001E-2</v>
      </c>
      <c r="H2927" s="7">
        <v>3.1892314999999997E-2</v>
      </c>
      <c r="I2927" s="7">
        <v>4.3897638000000003E-2</v>
      </c>
      <c r="J2927" s="7">
        <v>3.4747024000000001E-2</v>
      </c>
      <c r="K2927" s="7">
        <v>9.3344120000000003E-3</v>
      </c>
      <c r="L2927" s="7">
        <v>1.7670679000000002E-2</v>
      </c>
      <c r="M2927" s="7">
        <v>1.6469188999999999E-2</v>
      </c>
      <c r="N2927" s="7">
        <v>1.0819697E-2</v>
      </c>
      <c r="O2927" s="7">
        <v>1.0047726E-2</v>
      </c>
      <c r="P2927" s="7">
        <v>1.3334166E-2</v>
      </c>
    </row>
    <row r="2928" spans="1:16" x14ac:dyDescent="0.25">
      <c r="A2928" t="s">
        <v>4872</v>
      </c>
      <c r="B2928" s="7">
        <v>1.3802536000000001E-2</v>
      </c>
      <c r="C2928" s="7">
        <v>1.1614169000000001E-2</v>
      </c>
      <c r="D2928" s="7">
        <v>1.5415949E-2</v>
      </c>
      <c r="E2928" s="7">
        <v>9.9556469999999998E-3</v>
      </c>
      <c r="F2928" s="7">
        <v>1.0638913E-2</v>
      </c>
      <c r="G2928" s="7">
        <v>1.3748649E-2</v>
      </c>
      <c r="H2928" s="7">
        <v>1.0665193E-2</v>
      </c>
      <c r="I2928" s="7">
        <v>9.0616670000000007E-3</v>
      </c>
      <c r="J2928" s="7">
        <v>1.4235546999999999E-2</v>
      </c>
      <c r="K2928" s="7">
        <v>5.051346E-3</v>
      </c>
      <c r="L2928" s="7">
        <v>1.1147491000000001E-2</v>
      </c>
      <c r="M2928" s="7">
        <v>9.2556170000000007E-3</v>
      </c>
      <c r="N2928" s="7">
        <v>7.9601450000000001E-3</v>
      </c>
      <c r="O2928" s="7">
        <v>9.1276259999999998E-3</v>
      </c>
      <c r="P2928" s="7">
        <v>5.3683400000000001E-3</v>
      </c>
    </row>
    <row r="2929" spans="1:16" x14ac:dyDescent="0.25">
      <c r="A2929" t="s">
        <v>4873</v>
      </c>
      <c r="B2929" s="7">
        <v>0.107312134</v>
      </c>
      <c r="C2929" s="7">
        <v>0.111360136</v>
      </c>
      <c r="D2929" s="7">
        <v>0.127880364</v>
      </c>
      <c r="E2929" s="7">
        <v>8.1886182000000002E-2</v>
      </c>
      <c r="F2929" s="7">
        <v>0.111748769</v>
      </c>
      <c r="G2929" s="7">
        <v>9.8700149000000001E-2</v>
      </c>
      <c r="H2929" s="7">
        <v>0.11556667700000001</v>
      </c>
      <c r="I2929" s="7">
        <v>0.112959849</v>
      </c>
      <c r="J2929" s="7">
        <v>0.11724134999999999</v>
      </c>
      <c r="K2929" s="7">
        <v>7.9140274999999996E-2</v>
      </c>
      <c r="L2929" s="7">
        <v>0.13420849600000001</v>
      </c>
      <c r="M2929" s="7">
        <v>0.150786324</v>
      </c>
      <c r="N2929" s="7">
        <v>0.12622523999999999</v>
      </c>
      <c r="O2929" s="7">
        <v>0.115947725</v>
      </c>
      <c r="P2929" s="7">
        <v>0.108129842</v>
      </c>
    </row>
    <row r="2930" spans="1:16" x14ac:dyDescent="0.25">
      <c r="A2930" t="s">
        <v>4874</v>
      </c>
      <c r="B2930" s="7">
        <v>1.4514391999999999E-2</v>
      </c>
      <c r="C2930" s="7">
        <v>1.9153157000000001E-2</v>
      </c>
      <c r="D2930" s="7">
        <v>1.7533995E-2</v>
      </c>
      <c r="E2930" s="7">
        <v>1.2937756E-2</v>
      </c>
      <c r="F2930" s="7">
        <v>1.4694847E-2</v>
      </c>
      <c r="G2930" s="7">
        <v>1.6276830999999999E-2</v>
      </c>
      <c r="H2930" s="7">
        <v>1.6238081000000001E-2</v>
      </c>
      <c r="I2930" s="7">
        <v>1.3236163E-2</v>
      </c>
      <c r="J2930" s="7">
        <v>1.5646956E-2</v>
      </c>
      <c r="K2930" s="7">
        <v>1.0776249999999999E-2</v>
      </c>
      <c r="L2930" s="7">
        <v>1.6334901999999998E-2</v>
      </c>
      <c r="M2930" s="7">
        <v>1.6821532E-2</v>
      </c>
      <c r="N2930" s="7">
        <v>1.8498565000000002E-2</v>
      </c>
      <c r="O2930" s="7">
        <v>1.6029208E-2</v>
      </c>
      <c r="P2930" s="7">
        <v>1.1841569999999999E-2</v>
      </c>
    </row>
    <row r="2931" spans="1:16" x14ac:dyDescent="0.25">
      <c r="A2931" t="s">
        <v>4875</v>
      </c>
      <c r="B2931" s="7">
        <v>3.8869480999999997E-2</v>
      </c>
      <c r="C2931" s="7">
        <v>4.1575842000000002E-2</v>
      </c>
      <c r="D2931" s="7">
        <v>4.9393932000000002E-2</v>
      </c>
      <c r="E2931" s="7">
        <v>2.5938191999999999E-2</v>
      </c>
      <c r="F2931" s="7">
        <v>3.7257323000000002E-2</v>
      </c>
      <c r="G2931" s="7">
        <v>3.3768324000000002E-2</v>
      </c>
      <c r="H2931" s="7">
        <v>3.7082807000000002E-2</v>
      </c>
      <c r="I2931" s="7">
        <v>4.5773836999999998E-2</v>
      </c>
      <c r="J2931" s="7">
        <v>4.9443427999999998E-2</v>
      </c>
      <c r="K2931" s="7">
        <v>3.0671685000000001E-2</v>
      </c>
      <c r="L2931" s="7">
        <v>3.3771373E-2</v>
      </c>
      <c r="M2931" s="7">
        <v>3.4784711000000003E-2</v>
      </c>
      <c r="N2931" s="7">
        <v>3.8379082000000002E-2</v>
      </c>
      <c r="O2931" s="7">
        <v>3.3597979E-2</v>
      </c>
      <c r="P2931" s="7">
        <v>3.0552159999999998E-2</v>
      </c>
    </row>
    <row r="2932" spans="1:16" x14ac:dyDescent="0.25">
      <c r="A2932" t="s">
        <v>4876</v>
      </c>
      <c r="B2932" s="7">
        <v>1.5979433000000001E-2</v>
      </c>
      <c r="C2932" s="7">
        <v>1.2509519E-2</v>
      </c>
      <c r="D2932" s="7">
        <v>8.5930659999999999E-3</v>
      </c>
      <c r="E2932" s="7">
        <v>7.8333199999999995E-3</v>
      </c>
      <c r="F2932" s="7">
        <v>6.4203309999999996E-3</v>
      </c>
      <c r="G2932" s="7">
        <v>2.0674476000000001E-2</v>
      </c>
      <c r="H2932" s="7">
        <v>2.3820909000000001E-2</v>
      </c>
      <c r="I2932" s="7">
        <v>5.0931379999999997E-3</v>
      </c>
      <c r="J2932" s="7">
        <v>2.0951107E-2</v>
      </c>
      <c r="K2932" s="7">
        <v>3.3751761999999998E-2</v>
      </c>
      <c r="L2932" s="7">
        <v>5.9995837000000003E-2</v>
      </c>
      <c r="M2932" s="7">
        <v>5.6785816000000003E-2</v>
      </c>
      <c r="N2932" s="7">
        <v>4.7489808000000001E-2</v>
      </c>
      <c r="O2932" s="7">
        <v>3.3330119999999998E-2</v>
      </c>
      <c r="P2932" s="7">
        <v>2.0239322000000001E-2</v>
      </c>
    </row>
    <row r="2933" spans="1:16" x14ac:dyDescent="0.25">
      <c r="A2933" t="s">
        <v>4877</v>
      </c>
      <c r="B2933" s="7">
        <v>5.8492386E-2</v>
      </c>
      <c r="C2933" s="7">
        <v>7.0416359999999997E-2</v>
      </c>
      <c r="D2933" s="7">
        <v>6.9897425999999999E-2</v>
      </c>
      <c r="E2933" s="7">
        <v>4.2845187999999999E-2</v>
      </c>
      <c r="F2933" s="7">
        <v>6.1538231999999998E-2</v>
      </c>
      <c r="G2933" s="7">
        <v>5.8636422000000001E-2</v>
      </c>
      <c r="H2933" s="7">
        <v>8.2116726000000001E-2</v>
      </c>
      <c r="I2933" s="7">
        <v>8.5144790999999997E-2</v>
      </c>
      <c r="J2933" s="7">
        <v>8.855731E-2</v>
      </c>
      <c r="K2933" s="7">
        <v>5.0740958000000003E-2</v>
      </c>
      <c r="L2933" s="7">
        <v>3.4688695999999998E-2</v>
      </c>
      <c r="M2933" s="7">
        <v>3.9764532999999998E-2</v>
      </c>
      <c r="N2933" s="7">
        <v>6.0276427E-2</v>
      </c>
      <c r="O2933" s="7">
        <v>5.9230474999999998E-2</v>
      </c>
      <c r="P2933" s="7">
        <v>3.7760927999999999E-2</v>
      </c>
    </row>
    <row r="2934" spans="1:16" x14ac:dyDescent="0.25">
      <c r="A2934" t="s">
        <v>4878</v>
      </c>
      <c r="B2934" s="7">
        <v>1.1353958000000001E-2</v>
      </c>
      <c r="C2934" s="7">
        <v>1.2137659E-2</v>
      </c>
      <c r="D2934" s="7">
        <v>1.1708633E-2</v>
      </c>
      <c r="E2934" s="7">
        <v>9.2556050000000001E-3</v>
      </c>
      <c r="F2934" s="7">
        <v>1.080952E-2</v>
      </c>
      <c r="G2934" s="7">
        <v>1.4938273E-2</v>
      </c>
      <c r="H2934" s="7">
        <v>1.0659007E-2</v>
      </c>
      <c r="I2934" s="7">
        <v>9.5674690000000003E-3</v>
      </c>
      <c r="J2934" s="7">
        <v>9.9063280000000007E-3</v>
      </c>
      <c r="K2934" s="7">
        <v>4.7341158000000001E-2</v>
      </c>
      <c r="L2934" s="7">
        <v>2.0915464000000002E-2</v>
      </c>
      <c r="M2934" s="7">
        <v>1.4480167E-2</v>
      </c>
      <c r="N2934" s="7">
        <v>1.4657905000000001E-2</v>
      </c>
      <c r="O2934" s="7">
        <v>1.4052385000000001E-2</v>
      </c>
      <c r="P2934" s="7">
        <v>9.3178589999999995E-3</v>
      </c>
    </row>
    <row r="2935" spans="1:16" x14ac:dyDescent="0.25">
      <c r="A2935" t="s">
        <v>4879</v>
      </c>
      <c r="B2935" s="7">
        <v>1.141396E-3</v>
      </c>
      <c r="C2935" s="7">
        <v>1.903734E-3</v>
      </c>
      <c r="D2935" s="7">
        <v>1.663765E-3</v>
      </c>
      <c r="E2935" s="7">
        <v>1.4236590000000001E-3</v>
      </c>
      <c r="F2935" s="7">
        <v>1.5036940000000001E-3</v>
      </c>
      <c r="G2935" s="7">
        <v>1.451302E-3</v>
      </c>
      <c r="H2935" s="7">
        <v>1.4517620000000001E-3</v>
      </c>
      <c r="I2935" s="7">
        <v>1.298593E-3</v>
      </c>
      <c r="J2935" s="7">
        <v>1.4496730000000001E-3</v>
      </c>
      <c r="K2935" s="7">
        <v>4.47742E-4</v>
      </c>
      <c r="L2935" s="7">
        <v>1.06707E-3</v>
      </c>
      <c r="M2935" s="7">
        <v>1.258307E-3</v>
      </c>
      <c r="N2935" s="7">
        <v>1.187224E-3</v>
      </c>
      <c r="O2935" s="7">
        <v>1.448321E-3</v>
      </c>
      <c r="P2935" s="7">
        <v>9.6719999999999998E-4</v>
      </c>
    </row>
    <row r="2936" spans="1:16" x14ac:dyDescent="0.25">
      <c r="A2936" t="s">
        <v>4880</v>
      </c>
      <c r="B2936" s="7">
        <v>2.4561876E-2</v>
      </c>
      <c r="C2936" s="7">
        <v>3.1315531000000001E-2</v>
      </c>
      <c r="D2936" s="7">
        <v>2.8256317999999999E-2</v>
      </c>
      <c r="E2936" s="7">
        <v>1.8533467000000001E-2</v>
      </c>
      <c r="F2936" s="7">
        <v>2.1113584000000001E-2</v>
      </c>
      <c r="G2936" s="7">
        <v>2.6422752000000001E-2</v>
      </c>
      <c r="H2936" s="7">
        <v>2.6801089E-2</v>
      </c>
      <c r="I2936" s="7">
        <v>1.4692083999999999E-2</v>
      </c>
      <c r="J2936" s="7">
        <v>2.2471391E-2</v>
      </c>
      <c r="K2936" s="7">
        <v>2.1292906E-2</v>
      </c>
      <c r="L2936" s="7">
        <v>3.1035772E-2</v>
      </c>
      <c r="M2936" s="7">
        <v>3.0221949000000001E-2</v>
      </c>
      <c r="N2936" s="7">
        <v>2.9189161000000002E-2</v>
      </c>
      <c r="O2936" s="7">
        <v>2.8456674000000001E-2</v>
      </c>
      <c r="P2936" s="7">
        <v>1.9475064E-2</v>
      </c>
    </row>
    <row r="2937" spans="1:16" x14ac:dyDescent="0.25">
      <c r="A2937" t="s">
        <v>4881</v>
      </c>
      <c r="B2937" s="7">
        <v>1.9323376999999999E-2</v>
      </c>
      <c r="C2937" s="7">
        <v>2.0628935000000001E-2</v>
      </c>
      <c r="D2937" s="7">
        <v>1.7694583999999999E-2</v>
      </c>
      <c r="E2937" s="7">
        <v>1.3658613E-2</v>
      </c>
      <c r="F2937" s="7">
        <v>1.6793374E-2</v>
      </c>
      <c r="G2937" s="7">
        <v>2.0318882E-2</v>
      </c>
      <c r="H2937" s="7">
        <v>1.7633652E-2</v>
      </c>
      <c r="I2937" s="7">
        <v>1.3162863E-2</v>
      </c>
      <c r="J2937" s="7">
        <v>1.9431001999999999E-2</v>
      </c>
      <c r="K2937" s="7">
        <v>9.2354350000000002E-3</v>
      </c>
      <c r="L2937" s="7">
        <v>1.4800331999999999E-2</v>
      </c>
      <c r="M2937" s="7">
        <v>1.5997450999999999E-2</v>
      </c>
      <c r="N2937" s="7">
        <v>2.3062369999999999E-2</v>
      </c>
      <c r="O2937" s="7">
        <v>1.9952362000000001E-2</v>
      </c>
      <c r="P2937" s="7">
        <v>1.4835930000000001E-2</v>
      </c>
    </row>
    <row r="2938" spans="1:16" x14ac:dyDescent="0.25">
      <c r="A2938" t="s">
        <v>4882</v>
      </c>
      <c r="B2938" s="7">
        <v>2.7333889E-2</v>
      </c>
      <c r="C2938" s="7">
        <v>3.2341398E-2</v>
      </c>
      <c r="D2938" s="7">
        <v>3.1041409999999998E-2</v>
      </c>
      <c r="E2938" s="7">
        <v>3.4589931999999997E-2</v>
      </c>
      <c r="F2938" s="7">
        <v>6.8163467000000005E-2</v>
      </c>
      <c r="G2938" s="7">
        <v>4.2114855E-2</v>
      </c>
      <c r="H2938" s="7">
        <v>6.5081031999999997E-2</v>
      </c>
      <c r="I2938" s="7">
        <v>6.8119672000000006E-2</v>
      </c>
      <c r="J2938" s="7">
        <v>7.0989091000000004E-2</v>
      </c>
      <c r="K2938" s="7">
        <v>1.6324121E-2</v>
      </c>
      <c r="L2938" s="7">
        <v>2.9640752999999999E-2</v>
      </c>
      <c r="M2938" s="7">
        <v>4.2594132999999999E-2</v>
      </c>
      <c r="N2938" s="7">
        <v>2.6368985000000001E-2</v>
      </c>
      <c r="O2938" s="7">
        <v>4.0625512000000003E-2</v>
      </c>
      <c r="P2938" s="7">
        <v>2.5755355000000001E-2</v>
      </c>
    </row>
    <row r="2939" spans="1:16" x14ac:dyDescent="0.25">
      <c r="A2939" t="s">
        <v>4883</v>
      </c>
      <c r="B2939" s="7">
        <v>2.1816094000000001E-2</v>
      </c>
      <c r="C2939" s="7">
        <v>2.4186419000000001E-2</v>
      </c>
      <c r="D2939" s="7">
        <v>2.4095927E-2</v>
      </c>
      <c r="E2939" s="7">
        <v>2.7877707000000002E-2</v>
      </c>
      <c r="F2939" s="7">
        <v>3.6043233000000001E-2</v>
      </c>
      <c r="G2939" s="7">
        <v>3.4466314999999997E-2</v>
      </c>
      <c r="H2939" s="7">
        <v>2.4618831000000001E-2</v>
      </c>
      <c r="I2939" s="7">
        <v>2.4507103999999998E-2</v>
      </c>
      <c r="J2939" s="7">
        <v>2.2091461E-2</v>
      </c>
      <c r="K2939" s="7">
        <v>5.3160681000000001E-2</v>
      </c>
      <c r="L2939" s="7">
        <v>2.8285800999999999E-2</v>
      </c>
      <c r="M2939" s="7">
        <v>2.5627687E-2</v>
      </c>
      <c r="N2939" s="7">
        <v>2.9635910000000001E-2</v>
      </c>
      <c r="O2939" s="7">
        <v>3.0278357999999998E-2</v>
      </c>
      <c r="P2939" s="7">
        <v>1.9334069999999998E-2</v>
      </c>
    </row>
    <row r="2940" spans="1:16" x14ac:dyDescent="0.25">
      <c r="A2940" t="s">
        <v>4884</v>
      </c>
      <c r="B2940" s="7">
        <v>1.1813129E-2</v>
      </c>
      <c r="C2940" s="7">
        <v>1.3499867E-2</v>
      </c>
      <c r="D2940" s="7">
        <v>1.4630149E-2</v>
      </c>
      <c r="E2940" s="7">
        <v>1.3987724E-2</v>
      </c>
      <c r="F2940" s="7">
        <v>1.7161310999999999E-2</v>
      </c>
      <c r="G2940" s="7">
        <v>1.7136691999999999E-2</v>
      </c>
      <c r="H2940" s="7">
        <v>1.4892739E-2</v>
      </c>
      <c r="I2940" s="7">
        <v>1.5609356E-2</v>
      </c>
      <c r="J2940" s="7">
        <v>1.5891195E-2</v>
      </c>
      <c r="K2940" s="7">
        <v>4.1971209999999998E-3</v>
      </c>
      <c r="L2940" s="7">
        <v>6.8608439999999996E-3</v>
      </c>
      <c r="M2940" s="7">
        <v>7.6920529999999999E-3</v>
      </c>
      <c r="N2940" s="7">
        <v>8.1328500000000005E-3</v>
      </c>
      <c r="O2940" s="7">
        <v>8.2981210000000003E-3</v>
      </c>
      <c r="P2940" s="7">
        <v>6.3608750000000002E-3</v>
      </c>
    </row>
    <row r="2941" spans="1:16" x14ac:dyDescent="0.25">
      <c r="A2941" t="s">
        <v>4885</v>
      </c>
      <c r="B2941" s="7">
        <v>1.9715921000000001E-2</v>
      </c>
      <c r="C2941" s="7">
        <v>2.4269045E-2</v>
      </c>
      <c r="D2941" s="7">
        <v>2.1301552000000001E-2</v>
      </c>
      <c r="E2941" s="7">
        <v>1.6000578000000001E-2</v>
      </c>
      <c r="F2941" s="7">
        <v>2.0812526000000001E-2</v>
      </c>
      <c r="G2941" s="7">
        <v>2.1425223E-2</v>
      </c>
      <c r="H2941" s="7">
        <v>2.4244852000000001E-2</v>
      </c>
      <c r="I2941" s="7">
        <v>2.3575674000000001E-2</v>
      </c>
      <c r="J2941" s="7">
        <v>2.0901932000000002E-2</v>
      </c>
      <c r="K2941" s="7">
        <v>1.7239072000000001E-2</v>
      </c>
      <c r="L2941" s="7">
        <v>1.8928894000000002E-2</v>
      </c>
      <c r="M2941" s="7">
        <v>1.6694301000000002E-2</v>
      </c>
      <c r="N2941" s="7">
        <v>1.5089928000000001E-2</v>
      </c>
      <c r="O2941" s="7">
        <v>1.4900762999999999E-2</v>
      </c>
      <c r="P2941" s="7">
        <v>1.2109748E-2</v>
      </c>
    </row>
    <row r="2942" spans="1:16" x14ac:dyDescent="0.25">
      <c r="A2942" t="s">
        <v>4886</v>
      </c>
      <c r="B2942" s="7">
        <v>7.443936E-3</v>
      </c>
      <c r="C2942" s="7">
        <v>1.0491518E-2</v>
      </c>
      <c r="D2942" s="7">
        <v>1.0135518E-2</v>
      </c>
      <c r="E2942" s="7">
        <v>7.65024E-3</v>
      </c>
      <c r="F2942" s="7">
        <v>9.1046559999999992E-3</v>
      </c>
      <c r="G2942" s="7">
        <v>1.0398667E-2</v>
      </c>
      <c r="H2942" s="7">
        <v>7.4103420000000003E-3</v>
      </c>
      <c r="I2942" s="7">
        <v>6.4550379999999997E-3</v>
      </c>
      <c r="J2942" s="7">
        <v>6.971751E-3</v>
      </c>
      <c r="K2942" s="7">
        <v>6.3509150000000004E-3</v>
      </c>
      <c r="L2942" s="7">
        <v>1.370263E-2</v>
      </c>
      <c r="M2942" s="7">
        <v>1.2292846E-2</v>
      </c>
      <c r="N2942" s="7">
        <v>1.3886740999999999E-2</v>
      </c>
      <c r="O2942" s="7">
        <v>1.0473985E-2</v>
      </c>
      <c r="P2942" s="7">
        <v>1.001113E-2</v>
      </c>
    </row>
    <row r="2943" spans="1:16" x14ac:dyDescent="0.25">
      <c r="A2943" t="s">
        <v>4887</v>
      </c>
      <c r="B2943" s="7">
        <v>3.1830153E-2</v>
      </c>
      <c r="C2943" s="7">
        <v>3.406928E-2</v>
      </c>
      <c r="D2943" s="7">
        <v>2.3784072E-2</v>
      </c>
      <c r="E2943" s="7">
        <v>3.0922965E-2</v>
      </c>
      <c r="F2943" s="7">
        <v>2.9778665999999999E-2</v>
      </c>
      <c r="G2943" s="7">
        <v>3.7249749999999998E-2</v>
      </c>
      <c r="H2943" s="7">
        <v>2.5427300999999999E-2</v>
      </c>
      <c r="I2943" s="7">
        <v>2.7746275000000001E-2</v>
      </c>
      <c r="J2943" s="7">
        <v>3.0939938E-2</v>
      </c>
      <c r="K2943" s="7">
        <v>6.0755669999999998E-2</v>
      </c>
      <c r="L2943" s="7">
        <v>3.2418203999999999E-2</v>
      </c>
      <c r="M2943" s="7">
        <v>2.1197403E-2</v>
      </c>
      <c r="N2943" s="7">
        <v>1.6527414000000001E-2</v>
      </c>
      <c r="O2943" s="7">
        <v>1.1967688000000001E-2</v>
      </c>
      <c r="P2943" s="7">
        <v>1.6226128999999999E-2</v>
      </c>
    </row>
    <row r="2944" spans="1:16" x14ac:dyDescent="0.25">
      <c r="A2944" t="s">
        <v>4888</v>
      </c>
      <c r="B2944" s="7">
        <v>3.9055105E-2</v>
      </c>
      <c r="C2944" s="7">
        <v>4.5749897999999997E-2</v>
      </c>
      <c r="D2944" s="7">
        <v>3.7468258999999997E-2</v>
      </c>
      <c r="E2944" s="7">
        <v>3.0292497000000002E-2</v>
      </c>
      <c r="F2944" s="7">
        <v>3.5478390999999998E-2</v>
      </c>
      <c r="G2944" s="7">
        <v>5.1438414000000002E-2</v>
      </c>
      <c r="H2944" s="7">
        <v>4.0831944000000002E-2</v>
      </c>
      <c r="I2944" s="7">
        <v>2.7631645999999999E-2</v>
      </c>
      <c r="J2944" s="7">
        <v>3.932393E-2</v>
      </c>
      <c r="K2944" s="7">
        <v>3.2298897E-2</v>
      </c>
      <c r="L2944" s="7">
        <v>4.3576091999999997E-2</v>
      </c>
      <c r="M2944" s="7">
        <v>4.2181705999999999E-2</v>
      </c>
      <c r="N2944" s="7">
        <v>4.6279595E-2</v>
      </c>
      <c r="O2944" s="7">
        <v>3.8275457999999998E-2</v>
      </c>
      <c r="P2944" s="7">
        <v>2.8295521000000001E-2</v>
      </c>
    </row>
    <row r="2945" spans="1:16" x14ac:dyDescent="0.25">
      <c r="A2945" t="s">
        <v>4889</v>
      </c>
      <c r="B2945" s="7">
        <v>5.4423063000000001E-2</v>
      </c>
      <c r="C2945" s="7">
        <v>6.1863935000000002E-2</v>
      </c>
      <c r="D2945" s="7">
        <v>5.9803916999999998E-2</v>
      </c>
      <c r="E2945" s="7">
        <v>3.4273736999999999E-2</v>
      </c>
      <c r="F2945" s="7">
        <v>4.7373531000000003E-2</v>
      </c>
      <c r="G2945" s="7">
        <v>4.3788015999999999E-2</v>
      </c>
      <c r="H2945" s="7">
        <v>7.0250146999999999E-2</v>
      </c>
      <c r="I2945" s="7">
        <v>6.2984583999999996E-2</v>
      </c>
      <c r="J2945" s="7">
        <v>6.9564688999999999E-2</v>
      </c>
      <c r="K2945" s="7">
        <v>9.8270730000000004E-3</v>
      </c>
      <c r="L2945" s="7">
        <v>2.2397763000000001E-2</v>
      </c>
      <c r="M2945" s="7">
        <v>2.1439565000000001E-2</v>
      </c>
      <c r="N2945" s="7">
        <v>2.8666437999999999E-2</v>
      </c>
      <c r="O2945" s="7">
        <v>2.6896262000000001E-2</v>
      </c>
      <c r="P2945" s="7">
        <v>1.9775028E-2</v>
      </c>
    </row>
    <row r="2946" spans="1:16" x14ac:dyDescent="0.25">
      <c r="A2946" t="s">
        <v>4890</v>
      </c>
      <c r="B2946" s="7">
        <v>1.9276901999999999E-2</v>
      </c>
      <c r="C2946" s="7">
        <v>1.8981050999999999E-2</v>
      </c>
      <c r="D2946" s="7">
        <v>1.5970699000000001E-2</v>
      </c>
      <c r="E2946" s="7">
        <v>1.1599748999999999E-2</v>
      </c>
      <c r="F2946" s="7">
        <v>1.1918886E-2</v>
      </c>
      <c r="G2946" s="7">
        <v>1.4393393000000001E-2</v>
      </c>
      <c r="H2946" s="7">
        <v>1.4853506000000001E-2</v>
      </c>
      <c r="I2946" s="7">
        <v>1.5194978E-2</v>
      </c>
      <c r="J2946" s="7">
        <v>1.5623023E-2</v>
      </c>
      <c r="K2946" s="7">
        <v>8.289032E-3</v>
      </c>
      <c r="L2946" s="7">
        <v>8.5152179999999997E-3</v>
      </c>
      <c r="M2946" s="7">
        <v>9.8906870000000004E-3</v>
      </c>
      <c r="N2946" s="7">
        <v>1.0661327999999999E-2</v>
      </c>
      <c r="O2946" s="7">
        <v>1.182979E-2</v>
      </c>
      <c r="P2946" s="7">
        <v>8.5864300000000008E-3</v>
      </c>
    </row>
    <row r="2947" spans="1:16" x14ac:dyDescent="0.25">
      <c r="A2947" t="s">
        <v>4891</v>
      </c>
      <c r="B2947" s="7">
        <v>1.6324687000000001E-2</v>
      </c>
      <c r="C2947" s="7">
        <v>2.1029649000000001E-2</v>
      </c>
      <c r="D2947" s="7">
        <v>1.6308783E-2</v>
      </c>
      <c r="E2947" s="7">
        <v>1.1772393000000001E-2</v>
      </c>
      <c r="F2947" s="7">
        <v>1.5814963000000001E-2</v>
      </c>
      <c r="G2947" s="7">
        <v>1.6377935E-2</v>
      </c>
      <c r="H2947" s="7">
        <v>1.2901047000000001E-2</v>
      </c>
      <c r="I2947" s="7">
        <v>2.1432430999999998E-2</v>
      </c>
      <c r="J2947" s="7">
        <v>1.6097733999999999E-2</v>
      </c>
      <c r="K2947" s="7">
        <v>2.0000193999999999E-2</v>
      </c>
      <c r="L2947" s="7">
        <v>2.7504114999999999E-2</v>
      </c>
      <c r="M2947" s="7">
        <v>2.7945588E-2</v>
      </c>
      <c r="N2947" s="7">
        <v>4.2130277000000001E-2</v>
      </c>
      <c r="O2947" s="7">
        <v>3.8189903999999997E-2</v>
      </c>
      <c r="P2947" s="7">
        <v>1.6281273999999998E-2</v>
      </c>
    </row>
    <row r="2948" spans="1:16" x14ac:dyDescent="0.25">
      <c r="A2948" t="s">
        <v>4892</v>
      </c>
      <c r="B2948" s="7">
        <v>5.7995733000000001E-2</v>
      </c>
      <c r="C2948" s="7">
        <v>7.2785033999999998E-2</v>
      </c>
      <c r="D2948" s="7">
        <v>7.6616410999999995E-2</v>
      </c>
      <c r="E2948" s="7">
        <v>3.1030493999999999E-2</v>
      </c>
      <c r="F2948" s="7">
        <v>3.7929919999999999E-2</v>
      </c>
      <c r="G2948" s="7">
        <v>3.8851081000000003E-2</v>
      </c>
      <c r="H2948" s="7">
        <v>6.1091168000000001E-2</v>
      </c>
      <c r="I2948" s="7">
        <v>5.6700354000000001E-2</v>
      </c>
      <c r="J2948" s="7">
        <v>6.1111304999999998E-2</v>
      </c>
      <c r="K2948" s="7">
        <v>2.7316048999999998E-2</v>
      </c>
      <c r="L2948" s="7">
        <v>3.7625625000000003E-2</v>
      </c>
      <c r="M2948" s="7">
        <v>3.5364064000000001E-2</v>
      </c>
      <c r="N2948" s="7">
        <v>2.7582386E-2</v>
      </c>
      <c r="O2948" s="7">
        <v>2.7488222E-2</v>
      </c>
      <c r="P2948" s="7">
        <v>2.382008E-2</v>
      </c>
    </row>
    <row r="2949" spans="1:16" x14ac:dyDescent="0.25">
      <c r="A2949" t="s">
        <v>4893</v>
      </c>
      <c r="B2949" s="7">
        <v>1.9651012999999998E-2</v>
      </c>
      <c r="C2949" s="7">
        <v>2.0631651000000001E-2</v>
      </c>
      <c r="D2949" s="7">
        <v>1.5562125E-2</v>
      </c>
      <c r="E2949" s="7">
        <v>1.3417389E-2</v>
      </c>
      <c r="F2949" s="7">
        <v>2.1838163000000001E-2</v>
      </c>
      <c r="G2949" s="7">
        <v>1.8072331000000001E-2</v>
      </c>
      <c r="H2949" s="7">
        <v>1.743192E-2</v>
      </c>
      <c r="I2949" s="7">
        <v>9.9380760000000005E-3</v>
      </c>
      <c r="J2949" s="7">
        <v>1.8472213000000001E-2</v>
      </c>
      <c r="K2949" s="7">
        <v>7.7508999999999998E-3</v>
      </c>
      <c r="L2949" s="7">
        <v>1.2713098000000001E-2</v>
      </c>
      <c r="M2949" s="7">
        <v>1.3881581E-2</v>
      </c>
      <c r="N2949" s="7">
        <v>1.7483894E-2</v>
      </c>
      <c r="O2949" s="7">
        <v>1.5710833E-2</v>
      </c>
      <c r="P2949" s="7">
        <v>1.3354301000000001E-2</v>
      </c>
    </row>
    <row r="2950" spans="1:16" x14ac:dyDescent="0.25">
      <c r="A2950" t="s">
        <v>4894</v>
      </c>
      <c r="B2950" s="7">
        <v>5.2714434999999997E-2</v>
      </c>
      <c r="C2950" s="7">
        <v>5.9130312999999997E-2</v>
      </c>
      <c r="D2950" s="7">
        <v>4.8641741000000002E-2</v>
      </c>
      <c r="E2950" s="7">
        <v>5.1650399E-2</v>
      </c>
      <c r="F2950" s="7">
        <v>4.7936738999999999E-2</v>
      </c>
      <c r="G2950" s="7">
        <v>8.6929904000000002E-2</v>
      </c>
      <c r="H2950" s="7">
        <v>4.7815412000000002E-2</v>
      </c>
      <c r="I2950" s="7">
        <v>2.4191941000000002E-2</v>
      </c>
      <c r="J2950" s="7">
        <v>4.5649185000000002E-2</v>
      </c>
      <c r="K2950" s="7">
        <v>3.4721104000000003E-2</v>
      </c>
      <c r="L2950" s="7">
        <v>5.8156527E-2</v>
      </c>
      <c r="M2950" s="7">
        <v>6.0392559999999998E-2</v>
      </c>
      <c r="N2950" s="7">
        <v>6.9934188999999994E-2</v>
      </c>
      <c r="O2950" s="7">
        <v>5.6343896999999997E-2</v>
      </c>
      <c r="P2950" s="7">
        <v>3.7787593000000001E-2</v>
      </c>
    </row>
    <row r="2951" spans="1:16" x14ac:dyDescent="0.25">
      <c r="A2951" t="s">
        <v>4895</v>
      </c>
      <c r="B2951" s="7">
        <v>4.7332074000000002E-2</v>
      </c>
      <c r="C2951" s="7">
        <v>4.4802649E-2</v>
      </c>
      <c r="D2951" s="7">
        <v>3.7273964999999999E-2</v>
      </c>
      <c r="E2951" s="7">
        <v>3.7494232000000002E-2</v>
      </c>
      <c r="F2951" s="7">
        <v>4.5898540000000002E-2</v>
      </c>
      <c r="G2951" s="7">
        <v>5.1884710000000001E-2</v>
      </c>
      <c r="H2951" s="7">
        <v>4.2487402000000001E-2</v>
      </c>
      <c r="I2951" s="7">
        <v>6.1933571E-2</v>
      </c>
      <c r="J2951" s="7">
        <v>5.0753128000000002E-2</v>
      </c>
      <c r="K2951" s="7">
        <v>6.4420759999999994E-2</v>
      </c>
      <c r="L2951" s="7">
        <v>3.1811533000000003E-2</v>
      </c>
      <c r="M2951" s="7">
        <v>2.3636830000000001E-2</v>
      </c>
      <c r="N2951" s="7">
        <v>2.0108409000000001E-2</v>
      </c>
      <c r="O2951" s="7">
        <v>1.6876085999999998E-2</v>
      </c>
      <c r="P2951" s="7">
        <v>1.9926512E-2</v>
      </c>
    </row>
    <row r="2952" spans="1:16" x14ac:dyDescent="0.25">
      <c r="A2952" t="s">
        <v>4896</v>
      </c>
      <c r="B2952" s="7">
        <v>4.8456035000000001E-2</v>
      </c>
      <c r="C2952" s="7">
        <v>5.2602845000000002E-2</v>
      </c>
      <c r="D2952" s="7">
        <v>5.0614333999999997E-2</v>
      </c>
      <c r="E2952" s="7">
        <v>3.9099854000000003E-2</v>
      </c>
      <c r="F2952" s="7">
        <v>4.3671303000000002E-2</v>
      </c>
      <c r="G2952" s="7">
        <v>4.3890417000000001E-2</v>
      </c>
      <c r="H2952" s="7">
        <v>6.3905959999999998E-2</v>
      </c>
      <c r="I2952" s="7">
        <v>5.5727905000000001E-2</v>
      </c>
      <c r="J2952" s="7">
        <v>6.1882580999999999E-2</v>
      </c>
      <c r="K2952" s="7">
        <v>8.3788999999999999E-3</v>
      </c>
      <c r="L2952" s="7">
        <v>1.8193198000000001E-2</v>
      </c>
      <c r="M2952" s="7">
        <v>1.7371930000000001E-2</v>
      </c>
      <c r="N2952" s="7">
        <v>2.5186879999999998E-2</v>
      </c>
      <c r="O2952" s="7">
        <v>1.9143153999999999E-2</v>
      </c>
      <c r="P2952" s="7">
        <v>1.5808362999999999E-2</v>
      </c>
    </row>
    <row r="2953" spans="1:16" x14ac:dyDescent="0.25">
      <c r="A2953" t="s">
        <v>4897</v>
      </c>
      <c r="B2953" s="7">
        <v>9.8122469999999996E-3</v>
      </c>
      <c r="C2953" s="7">
        <v>1.2117256999999999E-2</v>
      </c>
      <c r="D2953" s="7">
        <v>9.8878820000000006E-3</v>
      </c>
      <c r="E2953" s="7">
        <v>1.1630999E-2</v>
      </c>
      <c r="F2953" s="7">
        <v>1.2412278000000001E-2</v>
      </c>
      <c r="G2953" s="7">
        <v>1.5392795000000001E-2</v>
      </c>
      <c r="H2953" s="7">
        <v>1.1973869E-2</v>
      </c>
      <c r="I2953" s="7">
        <v>1.0437498E-2</v>
      </c>
      <c r="J2953" s="7">
        <v>1.0662605E-2</v>
      </c>
      <c r="K2953" s="7">
        <v>1.5123194E-2</v>
      </c>
      <c r="L2953" s="7">
        <v>2.2026774999999998E-2</v>
      </c>
      <c r="M2953" s="7">
        <v>1.623113E-2</v>
      </c>
      <c r="N2953" s="7">
        <v>1.6120137999999999E-2</v>
      </c>
      <c r="O2953" s="7">
        <v>1.3455046999999999E-2</v>
      </c>
      <c r="P2953" s="7">
        <v>8.6810870000000005E-3</v>
      </c>
    </row>
    <row r="2954" spans="1:16" x14ac:dyDescent="0.25">
      <c r="A2954" t="s">
        <v>4898</v>
      </c>
      <c r="B2954" s="7">
        <v>8.6679630000000008E-3</v>
      </c>
      <c r="C2954" s="7">
        <v>9.6599449999999996E-3</v>
      </c>
      <c r="D2954" s="7">
        <v>8.0899040000000002E-3</v>
      </c>
      <c r="E2954" s="7">
        <v>7.5441079999999999E-3</v>
      </c>
      <c r="F2954" s="7">
        <v>1.0488264000000001E-2</v>
      </c>
      <c r="G2954" s="7">
        <v>9.7581860000000003E-3</v>
      </c>
      <c r="H2954" s="7">
        <v>8.3608610000000007E-3</v>
      </c>
      <c r="I2954" s="7">
        <v>7.9908919999999994E-3</v>
      </c>
      <c r="J2954" s="7">
        <v>1.1499943E-2</v>
      </c>
      <c r="K2954" s="7">
        <v>8.5248010000000003E-3</v>
      </c>
      <c r="L2954" s="7">
        <v>1.1645564000000001E-2</v>
      </c>
      <c r="M2954" s="7">
        <v>1.1611539000000001E-2</v>
      </c>
      <c r="N2954" s="7">
        <v>1.4922602E-2</v>
      </c>
      <c r="O2954" s="7">
        <v>1.5908037E-2</v>
      </c>
      <c r="P2954" s="7">
        <v>9.4038190000000008E-3</v>
      </c>
    </row>
    <row r="2955" spans="1:16" x14ac:dyDescent="0.25">
      <c r="A2955" t="s">
        <v>4899</v>
      </c>
      <c r="B2955" s="7">
        <v>2.3729789000000001E-2</v>
      </c>
      <c r="C2955" s="7">
        <v>2.8306238000000001E-2</v>
      </c>
      <c r="D2955" s="7">
        <v>3.2168483999999997E-2</v>
      </c>
      <c r="E2955" s="7">
        <v>2.3169733000000001E-2</v>
      </c>
      <c r="F2955" s="7">
        <v>2.2719224999999999E-2</v>
      </c>
      <c r="G2955" s="7">
        <v>2.6155945E-2</v>
      </c>
      <c r="H2955" s="7">
        <v>2.9291597999999999E-2</v>
      </c>
      <c r="I2955" s="7">
        <v>2.8786306000000001E-2</v>
      </c>
      <c r="J2955" s="7">
        <v>3.0154212E-2</v>
      </c>
      <c r="K2955" s="7">
        <v>3.2186496000000002E-2</v>
      </c>
      <c r="L2955" s="7">
        <v>2.4659476E-2</v>
      </c>
      <c r="M2955" s="7">
        <v>2.7812229000000001E-2</v>
      </c>
      <c r="N2955" s="7">
        <v>2.5164801000000001E-2</v>
      </c>
      <c r="O2955" s="7">
        <v>2.0628414000000001E-2</v>
      </c>
      <c r="P2955" s="7">
        <v>1.7426669999999998E-2</v>
      </c>
    </row>
    <row r="2956" spans="1:16" x14ac:dyDescent="0.25">
      <c r="A2956" t="s">
        <v>4900</v>
      </c>
      <c r="B2956" s="7">
        <v>1.0133135E-2</v>
      </c>
      <c r="C2956" s="7">
        <v>1.2081665E-2</v>
      </c>
      <c r="D2956" s="7">
        <v>7.1330250000000003E-3</v>
      </c>
      <c r="E2956" s="7">
        <v>8.2862270000000002E-3</v>
      </c>
      <c r="F2956" s="7">
        <v>7.8751250000000002E-3</v>
      </c>
      <c r="G2956" s="7">
        <v>1.3583061E-2</v>
      </c>
      <c r="H2956" s="7">
        <v>7.5587019999999996E-3</v>
      </c>
      <c r="I2956" s="7">
        <v>7.4582149999999998E-3</v>
      </c>
      <c r="J2956" s="7">
        <v>8.505383E-3</v>
      </c>
      <c r="K2956" s="7">
        <v>3.6882060000000001E-2</v>
      </c>
      <c r="L2956" s="7">
        <v>1.4209708E-2</v>
      </c>
      <c r="M2956" s="7">
        <v>1.2349812999999999E-2</v>
      </c>
      <c r="N2956" s="7">
        <v>1.6703892000000001E-2</v>
      </c>
      <c r="O2956" s="7">
        <v>1.2714038E-2</v>
      </c>
      <c r="P2956" s="7">
        <v>8.9058829999999999E-3</v>
      </c>
    </row>
    <row r="2957" spans="1:16" x14ac:dyDescent="0.25">
      <c r="A2957" t="s">
        <v>4901</v>
      </c>
      <c r="B2957" s="7">
        <v>1.5973131000000002E-2</v>
      </c>
      <c r="C2957" s="7">
        <v>2.0604699000000001E-2</v>
      </c>
      <c r="D2957" s="7">
        <v>1.5895039E-2</v>
      </c>
      <c r="E2957" s="7">
        <v>1.6612767000000001E-2</v>
      </c>
      <c r="F2957" s="7">
        <v>2.0516995999999999E-2</v>
      </c>
      <c r="G2957" s="7">
        <v>2.3288953000000001E-2</v>
      </c>
      <c r="H2957" s="7">
        <v>2.1169921000000001E-2</v>
      </c>
      <c r="I2957" s="7">
        <v>1.6650446999999999E-2</v>
      </c>
      <c r="J2957" s="7">
        <v>2.1506180999999999E-2</v>
      </c>
      <c r="K2957" s="7">
        <v>3.6831154999999997E-2</v>
      </c>
      <c r="L2957" s="7">
        <v>1.9111283E-2</v>
      </c>
      <c r="M2957" s="7">
        <v>1.9595234999999999E-2</v>
      </c>
      <c r="N2957" s="7">
        <v>2.0560959E-2</v>
      </c>
      <c r="O2957" s="7">
        <v>1.8338462999999999E-2</v>
      </c>
      <c r="P2957" s="7">
        <v>1.4043254999999999E-2</v>
      </c>
    </row>
    <row r="2958" spans="1:16" x14ac:dyDescent="0.25">
      <c r="A2958" t="s">
        <v>4902</v>
      </c>
      <c r="B2958" s="7">
        <v>0.16531504799999999</v>
      </c>
      <c r="C2958" s="7">
        <v>0.15980581399999999</v>
      </c>
      <c r="D2958" s="7">
        <v>0.168889134</v>
      </c>
      <c r="E2958" s="7">
        <v>8.2103910000000002E-2</v>
      </c>
      <c r="F2958" s="7">
        <v>0.109103937</v>
      </c>
      <c r="G2958" s="7">
        <v>9.4252585E-2</v>
      </c>
      <c r="H2958" s="7">
        <v>0.19598047900000001</v>
      </c>
      <c r="I2958" s="7">
        <v>0.233358448</v>
      </c>
      <c r="J2958" s="7">
        <v>0.224273683</v>
      </c>
      <c r="K2958" s="7">
        <v>4.4984005000000001E-2</v>
      </c>
      <c r="L2958" s="7">
        <v>4.7388946000000001E-2</v>
      </c>
      <c r="M2958" s="7">
        <v>5.0709153E-2</v>
      </c>
      <c r="N2958" s="7">
        <v>6.5612783999999993E-2</v>
      </c>
      <c r="O2958" s="7">
        <v>6.7274362000000004E-2</v>
      </c>
      <c r="P2958" s="7">
        <v>5.6416030999999998E-2</v>
      </c>
    </row>
    <row r="2959" spans="1:16" x14ac:dyDescent="0.25">
      <c r="A2959" t="s">
        <v>4903</v>
      </c>
      <c r="B2959" s="7">
        <v>3.0886787999999998E-2</v>
      </c>
      <c r="C2959" s="7">
        <v>3.7483366999999997E-2</v>
      </c>
      <c r="D2959" s="7">
        <v>3.8083235999999999E-2</v>
      </c>
      <c r="E2959" s="7">
        <v>2.7431146E-2</v>
      </c>
      <c r="F2959" s="7">
        <v>3.3625442999999998E-2</v>
      </c>
      <c r="G2959" s="7">
        <v>3.5903959999999999E-2</v>
      </c>
      <c r="H2959" s="7">
        <v>3.0673394999999999E-2</v>
      </c>
      <c r="I2959" s="7">
        <v>2.8348511E-2</v>
      </c>
      <c r="J2959" s="7">
        <v>3.6144966000000001E-2</v>
      </c>
      <c r="K2959" s="7">
        <v>3.1845212999999997E-2</v>
      </c>
      <c r="L2959" s="7">
        <v>3.2214425999999997E-2</v>
      </c>
      <c r="M2959" s="7">
        <v>3.1439224000000002E-2</v>
      </c>
      <c r="N2959" s="7">
        <v>3.6905647999999999E-2</v>
      </c>
      <c r="O2959" s="7">
        <v>2.5720439000000001E-2</v>
      </c>
      <c r="P2959" s="7">
        <v>2.1567724E-2</v>
      </c>
    </row>
    <row r="2960" spans="1:16" x14ac:dyDescent="0.25">
      <c r="A2960" t="s">
        <v>4904</v>
      </c>
      <c r="B2960" s="7">
        <v>3.3053273000000001E-2</v>
      </c>
      <c r="C2960" s="7">
        <v>2.8365992999999999E-2</v>
      </c>
      <c r="D2960" s="7">
        <v>2.8214684E-2</v>
      </c>
      <c r="E2960" s="7">
        <v>2.1511250999999999E-2</v>
      </c>
      <c r="F2960" s="7">
        <v>3.0603610999999999E-2</v>
      </c>
      <c r="G2960" s="7">
        <v>2.7072971000000001E-2</v>
      </c>
      <c r="H2960" s="7">
        <v>3.1429882999999999E-2</v>
      </c>
      <c r="I2960" s="7">
        <v>3.3610056999999999E-2</v>
      </c>
      <c r="J2960" s="7">
        <v>3.5850274000000001E-2</v>
      </c>
      <c r="K2960" s="7">
        <v>6.8265349999999999E-3</v>
      </c>
      <c r="L2960" s="7">
        <v>1.3970408E-2</v>
      </c>
      <c r="M2960" s="7">
        <v>1.3991136E-2</v>
      </c>
      <c r="N2960" s="7">
        <v>1.2586760000000001E-2</v>
      </c>
      <c r="O2960" s="7">
        <v>1.2814491000000001E-2</v>
      </c>
      <c r="P2960" s="7">
        <v>1.1388051E-2</v>
      </c>
    </row>
    <row r="2961" spans="1:16" x14ac:dyDescent="0.25">
      <c r="A2961" t="s">
        <v>4905</v>
      </c>
      <c r="B2961" s="7">
        <v>0.41700811199999999</v>
      </c>
      <c r="C2961" s="7">
        <v>0.47845311499999998</v>
      </c>
      <c r="D2961" s="7">
        <v>0.45220204000000003</v>
      </c>
      <c r="E2961" s="7">
        <v>0.259139644</v>
      </c>
      <c r="F2961" s="7">
        <v>0.32707525500000001</v>
      </c>
      <c r="G2961" s="7">
        <v>0.35271437900000002</v>
      </c>
      <c r="H2961" s="7">
        <v>0.40502637000000002</v>
      </c>
      <c r="I2961" s="7">
        <v>0.32848666799999998</v>
      </c>
      <c r="J2961" s="7">
        <v>0.40497826599999998</v>
      </c>
      <c r="K2961" s="7">
        <v>0.12499611300000001</v>
      </c>
      <c r="L2961" s="7">
        <v>0.33407213000000002</v>
      </c>
      <c r="M2961" s="7">
        <v>0.337715828</v>
      </c>
      <c r="N2961" s="7">
        <v>0.315769097</v>
      </c>
      <c r="O2961" s="7">
        <v>0.29646632699999997</v>
      </c>
      <c r="P2961" s="7">
        <v>0.232121997</v>
      </c>
    </row>
    <row r="2962" spans="1:16" x14ac:dyDescent="0.25">
      <c r="A2962" t="s">
        <v>4906</v>
      </c>
      <c r="B2962" s="7">
        <v>1.8322274E-2</v>
      </c>
      <c r="C2962" s="7">
        <v>2.4143001000000001E-2</v>
      </c>
      <c r="D2962" s="7">
        <v>2.3418298000000001E-2</v>
      </c>
      <c r="E2962" s="7">
        <v>1.3609776000000001E-2</v>
      </c>
      <c r="F2962" s="7">
        <v>1.7940798000000001E-2</v>
      </c>
      <c r="G2962" s="7">
        <v>1.772456E-2</v>
      </c>
      <c r="H2962" s="7">
        <v>2.0769205999999998E-2</v>
      </c>
      <c r="I2962" s="7">
        <v>2.4599811999999999E-2</v>
      </c>
      <c r="J2962" s="7">
        <v>2.3951938999999998E-2</v>
      </c>
      <c r="K2962" s="7">
        <v>1.0009554E-2</v>
      </c>
      <c r="L2962" s="7">
        <v>9.8833159999999996E-3</v>
      </c>
      <c r="M2962" s="7">
        <v>1.2743824000000001E-2</v>
      </c>
      <c r="N2962" s="7">
        <v>1.2954780000000001E-2</v>
      </c>
      <c r="O2962" s="7">
        <v>1.2124571000000001E-2</v>
      </c>
      <c r="P2962" s="7">
        <v>1.040638E-2</v>
      </c>
    </row>
    <row r="2963" spans="1:16" x14ac:dyDescent="0.25">
      <c r="A2963" t="s">
        <v>4907</v>
      </c>
      <c r="B2963" s="7">
        <v>1.0055834E-2</v>
      </c>
      <c r="C2963" s="7">
        <v>1.1612338999999999E-2</v>
      </c>
      <c r="D2963" s="7">
        <v>1.1845579E-2</v>
      </c>
      <c r="E2963" s="7">
        <v>9.4575119999999995E-3</v>
      </c>
      <c r="F2963" s="7">
        <v>1.0456439E-2</v>
      </c>
      <c r="G2963" s="7">
        <v>8.6599850000000003E-3</v>
      </c>
      <c r="H2963" s="7">
        <v>1.0865859E-2</v>
      </c>
      <c r="I2963" s="7">
        <v>1.4547177999999999E-2</v>
      </c>
      <c r="J2963" s="7">
        <v>1.4111421000000001E-2</v>
      </c>
      <c r="K2963" s="7">
        <v>4.3494341999999998E-2</v>
      </c>
      <c r="L2963" s="7">
        <v>1.4648051E-2</v>
      </c>
      <c r="M2963" s="7">
        <v>1.0586742E-2</v>
      </c>
      <c r="N2963" s="7">
        <v>1.2391368999999999E-2</v>
      </c>
      <c r="O2963" s="7">
        <v>9.9275950000000009E-3</v>
      </c>
      <c r="P2963" s="7">
        <v>5.4071429999999997E-3</v>
      </c>
    </row>
    <row r="2964" spans="1:16" x14ac:dyDescent="0.25">
      <c r="A2964" t="s">
        <v>4908</v>
      </c>
      <c r="B2964" s="7">
        <v>2.5529291999999999E-2</v>
      </c>
      <c r="C2964" s="7">
        <v>2.7233060999999999E-2</v>
      </c>
      <c r="D2964" s="7">
        <v>2.5459465000000001E-2</v>
      </c>
      <c r="E2964" s="7">
        <v>2.5362269999999999E-2</v>
      </c>
      <c r="F2964" s="7">
        <v>3.3088280999999997E-2</v>
      </c>
      <c r="G2964" s="7">
        <v>3.2951221000000003E-2</v>
      </c>
      <c r="H2964" s="7">
        <v>2.6526095999999999E-2</v>
      </c>
      <c r="I2964" s="7">
        <v>2.8357545000000001E-2</v>
      </c>
      <c r="J2964" s="7">
        <v>2.6149238000000002E-2</v>
      </c>
      <c r="K2964" s="7">
        <v>2.7656140999999999E-2</v>
      </c>
      <c r="L2964" s="7">
        <v>3.2202244999999997E-2</v>
      </c>
      <c r="M2964" s="7">
        <v>3.2750966999999999E-2</v>
      </c>
      <c r="N2964" s="7">
        <v>2.9832406999999998E-2</v>
      </c>
      <c r="O2964" s="7">
        <v>3.0772206999999999E-2</v>
      </c>
      <c r="P2964" s="7">
        <v>2.7556685000000001E-2</v>
      </c>
    </row>
    <row r="2965" spans="1:16" x14ac:dyDescent="0.25">
      <c r="A2965" t="s">
        <v>4909</v>
      </c>
      <c r="B2965" s="7">
        <v>8.5511558000000001E-2</v>
      </c>
      <c r="C2965" s="7">
        <v>9.1201471000000006E-2</v>
      </c>
      <c r="D2965" s="7">
        <v>8.2621611999999997E-2</v>
      </c>
      <c r="E2965" s="7">
        <v>6.2288021999999998E-2</v>
      </c>
      <c r="F2965" s="7">
        <v>7.1149274999999998E-2</v>
      </c>
      <c r="G2965" s="7">
        <v>7.5134073999999995E-2</v>
      </c>
      <c r="H2965" s="7">
        <v>9.2689091000000001E-2</v>
      </c>
      <c r="I2965" s="7">
        <v>0.115810839</v>
      </c>
      <c r="J2965" s="7">
        <v>0.105466041</v>
      </c>
      <c r="K2965" s="7">
        <v>8.0840357000000002E-2</v>
      </c>
      <c r="L2965" s="7">
        <v>5.0038230000000003E-2</v>
      </c>
      <c r="M2965" s="7">
        <v>4.8968240000000003E-2</v>
      </c>
      <c r="N2965" s="7">
        <v>5.2974546999999997E-2</v>
      </c>
      <c r="O2965" s="7">
        <v>5.0518285000000003E-2</v>
      </c>
      <c r="P2965" s="7">
        <v>4.0288072000000001E-2</v>
      </c>
    </row>
    <row r="2966" spans="1:16" x14ac:dyDescent="0.25">
      <c r="A2966" t="s">
        <v>4910</v>
      </c>
      <c r="B2966" s="7">
        <v>0.17919201000000001</v>
      </c>
      <c r="C2966" s="7">
        <v>0.21157711400000001</v>
      </c>
      <c r="D2966" s="7">
        <v>0.21822597199999999</v>
      </c>
      <c r="E2966" s="7">
        <v>0.14369984499999999</v>
      </c>
      <c r="F2966" s="7">
        <v>0.201452717</v>
      </c>
      <c r="G2966" s="7">
        <v>0.18445313499999999</v>
      </c>
      <c r="H2966" s="7">
        <v>0.25907533199999999</v>
      </c>
      <c r="I2966" s="7">
        <v>0.28204014500000002</v>
      </c>
      <c r="J2966" s="7">
        <v>0.24200681900000001</v>
      </c>
      <c r="K2966" s="7">
        <v>7.0375781999999998E-2</v>
      </c>
      <c r="L2966" s="7">
        <v>0.110045725</v>
      </c>
      <c r="M2966" s="7">
        <v>0.116509273</v>
      </c>
      <c r="N2966" s="7">
        <v>0.12275542</v>
      </c>
      <c r="O2966" s="7">
        <v>0.111420251</v>
      </c>
      <c r="P2966" s="7">
        <v>0.106615685</v>
      </c>
    </row>
    <row r="2967" spans="1:16" x14ac:dyDescent="0.25">
      <c r="A2967" t="s">
        <v>4911</v>
      </c>
      <c r="B2967" s="7">
        <v>2.8137094000000001E-2</v>
      </c>
      <c r="C2967" s="7">
        <v>3.0814055E-2</v>
      </c>
      <c r="D2967" s="7">
        <v>2.1835243000000001E-2</v>
      </c>
      <c r="E2967" s="7">
        <v>2.5867646000000001E-2</v>
      </c>
      <c r="F2967" s="7">
        <v>2.5848225999999998E-2</v>
      </c>
      <c r="G2967" s="7">
        <v>3.4569638E-2</v>
      </c>
      <c r="H2967" s="7">
        <v>2.0737057E-2</v>
      </c>
      <c r="I2967" s="7">
        <v>3.3334318000000002E-2</v>
      </c>
      <c r="J2967" s="7">
        <v>2.8821024000000001E-2</v>
      </c>
      <c r="K2967" s="7">
        <v>2.4261148999999999E-2</v>
      </c>
      <c r="L2967" s="7">
        <v>1.9761613000000001E-2</v>
      </c>
      <c r="M2967" s="7">
        <v>1.4016529E-2</v>
      </c>
      <c r="N2967" s="7">
        <v>1.1035062999999999E-2</v>
      </c>
      <c r="O2967" s="7">
        <v>1.1151021000000001E-2</v>
      </c>
      <c r="P2967" s="7">
        <v>1.167266E-2</v>
      </c>
    </row>
    <row r="2968" spans="1:16" x14ac:dyDescent="0.25">
      <c r="A2968" t="s">
        <v>4912</v>
      </c>
      <c r="B2968" s="7">
        <v>2.8303142999999999E-2</v>
      </c>
      <c r="C2968" s="7">
        <v>3.0814780999999999E-2</v>
      </c>
      <c r="D2968" s="7">
        <v>3.1025682999999998E-2</v>
      </c>
      <c r="E2968" s="7">
        <v>2.0907677E-2</v>
      </c>
      <c r="F2968" s="7">
        <v>2.8424517E-2</v>
      </c>
      <c r="G2968" s="7">
        <v>2.9742278E-2</v>
      </c>
      <c r="H2968" s="7">
        <v>3.4459030000000002E-2</v>
      </c>
      <c r="I2968" s="7">
        <v>2.5932592000000001E-2</v>
      </c>
      <c r="J2968" s="7">
        <v>3.7474436999999999E-2</v>
      </c>
      <c r="K2968" s="7">
        <v>1.5404813E-2</v>
      </c>
      <c r="L2968" s="7">
        <v>2.3331787999999999E-2</v>
      </c>
      <c r="M2968" s="7">
        <v>2.5469773000000001E-2</v>
      </c>
      <c r="N2968" s="7">
        <v>2.3912837999999999E-2</v>
      </c>
      <c r="O2968" s="7">
        <v>2.2943179000000001E-2</v>
      </c>
      <c r="P2968" s="7">
        <v>1.9522859E-2</v>
      </c>
    </row>
    <row r="2969" spans="1:16" x14ac:dyDescent="0.25">
      <c r="A2969" t="s">
        <v>4913</v>
      </c>
      <c r="B2969" s="7">
        <v>1.484864E-3</v>
      </c>
      <c r="C2969" s="7">
        <v>1.9184580000000001E-3</v>
      </c>
      <c r="D2969" s="7">
        <v>1.759385E-3</v>
      </c>
      <c r="E2969" s="7">
        <v>1.78173E-3</v>
      </c>
      <c r="F2969" s="7">
        <v>1.4823E-3</v>
      </c>
      <c r="G2969" s="7">
        <v>2.2889780000000001E-3</v>
      </c>
      <c r="H2969" s="7">
        <v>1.9755749999999998E-3</v>
      </c>
      <c r="I2969" s="7">
        <v>1.714199E-3</v>
      </c>
      <c r="J2969" s="7">
        <v>2.2061730000000001E-3</v>
      </c>
      <c r="K2969" s="7">
        <v>2.5111600000000001E-3</v>
      </c>
      <c r="L2969" s="7">
        <v>2.42552E-3</v>
      </c>
      <c r="M2969" s="7">
        <v>2.4291849999999999E-3</v>
      </c>
      <c r="N2969" s="7">
        <v>2.4340680000000002E-3</v>
      </c>
      <c r="O2969" s="7">
        <v>2.3541769999999998E-3</v>
      </c>
      <c r="P2969" s="7">
        <v>1.7150589999999999E-3</v>
      </c>
    </row>
    <row r="2970" spans="1:16" x14ac:dyDescent="0.25">
      <c r="A2970" t="s">
        <v>4914</v>
      </c>
      <c r="B2970" s="7">
        <v>6.7355334000000003E-2</v>
      </c>
      <c r="C2970" s="7">
        <v>8.0829173000000004E-2</v>
      </c>
      <c r="D2970" s="7">
        <v>7.8867290000000007E-2</v>
      </c>
      <c r="E2970" s="7">
        <v>6.1433592000000002E-2</v>
      </c>
      <c r="F2970" s="7">
        <v>7.7565009000000004E-2</v>
      </c>
      <c r="G2970" s="7">
        <v>7.3254036999999994E-2</v>
      </c>
      <c r="H2970" s="7">
        <v>7.4039247000000002E-2</v>
      </c>
      <c r="I2970" s="7">
        <v>7.5554822999999993E-2</v>
      </c>
      <c r="J2970" s="7">
        <v>8.1770886000000001E-2</v>
      </c>
      <c r="K2970" s="7">
        <v>7.7839280999999996E-2</v>
      </c>
      <c r="L2970" s="7">
        <v>4.7113459000000003E-2</v>
      </c>
      <c r="M2970" s="7">
        <v>5.1710020000000002E-2</v>
      </c>
      <c r="N2970" s="7">
        <v>5.3637334000000002E-2</v>
      </c>
      <c r="O2970" s="7">
        <v>5.1967505999999997E-2</v>
      </c>
      <c r="P2970" s="7">
        <v>4.3521477000000003E-2</v>
      </c>
    </row>
    <row r="2971" spans="1:16" x14ac:dyDescent="0.25">
      <c r="A2971" t="s">
        <v>4915</v>
      </c>
      <c r="B2971" s="7">
        <v>2.7379104000000001E-2</v>
      </c>
      <c r="C2971" s="7">
        <v>2.6306199999999998E-2</v>
      </c>
      <c r="D2971" s="7">
        <v>2.4525666000000002E-2</v>
      </c>
      <c r="E2971" s="7">
        <v>2.3307339E-2</v>
      </c>
      <c r="F2971" s="7">
        <v>2.5655600000000001E-2</v>
      </c>
      <c r="G2971" s="7">
        <v>2.7318139000000002E-2</v>
      </c>
      <c r="H2971" s="7">
        <v>1.5940827000000001E-2</v>
      </c>
      <c r="I2971" s="7">
        <v>1.8201080000000001E-2</v>
      </c>
      <c r="J2971" s="7">
        <v>1.9255321999999998E-2</v>
      </c>
      <c r="K2971" s="7">
        <v>0.13443117199999999</v>
      </c>
      <c r="L2971" s="7">
        <v>0.220804639</v>
      </c>
      <c r="M2971" s="7">
        <v>0.17900698400000001</v>
      </c>
      <c r="N2971" s="7">
        <v>0.16227718899999999</v>
      </c>
      <c r="O2971" s="7">
        <v>0.205435164</v>
      </c>
      <c r="P2971" s="7">
        <v>9.8401289000000003E-2</v>
      </c>
    </row>
    <row r="2972" spans="1:16" x14ac:dyDescent="0.25">
      <c r="A2972" t="s">
        <v>4916</v>
      </c>
      <c r="B2972" s="7">
        <v>2.1211786999999999E-2</v>
      </c>
      <c r="C2972" s="7">
        <v>2.5034371999999999E-2</v>
      </c>
      <c r="D2972" s="7">
        <v>2.2294425999999999E-2</v>
      </c>
      <c r="E2972" s="7">
        <v>1.7401802000000001E-2</v>
      </c>
      <c r="F2972" s="7">
        <v>2.1546539999999999E-2</v>
      </c>
      <c r="G2972" s="7">
        <v>1.7982983000000001E-2</v>
      </c>
      <c r="H2972" s="7">
        <v>2.8017975000000001E-2</v>
      </c>
      <c r="I2972" s="7">
        <v>3.2042952E-2</v>
      </c>
      <c r="J2972" s="7">
        <v>2.8688009E-2</v>
      </c>
      <c r="K2972" s="7">
        <v>8.1888789999999996E-3</v>
      </c>
      <c r="L2972" s="7">
        <v>1.2616693E-2</v>
      </c>
      <c r="M2972" s="7">
        <v>1.0586869E-2</v>
      </c>
      <c r="N2972" s="7">
        <v>1.0468496000000001E-2</v>
      </c>
      <c r="O2972" s="7">
        <v>8.1696310000000001E-3</v>
      </c>
      <c r="P2972" s="7">
        <v>7.2453480000000004E-3</v>
      </c>
    </row>
    <row r="2973" spans="1:16" x14ac:dyDescent="0.25">
      <c r="A2973" t="s">
        <v>4917</v>
      </c>
      <c r="B2973" s="7">
        <v>2.3550794999999999E-2</v>
      </c>
      <c r="C2973" s="7">
        <v>2.7858635999999999E-2</v>
      </c>
      <c r="D2973" s="7">
        <v>2.3536731000000002E-2</v>
      </c>
      <c r="E2973" s="7">
        <v>1.5810325E-2</v>
      </c>
      <c r="F2973" s="7">
        <v>1.9221608000000001E-2</v>
      </c>
      <c r="G2973" s="7">
        <v>2.2586640000000002E-2</v>
      </c>
      <c r="H2973" s="7">
        <v>2.7722852999999999E-2</v>
      </c>
      <c r="I2973" s="7">
        <v>2.6804907999999999E-2</v>
      </c>
      <c r="J2973" s="7">
        <v>2.8494282999999999E-2</v>
      </c>
      <c r="K2973" s="7">
        <v>9.1058630000000005E-3</v>
      </c>
      <c r="L2973" s="7">
        <v>1.2465019000000001E-2</v>
      </c>
      <c r="M2973" s="7">
        <v>1.3721397999999999E-2</v>
      </c>
      <c r="N2973" s="7">
        <v>1.6557279000000001E-2</v>
      </c>
      <c r="O2973" s="7">
        <v>1.5071589E-2</v>
      </c>
      <c r="P2973" s="7">
        <v>1.1764665000000001E-2</v>
      </c>
    </row>
    <row r="2974" spans="1:16" x14ac:dyDescent="0.25">
      <c r="A2974" t="s">
        <v>4918</v>
      </c>
      <c r="B2974" s="7">
        <v>2.4135277E-2</v>
      </c>
      <c r="C2974" s="7">
        <v>2.7094238E-2</v>
      </c>
      <c r="D2974" s="7">
        <v>3.1669836E-2</v>
      </c>
      <c r="E2974" s="7">
        <v>1.7189158E-2</v>
      </c>
      <c r="F2974" s="7">
        <v>2.1503405999999999E-2</v>
      </c>
      <c r="G2974" s="7">
        <v>1.9171224000000001E-2</v>
      </c>
      <c r="H2974" s="7">
        <v>2.4652944E-2</v>
      </c>
      <c r="I2974" s="7">
        <v>2.7923165999999999E-2</v>
      </c>
      <c r="J2974" s="7">
        <v>3.0246675000000001E-2</v>
      </c>
      <c r="K2974" s="7">
        <v>5.1247389999999997E-3</v>
      </c>
      <c r="L2974" s="7">
        <v>1.2176351E-2</v>
      </c>
      <c r="M2974" s="7">
        <v>1.3115145999999999E-2</v>
      </c>
      <c r="N2974" s="7">
        <v>1.4133122E-2</v>
      </c>
      <c r="O2974" s="7">
        <v>1.364452E-2</v>
      </c>
      <c r="P2974" s="7">
        <v>1.1184425E-2</v>
      </c>
    </row>
    <row r="2975" spans="1:16" x14ac:dyDescent="0.25">
      <c r="A2975" t="s">
        <v>4919</v>
      </c>
      <c r="B2975" s="7">
        <v>1.0776170999999999E-2</v>
      </c>
      <c r="C2975" s="7">
        <v>1.0254312999999999E-2</v>
      </c>
      <c r="D2975" s="7">
        <v>9.6936690000000002E-3</v>
      </c>
      <c r="E2975" s="7">
        <v>8.8578359999999991E-3</v>
      </c>
      <c r="F2975" s="7">
        <v>9.0933880000000009E-3</v>
      </c>
      <c r="G2975" s="7">
        <v>1.4006552E-2</v>
      </c>
      <c r="H2975" s="7">
        <v>7.9904439999999993E-3</v>
      </c>
      <c r="I2975" s="7">
        <v>6.1603559999999996E-3</v>
      </c>
      <c r="J2975" s="7">
        <v>8.7820580000000006E-3</v>
      </c>
      <c r="K2975" s="7">
        <v>1.5234897000000001E-2</v>
      </c>
      <c r="L2975" s="7">
        <v>1.6658045E-2</v>
      </c>
      <c r="M2975" s="7">
        <v>1.4341220999999999E-2</v>
      </c>
      <c r="N2975" s="7">
        <v>1.417472E-2</v>
      </c>
      <c r="O2975" s="7">
        <v>1.4458807000000001E-2</v>
      </c>
      <c r="P2975" s="7">
        <v>9.9437429999999997E-3</v>
      </c>
    </row>
    <row r="2976" spans="1:16" x14ac:dyDescent="0.25">
      <c r="A2976" t="s">
        <v>4920</v>
      </c>
      <c r="B2976" s="7">
        <v>2.9058719999999999E-3</v>
      </c>
      <c r="C2976" s="7">
        <v>3.7172899999999998E-3</v>
      </c>
      <c r="D2976" s="7">
        <v>3.5811139999999998E-3</v>
      </c>
      <c r="E2976" s="7">
        <v>3.8972410000000001E-3</v>
      </c>
      <c r="F2976" s="7">
        <v>6.3205370000000002E-3</v>
      </c>
      <c r="G2976" s="7">
        <v>4.9494689999999997E-3</v>
      </c>
      <c r="H2976" s="7">
        <v>3.0221900000000001E-3</v>
      </c>
      <c r="I2976" s="7">
        <v>3.9364309999999998E-3</v>
      </c>
      <c r="J2976" s="7">
        <v>3.8896790000000001E-3</v>
      </c>
      <c r="K2976" s="7">
        <v>2.5382680000000002E-3</v>
      </c>
      <c r="L2976" s="7">
        <v>1.8761159999999999E-3</v>
      </c>
      <c r="M2976" s="7">
        <v>2.4358230000000002E-3</v>
      </c>
      <c r="N2976" s="7">
        <v>2.2021330000000002E-3</v>
      </c>
      <c r="O2976" s="7">
        <v>2.1016390000000002E-3</v>
      </c>
      <c r="P2976" s="7">
        <v>1.935116E-3</v>
      </c>
    </row>
    <row r="2977" spans="1:16" x14ac:dyDescent="0.25">
      <c r="A2977" t="s">
        <v>4921</v>
      </c>
      <c r="B2977" s="7">
        <v>4.0665661999999998E-2</v>
      </c>
      <c r="C2977" s="7">
        <v>5.3987618000000001E-2</v>
      </c>
      <c r="D2977" s="7">
        <v>4.0537194999999998E-2</v>
      </c>
      <c r="E2977" s="7">
        <v>3.7531772999999997E-2</v>
      </c>
      <c r="F2977" s="7">
        <v>4.6501292999999999E-2</v>
      </c>
      <c r="G2977" s="7">
        <v>5.6930990000000001E-2</v>
      </c>
      <c r="H2977" s="7">
        <v>4.9880870000000001E-2</v>
      </c>
      <c r="I2977" s="7">
        <v>3.8664759999999999E-2</v>
      </c>
      <c r="J2977" s="7">
        <v>5.2395160000000003E-2</v>
      </c>
      <c r="K2977" s="7">
        <v>0.10214699100000001</v>
      </c>
      <c r="L2977" s="7">
        <v>4.4187403E-2</v>
      </c>
      <c r="M2977" s="7">
        <v>4.7398347E-2</v>
      </c>
      <c r="N2977" s="7">
        <v>4.8774847000000003E-2</v>
      </c>
      <c r="O2977" s="7">
        <v>4.5822824999999998E-2</v>
      </c>
      <c r="P2977" s="7">
        <v>3.4701633000000003E-2</v>
      </c>
    </row>
    <row r="2978" spans="1:16" x14ac:dyDescent="0.25">
      <c r="A2978" t="s">
        <v>4922</v>
      </c>
      <c r="B2978" s="7">
        <v>1.4557926000000001E-2</v>
      </c>
      <c r="C2978" s="7">
        <v>1.8418746E-2</v>
      </c>
      <c r="D2978" s="7">
        <v>1.2479926000000001E-2</v>
      </c>
      <c r="E2978" s="7">
        <v>1.1343776E-2</v>
      </c>
      <c r="F2978" s="7">
        <v>1.2615174999999999E-2</v>
      </c>
      <c r="G2978" s="7">
        <v>1.4034242000000001E-2</v>
      </c>
      <c r="H2978" s="7">
        <v>1.4131734999999999E-2</v>
      </c>
      <c r="I2978" s="7">
        <v>1.1348657999999999E-2</v>
      </c>
      <c r="J2978" s="7">
        <v>1.3322008999999999E-2</v>
      </c>
      <c r="K2978" s="7">
        <v>1.2298310999999999E-2</v>
      </c>
      <c r="L2978" s="7">
        <v>1.5088881E-2</v>
      </c>
      <c r="M2978" s="7">
        <v>1.5853743999999999E-2</v>
      </c>
      <c r="N2978" s="7">
        <v>1.7622136E-2</v>
      </c>
      <c r="O2978" s="7">
        <v>1.33606E-2</v>
      </c>
      <c r="P2978" s="7">
        <v>1.2270446000000001E-2</v>
      </c>
    </row>
    <row r="2979" spans="1:16" x14ac:dyDescent="0.25">
      <c r="A2979" t="s">
        <v>4923</v>
      </c>
      <c r="B2979" s="7">
        <v>1.3305805E-2</v>
      </c>
      <c r="C2979" s="7">
        <v>1.4271859E-2</v>
      </c>
      <c r="D2979" s="7">
        <v>1.3198681E-2</v>
      </c>
      <c r="E2979" s="7">
        <v>1.2598778999999999E-2</v>
      </c>
      <c r="F2979" s="7">
        <v>1.4445905E-2</v>
      </c>
      <c r="G2979" s="7">
        <v>2.4570576E-2</v>
      </c>
      <c r="H2979" s="7">
        <v>1.4043969999999999E-2</v>
      </c>
      <c r="I2979" s="7">
        <v>1.1777108999999999E-2</v>
      </c>
      <c r="J2979" s="7">
        <v>1.911535E-2</v>
      </c>
      <c r="K2979" s="7">
        <v>2.1497440999999999E-2</v>
      </c>
      <c r="L2979" s="7">
        <v>2.2332454000000002E-2</v>
      </c>
      <c r="M2979" s="7">
        <v>2.0073335000000001E-2</v>
      </c>
      <c r="N2979" s="7">
        <v>2.0663968000000001E-2</v>
      </c>
      <c r="O2979" s="7">
        <v>2.0822395E-2</v>
      </c>
      <c r="P2979" s="7">
        <v>1.4013548000000001E-2</v>
      </c>
    </row>
    <row r="2980" spans="1:16" x14ac:dyDescent="0.25">
      <c r="A2980" t="s">
        <v>4924</v>
      </c>
      <c r="B2980" s="7">
        <v>5.0604336999999999E-2</v>
      </c>
      <c r="C2980" s="7">
        <v>5.6544458999999998E-2</v>
      </c>
      <c r="D2980" s="7">
        <v>4.8775645999999999E-2</v>
      </c>
      <c r="E2980" s="7">
        <v>4.5348780999999998E-2</v>
      </c>
      <c r="F2980" s="7">
        <v>5.2083988999999997E-2</v>
      </c>
      <c r="G2980" s="7">
        <v>5.3788029000000001E-2</v>
      </c>
      <c r="H2980" s="7">
        <v>4.4339991000000002E-2</v>
      </c>
      <c r="I2980" s="7">
        <v>3.4159659000000002E-2</v>
      </c>
      <c r="J2980" s="7">
        <v>4.6746132000000003E-2</v>
      </c>
      <c r="K2980" s="7">
        <v>5.5424958000000003E-2</v>
      </c>
      <c r="L2980" s="7">
        <v>3.9424345999999999E-2</v>
      </c>
      <c r="M2980" s="7">
        <v>4.0081039999999998E-2</v>
      </c>
      <c r="N2980" s="7">
        <v>4.0994693999999998E-2</v>
      </c>
      <c r="O2980" s="7">
        <v>4.0342332000000002E-2</v>
      </c>
      <c r="P2980" s="7">
        <v>3.2165473999999999E-2</v>
      </c>
    </row>
    <row r="2981" spans="1:16" x14ac:dyDescent="0.25">
      <c r="A2981" t="s">
        <v>4925</v>
      </c>
      <c r="B2981" s="7">
        <v>1.8514108000000001E-2</v>
      </c>
      <c r="C2981" s="7">
        <v>3.6247086999999997E-2</v>
      </c>
      <c r="D2981" s="7">
        <v>3.7955225000000002E-2</v>
      </c>
      <c r="E2981" s="7">
        <v>0.53128300799999995</v>
      </c>
      <c r="F2981" s="7">
        <v>0.78268869200000002</v>
      </c>
      <c r="G2981" s="7">
        <v>0.68578071100000004</v>
      </c>
      <c r="H2981" s="7">
        <v>3.9343909000000003E-2</v>
      </c>
      <c r="I2981" s="7">
        <v>4.2108685E-2</v>
      </c>
      <c r="J2981" s="7">
        <v>3.8489001000000002E-2</v>
      </c>
      <c r="K2981" s="7">
        <v>2.4438154E-2</v>
      </c>
      <c r="L2981" s="7">
        <v>1.6107356E-2</v>
      </c>
      <c r="M2981" s="7">
        <v>2.4383248E-2</v>
      </c>
      <c r="N2981" s="7">
        <v>3.5468118E-2</v>
      </c>
      <c r="O2981" s="7">
        <v>3.2712634999999997E-2</v>
      </c>
      <c r="P2981" s="7">
        <v>2.2596919E-2</v>
      </c>
    </row>
    <row r="2982" spans="1:16" x14ac:dyDescent="0.25">
      <c r="A2982" t="s">
        <v>4926</v>
      </c>
      <c r="B2982" s="7">
        <v>5.0088017999999998E-2</v>
      </c>
      <c r="C2982" s="7">
        <v>5.1800140000000001E-2</v>
      </c>
      <c r="D2982" s="7">
        <v>4.8482276999999997E-2</v>
      </c>
      <c r="E2982" s="7">
        <v>4.3905277999999999E-2</v>
      </c>
      <c r="F2982" s="7">
        <v>5.8255512000000002E-2</v>
      </c>
      <c r="G2982" s="7">
        <v>5.4583031999999997E-2</v>
      </c>
      <c r="H2982" s="7">
        <v>5.5422253999999997E-2</v>
      </c>
      <c r="I2982" s="7">
        <v>6.2953530999999993E-2</v>
      </c>
      <c r="J2982" s="7">
        <v>5.7618264000000002E-2</v>
      </c>
      <c r="K2982" s="7">
        <v>4.1827964000000002E-2</v>
      </c>
      <c r="L2982" s="7">
        <v>3.7372430999999998E-2</v>
      </c>
      <c r="M2982" s="7">
        <v>3.5972224999999997E-2</v>
      </c>
      <c r="N2982" s="7">
        <v>2.7344746E-2</v>
      </c>
      <c r="O2982" s="7">
        <v>2.3846317999999998E-2</v>
      </c>
      <c r="P2982" s="7">
        <v>2.8965017999999999E-2</v>
      </c>
    </row>
    <row r="2983" spans="1:16" x14ac:dyDescent="0.25">
      <c r="A2983" t="s">
        <v>4927</v>
      </c>
      <c r="B2983" s="7">
        <v>4.5836050000000003E-2</v>
      </c>
      <c r="C2983" s="7">
        <v>5.7255940999999998E-2</v>
      </c>
      <c r="D2983" s="7">
        <v>5.4032662000000002E-2</v>
      </c>
      <c r="E2983" s="7">
        <v>4.1102205000000003E-2</v>
      </c>
      <c r="F2983" s="7">
        <v>4.9353049000000003E-2</v>
      </c>
      <c r="G2983" s="7">
        <v>4.7442982000000002E-2</v>
      </c>
      <c r="H2983" s="7">
        <v>6.0993879000000001E-2</v>
      </c>
      <c r="I2983" s="7">
        <v>5.5221143E-2</v>
      </c>
      <c r="J2983" s="7">
        <v>6.6399074000000002E-2</v>
      </c>
      <c r="K2983" s="7">
        <v>6.2413505000000001E-2</v>
      </c>
      <c r="L2983" s="7">
        <v>4.4438076E-2</v>
      </c>
      <c r="M2983" s="7">
        <v>4.9230970999999998E-2</v>
      </c>
      <c r="N2983" s="7">
        <v>4.5955831000000003E-2</v>
      </c>
      <c r="O2983" s="7">
        <v>4.2388123E-2</v>
      </c>
      <c r="P2983" s="7">
        <v>3.7250567999999998E-2</v>
      </c>
    </row>
    <row r="2984" spans="1:16" x14ac:dyDescent="0.25">
      <c r="A2984" t="s">
        <v>4928</v>
      </c>
      <c r="B2984" s="7">
        <v>1.1379808E-2</v>
      </c>
      <c r="C2984" s="7">
        <v>1.4526591E-2</v>
      </c>
      <c r="D2984" s="7">
        <v>1.7205380999999999E-2</v>
      </c>
      <c r="E2984" s="7">
        <v>1.5245765999999999E-2</v>
      </c>
      <c r="F2984" s="7">
        <v>1.3022206999999999E-2</v>
      </c>
      <c r="G2984" s="7">
        <v>1.389522E-2</v>
      </c>
      <c r="H2984" s="7">
        <v>1.292746E-2</v>
      </c>
      <c r="I2984" s="7">
        <v>1.2324297E-2</v>
      </c>
      <c r="J2984" s="7">
        <v>1.4630519999999999E-2</v>
      </c>
      <c r="K2984" s="7">
        <v>2.7288940000000001E-2</v>
      </c>
      <c r="L2984" s="7">
        <v>2.9888926999999999E-2</v>
      </c>
      <c r="M2984" s="7">
        <v>2.5178161000000001E-2</v>
      </c>
      <c r="N2984" s="7">
        <v>2.1749777000000001E-2</v>
      </c>
      <c r="O2984" s="7">
        <v>1.558611E-2</v>
      </c>
      <c r="P2984" s="7">
        <v>1.3129632E-2</v>
      </c>
    </row>
    <row r="2985" spans="1:16" x14ac:dyDescent="0.25">
      <c r="A2985" t="s">
        <v>4929</v>
      </c>
      <c r="B2985" s="7">
        <v>1.5604888000000001E-2</v>
      </c>
      <c r="C2985" s="7">
        <v>2.1126112999999998E-2</v>
      </c>
      <c r="D2985" s="7">
        <v>1.9185074E-2</v>
      </c>
      <c r="E2985" s="7">
        <v>1.7064624E-2</v>
      </c>
      <c r="F2985" s="7">
        <v>2.0216656E-2</v>
      </c>
      <c r="G2985" s="7">
        <v>2.4005988999999998E-2</v>
      </c>
      <c r="H2985" s="7">
        <v>1.7723549000000002E-2</v>
      </c>
      <c r="I2985" s="7">
        <v>1.8238922000000001E-2</v>
      </c>
      <c r="J2985" s="7">
        <v>1.7412845999999999E-2</v>
      </c>
      <c r="K2985" s="7">
        <v>1.0320620000000001E-2</v>
      </c>
      <c r="L2985" s="7">
        <v>1.7588299000000002E-2</v>
      </c>
      <c r="M2985" s="7">
        <v>1.1671984E-2</v>
      </c>
      <c r="N2985" s="7">
        <v>1.2627708E-2</v>
      </c>
      <c r="O2985" s="7">
        <v>1.1715580999999999E-2</v>
      </c>
      <c r="P2985" s="7">
        <v>1.0970532E-2</v>
      </c>
    </row>
    <row r="2986" spans="1:16" x14ac:dyDescent="0.25">
      <c r="A2986" t="s">
        <v>4930</v>
      </c>
      <c r="B2986" s="7">
        <v>0.105156348</v>
      </c>
      <c r="C2986" s="7">
        <v>0.101610508</v>
      </c>
      <c r="D2986" s="7">
        <v>9.8893222000000003E-2</v>
      </c>
      <c r="E2986" s="7">
        <v>7.2296058999999996E-2</v>
      </c>
      <c r="F2986" s="7">
        <v>9.3331402999999993E-2</v>
      </c>
      <c r="G2986" s="7">
        <v>9.2121833E-2</v>
      </c>
      <c r="H2986" s="7">
        <v>0.10787049899999999</v>
      </c>
      <c r="I2986" s="7">
        <v>0.124285585</v>
      </c>
      <c r="J2986" s="7">
        <v>0.125870859</v>
      </c>
      <c r="K2986" s="7">
        <v>6.9075267999999995E-2</v>
      </c>
      <c r="L2986" s="7">
        <v>6.9240589000000005E-2</v>
      </c>
      <c r="M2986" s="7">
        <v>6.7269003999999993E-2</v>
      </c>
      <c r="N2986" s="7">
        <v>6.7341155E-2</v>
      </c>
      <c r="O2986" s="7">
        <v>7.8967265999999994E-2</v>
      </c>
      <c r="P2986" s="7">
        <v>5.8782427999999998E-2</v>
      </c>
    </row>
    <row r="2987" spans="1:16" x14ac:dyDescent="0.25">
      <c r="A2987" t="s">
        <v>4931</v>
      </c>
      <c r="B2987" s="7">
        <v>2.6820038000000001E-2</v>
      </c>
      <c r="C2987" s="7">
        <v>3.3211046000000001E-2</v>
      </c>
      <c r="D2987" s="7">
        <v>2.6610703999999999E-2</v>
      </c>
      <c r="E2987" s="7">
        <v>4.0633297999999998E-2</v>
      </c>
      <c r="F2987" s="7">
        <v>4.2232164000000003E-2</v>
      </c>
      <c r="G2987" s="7">
        <v>7.5622797000000005E-2</v>
      </c>
      <c r="H2987" s="7">
        <v>3.9251164999999998E-2</v>
      </c>
      <c r="I2987" s="7">
        <v>2.3327501E-2</v>
      </c>
      <c r="J2987" s="7">
        <v>3.9668479999999999E-2</v>
      </c>
      <c r="K2987" s="7">
        <v>3.6382862000000002E-2</v>
      </c>
      <c r="L2987" s="7">
        <v>9.4110409000000006E-2</v>
      </c>
      <c r="M2987" s="7">
        <v>6.8574863E-2</v>
      </c>
      <c r="N2987" s="7">
        <v>8.6360795000000004E-2</v>
      </c>
      <c r="O2987" s="7">
        <v>5.0559515999999999E-2</v>
      </c>
      <c r="P2987" s="7">
        <v>3.2119136999999999E-2</v>
      </c>
    </row>
    <row r="2988" spans="1:16" x14ac:dyDescent="0.25">
      <c r="A2988" t="s">
        <v>4932</v>
      </c>
      <c r="B2988" s="7">
        <v>1.6921419E-2</v>
      </c>
      <c r="C2988" s="7">
        <v>1.9617836E-2</v>
      </c>
      <c r="D2988" s="7">
        <v>1.5432131999999999E-2</v>
      </c>
      <c r="E2988" s="7">
        <v>1.3041809999999999E-2</v>
      </c>
      <c r="F2988" s="7">
        <v>1.3127994E-2</v>
      </c>
      <c r="G2988" s="7">
        <v>1.6936544000000001E-2</v>
      </c>
      <c r="H2988" s="7">
        <v>2.0500524999999999E-2</v>
      </c>
      <c r="I2988" s="7">
        <v>1.7871491E-2</v>
      </c>
      <c r="J2988" s="7">
        <v>2.0315804999999999E-2</v>
      </c>
      <c r="K2988" s="7">
        <v>1.042657E-2</v>
      </c>
      <c r="L2988" s="7">
        <v>1.8418223000000001E-2</v>
      </c>
      <c r="M2988" s="7">
        <v>1.6417798000000001E-2</v>
      </c>
      <c r="N2988" s="7">
        <v>1.3585033999999999E-2</v>
      </c>
      <c r="O2988" s="7">
        <v>1.0957565000000001E-2</v>
      </c>
      <c r="P2988" s="7">
        <v>8.8688010000000008E-3</v>
      </c>
    </row>
    <row r="2989" spans="1:16" x14ac:dyDescent="0.25">
      <c r="A2989" t="s">
        <v>4933</v>
      </c>
      <c r="B2989" s="7">
        <v>9.0903349999999997E-3</v>
      </c>
      <c r="C2989" s="7">
        <v>1.0654518999999999E-2</v>
      </c>
      <c r="D2989" s="7">
        <v>8.8814519999999997E-3</v>
      </c>
      <c r="E2989" s="7">
        <v>6.0154120000000004E-3</v>
      </c>
      <c r="F2989" s="7">
        <v>8.0804280000000006E-3</v>
      </c>
      <c r="G2989" s="7">
        <v>7.0974649999999999E-3</v>
      </c>
      <c r="H2989" s="7">
        <v>1.0267817E-2</v>
      </c>
      <c r="I2989" s="7">
        <v>1.0435747E-2</v>
      </c>
      <c r="J2989" s="7">
        <v>1.2286841999999999E-2</v>
      </c>
      <c r="K2989" s="7">
        <v>5.349365E-3</v>
      </c>
      <c r="L2989" s="7">
        <v>5.2276909999999996E-3</v>
      </c>
      <c r="M2989" s="7">
        <v>5.6542169999999996E-3</v>
      </c>
      <c r="N2989" s="7">
        <v>6.1444350000000002E-3</v>
      </c>
      <c r="O2989" s="7">
        <v>5.7188810000000003E-3</v>
      </c>
      <c r="P2989" s="7">
        <v>4.9175540000000002E-3</v>
      </c>
    </row>
    <row r="2990" spans="1:16" x14ac:dyDescent="0.25">
      <c r="A2990" t="s">
        <v>4934</v>
      </c>
      <c r="B2990" s="7">
        <v>2.9899522000000001E-2</v>
      </c>
      <c r="C2990" s="7">
        <v>3.5662811000000003E-2</v>
      </c>
      <c r="D2990" s="7">
        <v>3.5452665000000001E-2</v>
      </c>
      <c r="E2990" s="7">
        <v>2.6012269000000001E-2</v>
      </c>
      <c r="F2990" s="7">
        <v>3.8239906999999997E-2</v>
      </c>
      <c r="G2990" s="7">
        <v>3.0677024000000001E-2</v>
      </c>
      <c r="H2990" s="7">
        <v>4.1502896999999997E-2</v>
      </c>
      <c r="I2990" s="7">
        <v>4.0867682000000002E-2</v>
      </c>
      <c r="J2990" s="7">
        <v>4.0356807000000001E-2</v>
      </c>
      <c r="K2990" s="7">
        <v>1.7696867000000002E-2</v>
      </c>
      <c r="L2990" s="7">
        <v>2.150347E-2</v>
      </c>
      <c r="M2990" s="7">
        <v>2.4691357000000001E-2</v>
      </c>
      <c r="N2990" s="7">
        <v>2.3582804999999998E-2</v>
      </c>
      <c r="O2990" s="7">
        <v>2.1968148E-2</v>
      </c>
      <c r="P2990" s="7">
        <v>2.1298909000000001E-2</v>
      </c>
    </row>
    <row r="2991" spans="1:16" x14ac:dyDescent="0.25">
      <c r="A2991" t="s">
        <v>4935</v>
      </c>
      <c r="B2991" s="7">
        <v>8.5085248000000002E-2</v>
      </c>
      <c r="C2991" s="7">
        <v>8.9522351999999999E-2</v>
      </c>
      <c r="D2991" s="7">
        <v>9.4735322999999996E-2</v>
      </c>
      <c r="E2991" s="7">
        <v>6.4472246999999996E-2</v>
      </c>
      <c r="F2991" s="7">
        <v>9.0646640000000001E-2</v>
      </c>
      <c r="G2991" s="7">
        <v>8.3046194000000004E-2</v>
      </c>
      <c r="H2991" s="7">
        <v>9.1761477999999994E-2</v>
      </c>
      <c r="I2991" s="7">
        <v>0.110442964</v>
      </c>
      <c r="J2991" s="7">
        <v>0.108186348</v>
      </c>
      <c r="K2991" s="7">
        <v>2.7451126999999999E-2</v>
      </c>
      <c r="L2991" s="7">
        <v>6.1001332999999998E-2</v>
      </c>
      <c r="M2991" s="7">
        <v>6.6307513999999998E-2</v>
      </c>
      <c r="N2991" s="7">
        <v>6.3226483999999999E-2</v>
      </c>
      <c r="O2991" s="7">
        <v>5.8259755000000003E-2</v>
      </c>
      <c r="P2991" s="7">
        <v>5.5043823999999998E-2</v>
      </c>
    </row>
    <row r="2992" spans="1:16" x14ac:dyDescent="0.25">
      <c r="A2992" t="s">
        <v>4936</v>
      </c>
      <c r="B2992" s="7">
        <v>2.6483316999999999E-2</v>
      </c>
      <c r="C2992" s="7">
        <v>3.1691137000000001E-2</v>
      </c>
      <c r="D2992" s="7">
        <v>3.245762E-2</v>
      </c>
      <c r="E2992" s="7">
        <v>2.3048305000000002E-2</v>
      </c>
      <c r="F2992" s="7">
        <v>2.8677233E-2</v>
      </c>
      <c r="G2992" s="7">
        <v>2.5816991000000001E-2</v>
      </c>
      <c r="H2992" s="7">
        <v>3.2079823E-2</v>
      </c>
      <c r="I2992" s="7">
        <v>3.5523632999999999E-2</v>
      </c>
      <c r="J2992" s="7">
        <v>3.3459741000000001E-2</v>
      </c>
      <c r="K2992" s="7">
        <v>1.6400188E-2</v>
      </c>
      <c r="L2992" s="7">
        <v>1.4815928000000001E-2</v>
      </c>
      <c r="M2992" s="7">
        <v>1.6302431999999999E-2</v>
      </c>
      <c r="N2992" s="7">
        <v>1.8459785999999999E-2</v>
      </c>
      <c r="O2992" s="7">
        <v>1.7341018E-2</v>
      </c>
      <c r="P2992" s="7">
        <v>1.5580198E-2</v>
      </c>
    </row>
    <row r="2993" spans="1:16" x14ac:dyDescent="0.25">
      <c r="A2993" t="s">
        <v>4937</v>
      </c>
      <c r="B2993" s="7">
        <v>1.7059333999999999E-2</v>
      </c>
      <c r="C2993" s="7">
        <v>2.0812818E-2</v>
      </c>
      <c r="D2993" s="7">
        <v>1.6452788999999999E-2</v>
      </c>
      <c r="E2993" s="7">
        <v>3.9696958999999997E-2</v>
      </c>
      <c r="F2993" s="7">
        <v>2.1150736999999999E-2</v>
      </c>
      <c r="G2993" s="7">
        <v>2.8966406E-2</v>
      </c>
      <c r="H2993" s="7">
        <v>2.0347901000000002E-2</v>
      </c>
      <c r="I2993" s="7">
        <v>2.6927625E-2</v>
      </c>
      <c r="J2993" s="7">
        <v>1.6349850999999999E-2</v>
      </c>
      <c r="K2993" s="7">
        <v>0.18718943699999999</v>
      </c>
      <c r="L2993" s="7">
        <v>2.4677224000000001E-2</v>
      </c>
      <c r="M2993" s="7">
        <v>1.356923E-2</v>
      </c>
      <c r="N2993" s="7">
        <v>6.3451610000000002E-3</v>
      </c>
      <c r="O2993" s="7">
        <v>6.2846780000000001E-3</v>
      </c>
      <c r="P2993" s="7">
        <v>1.1085427E-2</v>
      </c>
    </row>
    <row r="2994" spans="1:16" x14ac:dyDescent="0.25">
      <c r="A2994" t="s">
        <v>4938</v>
      </c>
      <c r="B2994" s="7">
        <v>7.1883500000000003E-2</v>
      </c>
      <c r="C2994" s="7">
        <v>7.9721565999999994E-2</v>
      </c>
      <c r="D2994" s="7">
        <v>8.7467428E-2</v>
      </c>
      <c r="E2994" s="7">
        <v>7.2435217999999996E-2</v>
      </c>
      <c r="F2994" s="7">
        <v>9.4189489000000001E-2</v>
      </c>
      <c r="G2994" s="7">
        <v>8.9285209000000004E-2</v>
      </c>
      <c r="H2994" s="7">
        <v>6.1536767999999999E-2</v>
      </c>
      <c r="I2994" s="7">
        <v>5.7378614000000001E-2</v>
      </c>
      <c r="J2994" s="7">
        <v>7.8636740999999996E-2</v>
      </c>
      <c r="K2994" s="7">
        <v>6.8697114000000004E-2</v>
      </c>
      <c r="L2994" s="7">
        <v>9.2071128000000002E-2</v>
      </c>
      <c r="M2994" s="7">
        <v>0.108395907</v>
      </c>
      <c r="N2994" s="7">
        <v>0.115761884</v>
      </c>
      <c r="O2994" s="7">
        <v>0.105152815</v>
      </c>
      <c r="P2994" s="7">
        <v>8.7352211999999999E-2</v>
      </c>
    </row>
    <row r="2995" spans="1:16" x14ac:dyDescent="0.25">
      <c r="A2995" t="s">
        <v>4939</v>
      </c>
      <c r="B2995" s="7">
        <v>2.1790625000000001E-2</v>
      </c>
      <c r="C2995" s="7">
        <v>2.6870205000000001E-2</v>
      </c>
      <c r="D2995" s="7">
        <v>2.3104231999999999E-2</v>
      </c>
      <c r="E2995" s="7">
        <v>2.1814117000000001E-2</v>
      </c>
      <c r="F2995" s="7">
        <v>2.4487088000000001E-2</v>
      </c>
      <c r="G2995" s="7">
        <v>3.1951876999999997E-2</v>
      </c>
      <c r="H2995" s="7">
        <v>1.9198413000000001E-2</v>
      </c>
      <c r="I2995" s="7">
        <v>1.2649595E-2</v>
      </c>
      <c r="J2995" s="7">
        <v>1.8909671999999999E-2</v>
      </c>
      <c r="K2995" s="7">
        <v>6.7005341999999996E-2</v>
      </c>
      <c r="L2995" s="7">
        <v>4.6342433000000002E-2</v>
      </c>
      <c r="M2995" s="7">
        <v>4.7714959000000001E-2</v>
      </c>
      <c r="N2995" s="7">
        <v>4.8839911999999999E-2</v>
      </c>
      <c r="O2995" s="7">
        <v>4.1565983000000001E-2</v>
      </c>
      <c r="P2995" s="7">
        <v>3.1823609000000003E-2</v>
      </c>
    </row>
    <row r="2996" spans="1:16" x14ac:dyDescent="0.25">
      <c r="A2996" t="s">
        <v>4940</v>
      </c>
      <c r="B2996" s="7">
        <v>8.0614510000000007E-3</v>
      </c>
      <c r="C2996" s="7">
        <v>9.6571999999999995E-3</v>
      </c>
      <c r="D2996" s="7">
        <v>7.6585439999999998E-3</v>
      </c>
      <c r="E2996" s="7">
        <v>6.3449589999999998E-3</v>
      </c>
      <c r="F2996" s="7">
        <v>6.8854190000000003E-3</v>
      </c>
      <c r="G2996" s="7">
        <v>8.2252720000000005E-3</v>
      </c>
      <c r="H2996" s="7">
        <v>9.1387389999999999E-3</v>
      </c>
      <c r="I2996" s="7">
        <v>8.6888580000000007E-3</v>
      </c>
      <c r="J2996" s="7">
        <v>1.0829959E-2</v>
      </c>
      <c r="K2996" s="7">
        <v>1.8370846999999999E-2</v>
      </c>
      <c r="L2996" s="7">
        <v>9.9862049999999997E-3</v>
      </c>
      <c r="M2996" s="7">
        <v>8.1325560000000009E-3</v>
      </c>
      <c r="N2996" s="7">
        <v>9.2968449999999998E-3</v>
      </c>
      <c r="O2996" s="7">
        <v>1.0193626000000001E-2</v>
      </c>
      <c r="P2996" s="7">
        <v>5.7515889999999997E-3</v>
      </c>
    </row>
    <row r="2997" spans="1:16" x14ac:dyDescent="0.25">
      <c r="A2997" t="s">
        <v>4941</v>
      </c>
      <c r="B2997" s="7">
        <v>1.3962284E-2</v>
      </c>
      <c r="C2997" s="7">
        <v>2.1446815000000001E-2</v>
      </c>
      <c r="D2997" s="7">
        <v>1.8219300000000001E-2</v>
      </c>
      <c r="E2997" s="7">
        <v>1.9288513E-2</v>
      </c>
      <c r="F2997" s="7">
        <v>1.7785816999999999E-2</v>
      </c>
      <c r="G2997" s="7">
        <v>2.9624029999999999E-2</v>
      </c>
      <c r="H2997" s="7">
        <v>2.2479509000000002E-2</v>
      </c>
      <c r="I2997" s="7">
        <v>1.7464947000000001E-2</v>
      </c>
      <c r="J2997" s="7">
        <v>1.9648661000000001E-2</v>
      </c>
      <c r="K2997" s="7">
        <v>5.3712005E-2</v>
      </c>
      <c r="L2997" s="7">
        <v>2.5863634999999999E-2</v>
      </c>
      <c r="M2997" s="7">
        <v>2.9017332999999999E-2</v>
      </c>
      <c r="N2997" s="7">
        <v>3.2532722E-2</v>
      </c>
      <c r="O2997" s="7">
        <v>2.8995297E-2</v>
      </c>
      <c r="P2997" s="7">
        <v>1.6713615000000001E-2</v>
      </c>
    </row>
    <row r="2998" spans="1:16" x14ac:dyDescent="0.25">
      <c r="A2998" t="s">
        <v>4942</v>
      </c>
      <c r="B2998" s="7">
        <v>6.5718599999999997E-3</v>
      </c>
      <c r="C2998" s="7">
        <v>8.4567879999999998E-3</v>
      </c>
      <c r="D2998" s="7">
        <v>5.7661520000000001E-3</v>
      </c>
      <c r="E2998" s="7">
        <v>6.4709670000000002E-3</v>
      </c>
      <c r="F2998" s="7">
        <v>5.7826969999999998E-3</v>
      </c>
      <c r="G2998" s="7">
        <v>1.2149075E-2</v>
      </c>
      <c r="H2998" s="7">
        <v>4.1863209999999998E-3</v>
      </c>
      <c r="I2998" s="7">
        <v>3.0605440000000001E-3</v>
      </c>
      <c r="J2998" s="7">
        <v>5.5646369999999999E-3</v>
      </c>
      <c r="K2998" s="7">
        <v>1.6567487999999998E-2</v>
      </c>
      <c r="L2998" s="7">
        <v>3.4760191000000003E-2</v>
      </c>
      <c r="M2998" s="7">
        <v>2.60191E-2</v>
      </c>
      <c r="N2998" s="7">
        <v>2.5340336000000001E-2</v>
      </c>
      <c r="O2998" s="7">
        <v>2.2090088000000001E-2</v>
      </c>
      <c r="P2998" s="7">
        <v>1.3585053999999999E-2</v>
      </c>
    </row>
    <row r="2999" spans="1:16" x14ac:dyDescent="0.25">
      <c r="A2999" t="s">
        <v>4943</v>
      </c>
      <c r="B2999" s="7">
        <v>0.12013415199999999</v>
      </c>
      <c r="C2999" s="7">
        <v>0.128928301</v>
      </c>
      <c r="D2999" s="7">
        <v>0.125298152</v>
      </c>
      <c r="E2999" s="7">
        <v>8.2539911999999993E-2</v>
      </c>
      <c r="F2999" s="7">
        <v>0.11116400799999999</v>
      </c>
      <c r="G2999" s="7">
        <v>9.7645253000000001E-2</v>
      </c>
      <c r="H2999" s="7">
        <v>0.12880012900000001</v>
      </c>
      <c r="I2999" s="7">
        <v>0.158688828</v>
      </c>
      <c r="J2999" s="7">
        <v>0.15732447099999999</v>
      </c>
      <c r="K2999" s="7">
        <v>7.1758522000000005E-2</v>
      </c>
      <c r="L2999" s="7">
        <v>6.0034951000000003E-2</v>
      </c>
      <c r="M2999" s="7">
        <v>6.0787483000000003E-2</v>
      </c>
      <c r="N2999" s="7">
        <v>7.3049359999999994E-2</v>
      </c>
      <c r="O2999" s="7">
        <v>7.0213030999999995E-2</v>
      </c>
      <c r="P2999" s="7">
        <v>6.8948864999999998E-2</v>
      </c>
    </row>
    <row r="3000" spans="1:16" x14ac:dyDescent="0.25">
      <c r="A3000" t="s">
        <v>4944</v>
      </c>
      <c r="B3000" s="7">
        <v>1.1039004E-2</v>
      </c>
      <c r="C3000" s="7">
        <v>1.2223625E-2</v>
      </c>
      <c r="D3000" s="7">
        <v>1.1405874E-2</v>
      </c>
      <c r="E3000" s="7">
        <v>9.4330200000000003E-3</v>
      </c>
      <c r="F3000" s="7">
        <v>9.2702800000000005E-3</v>
      </c>
      <c r="G3000" s="7">
        <v>1.4118172999999999E-2</v>
      </c>
      <c r="H3000" s="7">
        <v>1.1496611E-2</v>
      </c>
      <c r="I3000" s="7">
        <v>7.420612E-3</v>
      </c>
      <c r="J3000" s="7">
        <v>1.0625664E-2</v>
      </c>
      <c r="K3000" s="7">
        <v>8.1859150000000002E-3</v>
      </c>
      <c r="L3000" s="7">
        <v>1.2749167E-2</v>
      </c>
      <c r="M3000" s="7">
        <v>1.2133692E-2</v>
      </c>
      <c r="N3000" s="7">
        <v>1.4826023000000001E-2</v>
      </c>
      <c r="O3000" s="7">
        <v>1.2463429999999999E-2</v>
      </c>
      <c r="P3000" s="7">
        <v>8.7915770000000001E-3</v>
      </c>
    </row>
    <row r="3001" spans="1:16" x14ac:dyDescent="0.25">
      <c r="A3001" t="s">
        <v>4945</v>
      </c>
      <c r="B3001" s="7">
        <v>0.120335701</v>
      </c>
      <c r="C3001" s="7">
        <v>0.14688981600000001</v>
      </c>
      <c r="D3001" s="7">
        <v>0.136947763</v>
      </c>
      <c r="E3001" s="7">
        <v>8.6984706999999994E-2</v>
      </c>
      <c r="F3001" s="7">
        <v>0.115825286</v>
      </c>
      <c r="G3001" s="7">
        <v>0.117190511</v>
      </c>
      <c r="H3001" s="7">
        <v>0.14027411400000001</v>
      </c>
      <c r="I3001" s="7">
        <v>0.15496985499999999</v>
      </c>
      <c r="J3001" s="7">
        <v>0.15400064299999999</v>
      </c>
      <c r="K3001" s="7">
        <v>3.0538104E-2</v>
      </c>
      <c r="L3001" s="7">
        <v>5.8776997999999997E-2</v>
      </c>
      <c r="M3001" s="7">
        <v>6.0569378E-2</v>
      </c>
      <c r="N3001" s="7">
        <v>7.0806746000000004E-2</v>
      </c>
      <c r="O3001" s="7">
        <v>6.5852915999999997E-2</v>
      </c>
      <c r="P3001" s="7">
        <v>5.4334855000000001E-2</v>
      </c>
    </row>
    <row r="3002" spans="1:16" x14ac:dyDescent="0.25">
      <c r="A3002" t="s">
        <v>4946</v>
      </c>
      <c r="B3002" s="7">
        <v>9.4046579999999998E-3</v>
      </c>
      <c r="C3002" s="7">
        <v>8.5923869999999999E-3</v>
      </c>
      <c r="D3002" s="7">
        <v>8.1286050000000006E-3</v>
      </c>
      <c r="E3002" s="7">
        <v>7.5640070000000002E-3</v>
      </c>
      <c r="F3002" s="7">
        <v>7.9325300000000001E-3</v>
      </c>
      <c r="G3002" s="7">
        <v>8.3921410000000005E-3</v>
      </c>
      <c r="H3002" s="7">
        <v>8.1433349999999998E-3</v>
      </c>
      <c r="I3002" s="7">
        <v>7.9909769999999998E-3</v>
      </c>
      <c r="J3002" s="7">
        <v>8.2499359999999994E-3</v>
      </c>
      <c r="K3002" s="7">
        <v>1.0197237E-2</v>
      </c>
      <c r="L3002" s="7">
        <v>6.9999789999999999E-3</v>
      </c>
      <c r="M3002" s="7">
        <v>5.1399310000000004E-3</v>
      </c>
      <c r="N3002" s="7">
        <v>4.4816930000000001E-3</v>
      </c>
      <c r="O3002" s="7">
        <v>4.5796020000000003E-3</v>
      </c>
      <c r="P3002" s="7">
        <v>3.5057479999999999E-3</v>
      </c>
    </row>
    <row r="3003" spans="1:16" x14ac:dyDescent="0.25">
      <c r="A3003" t="s">
        <v>4947</v>
      </c>
      <c r="B3003" s="7">
        <v>2.3403729000000002E-2</v>
      </c>
      <c r="C3003" s="7">
        <v>2.3833989E-2</v>
      </c>
      <c r="D3003" s="7">
        <v>2.5258151999999999E-2</v>
      </c>
      <c r="E3003" s="7">
        <v>1.8735273E-2</v>
      </c>
      <c r="F3003" s="7">
        <v>2.6648175999999999E-2</v>
      </c>
      <c r="G3003" s="7">
        <v>2.2270304000000001E-2</v>
      </c>
      <c r="H3003" s="7">
        <v>2.3364817E-2</v>
      </c>
      <c r="I3003" s="7">
        <v>2.4828250999999999E-2</v>
      </c>
      <c r="J3003" s="7">
        <v>2.2209789000000001E-2</v>
      </c>
      <c r="K3003" s="7">
        <v>3.2133093000000001E-2</v>
      </c>
      <c r="L3003" s="7">
        <v>3.6999135000000002E-2</v>
      </c>
      <c r="M3003" s="7">
        <v>3.2678022000000001E-2</v>
      </c>
      <c r="N3003" s="7">
        <v>3.1938350999999997E-2</v>
      </c>
      <c r="O3003" s="7">
        <v>2.9789531000000001E-2</v>
      </c>
      <c r="P3003" s="7">
        <v>2.6928196000000001E-2</v>
      </c>
    </row>
    <row r="3004" spans="1:16" x14ac:dyDescent="0.25">
      <c r="A3004" t="s">
        <v>4948</v>
      </c>
      <c r="B3004" s="7">
        <v>7.9937069999999992E-3</v>
      </c>
      <c r="C3004" s="7">
        <v>8.9241100000000007E-3</v>
      </c>
      <c r="D3004" s="7">
        <v>8.7647469999999998E-3</v>
      </c>
      <c r="E3004" s="7">
        <v>6.6588630000000001E-3</v>
      </c>
      <c r="F3004" s="7">
        <v>8.6737459999999995E-3</v>
      </c>
      <c r="G3004" s="7">
        <v>8.5227500000000008E-3</v>
      </c>
      <c r="H3004" s="7">
        <v>9.6551870000000008E-3</v>
      </c>
      <c r="I3004" s="7">
        <v>9.8908750000000004E-3</v>
      </c>
      <c r="J3004" s="7">
        <v>1.0021564E-2</v>
      </c>
      <c r="K3004" s="7">
        <v>5.8808150000000002E-3</v>
      </c>
      <c r="L3004" s="7">
        <v>4.7633429999999997E-3</v>
      </c>
      <c r="M3004" s="7">
        <v>5.8976300000000001E-3</v>
      </c>
      <c r="N3004" s="7">
        <v>6.0908209999999997E-3</v>
      </c>
      <c r="O3004" s="7">
        <v>5.7853560000000002E-3</v>
      </c>
      <c r="P3004" s="7">
        <v>5.0117099999999999E-3</v>
      </c>
    </row>
    <row r="3005" spans="1:16" x14ac:dyDescent="0.25">
      <c r="A3005" t="s">
        <v>4949</v>
      </c>
      <c r="B3005" s="7">
        <v>9.1656270000000008E-3</v>
      </c>
      <c r="C3005" s="7">
        <v>1.1543464999999999E-2</v>
      </c>
      <c r="D3005" s="7">
        <v>1.0237099E-2</v>
      </c>
      <c r="E3005" s="7">
        <v>1.051129E-2</v>
      </c>
      <c r="F3005" s="7">
        <v>1.2292697E-2</v>
      </c>
      <c r="G3005" s="7">
        <v>1.3671027000000001E-2</v>
      </c>
      <c r="H3005" s="7">
        <v>1.0920997999999999E-2</v>
      </c>
      <c r="I3005" s="7">
        <v>8.5435700000000003E-3</v>
      </c>
      <c r="J3005" s="7">
        <v>1.0076819000000001E-2</v>
      </c>
      <c r="K3005" s="7">
        <v>8.3704450000000007E-3</v>
      </c>
      <c r="L3005" s="7">
        <v>1.1561043E-2</v>
      </c>
      <c r="M3005" s="7">
        <v>1.0144511E-2</v>
      </c>
      <c r="N3005" s="7">
        <v>1.0049519999999999E-2</v>
      </c>
      <c r="O3005" s="7">
        <v>8.8309900000000004E-3</v>
      </c>
      <c r="P3005" s="7">
        <v>8.4095000000000003E-3</v>
      </c>
    </row>
    <row r="3006" spans="1:16" x14ac:dyDescent="0.25">
      <c r="A3006" t="s">
        <v>4950</v>
      </c>
      <c r="B3006" s="7">
        <v>6.3712557000000003E-2</v>
      </c>
      <c r="C3006" s="7">
        <v>7.2588446000000001E-2</v>
      </c>
      <c r="D3006" s="7">
        <v>7.3784367000000003E-2</v>
      </c>
      <c r="E3006" s="7">
        <v>4.6312381999999999E-2</v>
      </c>
      <c r="F3006" s="7">
        <v>5.3415415000000001E-2</v>
      </c>
      <c r="G3006" s="7">
        <v>5.6440019000000001E-2</v>
      </c>
      <c r="H3006" s="7">
        <v>8.6325575000000002E-2</v>
      </c>
      <c r="I3006" s="7">
        <v>9.1062140999999999E-2</v>
      </c>
      <c r="J3006" s="7">
        <v>9.4987187000000001E-2</v>
      </c>
      <c r="K3006" s="7">
        <v>1.7502021999999999E-2</v>
      </c>
      <c r="L3006" s="7">
        <v>2.6793806E-2</v>
      </c>
      <c r="M3006" s="7">
        <v>2.9239412999999999E-2</v>
      </c>
      <c r="N3006" s="7">
        <v>3.1229356999999999E-2</v>
      </c>
      <c r="O3006" s="7">
        <v>3.1721936999999999E-2</v>
      </c>
      <c r="P3006" s="7">
        <v>2.3508113000000001E-2</v>
      </c>
    </row>
    <row r="3007" spans="1:16" x14ac:dyDescent="0.25">
      <c r="A3007" t="s">
        <v>4951</v>
      </c>
      <c r="B3007" s="7">
        <v>2.0971534999999999E-2</v>
      </c>
      <c r="C3007" s="7">
        <v>2.2246309999999998E-2</v>
      </c>
      <c r="D3007" s="7">
        <v>1.9770673999999998E-2</v>
      </c>
      <c r="E3007" s="7">
        <v>1.6153257000000001E-2</v>
      </c>
      <c r="F3007" s="7">
        <v>1.8534195999999999E-2</v>
      </c>
      <c r="G3007" s="7">
        <v>1.9522063999999999E-2</v>
      </c>
      <c r="H3007" s="7">
        <v>1.7457617000000002E-2</v>
      </c>
      <c r="I3007" s="7">
        <v>2.3335999E-2</v>
      </c>
      <c r="J3007" s="7">
        <v>2.2023303000000001E-2</v>
      </c>
      <c r="K3007" s="7">
        <v>7.3854860000000001E-3</v>
      </c>
      <c r="L3007" s="7">
        <v>1.5939492E-2</v>
      </c>
      <c r="M3007" s="7">
        <v>1.2585453999999999E-2</v>
      </c>
      <c r="N3007" s="7">
        <v>1.1031159E-2</v>
      </c>
      <c r="O3007" s="7">
        <v>9.2887999999999998E-3</v>
      </c>
      <c r="P3007" s="7">
        <v>1.2012103999999999E-2</v>
      </c>
    </row>
    <row r="3008" spans="1:16" x14ac:dyDescent="0.25">
      <c r="A3008" t="s">
        <v>4952</v>
      </c>
      <c r="B3008" s="7">
        <v>1.0264814000000001E-2</v>
      </c>
      <c r="C3008" s="7">
        <v>1.409242E-2</v>
      </c>
      <c r="D3008" s="7">
        <v>1.3307843999999999E-2</v>
      </c>
      <c r="E3008" s="7">
        <v>1.016047E-2</v>
      </c>
      <c r="F3008" s="7">
        <v>1.3364351E-2</v>
      </c>
      <c r="G3008" s="7">
        <v>1.2368485E-2</v>
      </c>
      <c r="H3008" s="7">
        <v>1.2606066000000001E-2</v>
      </c>
      <c r="I3008" s="7">
        <v>8.9238749999999995E-3</v>
      </c>
      <c r="J3008" s="7">
        <v>1.306118E-2</v>
      </c>
      <c r="K3008" s="7">
        <v>1.0798825999999999E-2</v>
      </c>
      <c r="L3008" s="7">
        <v>6.8380510000000004E-3</v>
      </c>
      <c r="M3008" s="7">
        <v>6.2597269999999997E-3</v>
      </c>
      <c r="N3008" s="7">
        <v>1.2631438E-2</v>
      </c>
      <c r="O3008" s="7">
        <v>6.1855369999999996E-3</v>
      </c>
      <c r="P3008" s="7">
        <v>7.223096E-3</v>
      </c>
    </row>
    <row r="3009" spans="1:16" x14ac:dyDescent="0.25">
      <c r="A3009" t="s">
        <v>4953</v>
      </c>
      <c r="B3009" s="7">
        <v>3.3852740000000002E-3</v>
      </c>
      <c r="C3009" s="7">
        <v>6.4065349999999997E-3</v>
      </c>
      <c r="D3009" s="7">
        <v>6.6533460000000001E-3</v>
      </c>
      <c r="E3009" s="7">
        <v>3.6954800000000001E-3</v>
      </c>
      <c r="F3009" s="7">
        <v>3.80957E-3</v>
      </c>
      <c r="G3009" s="7">
        <v>5.0157379999999996E-3</v>
      </c>
      <c r="H3009" s="7">
        <v>4.7232910000000001E-3</v>
      </c>
      <c r="I3009" s="7">
        <v>3.5014579999999998E-3</v>
      </c>
      <c r="J3009" s="7">
        <v>5.7901300000000001E-3</v>
      </c>
      <c r="K3009" s="7">
        <v>6.6069359999999999E-3</v>
      </c>
      <c r="L3009" s="7">
        <v>6.9373589999999997E-3</v>
      </c>
      <c r="M3009" s="7">
        <v>7.6653659999999998E-3</v>
      </c>
      <c r="N3009" s="7">
        <v>8.093767E-3</v>
      </c>
      <c r="O3009" s="7">
        <v>7.4323150000000001E-3</v>
      </c>
      <c r="P3009" s="7">
        <v>4.440963E-3</v>
      </c>
    </row>
    <row r="3010" spans="1:16" x14ac:dyDescent="0.25">
      <c r="A3010" t="s">
        <v>4954</v>
      </c>
      <c r="B3010" s="7">
        <v>2.7695975000000001E-2</v>
      </c>
      <c r="C3010" s="7">
        <v>3.1655124999999999E-2</v>
      </c>
      <c r="D3010" s="7">
        <v>2.9719988999999999E-2</v>
      </c>
      <c r="E3010" s="7">
        <v>2.5364459999999998E-2</v>
      </c>
      <c r="F3010" s="7">
        <v>4.0133636E-2</v>
      </c>
      <c r="G3010" s="7">
        <v>3.0155397E-2</v>
      </c>
      <c r="H3010" s="7">
        <v>2.4445208999999999E-2</v>
      </c>
      <c r="I3010" s="7">
        <v>2.2531492E-2</v>
      </c>
      <c r="J3010" s="7">
        <v>2.6255317E-2</v>
      </c>
      <c r="K3010" s="7">
        <v>2.5812003E-2</v>
      </c>
      <c r="L3010" s="7">
        <v>2.6713055999999999E-2</v>
      </c>
      <c r="M3010" s="7">
        <v>2.7598483E-2</v>
      </c>
      <c r="N3010" s="7">
        <v>3.8458668000000001E-2</v>
      </c>
      <c r="O3010" s="7">
        <v>3.5604779000000003E-2</v>
      </c>
      <c r="P3010" s="7">
        <v>2.7993581E-2</v>
      </c>
    </row>
    <row r="3011" spans="1:16" x14ac:dyDescent="0.25">
      <c r="A3011" t="s">
        <v>4955</v>
      </c>
      <c r="B3011" s="7">
        <v>1.1041314999999999E-2</v>
      </c>
      <c r="C3011" s="7">
        <v>1.0306198000000001E-2</v>
      </c>
      <c r="D3011" s="7">
        <v>1.1387414E-2</v>
      </c>
      <c r="E3011" s="7">
        <v>8.6941410000000007E-3</v>
      </c>
      <c r="F3011" s="7">
        <v>1.05072E-2</v>
      </c>
      <c r="G3011" s="7">
        <v>1.0108766999999999E-2</v>
      </c>
      <c r="H3011" s="7">
        <v>9.8423169999999997E-3</v>
      </c>
      <c r="I3011" s="7">
        <v>1.0252279E-2</v>
      </c>
      <c r="J3011" s="7">
        <v>1.2367441999999999E-2</v>
      </c>
      <c r="K3011" s="7">
        <v>4.7132729999999996E-3</v>
      </c>
      <c r="L3011" s="7">
        <v>8.9515870000000004E-3</v>
      </c>
      <c r="M3011" s="7">
        <v>9.9515030000000004E-3</v>
      </c>
      <c r="N3011" s="7">
        <v>9.0383300000000007E-3</v>
      </c>
      <c r="O3011" s="7">
        <v>8.6444030000000002E-3</v>
      </c>
      <c r="P3011" s="7">
        <v>6.8985130000000002E-3</v>
      </c>
    </row>
    <row r="3012" spans="1:16" x14ac:dyDescent="0.25">
      <c r="A3012" t="s">
        <v>4956</v>
      </c>
      <c r="B3012" s="7">
        <v>3.2275262999999998E-2</v>
      </c>
      <c r="C3012" s="7">
        <v>4.0134160000000002E-2</v>
      </c>
      <c r="D3012" s="7">
        <v>3.6526450000000002E-2</v>
      </c>
      <c r="E3012" s="7">
        <v>2.9023271E-2</v>
      </c>
      <c r="F3012" s="7">
        <v>3.8171153999999999E-2</v>
      </c>
      <c r="G3012" s="7">
        <v>3.7537215999999998E-2</v>
      </c>
      <c r="H3012" s="7">
        <v>4.1551036999999999E-2</v>
      </c>
      <c r="I3012" s="7">
        <v>5.0204367999999999E-2</v>
      </c>
      <c r="J3012" s="7">
        <v>4.5507309000000003E-2</v>
      </c>
      <c r="K3012" s="7">
        <v>2.8844095E-2</v>
      </c>
      <c r="L3012" s="7">
        <v>3.2063441999999998E-2</v>
      </c>
      <c r="M3012" s="7">
        <v>3.3924220999999997E-2</v>
      </c>
      <c r="N3012" s="7">
        <v>2.0121594999999999E-2</v>
      </c>
      <c r="O3012" s="7">
        <v>2.0390120000000001E-2</v>
      </c>
      <c r="P3012" s="7">
        <v>2.6240133999999998E-2</v>
      </c>
    </row>
    <row r="3013" spans="1:16" x14ac:dyDescent="0.25">
      <c r="A3013" t="s">
        <v>4957</v>
      </c>
      <c r="B3013" s="7">
        <v>2.5608773000000001E-2</v>
      </c>
      <c r="C3013" s="7">
        <v>3.1710914999999999E-2</v>
      </c>
      <c r="D3013" s="7">
        <v>2.8278380999999998E-2</v>
      </c>
      <c r="E3013" s="7">
        <v>1.7664121000000001E-2</v>
      </c>
      <c r="F3013" s="7">
        <v>2.1550021999999999E-2</v>
      </c>
      <c r="G3013" s="7">
        <v>2.3920357E-2</v>
      </c>
      <c r="H3013" s="7">
        <v>2.8326534E-2</v>
      </c>
      <c r="I3013" s="7">
        <v>2.1590944000000001E-2</v>
      </c>
      <c r="J3013" s="7">
        <v>3.1600525999999997E-2</v>
      </c>
      <c r="K3013" s="7">
        <v>1.1424648000000001E-2</v>
      </c>
      <c r="L3013" s="7">
        <v>2.6243854E-2</v>
      </c>
      <c r="M3013" s="7">
        <v>2.502012E-2</v>
      </c>
      <c r="N3013" s="7">
        <v>2.5878653000000001E-2</v>
      </c>
      <c r="O3013" s="7">
        <v>2.4362807E-2</v>
      </c>
      <c r="P3013" s="7">
        <v>1.9088113E-2</v>
      </c>
    </row>
    <row r="3014" spans="1:16" x14ac:dyDescent="0.25">
      <c r="A3014" t="s">
        <v>4958</v>
      </c>
      <c r="B3014" s="7">
        <v>5.6642312E-2</v>
      </c>
      <c r="C3014" s="7">
        <v>7.5759593E-2</v>
      </c>
      <c r="D3014" s="7">
        <v>7.0633662E-2</v>
      </c>
      <c r="E3014" s="7">
        <v>5.4665735999999999E-2</v>
      </c>
      <c r="F3014" s="7">
        <v>7.5980921000000007E-2</v>
      </c>
      <c r="G3014" s="7">
        <v>7.8666527999999999E-2</v>
      </c>
      <c r="H3014" s="7">
        <v>7.8489425000000002E-2</v>
      </c>
      <c r="I3014" s="7">
        <v>6.5067978999999998E-2</v>
      </c>
      <c r="J3014" s="7">
        <v>6.8062689999999995E-2</v>
      </c>
      <c r="K3014" s="7">
        <v>5.4089287E-2</v>
      </c>
      <c r="L3014" s="7">
        <v>5.0712114000000003E-2</v>
      </c>
      <c r="M3014" s="7">
        <v>5.0127010999999999E-2</v>
      </c>
      <c r="N3014" s="7">
        <v>5.5318457000000001E-2</v>
      </c>
      <c r="O3014" s="7">
        <v>5.0622635999999999E-2</v>
      </c>
      <c r="P3014" s="7">
        <v>3.8346154E-2</v>
      </c>
    </row>
    <row r="3015" spans="1:16" x14ac:dyDescent="0.25">
      <c r="A3015" t="s">
        <v>4959</v>
      </c>
      <c r="B3015" s="7">
        <v>1.8513740000000001E-2</v>
      </c>
      <c r="C3015" s="7">
        <v>2.2615948E-2</v>
      </c>
      <c r="D3015" s="7">
        <v>2.1270206E-2</v>
      </c>
      <c r="E3015" s="7">
        <v>1.1876749000000001E-2</v>
      </c>
      <c r="F3015" s="7">
        <v>1.6440305999999998E-2</v>
      </c>
      <c r="G3015" s="7">
        <v>1.2929039E-2</v>
      </c>
      <c r="H3015" s="7">
        <v>1.6101656999999998E-2</v>
      </c>
      <c r="I3015" s="7">
        <v>1.8356035999999999E-2</v>
      </c>
      <c r="J3015" s="7">
        <v>1.8797141E-2</v>
      </c>
      <c r="K3015" s="7">
        <v>2.6350367999999999E-2</v>
      </c>
      <c r="L3015" s="7">
        <v>2.4376065999999998E-2</v>
      </c>
      <c r="M3015" s="7">
        <v>2.3033759000000001E-2</v>
      </c>
      <c r="N3015" s="7">
        <v>3.1973161E-2</v>
      </c>
      <c r="O3015" s="7">
        <v>3.2363355000000003E-2</v>
      </c>
      <c r="P3015" s="7">
        <v>2.6146407999999999E-2</v>
      </c>
    </row>
    <row r="3016" spans="1:16" x14ac:dyDescent="0.25">
      <c r="A3016" t="s">
        <v>4960</v>
      </c>
      <c r="B3016" s="7">
        <v>0</v>
      </c>
      <c r="C3016" s="7">
        <v>0</v>
      </c>
      <c r="D3016" s="7">
        <v>0</v>
      </c>
      <c r="E3016" s="7">
        <v>0</v>
      </c>
      <c r="F3016" s="7">
        <v>0</v>
      </c>
      <c r="G3016" s="7">
        <v>0</v>
      </c>
      <c r="H3016" s="7">
        <v>0</v>
      </c>
      <c r="I3016" s="7">
        <v>0</v>
      </c>
      <c r="J3016" s="7">
        <v>0</v>
      </c>
      <c r="K3016" s="7">
        <v>0</v>
      </c>
      <c r="L3016" s="7">
        <v>0</v>
      </c>
      <c r="M3016" s="7">
        <v>0</v>
      </c>
      <c r="N3016" s="7">
        <v>0</v>
      </c>
      <c r="O3016" s="7">
        <v>0</v>
      </c>
      <c r="P3016" s="7">
        <v>0</v>
      </c>
    </row>
    <row r="3017" spans="1:16" x14ac:dyDescent="0.25">
      <c r="A3017" t="s">
        <v>4961</v>
      </c>
      <c r="B3017" s="7">
        <v>2.0732599999999999E-3</v>
      </c>
      <c r="C3017" s="7">
        <v>2.5423049999999999E-3</v>
      </c>
      <c r="D3017" s="7">
        <v>2.3484270000000002E-3</v>
      </c>
      <c r="E3017" s="7">
        <v>1.662034E-3</v>
      </c>
      <c r="F3017" s="7">
        <v>1.898619E-3</v>
      </c>
      <c r="G3017" s="7">
        <v>2.3258440000000001E-3</v>
      </c>
      <c r="H3017" s="7">
        <v>2.5908699999999999E-3</v>
      </c>
      <c r="I3017" s="7">
        <v>2.9554989999999999E-3</v>
      </c>
      <c r="J3017" s="7">
        <v>3.0147759999999998E-3</v>
      </c>
      <c r="K3017" s="7">
        <v>1.403152E-3</v>
      </c>
      <c r="L3017" s="7">
        <v>1.699699E-3</v>
      </c>
      <c r="M3017" s="7">
        <v>1.6419589999999999E-3</v>
      </c>
      <c r="N3017" s="7">
        <v>2.380194E-3</v>
      </c>
      <c r="O3017" s="7">
        <v>2.0655629999999999E-3</v>
      </c>
      <c r="P3017" s="7">
        <v>1.4842099999999999E-3</v>
      </c>
    </row>
    <row r="3018" spans="1:16" x14ac:dyDescent="0.25">
      <c r="A3018" t="s">
        <v>4962</v>
      </c>
      <c r="B3018" s="7">
        <v>4.1190685999999997E-2</v>
      </c>
      <c r="C3018" s="7">
        <v>4.7904645000000003E-2</v>
      </c>
      <c r="D3018" s="7">
        <v>5.0408025000000002E-2</v>
      </c>
      <c r="E3018" s="7">
        <v>4.6357465E-2</v>
      </c>
      <c r="F3018" s="7">
        <v>5.6033922999999999E-2</v>
      </c>
      <c r="G3018" s="7">
        <v>4.8908387999999997E-2</v>
      </c>
      <c r="H3018" s="7">
        <v>3.3810142000000001E-2</v>
      </c>
      <c r="I3018" s="7">
        <v>3.4836084000000003E-2</v>
      </c>
      <c r="J3018" s="7">
        <v>4.2712808999999997E-2</v>
      </c>
      <c r="K3018" s="7">
        <v>3.6280557999999997E-2</v>
      </c>
      <c r="L3018" s="7">
        <v>5.0619813E-2</v>
      </c>
      <c r="M3018" s="7">
        <v>6.0413818000000001E-2</v>
      </c>
      <c r="N3018" s="7">
        <v>6.5549595000000002E-2</v>
      </c>
      <c r="O3018" s="7">
        <v>5.9318773999999998E-2</v>
      </c>
      <c r="P3018" s="7">
        <v>4.6910403000000003E-2</v>
      </c>
    </row>
    <row r="3019" spans="1:16" x14ac:dyDescent="0.25">
      <c r="A3019" t="s">
        <v>4963</v>
      </c>
      <c r="B3019" s="7">
        <v>8.3019523999999997E-2</v>
      </c>
      <c r="C3019" s="7">
        <v>9.1998105999999996E-2</v>
      </c>
      <c r="D3019" s="7">
        <v>7.3409551000000003E-2</v>
      </c>
      <c r="E3019" s="7">
        <v>8.0637626000000004E-2</v>
      </c>
      <c r="F3019" s="7">
        <v>7.7354257999999995E-2</v>
      </c>
      <c r="G3019" s="7">
        <v>9.1008505000000003E-2</v>
      </c>
      <c r="H3019" s="7">
        <v>8.1193630000000003E-2</v>
      </c>
      <c r="I3019" s="7">
        <v>9.9726861999999999E-2</v>
      </c>
      <c r="J3019" s="7">
        <v>9.4868412999999999E-2</v>
      </c>
      <c r="K3019" s="7">
        <v>0.192696863</v>
      </c>
      <c r="L3019" s="7">
        <v>6.8795084000000006E-2</v>
      </c>
      <c r="M3019" s="7">
        <v>5.8179199000000001E-2</v>
      </c>
      <c r="N3019" s="7">
        <v>4.9972697000000003E-2</v>
      </c>
      <c r="O3019" s="7">
        <v>4.7582062000000001E-2</v>
      </c>
      <c r="P3019" s="7">
        <v>4.5609311E-2</v>
      </c>
    </row>
    <row r="3020" spans="1:16" x14ac:dyDescent="0.25">
      <c r="A3020" t="s">
        <v>4964</v>
      </c>
      <c r="B3020" s="7">
        <v>2.7289041999999999E-2</v>
      </c>
      <c r="C3020" s="7">
        <v>2.7348939999999999E-2</v>
      </c>
      <c r="D3020" s="7">
        <v>2.7136090000000002E-2</v>
      </c>
      <c r="E3020" s="7">
        <v>1.8025655000000002E-2</v>
      </c>
      <c r="F3020" s="7">
        <v>2.2492581000000001E-2</v>
      </c>
      <c r="G3020" s="7">
        <v>2.697227E-2</v>
      </c>
      <c r="H3020" s="7">
        <v>2.3913429E-2</v>
      </c>
      <c r="I3020" s="7">
        <v>2.6250097999999999E-2</v>
      </c>
      <c r="J3020" s="7">
        <v>3.1178615999999999E-2</v>
      </c>
      <c r="K3020" s="7">
        <v>2.3362005000000002E-2</v>
      </c>
      <c r="L3020" s="7">
        <v>1.9924872999999999E-2</v>
      </c>
      <c r="M3020" s="7">
        <v>1.7230789E-2</v>
      </c>
      <c r="N3020" s="7">
        <v>2.1386029000000001E-2</v>
      </c>
      <c r="O3020" s="7">
        <v>1.6477685999999998E-2</v>
      </c>
      <c r="P3020" s="7">
        <v>1.7003885999999999E-2</v>
      </c>
    </row>
    <row r="3021" spans="1:16" x14ac:dyDescent="0.25">
      <c r="A3021" t="s">
        <v>4965</v>
      </c>
      <c r="B3021" s="7">
        <v>1.6285104000000002E-2</v>
      </c>
      <c r="C3021" s="7">
        <v>2.0695152000000001E-2</v>
      </c>
      <c r="D3021" s="7">
        <v>1.9849440999999999E-2</v>
      </c>
      <c r="E3021" s="7">
        <v>1.0705878E-2</v>
      </c>
      <c r="F3021" s="7">
        <v>1.9097416999999998E-2</v>
      </c>
      <c r="G3021" s="7">
        <v>1.7086659000000001E-2</v>
      </c>
      <c r="H3021" s="7">
        <v>2.3145089000000001E-2</v>
      </c>
      <c r="I3021" s="7">
        <v>1.6492202000000001E-2</v>
      </c>
      <c r="J3021" s="7">
        <v>2.0114884E-2</v>
      </c>
      <c r="K3021" s="7">
        <v>1.6849586E-2</v>
      </c>
      <c r="L3021" s="7">
        <v>1.4053799E-2</v>
      </c>
      <c r="M3021" s="7">
        <v>1.5564921000000001E-2</v>
      </c>
      <c r="N3021" s="7">
        <v>2.6934943999999999E-2</v>
      </c>
      <c r="O3021" s="7">
        <v>1.439236E-2</v>
      </c>
      <c r="P3021" s="7">
        <v>1.4242421E-2</v>
      </c>
    </row>
    <row r="3022" spans="1:16" x14ac:dyDescent="0.25">
      <c r="A3022" t="s">
        <v>4966</v>
      </c>
      <c r="B3022" s="7">
        <v>1.4954762999999999E-2</v>
      </c>
      <c r="C3022" s="7">
        <v>1.8571988000000001E-2</v>
      </c>
      <c r="D3022" s="7">
        <v>1.9391664999999999E-2</v>
      </c>
      <c r="E3022" s="7">
        <v>1.2632332E-2</v>
      </c>
      <c r="F3022" s="7">
        <v>1.6038856000000001E-2</v>
      </c>
      <c r="G3022" s="7">
        <v>1.8334772999999999E-2</v>
      </c>
      <c r="H3022" s="7">
        <v>1.8819384000000002E-2</v>
      </c>
      <c r="I3022" s="7">
        <v>1.6396318E-2</v>
      </c>
      <c r="J3022" s="7">
        <v>1.8310032E-2</v>
      </c>
      <c r="K3022" s="7">
        <v>8.9470030000000002E-3</v>
      </c>
      <c r="L3022" s="7">
        <v>1.1513971E-2</v>
      </c>
      <c r="M3022" s="7">
        <v>1.1916955E-2</v>
      </c>
      <c r="N3022" s="7">
        <v>1.3753194999999999E-2</v>
      </c>
      <c r="O3022" s="7">
        <v>1.3848302999999999E-2</v>
      </c>
      <c r="P3022" s="7">
        <v>9.2897759999999996E-3</v>
      </c>
    </row>
    <row r="3023" spans="1:16" x14ac:dyDescent="0.25">
      <c r="A3023" t="s">
        <v>4967</v>
      </c>
      <c r="B3023" s="7">
        <v>2.8883005E-2</v>
      </c>
      <c r="C3023" s="7">
        <v>3.6297098E-2</v>
      </c>
      <c r="D3023" s="7">
        <v>2.9690517999999999E-2</v>
      </c>
      <c r="E3023" s="7">
        <v>2.1449141000000001E-2</v>
      </c>
      <c r="F3023" s="7">
        <v>2.8557107000000002E-2</v>
      </c>
      <c r="G3023" s="7">
        <v>2.8034080999999999E-2</v>
      </c>
      <c r="H3023" s="7">
        <v>3.2926755000000002E-2</v>
      </c>
      <c r="I3023" s="7">
        <v>3.8503508999999998E-2</v>
      </c>
      <c r="J3023" s="7">
        <v>3.6903040999999998E-2</v>
      </c>
      <c r="K3023" s="7">
        <v>2.7635395E-2</v>
      </c>
      <c r="L3023" s="7">
        <v>1.6385245999999999E-2</v>
      </c>
      <c r="M3023" s="7">
        <v>1.7131507000000001E-2</v>
      </c>
      <c r="N3023" s="7">
        <v>1.4368137E-2</v>
      </c>
      <c r="O3023" s="7">
        <v>1.4455396000000001E-2</v>
      </c>
      <c r="P3023" s="7">
        <v>1.4309713E-2</v>
      </c>
    </row>
    <row r="3024" spans="1:16" x14ac:dyDescent="0.25">
      <c r="A3024" t="s">
        <v>4968</v>
      </c>
      <c r="B3024" s="7">
        <v>6.7851094000000001E-2</v>
      </c>
      <c r="C3024" s="7">
        <v>7.9347962999999994E-2</v>
      </c>
      <c r="D3024" s="7">
        <v>8.5110562000000001E-2</v>
      </c>
      <c r="E3024" s="7">
        <v>5.2469221000000003E-2</v>
      </c>
      <c r="F3024" s="7">
        <v>7.1955869000000006E-2</v>
      </c>
      <c r="G3024" s="7">
        <v>6.4724803999999997E-2</v>
      </c>
      <c r="H3024" s="7">
        <v>9.5160256999999998E-2</v>
      </c>
      <c r="I3024" s="7">
        <v>7.8933677999999993E-2</v>
      </c>
      <c r="J3024" s="7">
        <v>0.107253158</v>
      </c>
      <c r="K3024" s="7">
        <v>4.1358605E-2</v>
      </c>
      <c r="L3024" s="7">
        <v>5.0248217999999997E-2</v>
      </c>
      <c r="M3024" s="7">
        <v>5.5707200999999998E-2</v>
      </c>
      <c r="N3024" s="7">
        <v>6.5483553999999999E-2</v>
      </c>
      <c r="O3024" s="7">
        <v>5.8230031000000002E-2</v>
      </c>
      <c r="P3024" s="7">
        <v>5.0096992999999999E-2</v>
      </c>
    </row>
    <row r="3025" spans="1:16" x14ac:dyDescent="0.25">
      <c r="A3025" t="s">
        <v>4969</v>
      </c>
      <c r="B3025" s="7">
        <v>5.3514039999999997E-3</v>
      </c>
      <c r="C3025" s="7">
        <v>6.4181519999999999E-3</v>
      </c>
      <c r="D3025" s="7">
        <v>6.9212630000000004E-3</v>
      </c>
      <c r="E3025" s="7">
        <v>4.6357969999999997E-3</v>
      </c>
      <c r="F3025" s="7">
        <v>6.1946450000000004E-3</v>
      </c>
      <c r="G3025" s="7">
        <v>6.3729379999999999E-3</v>
      </c>
      <c r="H3025" s="7">
        <v>5.4454969999999997E-3</v>
      </c>
      <c r="I3025" s="7">
        <v>5.2576080000000004E-3</v>
      </c>
      <c r="J3025" s="7">
        <v>5.999435E-3</v>
      </c>
      <c r="K3025" s="7">
        <v>7.1155189999999998E-3</v>
      </c>
      <c r="L3025" s="7">
        <v>1.116662E-2</v>
      </c>
      <c r="M3025" s="7">
        <v>1.2012569000000001E-2</v>
      </c>
      <c r="N3025" s="7">
        <v>1.5571931000000001E-2</v>
      </c>
      <c r="O3025" s="7">
        <v>1.3031289E-2</v>
      </c>
      <c r="P3025" s="7">
        <v>7.8629890000000008E-3</v>
      </c>
    </row>
    <row r="3026" spans="1:16" x14ac:dyDescent="0.25">
      <c r="A3026" t="s">
        <v>4970</v>
      </c>
      <c r="B3026" s="7">
        <v>7.4455224E-2</v>
      </c>
      <c r="C3026" s="7">
        <v>7.8826593E-2</v>
      </c>
      <c r="D3026" s="7">
        <v>7.1783991000000005E-2</v>
      </c>
      <c r="E3026" s="7">
        <v>5.0728295E-2</v>
      </c>
      <c r="F3026" s="7">
        <v>6.9130370999999996E-2</v>
      </c>
      <c r="G3026" s="7">
        <v>6.3104254999999998E-2</v>
      </c>
      <c r="H3026" s="7">
        <v>7.1409536999999995E-2</v>
      </c>
      <c r="I3026" s="7">
        <v>6.4526295999999997E-2</v>
      </c>
      <c r="J3026" s="7">
        <v>7.8614858999999995E-2</v>
      </c>
      <c r="K3026" s="7">
        <v>4.7596015999999998E-2</v>
      </c>
      <c r="L3026" s="7">
        <v>4.7240008999999999E-2</v>
      </c>
      <c r="M3026" s="7">
        <v>4.5406429999999998E-2</v>
      </c>
      <c r="N3026" s="7">
        <v>4.8565727000000003E-2</v>
      </c>
      <c r="O3026" s="7">
        <v>4.4672600999999999E-2</v>
      </c>
      <c r="P3026" s="7">
        <v>4.1837694000000002E-2</v>
      </c>
    </row>
    <row r="3027" spans="1:16" x14ac:dyDescent="0.25">
      <c r="A3027" t="s">
        <v>4971</v>
      </c>
      <c r="B3027" s="7">
        <v>3.8381925999999997E-2</v>
      </c>
      <c r="C3027" s="7">
        <v>4.4035492000000002E-2</v>
      </c>
      <c r="D3027" s="7">
        <v>4.2877196999999999E-2</v>
      </c>
      <c r="E3027" s="7">
        <v>3.2374020000000003E-2</v>
      </c>
      <c r="F3027" s="7">
        <v>4.1765614E-2</v>
      </c>
      <c r="G3027" s="7">
        <v>3.9599681999999997E-2</v>
      </c>
      <c r="H3027" s="7">
        <v>4.5626197E-2</v>
      </c>
      <c r="I3027" s="7">
        <v>5.3097646999999998E-2</v>
      </c>
      <c r="J3027" s="7">
        <v>5.2584291999999998E-2</v>
      </c>
      <c r="K3027" s="7">
        <v>2.2972329999999999E-2</v>
      </c>
      <c r="L3027" s="7">
        <v>3.7970060999999999E-2</v>
      </c>
      <c r="M3027" s="7">
        <v>3.4427671E-2</v>
      </c>
      <c r="N3027" s="7">
        <v>3.7398907000000002E-2</v>
      </c>
      <c r="O3027" s="7">
        <v>3.6506905999999999E-2</v>
      </c>
      <c r="P3027" s="7">
        <v>2.9675277E-2</v>
      </c>
    </row>
    <row r="3028" spans="1:16" x14ac:dyDescent="0.25">
      <c r="A3028" t="s">
        <v>4972</v>
      </c>
      <c r="B3028" s="7">
        <v>3.9848280000000002E-3</v>
      </c>
      <c r="C3028" s="7">
        <v>3.0430689999999998E-3</v>
      </c>
      <c r="D3028" s="7">
        <v>2.9159020000000002E-3</v>
      </c>
      <c r="E3028" s="7">
        <v>4.1087900000000002E-3</v>
      </c>
      <c r="F3028" s="7">
        <v>2.245707E-3</v>
      </c>
      <c r="G3028" s="7">
        <v>5.2394410000000001E-3</v>
      </c>
      <c r="H3028" s="7">
        <v>3.6126579999999999E-3</v>
      </c>
      <c r="I3028" s="7">
        <v>4.2938299999999998E-4</v>
      </c>
      <c r="J3028" s="7">
        <v>2.1605359999999998E-3</v>
      </c>
      <c r="K3028" s="7">
        <v>2.3697302E-2</v>
      </c>
      <c r="L3028" s="7">
        <v>3.7361677000000003E-2</v>
      </c>
      <c r="M3028" s="7">
        <v>2.4734361E-2</v>
      </c>
      <c r="N3028" s="7">
        <v>2.0218021999999999E-2</v>
      </c>
      <c r="O3028" s="7">
        <v>1.5354899999999999E-2</v>
      </c>
      <c r="P3028" s="7">
        <v>7.0045200000000002E-3</v>
      </c>
    </row>
    <row r="3029" spans="1:16" x14ac:dyDescent="0.25">
      <c r="A3029" t="s">
        <v>4973</v>
      </c>
      <c r="B3029" s="7">
        <v>4.571805E-3</v>
      </c>
      <c r="C3029" s="7">
        <v>5.2359640000000001E-3</v>
      </c>
      <c r="D3029" s="7">
        <v>3.8996539999999998E-3</v>
      </c>
      <c r="E3029" s="7">
        <v>4.294183E-3</v>
      </c>
      <c r="F3029" s="7">
        <v>3.9897719999999999E-3</v>
      </c>
      <c r="G3029" s="7">
        <v>5.5895889999999998E-3</v>
      </c>
      <c r="H3029" s="7">
        <v>3.9807319999999998E-3</v>
      </c>
      <c r="I3029" s="7">
        <v>3.8445689999999999E-3</v>
      </c>
      <c r="J3029" s="7">
        <v>4.6331569999999997E-3</v>
      </c>
      <c r="K3029" s="7">
        <v>8.1262939999999992E-3</v>
      </c>
      <c r="L3029" s="7">
        <v>7.0293500000000002E-3</v>
      </c>
      <c r="M3029" s="7">
        <v>6.0566889999999996E-3</v>
      </c>
      <c r="N3029" s="7">
        <v>7.2701609999999998E-3</v>
      </c>
      <c r="O3029" s="7">
        <v>6.7618569999999996E-3</v>
      </c>
      <c r="P3029" s="7">
        <v>4.2148209999999997E-3</v>
      </c>
    </row>
    <row r="3030" spans="1:16" x14ac:dyDescent="0.25">
      <c r="A3030" t="s">
        <v>4974</v>
      </c>
      <c r="B3030" s="7">
        <v>1.2132888E-2</v>
      </c>
      <c r="C3030" s="7">
        <v>1.2207796999999999E-2</v>
      </c>
      <c r="D3030" s="7">
        <v>1.116231E-2</v>
      </c>
      <c r="E3030" s="7">
        <v>8.7421630000000007E-3</v>
      </c>
      <c r="F3030" s="7">
        <v>1.0273966000000001E-2</v>
      </c>
      <c r="G3030" s="7">
        <v>1.1694380000000001E-2</v>
      </c>
      <c r="H3030" s="7">
        <v>1.2796394000000001E-2</v>
      </c>
      <c r="I3030" s="7">
        <v>1.2442441E-2</v>
      </c>
      <c r="J3030" s="7">
        <v>1.4863088999999999E-2</v>
      </c>
      <c r="K3030" s="7">
        <v>8.8769220000000006E-3</v>
      </c>
      <c r="L3030" s="7">
        <v>9.3211240000000001E-3</v>
      </c>
      <c r="M3030" s="7">
        <v>8.6380410000000008E-3</v>
      </c>
      <c r="N3030" s="7">
        <v>9.6395869999999998E-3</v>
      </c>
      <c r="O3030" s="7">
        <v>8.1349979999999992E-3</v>
      </c>
      <c r="P3030" s="7">
        <v>7.499286E-3</v>
      </c>
    </row>
    <row r="3031" spans="1:16" x14ac:dyDescent="0.25">
      <c r="A3031" t="s">
        <v>4975</v>
      </c>
      <c r="B3031" s="7">
        <v>8.3802772999999997E-2</v>
      </c>
      <c r="C3031" s="7">
        <v>9.8791573999999993E-2</v>
      </c>
      <c r="D3031" s="7">
        <v>0.105994699</v>
      </c>
      <c r="E3031" s="7">
        <v>7.2861690000000007E-2</v>
      </c>
      <c r="F3031" s="7">
        <v>0.10366797</v>
      </c>
      <c r="G3031" s="7">
        <v>9.2391952999999999E-2</v>
      </c>
      <c r="H3031" s="7">
        <v>0.105547329</v>
      </c>
      <c r="I3031" s="7">
        <v>0.11179192</v>
      </c>
      <c r="J3031" s="7">
        <v>0.12115667099999999</v>
      </c>
      <c r="K3031" s="7">
        <v>4.3637381000000003E-2</v>
      </c>
      <c r="L3031" s="7">
        <v>7.4222033000000007E-2</v>
      </c>
      <c r="M3031" s="7">
        <v>8.2135059999999996E-2</v>
      </c>
      <c r="N3031" s="7">
        <v>7.3287846000000004E-2</v>
      </c>
      <c r="O3031" s="7">
        <v>6.7658117000000004E-2</v>
      </c>
      <c r="P3031" s="7">
        <v>6.2534668000000002E-2</v>
      </c>
    </row>
    <row r="3032" spans="1:16" x14ac:dyDescent="0.25">
      <c r="A3032" t="s">
        <v>4976</v>
      </c>
      <c r="B3032" s="7">
        <v>7.9018079999999997E-3</v>
      </c>
      <c r="C3032" s="7">
        <v>9.0597969999999996E-3</v>
      </c>
      <c r="D3032" s="7">
        <v>9.0262880000000004E-3</v>
      </c>
      <c r="E3032" s="7">
        <v>7.3070510000000002E-3</v>
      </c>
      <c r="F3032" s="7">
        <v>9.6657640000000003E-3</v>
      </c>
      <c r="G3032" s="7">
        <v>7.8144149999999999E-3</v>
      </c>
      <c r="H3032" s="7">
        <v>1.0089677999999999E-2</v>
      </c>
      <c r="I3032" s="7">
        <v>1.1251518E-2</v>
      </c>
      <c r="J3032" s="7">
        <v>1.0616596000000001E-2</v>
      </c>
      <c r="K3032" s="7">
        <v>4.5958750000000001E-3</v>
      </c>
      <c r="L3032" s="7">
        <v>3.9903660000000004E-3</v>
      </c>
      <c r="M3032" s="7">
        <v>4.1090270000000003E-3</v>
      </c>
      <c r="N3032" s="7">
        <v>4.6643530000000004E-3</v>
      </c>
      <c r="O3032" s="7">
        <v>5.4886639999999999E-3</v>
      </c>
      <c r="P3032" s="7">
        <v>3.8641320000000002E-3</v>
      </c>
    </row>
    <row r="3033" spans="1:16" x14ac:dyDescent="0.25">
      <c r="A3033" t="s">
        <v>4977</v>
      </c>
      <c r="B3033" s="7">
        <v>2.3808739999999998E-3</v>
      </c>
      <c r="C3033" s="7">
        <v>3.497366E-3</v>
      </c>
      <c r="D3033" s="7">
        <v>2.344395E-3</v>
      </c>
      <c r="E3033" s="7">
        <v>3.1599710000000001E-3</v>
      </c>
      <c r="F3033" s="7">
        <v>3.732127E-3</v>
      </c>
      <c r="G3033" s="7">
        <v>6.391234E-3</v>
      </c>
      <c r="H3033" s="7">
        <v>2.7619110000000001E-3</v>
      </c>
      <c r="I3033" s="7">
        <v>1.6006709999999999E-3</v>
      </c>
      <c r="J3033" s="7">
        <v>3.4141499999999999E-3</v>
      </c>
      <c r="K3033" s="7">
        <v>2.1061452000000001E-2</v>
      </c>
      <c r="L3033" s="7">
        <v>7.5318599999999996E-3</v>
      </c>
      <c r="M3033" s="7">
        <v>7.1916030000000004E-3</v>
      </c>
      <c r="N3033" s="7">
        <v>8.8898510000000007E-3</v>
      </c>
      <c r="O3033" s="7">
        <v>7.6988050000000004E-3</v>
      </c>
      <c r="P3033" s="7">
        <v>4.3150289999999997E-3</v>
      </c>
    </row>
    <row r="3034" spans="1:16" x14ac:dyDescent="0.25">
      <c r="A3034" t="s">
        <v>4978</v>
      </c>
      <c r="B3034" s="7">
        <v>1.8189229000000001E-2</v>
      </c>
      <c r="C3034" s="7">
        <v>2.0442177999999998E-2</v>
      </c>
      <c r="D3034" s="7">
        <v>1.9176861999999999E-2</v>
      </c>
      <c r="E3034" s="7">
        <v>1.5222403000000001E-2</v>
      </c>
      <c r="F3034" s="7">
        <v>1.7798122E-2</v>
      </c>
      <c r="G3034" s="7">
        <v>1.75809E-2</v>
      </c>
      <c r="H3034" s="7">
        <v>1.967058E-2</v>
      </c>
      <c r="I3034" s="7">
        <v>2.3621294000000001E-2</v>
      </c>
      <c r="J3034" s="7">
        <v>1.7045016999999999E-2</v>
      </c>
      <c r="K3034" s="7">
        <v>1.4426289E-2</v>
      </c>
      <c r="L3034" s="7">
        <v>1.3475773E-2</v>
      </c>
      <c r="M3034" s="7">
        <v>1.3972932E-2</v>
      </c>
      <c r="N3034" s="7">
        <v>1.0077302E-2</v>
      </c>
      <c r="O3034" s="7">
        <v>9.7658199999999997E-3</v>
      </c>
      <c r="P3034" s="7">
        <v>1.0942736999999999E-2</v>
      </c>
    </row>
    <row r="3035" spans="1:16" x14ac:dyDescent="0.25">
      <c r="A3035" t="s">
        <v>4979</v>
      </c>
      <c r="B3035" s="7">
        <v>4.1591461000000003E-2</v>
      </c>
      <c r="C3035" s="7">
        <v>4.9668669999999998E-2</v>
      </c>
      <c r="D3035" s="7">
        <v>4.6804566999999998E-2</v>
      </c>
      <c r="E3035" s="7">
        <v>3.1156111E-2</v>
      </c>
      <c r="F3035" s="7">
        <v>4.1988179E-2</v>
      </c>
      <c r="G3035" s="7">
        <v>4.1679608E-2</v>
      </c>
      <c r="H3035" s="7">
        <v>4.8928555999999998E-2</v>
      </c>
      <c r="I3035" s="7">
        <v>4.6505905E-2</v>
      </c>
      <c r="J3035" s="7">
        <v>5.4093693999999998E-2</v>
      </c>
      <c r="K3035" s="7">
        <v>3.9390445000000003E-2</v>
      </c>
      <c r="L3035" s="7">
        <v>3.3214748000000002E-2</v>
      </c>
      <c r="M3035" s="7">
        <v>3.1658568999999998E-2</v>
      </c>
      <c r="N3035" s="7">
        <v>3.8013089999999999E-2</v>
      </c>
      <c r="O3035" s="7">
        <v>3.4838019999999997E-2</v>
      </c>
      <c r="P3035" s="7">
        <v>2.3923521999999999E-2</v>
      </c>
    </row>
    <row r="3036" spans="1:16" x14ac:dyDescent="0.25">
      <c r="A3036" t="s">
        <v>4980</v>
      </c>
      <c r="B3036" s="7">
        <v>1.3095669000000001E-2</v>
      </c>
      <c r="C3036" s="7">
        <v>1.4671672E-2</v>
      </c>
      <c r="D3036" s="7">
        <v>1.0648204E-2</v>
      </c>
      <c r="E3036" s="7">
        <v>8.8393340000000008E-3</v>
      </c>
      <c r="F3036" s="7">
        <v>1.4237839E-2</v>
      </c>
      <c r="G3036" s="7">
        <v>1.5663751E-2</v>
      </c>
      <c r="H3036" s="7">
        <v>1.1472934000000001E-2</v>
      </c>
      <c r="I3036" s="7">
        <v>5.3981380000000002E-3</v>
      </c>
      <c r="J3036" s="7">
        <v>1.0553418E-2</v>
      </c>
      <c r="K3036" s="7">
        <v>2.1043859000000002E-2</v>
      </c>
      <c r="L3036" s="7">
        <v>2.7727116999999999E-2</v>
      </c>
      <c r="M3036" s="7">
        <v>2.2049846000000001E-2</v>
      </c>
      <c r="N3036" s="7">
        <v>2.8731156000000001E-2</v>
      </c>
      <c r="O3036" s="7">
        <v>2.1898731000000001E-2</v>
      </c>
      <c r="P3036" s="7">
        <v>1.2469549E-2</v>
      </c>
    </row>
    <row r="3037" spans="1:16" x14ac:dyDescent="0.25">
      <c r="A3037" t="s">
        <v>4981</v>
      </c>
      <c r="B3037" s="7">
        <v>2.7886286E-2</v>
      </c>
      <c r="C3037" s="7">
        <v>2.7569736000000001E-2</v>
      </c>
      <c r="D3037" s="7">
        <v>2.7131696E-2</v>
      </c>
      <c r="E3037" s="7">
        <v>2.8743265E-2</v>
      </c>
      <c r="F3037" s="7">
        <v>2.9039629000000001E-2</v>
      </c>
      <c r="G3037" s="7">
        <v>3.7441614999999998E-2</v>
      </c>
      <c r="H3037" s="7">
        <v>2.8803287E-2</v>
      </c>
      <c r="I3037" s="7">
        <v>2.4588533999999999E-2</v>
      </c>
      <c r="J3037" s="7">
        <v>3.0399031E-2</v>
      </c>
      <c r="K3037" s="7">
        <v>1.5602127E-2</v>
      </c>
      <c r="L3037" s="7">
        <v>2.9175882E-2</v>
      </c>
      <c r="M3037" s="7">
        <v>3.1363055000000001E-2</v>
      </c>
      <c r="N3037" s="7">
        <v>3.8759356000000002E-2</v>
      </c>
      <c r="O3037" s="7">
        <v>2.9210173999999998E-2</v>
      </c>
      <c r="P3037" s="7">
        <v>2.3403483999999999E-2</v>
      </c>
    </row>
    <row r="3038" spans="1:16" x14ac:dyDescent="0.25">
      <c r="A3038" t="s">
        <v>4982</v>
      </c>
      <c r="B3038" s="7">
        <v>9.5390524000000004E-2</v>
      </c>
      <c r="C3038" s="7">
        <v>0.120639262</v>
      </c>
      <c r="D3038" s="7">
        <v>0.116338174</v>
      </c>
      <c r="E3038" s="7">
        <v>7.8558984999999998E-2</v>
      </c>
      <c r="F3038" s="7">
        <v>0.109355908</v>
      </c>
      <c r="G3038" s="7">
        <v>9.1900954000000007E-2</v>
      </c>
      <c r="H3038" s="7">
        <v>0.12871237799999999</v>
      </c>
      <c r="I3038" s="7">
        <v>0.14156165700000001</v>
      </c>
      <c r="J3038" s="7">
        <v>0.15290472199999999</v>
      </c>
      <c r="K3038" s="7">
        <v>2.4362029E-2</v>
      </c>
      <c r="L3038" s="7">
        <v>5.2974730999999997E-2</v>
      </c>
      <c r="M3038" s="7">
        <v>6.0611799000000001E-2</v>
      </c>
      <c r="N3038" s="7">
        <v>6.5896327000000005E-2</v>
      </c>
      <c r="O3038" s="7">
        <v>6.0619798000000003E-2</v>
      </c>
      <c r="P3038" s="7">
        <v>5.6975452000000003E-2</v>
      </c>
    </row>
    <row r="3039" spans="1:16" x14ac:dyDescent="0.25">
      <c r="A3039" t="s">
        <v>4983</v>
      </c>
      <c r="B3039" s="7">
        <v>1.2943797999999999E-2</v>
      </c>
      <c r="C3039" s="7">
        <v>1.4630606000000001E-2</v>
      </c>
      <c r="D3039" s="7">
        <v>1.3404668999999999E-2</v>
      </c>
      <c r="E3039" s="7">
        <v>8.7665079999999992E-3</v>
      </c>
      <c r="F3039" s="7">
        <v>1.0504463E-2</v>
      </c>
      <c r="G3039" s="7">
        <v>1.2732390999999999E-2</v>
      </c>
      <c r="H3039" s="7">
        <v>1.2686045999999999E-2</v>
      </c>
      <c r="I3039" s="7">
        <v>1.1324493E-2</v>
      </c>
      <c r="J3039" s="7">
        <v>1.3021252000000001E-2</v>
      </c>
      <c r="K3039" s="7">
        <v>6.6765519999999997E-3</v>
      </c>
      <c r="L3039" s="7">
        <v>1.4415414E-2</v>
      </c>
      <c r="M3039" s="7">
        <v>1.2785535000000001E-2</v>
      </c>
      <c r="N3039" s="7">
        <v>1.3023738E-2</v>
      </c>
      <c r="O3039" s="7">
        <v>1.3259988E-2</v>
      </c>
      <c r="P3039" s="7">
        <v>8.7986980000000006E-3</v>
      </c>
    </row>
    <row r="3040" spans="1:16" x14ac:dyDescent="0.25">
      <c r="A3040" t="s">
        <v>4984</v>
      </c>
      <c r="B3040" s="7">
        <v>2.6263282999999998E-2</v>
      </c>
      <c r="C3040" s="7">
        <v>3.1423482000000003E-2</v>
      </c>
      <c r="D3040" s="7">
        <v>2.9527142999999999E-2</v>
      </c>
      <c r="E3040" s="7">
        <v>1.8095196000000001E-2</v>
      </c>
      <c r="F3040" s="7">
        <v>2.7742912000000002E-2</v>
      </c>
      <c r="G3040" s="7">
        <v>2.7352138000000002E-2</v>
      </c>
      <c r="H3040" s="7">
        <v>3.8445920000000001E-2</v>
      </c>
      <c r="I3040" s="7">
        <v>3.3444529000000001E-2</v>
      </c>
      <c r="J3040" s="7">
        <v>3.9306834999999998E-2</v>
      </c>
      <c r="K3040" s="7">
        <v>2.5704497999999999E-2</v>
      </c>
      <c r="L3040" s="7">
        <v>3.2595669000000001E-2</v>
      </c>
      <c r="M3040" s="7">
        <v>3.5241160000000001E-2</v>
      </c>
      <c r="N3040" s="7">
        <v>4.0314502000000002E-2</v>
      </c>
      <c r="O3040" s="7">
        <v>4.4485788999999998E-2</v>
      </c>
      <c r="P3040" s="7">
        <v>3.3985472000000003E-2</v>
      </c>
    </row>
    <row r="3041" spans="1:16" x14ac:dyDescent="0.25">
      <c r="A3041" t="s">
        <v>4985</v>
      </c>
      <c r="B3041" s="7">
        <v>8.9309409000000006E-2</v>
      </c>
      <c r="C3041" s="7">
        <v>9.2657951000000002E-2</v>
      </c>
      <c r="D3041" s="7">
        <v>9.5391478000000002E-2</v>
      </c>
      <c r="E3041" s="7">
        <v>7.2815433999999998E-2</v>
      </c>
      <c r="F3041" s="7">
        <v>9.0743192E-2</v>
      </c>
      <c r="G3041" s="7">
        <v>9.4532026000000005E-2</v>
      </c>
      <c r="H3041" s="7">
        <v>9.0236215999999994E-2</v>
      </c>
      <c r="I3041" s="7">
        <v>9.5743992E-2</v>
      </c>
      <c r="J3041" s="7">
        <v>0.103376918</v>
      </c>
      <c r="K3041" s="7">
        <v>5.2097549E-2</v>
      </c>
      <c r="L3041" s="7">
        <v>8.3595831999999995E-2</v>
      </c>
      <c r="M3041" s="7">
        <v>8.1544393000000007E-2</v>
      </c>
      <c r="N3041" s="7">
        <v>8.2788561999999996E-2</v>
      </c>
      <c r="O3041" s="7">
        <v>7.8024442999999999E-2</v>
      </c>
      <c r="P3041" s="7">
        <v>6.8659787999999999E-2</v>
      </c>
    </row>
    <row r="3042" spans="1:16" x14ac:dyDescent="0.25">
      <c r="A3042" t="s">
        <v>4986</v>
      </c>
      <c r="B3042" s="7">
        <v>7.0927821000000002E-2</v>
      </c>
      <c r="C3042" s="7">
        <v>8.2022657999999998E-2</v>
      </c>
      <c r="D3042" s="7">
        <v>7.2449041000000006E-2</v>
      </c>
      <c r="E3042" s="7">
        <v>7.4212187999999998E-2</v>
      </c>
      <c r="F3042" s="7">
        <v>9.4281071999999994E-2</v>
      </c>
      <c r="G3042" s="7">
        <v>0.107663274</v>
      </c>
      <c r="H3042" s="7">
        <v>9.1674372000000004E-2</v>
      </c>
      <c r="I3042" s="7">
        <v>9.9082604000000005E-2</v>
      </c>
      <c r="J3042" s="7">
        <v>0.129648081</v>
      </c>
      <c r="K3042" s="7">
        <v>0.10009796999999999</v>
      </c>
      <c r="L3042" s="7">
        <v>5.9932371999999998E-2</v>
      </c>
      <c r="M3042" s="7">
        <v>6.6367673000000002E-2</v>
      </c>
      <c r="N3042" s="7">
        <v>9.1115545000000006E-2</v>
      </c>
      <c r="O3042" s="7">
        <v>6.7543091999999999E-2</v>
      </c>
      <c r="P3042" s="7">
        <v>4.0869467E-2</v>
      </c>
    </row>
    <row r="3043" spans="1:16" x14ac:dyDescent="0.25">
      <c r="A3043" t="s">
        <v>4987</v>
      </c>
      <c r="B3043" s="7">
        <v>0.324148141</v>
      </c>
      <c r="C3043" s="7">
        <v>0.38750256999999999</v>
      </c>
      <c r="D3043" s="7">
        <v>0.38182734699999998</v>
      </c>
      <c r="E3043" s="7">
        <v>0.22119129800000001</v>
      </c>
      <c r="F3043" s="7">
        <v>0.249598984</v>
      </c>
      <c r="G3043" s="7">
        <v>0.27993333399999998</v>
      </c>
      <c r="H3043" s="7">
        <v>0.36853234699999998</v>
      </c>
      <c r="I3043" s="7">
        <v>0.33130551800000002</v>
      </c>
      <c r="J3043" s="7">
        <v>0.37950724699999999</v>
      </c>
      <c r="K3043" s="7">
        <v>6.7748576000000005E-2</v>
      </c>
      <c r="L3043" s="7">
        <v>0.17923492299999999</v>
      </c>
      <c r="M3043" s="7">
        <v>0.16990260099999999</v>
      </c>
      <c r="N3043" s="7">
        <v>0.153777631</v>
      </c>
      <c r="O3043" s="7">
        <v>0.114280273</v>
      </c>
      <c r="P3043" s="7">
        <v>0.12780501999999999</v>
      </c>
    </row>
    <row r="3044" spans="1:16" x14ac:dyDescent="0.25">
      <c r="A3044" t="s">
        <v>4988</v>
      </c>
      <c r="B3044" s="7">
        <v>0.13402530600000001</v>
      </c>
      <c r="C3044" s="7">
        <v>0.16776321599999999</v>
      </c>
      <c r="D3044" s="7">
        <v>0.17289632899999999</v>
      </c>
      <c r="E3044" s="7">
        <v>0.10749436900000001</v>
      </c>
      <c r="F3044" s="7">
        <v>0.15660027800000001</v>
      </c>
      <c r="G3044" s="7">
        <v>0.13509784599999999</v>
      </c>
      <c r="H3044" s="7">
        <v>0.17534707899999999</v>
      </c>
      <c r="I3044" s="7">
        <v>0.184722371</v>
      </c>
      <c r="J3044" s="7">
        <v>0.209948468</v>
      </c>
      <c r="K3044" s="7">
        <v>6.9825039000000005E-2</v>
      </c>
      <c r="L3044" s="7">
        <v>8.5445063000000002E-2</v>
      </c>
      <c r="M3044" s="7">
        <v>9.2444122000000004E-2</v>
      </c>
      <c r="N3044" s="7">
        <v>0.11263788600000001</v>
      </c>
      <c r="O3044" s="7">
        <v>7.7592964E-2</v>
      </c>
      <c r="P3044" s="7">
        <v>8.5655342999999995E-2</v>
      </c>
    </row>
    <row r="3045" spans="1:16" x14ac:dyDescent="0.25">
      <c r="A3045" t="s">
        <v>4989</v>
      </c>
      <c r="B3045" s="7">
        <v>0.10065223399999999</v>
      </c>
      <c r="C3045" s="7">
        <v>0.108843258</v>
      </c>
      <c r="D3045" s="7">
        <v>0.12313255200000001</v>
      </c>
      <c r="E3045" s="7">
        <v>8.1719415000000004E-2</v>
      </c>
      <c r="F3045" s="7">
        <v>0.11619317</v>
      </c>
      <c r="G3045" s="7">
        <v>9.8637625000000007E-2</v>
      </c>
      <c r="H3045" s="7">
        <v>0.112653614</v>
      </c>
      <c r="I3045" s="7">
        <v>0.13016328499999999</v>
      </c>
      <c r="J3045" s="7">
        <v>0.130936049</v>
      </c>
      <c r="K3045" s="7">
        <v>2.0465135999999998E-2</v>
      </c>
      <c r="L3045" s="7">
        <v>4.4555323000000001E-2</v>
      </c>
      <c r="M3045" s="7">
        <v>5.0646957999999999E-2</v>
      </c>
      <c r="N3045" s="7">
        <v>5.3260660000000001E-2</v>
      </c>
      <c r="O3045" s="7">
        <v>4.9862417999999999E-2</v>
      </c>
      <c r="P3045" s="7">
        <v>4.6832981000000003E-2</v>
      </c>
    </row>
    <row r="3046" spans="1:16" x14ac:dyDescent="0.25">
      <c r="A3046" t="s">
        <v>4990</v>
      </c>
      <c r="B3046" s="7">
        <v>2.6877659000000002E-2</v>
      </c>
      <c r="C3046" s="7">
        <v>3.4176708E-2</v>
      </c>
      <c r="D3046" s="7">
        <v>3.1989502000000003E-2</v>
      </c>
      <c r="E3046" s="7">
        <v>2.7898243E-2</v>
      </c>
      <c r="F3046" s="7">
        <v>3.0940680000000002E-2</v>
      </c>
      <c r="G3046" s="7">
        <v>3.6079286000000002E-2</v>
      </c>
      <c r="H3046" s="7">
        <v>2.8220169999999999E-2</v>
      </c>
      <c r="I3046" s="7">
        <v>3.2800427E-2</v>
      </c>
      <c r="J3046" s="7">
        <v>3.1637511E-2</v>
      </c>
      <c r="K3046" s="7">
        <v>4.1251942999999999E-2</v>
      </c>
      <c r="L3046" s="7">
        <v>2.8884026E-2</v>
      </c>
      <c r="M3046" s="7">
        <v>2.8319739999999999E-2</v>
      </c>
      <c r="N3046" s="7">
        <v>2.0393827999999999E-2</v>
      </c>
      <c r="O3046" s="7">
        <v>1.9899521999999999E-2</v>
      </c>
      <c r="P3046" s="7">
        <v>2.1006351999999999E-2</v>
      </c>
    </row>
    <row r="3047" spans="1:16" x14ac:dyDescent="0.25">
      <c r="A3047" t="s">
        <v>4991</v>
      </c>
      <c r="B3047" s="7">
        <v>3.8175702999999998E-2</v>
      </c>
      <c r="C3047" s="7">
        <v>3.5140482000000001E-2</v>
      </c>
      <c r="D3047" s="7">
        <v>3.3671873999999997E-2</v>
      </c>
      <c r="E3047" s="7">
        <v>2.4163836000000001E-2</v>
      </c>
      <c r="F3047" s="7">
        <v>2.6942722999999998E-2</v>
      </c>
      <c r="G3047" s="7">
        <v>3.1640208000000003E-2</v>
      </c>
      <c r="H3047" s="7">
        <v>3.6166107000000003E-2</v>
      </c>
      <c r="I3047" s="7">
        <v>2.9599451999999998E-2</v>
      </c>
      <c r="J3047" s="7">
        <v>3.6915439000000001E-2</v>
      </c>
      <c r="K3047" s="7">
        <v>1.7412125000000001E-2</v>
      </c>
      <c r="L3047" s="7">
        <v>3.2418560999999999E-2</v>
      </c>
      <c r="M3047" s="7">
        <v>3.2841321999999999E-2</v>
      </c>
      <c r="N3047" s="7">
        <v>3.2109299000000001E-2</v>
      </c>
      <c r="O3047" s="7">
        <v>3.0973019000000001E-2</v>
      </c>
      <c r="P3047" s="7">
        <v>2.4198469E-2</v>
      </c>
    </row>
    <row r="3048" spans="1:16" x14ac:dyDescent="0.25">
      <c r="A3048" t="s">
        <v>4992</v>
      </c>
      <c r="B3048" s="7">
        <v>2.3301641000000001E-2</v>
      </c>
      <c r="C3048" s="7">
        <v>2.8151965000000001E-2</v>
      </c>
      <c r="D3048" s="7">
        <v>2.2603360999999999E-2</v>
      </c>
      <c r="E3048" s="7">
        <v>2.5494379000000001E-2</v>
      </c>
      <c r="F3048" s="7">
        <v>2.5770914999999998E-2</v>
      </c>
      <c r="G3048" s="7">
        <v>2.7837836000000001E-2</v>
      </c>
      <c r="H3048" s="7">
        <v>2.3558862E-2</v>
      </c>
      <c r="I3048" s="7">
        <v>2.6597359000000001E-2</v>
      </c>
      <c r="J3048" s="7">
        <v>2.765424E-2</v>
      </c>
      <c r="K3048" s="7">
        <v>6.7939120000000006E-2</v>
      </c>
      <c r="L3048" s="7">
        <v>2.4960539E-2</v>
      </c>
      <c r="M3048" s="7">
        <v>1.9753913000000001E-2</v>
      </c>
      <c r="N3048" s="7">
        <v>2.2968025E-2</v>
      </c>
      <c r="O3048" s="7">
        <v>1.8365038E-2</v>
      </c>
      <c r="P3048" s="7">
        <v>1.4692594999999999E-2</v>
      </c>
    </row>
    <row r="3049" spans="1:16" x14ac:dyDescent="0.25">
      <c r="A3049" t="s">
        <v>4993</v>
      </c>
      <c r="B3049" s="7">
        <v>1.5527981E-2</v>
      </c>
      <c r="C3049" s="7">
        <v>1.8059548000000002E-2</v>
      </c>
      <c r="D3049" s="7">
        <v>1.6823116999999999E-2</v>
      </c>
      <c r="E3049" s="7">
        <v>1.7807916999999999E-2</v>
      </c>
      <c r="F3049" s="7">
        <v>2.0323786E-2</v>
      </c>
      <c r="G3049" s="7">
        <v>2.2253375999999998E-2</v>
      </c>
      <c r="H3049" s="7">
        <v>1.9220070999999998E-2</v>
      </c>
      <c r="I3049" s="7">
        <v>1.3299427000000001E-2</v>
      </c>
      <c r="J3049" s="7">
        <v>1.7957320999999998E-2</v>
      </c>
      <c r="K3049" s="7">
        <v>3.4327637000000001E-2</v>
      </c>
      <c r="L3049" s="7">
        <v>2.808339E-2</v>
      </c>
      <c r="M3049" s="7">
        <v>2.6307392999999998E-2</v>
      </c>
      <c r="N3049" s="7">
        <v>3.1647888999999998E-2</v>
      </c>
      <c r="O3049" s="7">
        <v>2.6678818E-2</v>
      </c>
      <c r="P3049" s="7">
        <v>1.6969240999999999E-2</v>
      </c>
    </row>
    <row r="3050" spans="1:16" x14ac:dyDescent="0.25">
      <c r="A3050" t="s">
        <v>4994</v>
      </c>
      <c r="B3050" s="7">
        <v>1.7088624E-2</v>
      </c>
      <c r="C3050" s="7">
        <v>2.1144133999999998E-2</v>
      </c>
      <c r="D3050" s="7">
        <v>1.7274195999999999E-2</v>
      </c>
      <c r="E3050" s="7">
        <v>1.6159558000000001E-2</v>
      </c>
      <c r="F3050" s="7">
        <v>1.7322430999999999E-2</v>
      </c>
      <c r="G3050" s="7">
        <v>1.6667778000000001E-2</v>
      </c>
      <c r="H3050" s="7">
        <v>1.9266821999999999E-2</v>
      </c>
      <c r="I3050" s="7">
        <v>1.7097925E-2</v>
      </c>
      <c r="J3050" s="7">
        <v>1.9872489E-2</v>
      </c>
      <c r="K3050" s="7">
        <v>2.2778023000000001E-2</v>
      </c>
      <c r="L3050" s="7">
        <v>1.7772733999999998E-2</v>
      </c>
      <c r="M3050" s="7">
        <v>1.7340980999999998E-2</v>
      </c>
      <c r="N3050" s="7">
        <v>1.7905875000000002E-2</v>
      </c>
      <c r="O3050" s="7">
        <v>1.7458516E-2</v>
      </c>
      <c r="P3050" s="7">
        <v>1.3138344999999999E-2</v>
      </c>
    </row>
    <row r="3051" spans="1:16" x14ac:dyDescent="0.25">
      <c r="A3051" t="s">
        <v>4995</v>
      </c>
      <c r="B3051" s="7">
        <v>1.4555957E-2</v>
      </c>
      <c r="C3051" s="7">
        <v>1.6770686999999999E-2</v>
      </c>
      <c r="D3051" s="7">
        <v>1.5782701E-2</v>
      </c>
      <c r="E3051" s="7">
        <v>1.2891745E-2</v>
      </c>
      <c r="F3051" s="7">
        <v>1.5318116999999999E-2</v>
      </c>
      <c r="G3051" s="7">
        <v>1.6622614000000001E-2</v>
      </c>
      <c r="H3051" s="7">
        <v>1.3784167999999999E-2</v>
      </c>
      <c r="I3051" s="7">
        <v>1.7716592E-2</v>
      </c>
      <c r="J3051" s="7">
        <v>1.6114442999999999E-2</v>
      </c>
      <c r="K3051" s="7">
        <v>2.8261653000000001E-2</v>
      </c>
      <c r="L3051" s="7">
        <v>2.1523789000000002E-2</v>
      </c>
      <c r="M3051" s="7">
        <v>1.9342894999999999E-2</v>
      </c>
      <c r="N3051" s="7">
        <v>2.0703907000000001E-2</v>
      </c>
      <c r="O3051" s="7">
        <v>1.9168623999999999E-2</v>
      </c>
      <c r="P3051" s="7">
        <v>1.5416783999999999E-2</v>
      </c>
    </row>
    <row r="3052" spans="1:16" x14ac:dyDescent="0.25">
      <c r="A3052" t="s">
        <v>4996</v>
      </c>
      <c r="B3052" s="7">
        <v>1.0439817000000001E-2</v>
      </c>
      <c r="C3052" s="7">
        <v>1.3492432E-2</v>
      </c>
      <c r="D3052" s="7">
        <v>1.2908888E-2</v>
      </c>
      <c r="E3052" s="7">
        <v>8.0638410000000004E-3</v>
      </c>
      <c r="F3052" s="7">
        <v>1.0620363000000001E-2</v>
      </c>
      <c r="G3052" s="7">
        <v>1.0804121E-2</v>
      </c>
      <c r="H3052" s="7">
        <v>1.3328272E-2</v>
      </c>
      <c r="I3052" s="7">
        <v>1.2179222E-2</v>
      </c>
      <c r="J3052" s="7">
        <v>1.5417197000000001E-2</v>
      </c>
      <c r="K3052" s="7">
        <v>1.4214302E-2</v>
      </c>
      <c r="L3052" s="7">
        <v>6.4485760000000001E-3</v>
      </c>
      <c r="M3052" s="7">
        <v>7.3718890000000004E-3</v>
      </c>
      <c r="N3052" s="7">
        <v>1.0109922E-2</v>
      </c>
      <c r="O3052" s="7">
        <v>9.5337289999999995E-3</v>
      </c>
      <c r="P3052" s="7">
        <v>7.756967E-3</v>
      </c>
    </row>
    <row r="3053" spans="1:16" x14ac:dyDescent="0.25">
      <c r="A3053" t="s">
        <v>4997</v>
      </c>
      <c r="B3053" s="7">
        <v>7.0133885000000007E-2</v>
      </c>
      <c r="C3053" s="7">
        <v>5.8847642999999998E-2</v>
      </c>
      <c r="D3053" s="7">
        <v>4.1087336000000002E-2</v>
      </c>
      <c r="E3053" s="7">
        <v>5.8951238000000003E-2</v>
      </c>
      <c r="F3053" s="7">
        <v>5.3066997999999997E-2</v>
      </c>
      <c r="G3053" s="7">
        <v>8.2250958999999998E-2</v>
      </c>
      <c r="H3053" s="7">
        <v>3.2453663000000001E-2</v>
      </c>
      <c r="I3053" s="7">
        <v>6.5670187000000005E-2</v>
      </c>
      <c r="J3053" s="7">
        <v>4.6405416999999997E-2</v>
      </c>
      <c r="K3053" s="7">
        <v>4.1477383E-2</v>
      </c>
      <c r="L3053" s="7">
        <v>4.4248643999999997E-2</v>
      </c>
      <c r="M3053" s="7">
        <v>2.5186495E-2</v>
      </c>
      <c r="N3053" s="7">
        <v>1.4001863E-2</v>
      </c>
      <c r="O3053" s="7">
        <v>9.2030970000000004E-3</v>
      </c>
      <c r="P3053" s="7">
        <v>2.1326433999999998E-2</v>
      </c>
    </row>
    <row r="3054" spans="1:16" x14ac:dyDescent="0.25">
      <c r="A3054" t="s">
        <v>4998</v>
      </c>
      <c r="B3054" s="7">
        <v>5.2582441000000001E-2</v>
      </c>
      <c r="C3054" s="7">
        <v>6.0843383000000001E-2</v>
      </c>
      <c r="D3054" s="7">
        <v>5.5023473000000003E-2</v>
      </c>
      <c r="E3054" s="7">
        <v>5.6443131000000001E-2</v>
      </c>
      <c r="F3054" s="7">
        <v>6.2202110999999997E-2</v>
      </c>
      <c r="G3054" s="7">
        <v>6.6587900000000005E-2</v>
      </c>
      <c r="H3054" s="7">
        <v>6.0867134000000003E-2</v>
      </c>
      <c r="I3054" s="7">
        <v>5.6008881000000003E-2</v>
      </c>
      <c r="J3054" s="7">
        <v>6.1649462000000002E-2</v>
      </c>
      <c r="K3054" s="7">
        <v>2.4634508999999999E-2</v>
      </c>
      <c r="L3054" s="7">
        <v>5.0500127999999998E-2</v>
      </c>
      <c r="M3054" s="7">
        <v>5.3331304000000003E-2</v>
      </c>
      <c r="N3054" s="7">
        <v>5.0042317000000003E-2</v>
      </c>
      <c r="O3054" s="7">
        <v>4.4828228999999997E-2</v>
      </c>
      <c r="P3054" s="7">
        <v>3.9557861E-2</v>
      </c>
    </row>
    <row r="3055" spans="1:16" x14ac:dyDescent="0.25">
      <c r="A3055" t="s">
        <v>4999</v>
      </c>
      <c r="B3055" s="7">
        <v>1.3136210000000001E-2</v>
      </c>
      <c r="C3055" s="7">
        <v>1.4108364999999999E-2</v>
      </c>
      <c r="D3055" s="7">
        <v>1.4507067E-2</v>
      </c>
      <c r="E3055" s="7">
        <v>1.2570389E-2</v>
      </c>
      <c r="F3055" s="7">
        <v>1.6548446000000001E-2</v>
      </c>
      <c r="G3055" s="7">
        <v>1.5702590999999998E-2</v>
      </c>
      <c r="H3055" s="7">
        <v>1.4356541E-2</v>
      </c>
      <c r="I3055" s="7">
        <v>1.3931814000000001E-2</v>
      </c>
      <c r="J3055" s="7">
        <v>1.6369831000000001E-2</v>
      </c>
      <c r="K3055" s="7">
        <v>2.0376400999999999E-2</v>
      </c>
      <c r="L3055" s="7">
        <v>1.7887804E-2</v>
      </c>
      <c r="M3055" s="7">
        <v>1.6826069999999999E-2</v>
      </c>
      <c r="N3055" s="7">
        <v>1.5113611000000001E-2</v>
      </c>
      <c r="O3055" s="7">
        <v>1.5625335000000001E-2</v>
      </c>
      <c r="P3055" s="7">
        <v>1.3489282E-2</v>
      </c>
    </row>
    <row r="3056" spans="1:16" x14ac:dyDescent="0.25">
      <c r="A3056" t="s">
        <v>5000</v>
      </c>
      <c r="B3056" s="7">
        <v>3.2776471000000001E-2</v>
      </c>
      <c r="C3056" s="7">
        <v>3.989591E-2</v>
      </c>
      <c r="D3056" s="7">
        <v>3.9344655999999999E-2</v>
      </c>
      <c r="E3056" s="7">
        <v>3.2767029000000003E-2</v>
      </c>
      <c r="F3056" s="7">
        <v>4.0602179000000002E-2</v>
      </c>
      <c r="G3056" s="7">
        <v>3.3404476000000002E-2</v>
      </c>
      <c r="H3056" s="7">
        <v>3.1966192999999997E-2</v>
      </c>
      <c r="I3056" s="7">
        <v>4.1660811999999998E-2</v>
      </c>
      <c r="J3056" s="7">
        <v>4.1445608000000002E-2</v>
      </c>
      <c r="K3056" s="7">
        <v>2.9977976E-2</v>
      </c>
      <c r="L3056" s="7">
        <v>3.6259858999999998E-2</v>
      </c>
      <c r="M3056" s="7">
        <v>3.9637885999999997E-2</v>
      </c>
      <c r="N3056" s="7">
        <v>3.2750658000000002E-2</v>
      </c>
      <c r="O3056" s="7">
        <v>2.8685157999999999E-2</v>
      </c>
      <c r="P3056" s="7">
        <v>3.1299716999999998E-2</v>
      </c>
    </row>
    <row r="3057" spans="1:16" x14ac:dyDescent="0.25">
      <c r="A3057" t="s">
        <v>5001</v>
      </c>
      <c r="B3057" s="7">
        <v>1.3706855E-2</v>
      </c>
      <c r="C3057" s="7">
        <v>1.4312490000000001E-2</v>
      </c>
      <c r="D3057" s="7">
        <v>1.1084399999999999E-2</v>
      </c>
      <c r="E3057" s="7">
        <v>1.0423257999999999E-2</v>
      </c>
      <c r="F3057" s="7">
        <v>1.1411915E-2</v>
      </c>
      <c r="G3057" s="7">
        <v>2.0453870999999998E-2</v>
      </c>
      <c r="H3057" s="7">
        <v>1.2206025000000001E-2</v>
      </c>
      <c r="I3057" s="7">
        <v>1.2370157E-2</v>
      </c>
      <c r="J3057" s="7">
        <v>1.1220027E-2</v>
      </c>
      <c r="K3057" s="7">
        <v>5.7054377000000003E-2</v>
      </c>
      <c r="L3057" s="7">
        <v>5.6003032000000001E-2</v>
      </c>
      <c r="M3057" s="7">
        <v>2.8842296E-2</v>
      </c>
      <c r="N3057" s="7">
        <v>3.0967794999999999E-2</v>
      </c>
      <c r="O3057" s="7">
        <v>2.1574179999999998E-2</v>
      </c>
      <c r="P3057" s="7">
        <v>1.2189152999999999E-2</v>
      </c>
    </row>
    <row r="3058" spans="1:16" x14ac:dyDescent="0.25">
      <c r="A3058" t="s">
        <v>5002</v>
      </c>
      <c r="B3058" s="7">
        <v>1.3235541E-2</v>
      </c>
      <c r="C3058" s="7">
        <v>1.8177678999999999E-2</v>
      </c>
      <c r="D3058" s="7">
        <v>1.5442740999999999E-2</v>
      </c>
      <c r="E3058" s="7">
        <v>1.252992E-2</v>
      </c>
      <c r="F3058" s="7">
        <v>1.5124973E-2</v>
      </c>
      <c r="G3058" s="7">
        <v>1.4111805999999999E-2</v>
      </c>
      <c r="H3058" s="7">
        <v>1.8268360000000001E-2</v>
      </c>
      <c r="I3058" s="7">
        <v>1.5553826999999999E-2</v>
      </c>
      <c r="J3058" s="7">
        <v>1.5873638999999998E-2</v>
      </c>
      <c r="K3058" s="7">
        <v>1.5836573999999999E-2</v>
      </c>
      <c r="L3058" s="7">
        <v>1.2483648E-2</v>
      </c>
      <c r="M3058" s="7">
        <v>1.1901857E-2</v>
      </c>
      <c r="N3058" s="7">
        <v>1.5250747E-2</v>
      </c>
      <c r="O3058" s="7">
        <v>1.2340854E-2</v>
      </c>
      <c r="P3058" s="7">
        <v>9.4967790000000003E-3</v>
      </c>
    </row>
    <row r="3059" spans="1:16" x14ac:dyDescent="0.25">
      <c r="A3059" t="s">
        <v>5003</v>
      </c>
      <c r="B3059" s="7">
        <v>4.8762350000000003E-2</v>
      </c>
      <c r="C3059" s="7">
        <v>4.4588780000000001E-2</v>
      </c>
      <c r="D3059" s="7">
        <v>5.0001688000000002E-2</v>
      </c>
      <c r="E3059" s="7">
        <v>8.6829839000000006E-2</v>
      </c>
      <c r="F3059" s="7">
        <v>8.9801085000000003E-2</v>
      </c>
      <c r="G3059" s="7">
        <v>6.8888488999999997E-2</v>
      </c>
      <c r="H3059" s="7">
        <v>5.1902115999999998E-2</v>
      </c>
      <c r="I3059" s="7">
        <v>9.8719040999999993E-2</v>
      </c>
      <c r="J3059" s="7">
        <v>7.1225450999999995E-2</v>
      </c>
      <c r="K3059" s="7">
        <v>2.5324803999999999E-2</v>
      </c>
      <c r="L3059" s="7">
        <v>2.39943E-2</v>
      </c>
      <c r="M3059" s="7">
        <v>2.0191436E-2</v>
      </c>
      <c r="N3059" s="7">
        <v>1.9590185999999999E-2</v>
      </c>
      <c r="O3059" s="7">
        <v>1.2741775E-2</v>
      </c>
      <c r="P3059" s="7">
        <v>1.9091935000000001E-2</v>
      </c>
    </row>
    <row r="3060" spans="1:16" x14ac:dyDescent="0.25">
      <c r="A3060" t="s">
        <v>5004</v>
      </c>
      <c r="B3060" s="7">
        <v>1.0667204E-2</v>
      </c>
      <c r="C3060" s="7">
        <v>1.1046591999999999E-2</v>
      </c>
      <c r="D3060" s="7">
        <v>7.9799109999999993E-3</v>
      </c>
      <c r="E3060" s="7">
        <v>9.628078E-3</v>
      </c>
      <c r="F3060" s="7">
        <v>8.0485360000000002E-3</v>
      </c>
      <c r="G3060" s="7">
        <v>1.0905946E-2</v>
      </c>
      <c r="H3060" s="7">
        <v>1.1480003000000001E-2</v>
      </c>
      <c r="I3060" s="7">
        <v>6.3663519999999996E-3</v>
      </c>
      <c r="J3060" s="7">
        <v>9.0038199999999992E-3</v>
      </c>
      <c r="K3060" s="7">
        <v>1.1717989999999999E-2</v>
      </c>
      <c r="L3060" s="7">
        <v>2.2474134999999999E-2</v>
      </c>
      <c r="M3060" s="7">
        <v>1.598987E-2</v>
      </c>
      <c r="N3060" s="7">
        <v>1.5431520000000001E-2</v>
      </c>
      <c r="O3060" s="7">
        <v>1.2752083000000001E-2</v>
      </c>
      <c r="P3060" s="7">
        <v>1.1221554999999999E-2</v>
      </c>
    </row>
    <row r="3061" spans="1:16" x14ac:dyDescent="0.25">
      <c r="A3061" t="s">
        <v>5005</v>
      </c>
      <c r="B3061" s="7">
        <v>6.9594410000000002E-3</v>
      </c>
      <c r="C3061" s="7">
        <v>8.7983420000000007E-3</v>
      </c>
      <c r="D3061" s="7">
        <v>8.6501049999999999E-3</v>
      </c>
      <c r="E3061" s="7">
        <v>5.0118560000000003E-3</v>
      </c>
      <c r="F3061" s="7">
        <v>6.2057930000000002E-3</v>
      </c>
      <c r="G3061" s="7">
        <v>6.1519000000000001E-3</v>
      </c>
      <c r="H3061" s="7">
        <v>9.8118790000000008E-3</v>
      </c>
      <c r="I3061" s="7">
        <v>1.0149422E-2</v>
      </c>
      <c r="J3061" s="7">
        <v>8.631293E-3</v>
      </c>
      <c r="K3061" s="7">
        <v>2.6120689999999998E-3</v>
      </c>
      <c r="L3061" s="7">
        <v>3.8039200000000001E-3</v>
      </c>
      <c r="M3061" s="7">
        <v>4.2185829999999997E-3</v>
      </c>
      <c r="N3061" s="7">
        <v>4.3718949999999998E-3</v>
      </c>
      <c r="O3061" s="7">
        <v>4.1307499999999999E-3</v>
      </c>
      <c r="P3061" s="7">
        <v>3.2146010000000001E-3</v>
      </c>
    </row>
    <row r="3062" spans="1:16" x14ac:dyDescent="0.25">
      <c r="A3062" t="s">
        <v>5006</v>
      </c>
      <c r="B3062" s="7">
        <v>0.217473161</v>
      </c>
      <c r="C3062" s="7">
        <v>0.28458362599999998</v>
      </c>
      <c r="D3062" s="7">
        <v>0.25388830899999998</v>
      </c>
      <c r="E3062" s="7">
        <v>0.14530430499999999</v>
      </c>
      <c r="F3062" s="7">
        <v>0.17190372500000001</v>
      </c>
      <c r="G3062" s="7">
        <v>0.183265067</v>
      </c>
      <c r="H3062" s="7">
        <v>0.27170571999999998</v>
      </c>
      <c r="I3062" s="7">
        <v>0.22629417299999999</v>
      </c>
      <c r="J3062" s="7">
        <v>0.25524784099999998</v>
      </c>
      <c r="K3062" s="7">
        <v>9.4402425999999998E-2</v>
      </c>
      <c r="L3062" s="7">
        <v>0.1351523</v>
      </c>
      <c r="M3062" s="7">
        <v>0.15123890300000001</v>
      </c>
      <c r="N3062" s="7">
        <v>0.144723458</v>
      </c>
      <c r="O3062" s="7">
        <v>0.125875872</v>
      </c>
      <c r="P3062" s="7">
        <v>0.11425737499999999</v>
      </c>
    </row>
    <row r="3063" spans="1:16" x14ac:dyDescent="0.25">
      <c r="A3063" t="s">
        <v>5007</v>
      </c>
      <c r="B3063" s="7">
        <v>3.1965638999999997E-2</v>
      </c>
      <c r="C3063" s="7">
        <v>3.4917901000000001E-2</v>
      </c>
      <c r="D3063" s="7">
        <v>2.9726875E-2</v>
      </c>
      <c r="E3063" s="7">
        <v>2.2460897000000001E-2</v>
      </c>
      <c r="F3063" s="7">
        <v>2.5304605000000001E-2</v>
      </c>
      <c r="G3063" s="7">
        <v>2.5609135000000002E-2</v>
      </c>
      <c r="H3063" s="7">
        <v>3.0606376000000001E-2</v>
      </c>
      <c r="I3063" s="7">
        <v>2.5091358000000001E-2</v>
      </c>
      <c r="J3063" s="7">
        <v>2.9804964999999999E-2</v>
      </c>
      <c r="K3063" s="7">
        <v>1.196525E-2</v>
      </c>
      <c r="L3063" s="7">
        <v>2.4778149999999999E-2</v>
      </c>
      <c r="M3063" s="7">
        <v>2.2943743999999999E-2</v>
      </c>
      <c r="N3063" s="7">
        <v>2.5736985E-2</v>
      </c>
      <c r="O3063" s="7">
        <v>2.3565668000000001E-2</v>
      </c>
      <c r="P3063" s="7">
        <v>1.7420664999999998E-2</v>
      </c>
    </row>
    <row r="3064" spans="1:16" x14ac:dyDescent="0.25">
      <c r="A3064" t="s">
        <v>5008</v>
      </c>
      <c r="B3064" s="7">
        <v>7.9561330000000006E-3</v>
      </c>
      <c r="C3064" s="7">
        <v>9.287432E-3</v>
      </c>
      <c r="D3064" s="7">
        <v>7.9198029999999996E-3</v>
      </c>
      <c r="E3064" s="7">
        <v>7.4694389999999996E-3</v>
      </c>
      <c r="F3064" s="7">
        <v>7.4583269999999998E-3</v>
      </c>
      <c r="G3064" s="7">
        <v>1.1228376E-2</v>
      </c>
      <c r="H3064" s="7">
        <v>6.5899069999999999E-3</v>
      </c>
      <c r="I3064" s="7">
        <v>5.6376719999999998E-3</v>
      </c>
      <c r="J3064" s="7">
        <v>7.1355519999999999E-3</v>
      </c>
      <c r="K3064" s="7">
        <v>1.3292043999999999E-2</v>
      </c>
      <c r="L3064" s="7">
        <v>2.9134174999999998E-2</v>
      </c>
      <c r="M3064" s="7">
        <v>2.4368765000000001E-2</v>
      </c>
      <c r="N3064" s="7">
        <v>2.2697983000000001E-2</v>
      </c>
      <c r="O3064" s="7">
        <v>1.8657888000000001E-2</v>
      </c>
      <c r="P3064" s="7">
        <v>1.0525727E-2</v>
      </c>
    </row>
    <row r="3065" spans="1:16" x14ac:dyDescent="0.25">
      <c r="A3065" t="s">
        <v>5009</v>
      </c>
      <c r="B3065" s="7">
        <v>0.10788739999999999</v>
      </c>
      <c r="C3065" s="7">
        <v>0.126498521</v>
      </c>
      <c r="D3065" s="7">
        <v>0.12220861299999999</v>
      </c>
      <c r="E3065" s="7">
        <v>8.6660143999999995E-2</v>
      </c>
      <c r="F3065" s="7">
        <v>0.117297208</v>
      </c>
      <c r="G3065" s="7">
        <v>0.10844379899999999</v>
      </c>
      <c r="H3065" s="7">
        <v>0.13602091399999999</v>
      </c>
      <c r="I3065" s="7">
        <v>0.137851633</v>
      </c>
      <c r="J3065" s="7">
        <v>0.14629254999999999</v>
      </c>
      <c r="K3065" s="7">
        <v>4.8676958999999999E-2</v>
      </c>
      <c r="L3065" s="7">
        <v>9.2790977999999996E-2</v>
      </c>
      <c r="M3065" s="7">
        <v>0.100135973</v>
      </c>
      <c r="N3065" s="7">
        <v>0.10406526000000001</v>
      </c>
      <c r="O3065" s="7">
        <v>0.10095156</v>
      </c>
      <c r="P3065" s="7">
        <v>8.5197771000000005E-2</v>
      </c>
    </row>
    <row r="3066" spans="1:16" x14ac:dyDescent="0.25">
      <c r="A3066" t="s">
        <v>5010</v>
      </c>
      <c r="B3066" s="7">
        <v>3.2695191999999998E-2</v>
      </c>
      <c r="C3066" s="7">
        <v>4.5398513000000001E-2</v>
      </c>
      <c r="D3066" s="7">
        <v>4.8100012999999997E-2</v>
      </c>
      <c r="E3066" s="7">
        <v>1.9093499999999999E-2</v>
      </c>
      <c r="F3066" s="7">
        <v>2.8092843999999999E-2</v>
      </c>
      <c r="G3066" s="7">
        <v>2.6663512E-2</v>
      </c>
      <c r="H3066" s="7">
        <v>5.1972165000000001E-2</v>
      </c>
      <c r="I3066" s="7">
        <v>4.0327157000000002E-2</v>
      </c>
      <c r="J3066" s="7">
        <v>5.4063859999999998E-2</v>
      </c>
      <c r="K3066" s="7">
        <v>1.4991559999999999E-2</v>
      </c>
      <c r="L3066" s="7">
        <v>3.4187850999999998E-2</v>
      </c>
      <c r="M3066" s="7">
        <v>2.7133244000000001E-2</v>
      </c>
      <c r="N3066" s="7">
        <v>4.2468985000000001E-2</v>
      </c>
      <c r="O3066" s="7">
        <v>2.7438707999999999E-2</v>
      </c>
      <c r="P3066" s="7">
        <v>3.0492977000000001E-2</v>
      </c>
    </row>
    <row r="3067" spans="1:16" x14ac:dyDescent="0.25">
      <c r="A3067" t="s">
        <v>5011</v>
      </c>
      <c r="B3067" s="7">
        <v>1.8136085E-2</v>
      </c>
      <c r="C3067" s="7">
        <v>1.1066021000000001E-2</v>
      </c>
      <c r="D3067" s="7">
        <v>1.2971755E-2</v>
      </c>
      <c r="E3067" s="7">
        <v>7.9021460000000005E-3</v>
      </c>
      <c r="F3067" s="7">
        <v>9.1989359999999996E-3</v>
      </c>
      <c r="G3067" s="7">
        <v>7.031023E-3</v>
      </c>
      <c r="H3067" s="7">
        <v>6.9544749999999999E-3</v>
      </c>
      <c r="I3067" s="7">
        <v>1.2186872E-2</v>
      </c>
      <c r="J3067" s="7">
        <v>9.9679750000000004E-3</v>
      </c>
      <c r="K3067" s="7">
        <v>2.0324188999999999E-2</v>
      </c>
      <c r="L3067" s="7">
        <v>1.6654809E-2</v>
      </c>
      <c r="M3067" s="7">
        <v>1.2629381E-2</v>
      </c>
      <c r="N3067" s="7">
        <v>9.6543129999999994E-3</v>
      </c>
      <c r="O3067" s="7">
        <v>8.5604140000000006E-3</v>
      </c>
      <c r="P3067" s="7">
        <v>1.0882836E-2</v>
      </c>
    </row>
    <row r="3068" spans="1:16" x14ac:dyDescent="0.25">
      <c r="A3068" t="s">
        <v>5012</v>
      </c>
      <c r="B3068" s="7">
        <v>0</v>
      </c>
      <c r="C3068" s="7">
        <v>0</v>
      </c>
      <c r="D3068" s="7">
        <v>0</v>
      </c>
      <c r="E3068" s="7">
        <v>0</v>
      </c>
      <c r="F3068" s="7">
        <v>0</v>
      </c>
      <c r="G3068" s="7">
        <v>0</v>
      </c>
      <c r="H3068" s="7">
        <v>0</v>
      </c>
      <c r="I3068" s="7">
        <v>0</v>
      </c>
      <c r="J3068" s="7">
        <v>0</v>
      </c>
      <c r="K3068" s="7">
        <v>0</v>
      </c>
      <c r="L3068" s="7">
        <v>0</v>
      </c>
      <c r="M3068" s="7">
        <v>0</v>
      </c>
      <c r="N3068" s="7">
        <v>0</v>
      </c>
      <c r="O3068" s="7">
        <v>0</v>
      </c>
      <c r="P3068" s="7">
        <v>0</v>
      </c>
    </row>
    <row r="3069" spans="1:16" x14ac:dyDescent="0.25">
      <c r="A3069" t="s">
        <v>5013</v>
      </c>
      <c r="B3069" s="7">
        <v>1.2948104E-2</v>
      </c>
      <c r="C3069" s="7">
        <v>1.7553905000000002E-2</v>
      </c>
      <c r="D3069" s="7">
        <v>1.7777692000000001E-2</v>
      </c>
      <c r="E3069" s="7">
        <v>1.2423978E-2</v>
      </c>
      <c r="F3069" s="7">
        <v>1.3570558E-2</v>
      </c>
      <c r="G3069" s="7">
        <v>1.4236421000000001E-2</v>
      </c>
      <c r="H3069" s="7">
        <v>1.9292027999999999E-2</v>
      </c>
      <c r="I3069" s="7">
        <v>2.5294954000000001E-2</v>
      </c>
      <c r="J3069" s="7">
        <v>2.1909746000000001E-2</v>
      </c>
      <c r="K3069" s="7">
        <v>1.3066503E-2</v>
      </c>
      <c r="L3069" s="7">
        <v>1.3578697000000001E-2</v>
      </c>
      <c r="M3069" s="7">
        <v>1.7921521999999999E-2</v>
      </c>
      <c r="N3069" s="7">
        <v>2.0926539000000001E-2</v>
      </c>
      <c r="O3069" s="7">
        <v>1.7454403E-2</v>
      </c>
      <c r="P3069" s="7">
        <v>1.150117E-2</v>
      </c>
    </row>
    <row r="3070" spans="1:16" x14ac:dyDescent="0.25">
      <c r="A3070" t="s">
        <v>5014</v>
      </c>
      <c r="B3070" s="7">
        <v>1.0656700999999999E-2</v>
      </c>
      <c r="C3070" s="7">
        <v>9.4207949999999992E-3</v>
      </c>
      <c r="D3070" s="7">
        <v>8.7169499999999994E-3</v>
      </c>
      <c r="E3070" s="7">
        <v>5.7344120000000004E-3</v>
      </c>
      <c r="F3070" s="7">
        <v>7.1697870000000004E-3</v>
      </c>
      <c r="G3070" s="7">
        <v>9.1486510000000007E-3</v>
      </c>
      <c r="H3070" s="7">
        <v>9.5398319999999998E-3</v>
      </c>
      <c r="I3070" s="7">
        <v>6.3670580000000001E-3</v>
      </c>
      <c r="J3070" s="7">
        <v>9.7939159999999997E-3</v>
      </c>
      <c r="K3070" s="7">
        <v>1.932175E-3</v>
      </c>
      <c r="L3070" s="7">
        <v>7.0881049999999999E-3</v>
      </c>
      <c r="M3070" s="7">
        <v>6.1185010000000001E-3</v>
      </c>
      <c r="N3070" s="7">
        <v>6.8743579999999997E-3</v>
      </c>
      <c r="O3070" s="7">
        <v>5.8746199999999997E-3</v>
      </c>
      <c r="P3070" s="7">
        <v>4.698692E-3</v>
      </c>
    </row>
    <row r="3071" spans="1:16" x14ac:dyDescent="0.25">
      <c r="A3071" t="s">
        <v>5015</v>
      </c>
      <c r="B3071" s="7">
        <v>5.222534E-3</v>
      </c>
      <c r="C3071" s="7">
        <v>3.2019320000000002E-3</v>
      </c>
      <c r="D3071" s="7">
        <v>4.4801099999999998E-3</v>
      </c>
      <c r="E3071" s="7">
        <v>3.652218E-3</v>
      </c>
      <c r="F3071" s="7">
        <v>5.8672760000000003E-3</v>
      </c>
      <c r="G3071" s="7">
        <v>4.5172759999999998E-3</v>
      </c>
      <c r="H3071" s="7">
        <v>4.8450990000000003E-3</v>
      </c>
      <c r="I3071" s="7">
        <v>3.224181E-3</v>
      </c>
      <c r="J3071" s="7">
        <v>5.4398420000000003E-3</v>
      </c>
      <c r="K3071" s="7">
        <v>1.8074700999999999E-2</v>
      </c>
      <c r="L3071" s="7">
        <v>1.4387244E-2</v>
      </c>
      <c r="M3071" s="7">
        <v>8.2655109999999997E-3</v>
      </c>
      <c r="N3071" s="7">
        <v>9.6329069999999996E-3</v>
      </c>
      <c r="O3071" s="7">
        <v>8.2024660000000003E-3</v>
      </c>
      <c r="P3071" s="7">
        <v>4.1674650000000004E-3</v>
      </c>
    </row>
    <row r="3072" spans="1:16" x14ac:dyDescent="0.25">
      <c r="A3072" t="s">
        <v>5016</v>
      </c>
      <c r="B3072" s="7">
        <v>2.3797795E-2</v>
      </c>
      <c r="C3072" s="7">
        <v>2.9793429999999999E-2</v>
      </c>
      <c r="D3072" s="7">
        <v>3.0370491999999999E-2</v>
      </c>
      <c r="E3072" s="7">
        <v>2.3436408999999998E-2</v>
      </c>
      <c r="F3072" s="7">
        <v>2.6828099000000001E-2</v>
      </c>
      <c r="G3072" s="7">
        <v>2.5497196999999999E-2</v>
      </c>
      <c r="H3072" s="7">
        <v>3.5827880999999999E-2</v>
      </c>
      <c r="I3072" s="7">
        <v>3.1791504999999998E-2</v>
      </c>
      <c r="J3072" s="7">
        <v>3.576795E-2</v>
      </c>
      <c r="K3072" s="7">
        <v>3.2428526999999999E-2</v>
      </c>
      <c r="L3072" s="7">
        <v>2.2379741000000002E-2</v>
      </c>
      <c r="M3072" s="7">
        <v>2.3875397999999999E-2</v>
      </c>
      <c r="N3072" s="7">
        <v>2.5822360999999999E-2</v>
      </c>
      <c r="O3072" s="7">
        <v>2.3963675E-2</v>
      </c>
      <c r="P3072" s="7">
        <v>1.7558886999999999E-2</v>
      </c>
    </row>
    <row r="3073" spans="1:16" x14ac:dyDescent="0.25">
      <c r="A3073" t="s">
        <v>5017</v>
      </c>
      <c r="B3073" s="7">
        <v>4.3660861000000002E-2</v>
      </c>
      <c r="C3073" s="7">
        <v>4.5909688999999997E-2</v>
      </c>
      <c r="D3073" s="7">
        <v>4.2236727000000002E-2</v>
      </c>
      <c r="E3073" s="7">
        <v>3.6922801999999998E-2</v>
      </c>
      <c r="F3073" s="7">
        <v>5.0010577000000001E-2</v>
      </c>
      <c r="G3073" s="7">
        <v>4.0763879000000003E-2</v>
      </c>
      <c r="H3073" s="7">
        <v>6.9637124999999994E-2</v>
      </c>
      <c r="I3073" s="7">
        <v>2.9382473999999999E-2</v>
      </c>
      <c r="J3073" s="7">
        <v>4.0871327999999998E-2</v>
      </c>
      <c r="K3073" s="7">
        <v>1.5965986000000001E-2</v>
      </c>
      <c r="L3073" s="7">
        <v>4.6564006999999998E-2</v>
      </c>
      <c r="M3073" s="7">
        <v>6.0931570999999997E-2</v>
      </c>
      <c r="N3073" s="7">
        <v>8.8277051999999995E-2</v>
      </c>
      <c r="O3073" s="7">
        <v>6.1522038000000001E-2</v>
      </c>
      <c r="P3073" s="7">
        <v>3.8902071000000003E-2</v>
      </c>
    </row>
    <row r="3074" spans="1:16" x14ac:dyDescent="0.25">
      <c r="A3074" t="s">
        <v>5018</v>
      </c>
      <c r="B3074" s="7">
        <v>1.6302669999999998E-2</v>
      </c>
      <c r="C3074" s="7">
        <v>1.6907157999999999E-2</v>
      </c>
      <c r="D3074" s="7">
        <v>1.7651798E-2</v>
      </c>
      <c r="E3074" s="7">
        <v>9.7179980000000003E-3</v>
      </c>
      <c r="F3074" s="7">
        <v>1.4421761E-2</v>
      </c>
      <c r="G3074" s="7">
        <v>1.2353589E-2</v>
      </c>
      <c r="H3074" s="7">
        <v>1.8020438E-2</v>
      </c>
      <c r="I3074" s="7">
        <v>1.8101596000000001E-2</v>
      </c>
      <c r="J3074" s="7">
        <v>1.9782048E-2</v>
      </c>
      <c r="K3074" s="7">
        <v>5.2370669999999998E-3</v>
      </c>
      <c r="L3074" s="7">
        <v>1.1222792000000001E-2</v>
      </c>
      <c r="M3074" s="7">
        <v>1.1401249E-2</v>
      </c>
      <c r="N3074" s="7">
        <v>1.0039228000000001E-2</v>
      </c>
      <c r="O3074" s="7">
        <v>9.8106029999999993E-3</v>
      </c>
      <c r="P3074" s="7">
        <v>8.4544589999999992E-3</v>
      </c>
    </row>
    <row r="3075" spans="1:16" x14ac:dyDescent="0.25">
      <c r="A3075" t="s">
        <v>5019</v>
      </c>
      <c r="B3075" s="7">
        <v>3.7318669999999998E-3</v>
      </c>
      <c r="C3075" s="7">
        <v>3.8618350000000001E-3</v>
      </c>
      <c r="D3075" s="7">
        <v>3.6570679999999999E-3</v>
      </c>
      <c r="E3075" s="7">
        <v>3.6959269999999999E-3</v>
      </c>
      <c r="F3075" s="7">
        <v>4.0763980000000002E-3</v>
      </c>
      <c r="G3075" s="7">
        <v>4.9736709999999998E-3</v>
      </c>
      <c r="H3075" s="7">
        <v>4.5244489999999998E-3</v>
      </c>
      <c r="I3075" s="7">
        <v>3.1491449999999999E-3</v>
      </c>
      <c r="J3075" s="7">
        <v>4.8549190000000001E-3</v>
      </c>
      <c r="K3075" s="7">
        <v>6.348111E-3</v>
      </c>
      <c r="L3075" s="7">
        <v>4.9803260000000002E-3</v>
      </c>
      <c r="M3075" s="7">
        <v>4.6578979999999997E-3</v>
      </c>
      <c r="N3075" s="7">
        <v>6.4674839999999999E-3</v>
      </c>
      <c r="O3075" s="7">
        <v>4.5118340000000002E-3</v>
      </c>
      <c r="P3075" s="7">
        <v>3.244706E-3</v>
      </c>
    </row>
    <row r="3076" spans="1:16" x14ac:dyDescent="0.25">
      <c r="A3076" t="s">
        <v>5020</v>
      </c>
      <c r="B3076" s="7">
        <v>9.4851097999999995E-2</v>
      </c>
      <c r="C3076" s="7">
        <v>0.111685702</v>
      </c>
      <c r="D3076" s="7">
        <v>0.112313524</v>
      </c>
      <c r="E3076" s="7">
        <v>7.5732583000000006E-2</v>
      </c>
      <c r="F3076" s="7">
        <v>0.10290389799999999</v>
      </c>
      <c r="G3076" s="7">
        <v>9.3117316000000006E-2</v>
      </c>
      <c r="H3076" s="7">
        <v>0.116213924</v>
      </c>
      <c r="I3076" s="7">
        <v>0.100302195</v>
      </c>
      <c r="J3076" s="7">
        <v>0.12532121099999999</v>
      </c>
      <c r="K3076" s="7">
        <v>8.0637085999999997E-2</v>
      </c>
      <c r="L3076" s="7">
        <v>6.3491257999999995E-2</v>
      </c>
      <c r="M3076" s="7">
        <v>7.4128568000000006E-2</v>
      </c>
      <c r="N3076" s="7">
        <v>0.113703654</v>
      </c>
      <c r="O3076" s="7">
        <v>0.103262202</v>
      </c>
      <c r="P3076" s="7">
        <v>6.3954326000000006E-2</v>
      </c>
    </row>
    <row r="3077" spans="1:16" x14ac:dyDescent="0.25">
      <c r="A3077" t="s">
        <v>5021</v>
      </c>
      <c r="B3077" s="7">
        <v>1.1201588E-2</v>
      </c>
      <c r="C3077" s="7">
        <v>1.2472548E-2</v>
      </c>
      <c r="D3077" s="7">
        <v>1.0883998000000001E-2</v>
      </c>
      <c r="E3077" s="7">
        <v>9.8266659999999995E-3</v>
      </c>
      <c r="F3077" s="7">
        <v>1.1035167E-2</v>
      </c>
      <c r="G3077" s="7">
        <v>1.2752530999999999E-2</v>
      </c>
      <c r="H3077" s="7">
        <v>1.1341251E-2</v>
      </c>
      <c r="I3077" s="7">
        <v>9.7929720000000005E-3</v>
      </c>
      <c r="J3077" s="7">
        <v>1.1251081E-2</v>
      </c>
      <c r="K3077" s="7">
        <v>7.8329809999999993E-3</v>
      </c>
      <c r="L3077" s="7">
        <v>1.3338732000000001E-2</v>
      </c>
      <c r="M3077" s="7">
        <v>1.2487455E-2</v>
      </c>
      <c r="N3077" s="7">
        <v>1.3261334E-2</v>
      </c>
      <c r="O3077" s="7">
        <v>1.0264918E-2</v>
      </c>
      <c r="P3077" s="7">
        <v>7.1896290000000003E-3</v>
      </c>
    </row>
    <row r="3078" spans="1:16" x14ac:dyDescent="0.25">
      <c r="A3078" t="s">
        <v>5022</v>
      </c>
      <c r="B3078" s="7">
        <v>2.0832581999999999E-2</v>
      </c>
      <c r="C3078" s="7">
        <v>2.2434257999999999E-2</v>
      </c>
      <c r="D3078" s="7">
        <v>1.9620828E-2</v>
      </c>
      <c r="E3078" s="7">
        <v>1.8226702000000001E-2</v>
      </c>
      <c r="F3078" s="7">
        <v>2.3711454999999999E-2</v>
      </c>
      <c r="G3078" s="7">
        <v>2.7024623000000001E-2</v>
      </c>
      <c r="H3078" s="7">
        <v>1.6639327999999998E-2</v>
      </c>
      <c r="I3078" s="7">
        <v>1.7072489E-2</v>
      </c>
      <c r="J3078" s="7">
        <v>1.8449231E-2</v>
      </c>
      <c r="K3078" s="7">
        <v>1.3600276999999999E-2</v>
      </c>
      <c r="L3078" s="7">
        <v>2.6909981999999999E-2</v>
      </c>
      <c r="M3078" s="7">
        <v>2.5037169000000001E-2</v>
      </c>
      <c r="N3078" s="7">
        <v>2.892453E-2</v>
      </c>
      <c r="O3078" s="7">
        <v>2.9233779000000001E-2</v>
      </c>
      <c r="P3078" s="7">
        <v>2.1527902000000002E-2</v>
      </c>
    </row>
    <row r="3079" spans="1:16" x14ac:dyDescent="0.25">
      <c r="A3079" t="s">
        <v>5023</v>
      </c>
      <c r="B3079" s="7">
        <v>6.170717E-3</v>
      </c>
      <c r="C3079" s="7">
        <v>6.7482779999999999E-3</v>
      </c>
      <c r="D3079" s="7">
        <v>7.3196959999999997E-3</v>
      </c>
      <c r="E3079" s="7">
        <v>1.0538663E-2</v>
      </c>
      <c r="F3079" s="7">
        <v>1.469094E-2</v>
      </c>
      <c r="G3079" s="7">
        <v>1.176961E-2</v>
      </c>
      <c r="H3079" s="7">
        <v>7.6346290000000004E-3</v>
      </c>
      <c r="I3079" s="7">
        <v>6.7542499999999998E-3</v>
      </c>
      <c r="J3079" s="7">
        <v>6.1038350000000002E-3</v>
      </c>
      <c r="K3079" s="7">
        <v>4.0075930000000003E-3</v>
      </c>
      <c r="L3079" s="7">
        <v>8.53223E-3</v>
      </c>
      <c r="M3079" s="7">
        <v>5.939616E-3</v>
      </c>
      <c r="N3079" s="7">
        <v>5.8448959999999996E-3</v>
      </c>
      <c r="O3079" s="7">
        <v>5.3588530000000002E-3</v>
      </c>
      <c r="P3079" s="7">
        <v>5.501115E-3</v>
      </c>
    </row>
    <row r="3080" spans="1:16" x14ac:dyDescent="0.25">
      <c r="A3080" t="s">
        <v>5024</v>
      </c>
      <c r="B3080" s="7">
        <v>4.5290034E-2</v>
      </c>
      <c r="C3080" s="7">
        <v>5.2761605000000003E-2</v>
      </c>
      <c r="D3080" s="7">
        <v>4.9505131000000001E-2</v>
      </c>
      <c r="E3080" s="7">
        <v>3.7648866000000003E-2</v>
      </c>
      <c r="F3080" s="7">
        <v>4.8832058999999997E-2</v>
      </c>
      <c r="G3080" s="7">
        <v>5.2802025000000002E-2</v>
      </c>
      <c r="H3080" s="7">
        <v>4.7400488999999997E-2</v>
      </c>
      <c r="I3080" s="7">
        <v>4.8576582E-2</v>
      </c>
      <c r="J3080" s="7">
        <v>6.0006583000000002E-2</v>
      </c>
      <c r="K3080" s="7">
        <v>2.6041336000000002E-2</v>
      </c>
      <c r="L3080" s="7">
        <v>4.1498029999999998E-2</v>
      </c>
      <c r="M3080" s="7">
        <v>4.3574823999999998E-2</v>
      </c>
      <c r="N3080" s="7">
        <v>4.9375365999999997E-2</v>
      </c>
      <c r="O3080" s="7">
        <v>4.5357527000000002E-2</v>
      </c>
      <c r="P3080" s="7">
        <v>3.6857213E-2</v>
      </c>
    </row>
    <row r="3081" spans="1:16" x14ac:dyDescent="0.25">
      <c r="A3081" t="s">
        <v>5025</v>
      </c>
      <c r="B3081" s="7">
        <v>2.3888092999999999E-2</v>
      </c>
      <c r="C3081" s="7">
        <v>2.0212684000000002E-2</v>
      </c>
      <c r="D3081" s="7">
        <v>2.2745036E-2</v>
      </c>
      <c r="E3081" s="7">
        <v>2.3117979E-2</v>
      </c>
      <c r="F3081" s="7">
        <v>2.7144702999999999E-2</v>
      </c>
      <c r="G3081" s="7">
        <v>3.2852379000000001E-2</v>
      </c>
      <c r="H3081" s="7">
        <v>1.7853310000000001E-2</v>
      </c>
      <c r="I3081" s="7">
        <v>1.9107567999999998E-2</v>
      </c>
      <c r="J3081" s="7">
        <v>2.0197744E-2</v>
      </c>
      <c r="K3081" s="7">
        <v>5.9844989999999999E-3</v>
      </c>
      <c r="L3081" s="7">
        <v>1.1426856000000001E-2</v>
      </c>
      <c r="M3081" s="7">
        <v>1.2464586E-2</v>
      </c>
      <c r="N3081" s="7">
        <v>1.1531639999999999E-2</v>
      </c>
      <c r="O3081" s="7">
        <v>1.2626170000000001E-2</v>
      </c>
      <c r="P3081" s="7">
        <v>9.8575520000000003E-3</v>
      </c>
    </row>
    <row r="3082" spans="1:16" x14ac:dyDescent="0.25">
      <c r="A3082" t="s">
        <v>5026</v>
      </c>
      <c r="B3082" s="7">
        <v>2.3940949E-2</v>
      </c>
      <c r="C3082" s="7">
        <v>2.8654282999999999E-2</v>
      </c>
      <c r="D3082" s="7">
        <v>2.5807650000000001E-2</v>
      </c>
      <c r="E3082" s="7">
        <v>2.4511695E-2</v>
      </c>
      <c r="F3082" s="7">
        <v>2.5389782999999999E-2</v>
      </c>
      <c r="G3082" s="7">
        <v>2.8028376000000001E-2</v>
      </c>
      <c r="H3082" s="7">
        <v>2.8550484000000001E-2</v>
      </c>
      <c r="I3082" s="7">
        <v>3.1217894E-2</v>
      </c>
      <c r="J3082" s="7">
        <v>2.9068503999999998E-2</v>
      </c>
      <c r="K3082" s="7">
        <v>6.0894903E-2</v>
      </c>
      <c r="L3082" s="7">
        <v>1.7981164000000001E-2</v>
      </c>
      <c r="M3082" s="7">
        <v>1.5266099999999999E-2</v>
      </c>
      <c r="N3082" s="7">
        <v>1.4446041999999999E-2</v>
      </c>
      <c r="O3082" s="7">
        <v>1.4705741E-2</v>
      </c>
      <c r="P3082" s="7">
        <v>1.3404126000000001E-2</v>
      </c>
    </row>
    <row r="3083" spans="1:16" x14ac:dyDescent="0.25">
      <c r="A3083" t="s">
        <v>5027</v>
      </c>
      <c r="B3083" s="7">
        <v>1.6882518999999999E-2</v>
      </c>
      <c r="C3083" s="7">
        <v>1.8279618000000001E-2</v>
      </c>
      <c r="D3083" s="7">
        <v>1.6189359E-2</v>
      </c>
      <c r="E3083" s="7">
        <v>1.8136458000000001E-2</v>
      </c>
      <c r="F3083" s="7">
        <v>2.3146666E-2</v>
      </c>
      <c r="G3083" s="7">
        <v>2.5916568000000001E-2</v>
      </c>
      <c r="H3083" s="7">
        <v>1.7902754E-2</v>
      </c>
      <c r="I3083" s="7">
        <v>1.4458775E-2</v>
      </c>
      <c r="J3083" s="7">
        <v>2.2769546000000002E-2</v>
      </c>
      <c r="K3083" s="7">
        <v>4.0810738999999999E-2</v>
      </c>
      <c r="L3083" s="7">
        <v>5.2002173999999998E-2</v>
      </c>
      <c r="M3083" s="7">
        <v>5.1499665999999999E-2</v>
      </c>
      <c r="N3083" s="7">
        <v>3.4194651E-2</v>
      </c>
      <c r="O3083" s="7">
        <v>2.521719E-2</v>
      </c>
      <c r="P3083" s="7">
        <v>1.9088574000000001E-2</v>
      </c>
    </row>
    <row r="3084" spans="1:16" x14ac:dyDescent="0.25">
      <c r="A3084" t="s">
        <v>5028</v>
      </c>
      <c r="B3084" s="7">
        <v>1.54524E-2</v>
      </c>
      <c r="C3084" s="7">
        <v>2.0751393E-2</v>
      </c>
      <c r="D3084" s="7">
        <v>2.0727861E-2</v>
      </c>
      <c r="E3084" s="7">
        <v>1.1257454E-2</v>
      </c>
      <c r="F3084" s="7">
        <v>1.4406997E-2</v>
      </c>
      <c r="G3084" s="7">
        <v>1.4164331E-2</v>
      </c>
      <c r="H3084" s="7">
        <v>2.5335651000000001E-2</v>
      </c>
      <c r="I3084" s="7">
        <v>2.4235217999999999E-2</v>
      </c>
      <c r="J3084" s="7">
        <v>2.1088374E-2</v>
      </c>
      <c r="K3084" s="7">
        <v>3.1109736999999998E-2</v>
      </c>
      <c r="L3084" s="7">
        <v>4.8153977000000001E-2</v>
      </c>
      <c r="M3084" s="7">
        <v>3.1805519999999997E-2</v>
      </c>
      <c r="N3084" s="7">
        <v>1.7866781000000002E-2</v>
      </c>
      <c r="O3084" s="7">
        <v>1.5222774E-2</v>
      </c>
      <c r="P3084" s="7">
        <v>1.4896786E-2</v>
      </c>
    </row>
    <row r="3085" spans="1:16" x14ac:dyDescent="0.25">
      <c r="A3085" t="s">
        <v>5029</v>
      </c>
      <c r="B3085" s="7">
        <v>0.100905392</v>
      </c>
      <c r="C3085" s="7">
        <v>0.10365271600000001</v>
      </c>
      <c r="D3085" s="7">
        <v>0.119033996</v>
      </c>
      <c r="E3085" s="7">
        <v>0.12038953400000001</v>
      </c>
      <c r="F3085" s="7">
        <v>0.17187997899999999</v>
      </c>
      <c r="G3085" s="7">
        <v>0.16187510999999999</v>
      </c>
      <c r="H3085" s="7">
        <v>0.13108492199999999</v>
      </c>
      <c r="I3085" s="7">
        <v>0.120518126</v>
      </c>
      <c r="J3085" s="7">
        <v>0.15481421100000001</v>
      </c>
      <c r="K3085" s="7">
        <v>1.8301201999999999E-2</v>
      </c>
      <c r="L3085" s="7">
        <v>3.7789837E-2</v>
      </c>
      <c r="M3085" s="7">
        <v>4.7561392000000001E-2</v>
      </c>
      <c r="N3085" s="7">
        <v>6.7186158999999995E-2</v>
      </c>
      <c r="O3085" s="7">
        <v>4.9858922999999999E-2</v>
      </c>
      <c r="P3085" s="7">
        <v>4.0837090999999999E-2</v>
      </c>
    </row>
    <row r="3086" spans="1:16" x14ac:dyDescent="0.25">
      <c r="A3086" t="s">
        <v>5030</v>
      </c>
      <c r="B3086" s="7">
        <v>3.5560499999999998E-3</v>
      </c>
      <c r="C3086" s="7">
        <v>4.2061620000000003E-3</v>
      </c>
      <c r="D3086" s="7">
        <v>3.5705849999999998E-3</v>
      </c>
      <c r="E3086" s="7">
        <v>4.6795049999999996E-3</v>
      </c>
      <c r="F3086" s="7">
        <v>4.0269650000000004E-3</v>
      </c>
      <c r="G3086" s="7">
        <v>3.4416350000000002E-3</v>
      </c>
      <c r="H3086" s="7">
        <v>3.2751759999999999E-3</v>
      </c>
      <c r="I3086" s="7">
        <v>4.3659830000000004E-3</v>
      </c>
      <c r="J3086" s="7">
        <v>3.063222E-3</v>
      </c>
      <c r="K3086" s="7">
        <v>3.1693490000000001E-3</v>
      </c>
      <c r="L3086" s="7">
        <v>3.9904850000000002E-3</v>
      </c>
      <c r="M3086" s="7">
        <v>3.9344669999999997E-3</v>
      </c>
      <c r="N3086" s="7">
        <v>2.6117179999999999E-3</v>
      </c>
      <c r="O3086" s="7">
        <v>3.8214080000000001E-3</v>
      </c>
      <c r="P3086" s="7">
        <v>1.7426799999999999E-3</v>
      </c>
    </row>
    <row r="3087" spans="1:16" x14ac:dyDescent="0.25">
      <c r="A3087" t="s">
        <v>5031</v>
      </c>
      <c r="B3087" s="7">
        <v>2.1041010999999998E-2</v>
      </c>
      <c r="C3087" s="7">
        <v>2.0186196999999999E-2</v>
      </c>
      <c r="D3087" s="7">
        <v>2.1591330999999998E-2</v>
      </c>
      <c r="E3087" s="7">
        <v>1.53121E-2</v>
      </c>
      <c r="F3087" s="7">
        <v>1.9889367000000002E-2</v>
      </c>
      <c r="G3087" s="7">
        <v>2.1143549000000001E-2</v>
      </c>
      <c r="H3087" s="7">
        <v>1.9611051000000001E-2</v>
      </c>
      <c r="I3087" s="7">
        <v>1.498215E-2</v>
      </c>
      <c r="J3087" s="7">
        <v>2.2028194000000001E-2</v>
      </c>
      <c r="K3087" s="7">
        <v>7.8792080000000004E-3</v>
      </c>
      <c r="L3087" s="7">
        <v>1.9602538999999999E-2</v>
      </c>
      <c r="M3087" s="7">
        <v>1.9146070000000001E-2</v>
      </c>
      <c r="N3087" s="7">
        <v>2.1220633999999999E-2</v>
      </c>
      <c r="O3087" s="7">
        <v>1.6399609999999998E-2</v>
      </c>
      <c r="P3087" s="7">
        <v>1.2877582E-2</v>
      </c>
    </row>
    <row r="3088" spans="1:16" x14ac:dyDescent="0.25">
      <c r="A3088" t="s">
        <v>5032</v>
      </c>
      <c r="B3088" s="7">
        <v>2.2545043000000001E-2</v>
      </c>
      <c r="C3088" s="7">
        <v>3.2935780999999997E-2</v>
      </c>
      <c r="D3088" s="7">
        <v>2.9762347000000001E-2</v>
      </c>
      <c r="E3088" s="7">
        <v>1.9451795000000001E-2</v>
      </c>
      <c r="F3088" s="7">
        <v>2.6271481999999999E-2</v>
      </c>
      <c r="G3088" s="7">
        <v>2.6696272E-2</v>
      </c>
      <c r="H3088" s="7">
        <v>3.3825163999999998E-2</v>
      </c>
      <c r="I3088" s="7">
        <v>2.5821759999999999E-2</v>
      </c>
      <c r="J3088" s="7">
        <v>2.8428162E-2</v>
      </c>
      <c r="K3088" s="7">
        <v>4.3959836000000002E-2</v>
      </c>
      <c r="L3088" s="7">
        <v>2.2749551E-2</v>
      </c>
      <c r="M3088" s="7">
        <v>2.6242166000000001E-2</v>
      </c>
      <c r="N3088" s="7">
        <v>2.4619251000000002E-2</v>
      </c>
      <c r="O3088" s="7">
        <v>2.2930434999999999E-2</v>
      </c>
      <c r="P3088" s="7">
        <v>2.0021733999999999E-2</v>
      </c>
    </row>
    <row r="3089" spans="1:16" x14ac:dyDescent="0.25">
      <c r="A3089" t="s">
        <v>5033</v>
      </c>
      <c r="B3089" s="7">
        <v>4.9349129999999998E-2</v>
      </c>
      <c r="C3089" s="7">
        <v>5.2940696000000002E-2</v>
      </c>
      <c r="D3089" s="7">
        <v>5.2894201000000002E-2</v>
      </c>
      <c r="E3089" s="7">
        <v>3.6411985000000001E-2</v>
      </c>
      <c r="F3089" s="7">
        <v>5.0711276999999999E-2</v>
      </c>
      <c r="G3089" s="7">
        <v>5.0188758E-2</v>
      </c>
      <c r="H3089" s="7">
        <v>5.5406248999999998E-2</v>
      </c>
      <c r="I3089" s="7">
        <v>5.2929875000000001E-2</v>
      </c>
      <c r="J3089" s="7">
        <v>6.3669147999999995E-2</v>
      </c>
      <c r="K3089" s="7">
        <v>4.6555445000000001E-2</v>
      </c>
      <c r="L3089" s="7">
        <v>3.5100274000000001E-2</v>
      </c>
      <c r="M3089" s="7">
        <v>3.7843441999999998E-2</v>
      </c>
      <c r="N3089" s="7">
        <v>3.9437010000000002E-2</v>
      </c>
      <c r="O3089" s="7">
        <v>3.9083634999999999E-2</v>
      </c>
      <c r="P3089" s="7">
        <v>3.0931139999999999E-2</v>
      </c>
    </row>
    <row r="3090" spans="1:16" x14ac:dyDescent="0.25">
      <c r="A3090" t="s">
        <v>5034</v>
      </c>
      <c r="B3090" s="7">
        <v>3.4844199999999998E-3</v>
      </c>
      <c r="C3090" s="7">
        <v>3.4834689999999999E-3</v>
      </c>
      <c r="D3090" s="7">
        <v>3.1327009999999999E-3</v>
      </c>
      <c r="E3090" s="7">
        <v>3.3593970000000001E-3</v>
      </c>
      <c r="F3090" s="7">
        <v>2.3923030000000001E-3</v>
      </c>
      <c r="G3090" s="7">
        <v>4.2380220000000001E-3</v>
      </c>
      <c r="H3090" s="7">
        <v>2.7530459999999999E-3</v>
      </c>
      <c r="I3090" s="7">
        <v>3.1044279999999998E-3</v>
      </c>
      <c r="J3090" s="7">
        <v>3.3935910000000001E-3</v>
      </c>
      <c r="K3090" s="7">
        <v>6.0195539999999999E-3</v>
      </c>
      <c r="L3090" s="7">
        <v>3.8086190000000001E-3</v>
      </c>
      <c r="M3090" s="7">
        <v>2.9960170000000001E-3</v>
      </c>
      <c r="N3090" s="7">
        <v>1.751035E-3</v>
      </c>
      <c r="O3090" s="7">
        <v>1.55657E-3</v>
      </c>
      <c r="P3090" s="7">
        <v>1.6962310000000001E-3</v>
      </c>
    </row>
    <row r="3091" spans="1:16" x14ac:dyDescent="0.25">
      <c r="A3091" t="s">
        <v>5035</v>
      </c>
      <c r="B3091" s="7">
        <v>4.5781987000000003E-2</v>
      </c>
      <c r="C3091" s="7">
        <v>5.2605370999999998E-2</v>
      </c>
      <c r="D3091" s="7">
        <v>4.8980227000000001E-2</v>
      </c>
      <c r="E3091" s="7">
        <v>3.7442903E-2</v>
      </c>
      <c r="F3091" s="7">
        <v>4.7346955000000003E-2</v>
      </c>
      <c r="G3091" s="7">
        <v>4.6959157000000001E-2</v>
      </c>
      <c r="H3091" s="7">
        <v>4.8259720999999998E-2</v>
      </c>
      <c r="I3091" s="7">
        <v>4.6858515000000003E-2</v>
      </c>
      <c r="J3091" s="7">
        <v>5.1621535000000003E-2</v>
      </c>
      <c r="K3091" s="7">
        <v>4.6488835999999999E-2</v>
      </c>
      <c r="L3091" s="7">
        <v>3.3380923E-2</v>
      </c>
      <c r="M3091" s="7">
        <v>3.2587667000000001E-2</v>
      </c>
      <c r="N3091" s="7">
        <v>3.2020202999999997E-2</v>
      </c>
      <c r="O3091" s="7">
        <v>2.7000219999999998E-2</v>
      </c>
      <c r="P3091" s="7">
        <v>2.5423715999999999E-2</v>
      </c>
    </row>
    <row r="3092" spans="1:16" x14ac:dyDescent="0.25">
      <c r="A3092" t="s">
        <v>5036</v>
      </c>
      <c r="B3092" s="7">
        <v>0.122191814</v>
      </c>
      <c r="C3092" s="7">
        <v>0.135154047</v>
      </c>
      <c r="D3092" s="7">
        <v>0.139645622</v>
      </c>
      <c r="E3092" s="7">
        <v>0.12705335800000001</v>
      </c>
      <c r="F3092" s="7">
        <v>0.15907754599999999</v>
      </c>
      <c r="G3092" s="7">
        <v>0.146041594</v>
      </c>
      <c r="H3092" s="7">
        <v>0.138535717</v>
      </c>
      <c r="I3092" s="7">
        <v>0.152456654</v>
      </c>
      <c r="J3092" s="7">
        <v>0.15231557600000001</v>
      </c>
      <c r="K3092" s="7">
        <v>4.1425838999999999E-2</v>
      </c>
      <c r="L3092" s="7">
        <v>4.8082029999999998E-2</v>
      </c>
      <c r="M3092" s="7">
        <v>5.3006972999999999E-2</v>
      </c>
      <c r="N3092" s="7">
        <v>5.0941302000000001E-2</v>
      </c>
      <c r="O3092" s="7">
        <v>5.4936487999999999E-2</v>
      </c>
      <c r="P3092" s="7">
        <v>4.8895830000000001E-2</v>
      </c>
    </row>
    <row r="3093" spans="1:16" x14ac:dyDescent="0.25">
      <c r="A3093" t="s">
        <v>5037</v>
      </c>
      <c r="B3093" s="7">
        <v>5.718964E-3</v>
      </c>
      <c r="C3093" s="7">
        <v>6.4444359999999996E-3</v>
      </c>
      <c r="D3093" s="7">
        <v>6.2413030000000001E-3</v>
      </c>
      <c r="E3093" s="7">
        <v>2.44765E-3</v>
      </c>
      <c r="F3093" s="7">
        <v>3.6599319999999999E-3</v>
      </c>
      <c r="G3093" s="7">
        <v>3.3175100000000001E-3</v>
      </c>
      <c r="H3093" s="7">
        <v>7.0565610000000003E-3</v>
      </c>
      <c r="I3093" s="7">
        <v>6.8287640000000002E-3</v>
      </c>
      <c r="J3093" s="7">
        <v>7.3223510000000004E-3</v>
      </c>
      <c r="K3093" s="7">
        <v>6.3709780000000002E-3</v>
      </c>
      <c r="L3093" s="7">
        <v>5.841667E-3</v>
      </c>
      <c r="M3093" s="7">
        <v>5.7055120000000003E-3</v>
      </c>
      <c r="N3093" s="7">
        <v>6.1258149999999997E-3</v>
      </c>
      <c r="O3093" s="7">
        <v>5.7391589999999998E-3</v>
      </c>
      <c r="P3093" s="7">
        <v>5.1980769999999997E-3</v>
      </c>
    </row>
    <row r="3094" spans="1:16" x14ac:dyDescent="0.25">
      <c r="A3094" t="s">
        <v>5038</v>
      </c>
      <c r="B3094" s="7">
        <v>2.9260372E-2</v>
      </c>
      <c r="C3094" s="7">
        <v>3.3055567000000001E-2</v>
      </c>
      <c r="D3094" s="7">
        <v>3.3944064000000003E-2</v>
      </c>
      <c r="E3094" s="7">
        <v>1.7761124E-2</v>
      </c>
      <c r="F3094" s="7">
        <v>2.4801142000000002E-2</v>
      </c>
      <c r="G3094" s="7">
        <v>2.3836799999999998E-2</v>
      </c>
      <c r="H3094" s="7">
        <v>3.9543480999999998E-2</v>
      </c>
      <c r="I3094" s="7">
        <v>3.7277142999999999E-2</v>
      </c>
      <c r="J3094" s="7">
        <v>4.1161916999999999E-2</v>
      </c>
      <c r="K3094" s="7">
        <v>1.1814976E-2</v>
      </c>
      <c r="L3094" s="7">
        <v>1.5043223999999999E-2</v>
      </c>
      <c r="M3094" s="7">
        <v>1.8129734000000002E-2</v>
      </c>
      <c r="N3094" s="7">
        <v>1.7718693000000001E-2</v>
      </c>
      <c r="O3094" s="7">
        <v>1.6576469999999999E-2</v>
      </c>
      <c r="P3094" s="7">
        <v>1.4376964000000001E-2</v>
      </c>
    </row>
    <row r="3095" spans="1:16" x14ac:dyDescent="0.25">
      <c r="A3095" t="s">
        <v>5039</v>
      </c>
      <c r="B3095" s="7">
        <v>1.8968120000000001E-3</v>
      </c>
      <c r="C3095" s="7">
        <v>2.3009620000000001E-3</v>
      </c>
      <c r="D3095" s="7">
        <v>2.819626E-3</v>
      </c>
      <c r="E3095" s="7">
        <v>2.214817E-3</v>
      </c>
      <c r="F3095" s="7">
        <v>2.6826900000000002E-3</v>
      </c>
      <c r="G3095" s="7">
        <v>2.109316E-3</v>
      </c>
      <c r="H3095" s="7">
        <v>2.6267080000000002E-3</v>
      </c>
      <c r="I3095" s="7">
        <v>2.3003450000000001E-3</v>
      </c>
      <c r="J3095" s="7">
        <v>2.253222E-3</v>
      </c>
      <c r="K3095" s="7">
        <v>1.8272130000000001E-3</v>
      </c>
      <c r="L3095" s="7">
        <v>1.9438039999999999E-3</v>
      </c>
      <c r="M3095" s="7">
        <v>1.8874600000000001E-3</v>
      </c>
      <c r="N3095" s="7">
        <v>2.3035260000000002E-3</v>
      </c>
      <c r="O3095" s="7">
        <v>2.0166950000000002E-3</v>
      </c>
      <c r="P3095" s="7">
        <v>1.568514E-3</v>
      </c>
    </row>
    <row r="3096" spans="1:16" x14ac:dyDescent="0.25">
      <c r="A3096" t="s">
        <v>5040</v>
      </c>
      <c r="B3096" s="7">
        <v>1.0123682E-2</v>
      </c>
      <c r="C3096" s="7">
        <v>1.295776E-2</v>
      </c>
      <c r="D3096" s="7">
        <v>1.1261520000000001E-2</v>
      </c>
      <c r="E3096" s="7">
        <v>9.9559149999999992E-3</v>
      </c>
      <c r="F3096" s="7">
        <v>1.2336349E-2</v>
      </c>
      <c r="G3096" s="7">
        <v>1.1878725E-2</v>
      </c>
      <c r="H3096" s="7">
        <v>1.1791845E-2</v>
      </c>
      <c r="I3096" s="7">
        <v>1.1805734999999999E-2</v>
      </c>
      <c r="J3096" s="7">
        <v>1.3171214000000001E-2</v>
      </c>
      <c r="K3096" s="7">
        <v>1.1107364E-2</v>
      </c>
      <c r="L3096" s="7">
        <v>7.9980999999999993E-3</v>
      </c>
      <c r="M3096" s="7">
        <v>8.8357569999999996E-3</v>
      </c>
      <c r="N3096" s="7">
        <v>9.4662099999999992E-3</v>
      </c>
      <c r="O3096" s="7">
        <v>8.7229839999999996E-3</v>
      </c>
      <c r="P3096" s="7">
        <v>7.5885989999999997E-3</v>
      </c>
    </row>
    <row r="3097" spans="1:16" x14ac:dyDescent="0.25">
      <c r="A3097" t="s">
        <v>5041</v>
      </c>
      <c r="B3097" s="7">
        <v>5.7007665999999999E-2</v>
      </c>
      <c r="C3097" s="7">
        <v>6.6810506000000006E-2</v>
      </c>
      <c r="D3097" s="7">
        <v>5.8135409999999998E-2</v>
      </c>
      <c r="E3097" s="7">
        <v>4.8039018000000003E-2</v>
      </c>
      <c r="F3097" s="7">
        <v>5.7668253000000003E-2</v>
      </c>
      <c r="G3097" s="7">
        <v>6.8529510000000002E-2</v>
      </c>
      <c r="H3097" s="7">
        <v>5.5046058000000002E-2</v>
      </c>
      <c r="I3097" s="7">
        <v>5.5764012000000002E-2</v>
      </c>
      <c r="J3097" s="7">
        <v>6.7747111999999998E-2</v>
      </c>
      <c r="K3097" s="7">
        <v>6.5217862000000001E-2</v>
      </c>
      <c r="L3097" s="7">
        <v>6.9753092000000003E-2</v>
      </c>
      <c r="M3097" s="7">
        <v>8.1171025999999993E-2</v>
      </c>
      <c r="N3097" s="7">
        <v>5.8217317999999997E-2</v>
      </c>
      <c r="O3097" s="7">
        <v>5.9653594999999997E-2</v>
      </c>
      <c r="P3097" s="7">
        <v>5.4742768999999997E-2</v>
      </c>
    </row>
    <row r="3098" spans="1:16" x14ac:dyDescent="0.25">
      <c r="A3098" t="s">
        <v>5042</v>
      </c>
      <c r="B3098" s="7">
        <v>2.6599215999999998E-2</v>
      </c>
      <c r="C3098" s="7">
        <v>3.0130744000000001E-2</v>
      </c>
      <c r="D3098" s="7">
        <v>3.0203955000000001E-2</v>
      </c>
      <c r="E3098" s="7">
        <v>2.0497517E-2</v>
      </c>
      <c r="F3098" s="7">
        <v>2.9370718000000001E-2</v>
      </c>
      <c r="G3098" s="7">
        <v>2.5667049000000001E-2</v>
      </c>
      <c r="H3098" s="7">
        <v>2.8815588E-2</v>
      </c>
      <c r="I3098" s="7">
        <v>3.010929E-2</v>
      </c>
      <c r="J3098" s="7">
        <v>3.1493464999999998E-2</v>
      </c>
      <c r="K3098" s="7">
        <v>9.2615409999999999E-3</v>
      </c>
      <c r="L3098" s="7">
        <v>1.5883759000000001E-2</v>
      </c>
      <c r="M3098" s="7">
        <v>1.7150802999999999E-2</v>
      </c>
      <c r="N3098" s="7">
        <v>1.8203298999999999E-2</v>
      </c>
      <c r="O3098" s="7">
        <v>1.5351114000000001E-2</v>
      </c>
      <c r="P3098" s="7">
        <v>1.3941979E-2</v>
      </c>
    </row>
    <row r="3099" spans="1:16" x14ac:dyDescent="0.25">
      <c r="A3099" t="s">
        <v>5043</v>
      </c>
      <c r="B3099" s="7">
        <v>4.6266298999999997E-2</v>
      </c>
      <c r="C3099" s="7">
        <v>6.3438327000000003E-2</v>
      </c>
      <c r="D3099" s="7">
        <v>5.5604718999999997E-2</v>
      </c>
      <c r="E3099" s="7">
        <v>4.2143972000000002E-2</v>
      </c>
      <c r="F3099" s="7">
        <v>5.6398086E-2</v>
      </c>
      <c r="G3099" s="7">
        <v>5.5831924999999998E-2</v>
      </c>
      <c r="H3099" s="7">
        <v>9.0965323000000001E-2</v>
      </c>
      <c r="I3099" s="7">
        <v>6.4198203999999995E-2</v>
      </c>
      <c r="J3099" s="7">
        <v>7.8133399000000006E-2</v>
      </c>
      <c r="K3099" s="7">
        <v>2.5250189999999999E-2</v>
      </c>
      <c r="L3099" s="7">
        <v>2.7647105000000002E-2</v>
      </c>
      <c r="M3099" s="7">
        <v>3.3719826000000001E-2</v>
      </c>
      <c r="N3099" s="7">
        <v>4.3564098000000002E-2</v>
      </c>
      <c r="O3099" s="7">
        <v>4.2867710000000003E-2</v>
      </c>
      <c r="P3099" s="7">
        <v>2.907883E-2</v>
      </c>
    </row>
    <row r="3100" spans="1:16" x14ac:dyDescent="0.25">
      <c r="A3100" t="s">
        <v>5044</v>
      </c>
      <c r="B3100" s="7">
        <v>1.6237382000000002E-2</v>
      </c>
      <c r="C3100" s="7">
        <v>1.7174116E-2</v>
      </c>
      <c r="D3100" s="7">
        <v>1.5812078E-2</v>
      </c>
      <c r="E3100" s="7">
        <v>1.4924219000000001E-2</v>
      </c>
      <c r="F3100" s="7">
        <v>1.8982261E-2</v>
      </c>
      <c r="G3100" s="7">
        <v>2.0100769000000001E-2</v>
      </c>
      <c r="H3100" s="7">
        <v>1.7727700999999998E-2</v>
      </c>
      <c r="I3100" s="7">
        <v>1.4926254E-2</v>
      </c>
      <c r="J3100" s="7">
        <v>2.0902035999999999E-2</v>
      </c>
      <c r="K3100" s="7">
        <v>2.9422236000000001E-2</v>
      </c>
      <c r="L3100" s="7">
        <v>1.9494667E-2</v>
      </c>
      <c r="M3100" s="7">
        <v>2.0653281999999999E-2</v>
      </c>
      <c r="N3100" s="7">
        <v>2.0772009000000001E-2</v>
      </c>
      <c r="O3100" s="7">
        <v>2.0057190999999999E-2</v>
      </c>
      <c r="P3100" s="7">
        <v>1.4991077E-2</v>
      </c>
    </row>
    <row r="3101" spans="1:16" x14ac:dyDescent="0.25">
      <c r="A3101" t="s">
        <v>5045</v>
      </c>
      <c r="B3101" s="7">
        <v>1.8748767E-2</v>
      </c>
      <c r="C3101" s="7">
        <v>2.313395E-2</v>
      </c>
      <c r="D3101" s="7">
        <v>2.0038644000000001E-2</v>
      </c>
      <c r="E3101" s="7">
        <v>1.5876290000000001E-2</v>
      </c>
      <c r="F3101" s="7">
        <v>1.7684800000000001E-2</v>
      </c>
      <c r="G3101" s="7">
        <v>1.6577175999999999E-2</v>
      </c>
      <c r="H3101" s="7">
        <v>1.8742686000000001E-2</v>
      </c>
      <c r="I3101" s="7">
        <v>2.1706376999999999E-2</v>
      </c>
      <c r="J3101" s="7">
        <v>2.5286688000000002E-2</v>
      </c>
      <c r="K3101" s="7">
        <v>1.189604E-2</v>
      </c>
      <c r="L3101" s="7">
        <v>1.2627352E-2</v>
      </c>
      <c r="M3101" s="7">
        <v>1.3571435999999999E-2</v>
      </c>
      <c r="N3101" s="7">
        <v>1.321336E-2</v>
      </c>
      <c r="O3101" s="7">
        <v>1.2621456E-2</v>
      </c>
      <c r="P3101" s="7">
        <v>1.0997404000000001E-2</v>
      </c>
    </row>
    <row r="3102" spans="1:16" x14ac:dyDescent="0.25">
      <c r="A3102" t="s">
        <v>5046</v>
      </c>
      <c r="B3102" s="7">
        <v>3.3095508000000003E-2</v>
      </c>
      <c r="C3102" s="7">
        <v>4.0879825000000002E-2</v>
      </c>
      <c r="D3102" s="7">
        <v>3.9774274999999998E-2</v>
      </c>
      <c r="E3102" s="7">
        <v>1.8832053000000001E-2</v>
      </c>
      <c r="F3102" s="7">
        <v>2.5546131999999999E-2</v>
      </c>
      <c r="G3102" s="7">
        <v>2.7648651E-2</v>
      </c>
      <c r="H3102" s="7">
        <v>4.3837666999999997E-2</v>
      </c>
      <c r="I3102" s="7">
        <v>3.8673060000000002E-2</v>
      </c>
      <c r="J3102" s="7">
        <v>4.2327572000000001E-2</v>
      </c>
      <c r="K3102" s="7">
        <v>3.3489275999999998E-2</v>
      </c>
      <c r="L3102" s="7">
        <v>1.8361954999999999E-2</v>
      </c>
      <c r="M3102" s="7">
        <v>2.1089236000000001E-2</v>
      </c>
      <c r="N3102" s="7">
        <v>2.2037722999999999E-2</v>
      </c>
      <c r="O3102" s="7">
        <v>1.8372816E-2</v>
      </c>
      <c r="P3102" s="7">
        <v>1.520262E-2</v>
      </c>
    </row>
    <row r="3103" spans="1:16" x14ac:dyDescent="0.25">
      <c r="A3103" t="s">
        <v>5047</v>
      </c>
      <c r="B3103" s="7">
        <v>2.8792470000000001E-2</v>
      </c>
      <c r="C3103" s="7">
        <v>3.4607000999999998E-2</v>
      </c>
      <c r="D3103" s="7">
        <v>3.2156481000000001E-2</v>
      </c>
      <c r="E3103" s="7">
        <v>1.6397978000000001E-2</v>
      </c>
      <c r="F3103" s="7">
        <v>2.2380322000000001E-2</v>
      </c>
      <c r="G3103" s="7">
        <v>2.3757449E-2</v>
      </c>
      <c r="H3103" s="7">
        <v>3.6906574999999997E-2</v>
      </c>
      <c r="I3103" s="7">
        <v>3.5496983000000003E-2</v>
      </c>
      <c r="J3103" s="7">
        <v>3.7306667000000002E-2</v>
      </c>
      <c r="K3103" s="7">
        <v>1.2430541E-2</v>
      </c>
      <c r="L3103" s="7">
        <v>1.4269474000000001E-2</v>
      </c>
      <c r="M3103" s="7">
        <v>1.1505682999999999E-2</v>
      </c>
      <c r="N3103" s="7">
        <v>1.2592463999999999E-2</v>
      </c>
      <c r="O3103" s="7">
        <v>9.3592109999999992E-3</v>
      </c>
      <c r="P3103" s="7">
        <v>1.02462E-2</v>
      </c>
    </row>
    <row r="3104" spans="1:16" x14ac:dyDescent="0.25">
      <c r="A3104" t="s">
        <v>5048</v>
      </c>
      <c r="B3104" s="7">
        <v>4.1799180000000003E-3</v>
      </c>
      <c r="C3104" s="7">
        <v>4.8617089999999996E-3</v>
      </c>
      <c r="D3104" s="7">
        <v>5.173586E-3</v>
      </c>
      <c r="E3104" s="7">
        <v>5.3721400000000001E-3</v>
      </c>
      <c r="F3104" s="7">
        <v>7.6951490000000001E-3</v>
      </c>
      <c r="G3104" s="7">
        <v>5.5763210000000004E-3</v>
      </c>
      <c r="H3104" s="7">
        <v>4.3083260000000003E-3</v>
      </c>
      <c r="I3104" s="7">
        <v>3.4177840000000001E-3</v>
      </c>
      <c r="J3104" s="7">
        <v>5.2819720000000002E-3</v>
      </c>
      <c r="K3104" s="7">
        <v>1.0565542000000001E-2</v>
      </c>
      <c r="L3104" s="7">
        <v>6.0255550000000001E-3</v>
      </c>
      <c r="M3104" s="7">
        <v>5.7253599999999997E-3</v>
      </c>
      <c r="N3104" s="7">
        <v>6.387584E-3</v>
      </c>
      <c r="O3104" s="7">
        <v>5.1835939999999997E-3</v>
      </c>
      <c r="P3104" s="7">
        <v>4.2113330000000003E-3</v>
      </c>
    </row>
    <row r="3105" spans="1:16" x14ac:dyDescent="0.25">
      <c r="A3105" t="s">
        <v>5049</v>
      </c>
      <c r="B3105" s="7">
        <v>1.6337159E-2</v>
      </c>
      <c r="C3105" s="7">
        <v>1.7373202000000001E-2</v>
      </c>
      <c r="D3105" s="7">
        <v>1.8012066E-2</v>
      </c>
      <c r="E3105" s="7">
        <v>1.4332678E-2</v>
      </c>
      <c r="F3105" s="7">
        <v>1.5794366000000001E-2</v>
      </c>
      <c r="G3105" s="7">
        <v>1.9586963999999998E-2</v>
      </c>
      <c r="H3105" s="7">
        <v>1.6503802000000001E-2</v>
      </c>
      <c r="I3105" s="7">
        <v>1.9385735000000001E-2</v>
      </c>
      <c r="J3105" s="7">
        <v>2.1727258999999999E-2</v>
      </c>
      <c r="K3105" s="7">
        <v>2.1547387000000001E-2</v>
      </c>
      <c r="L3105" s="7">
        <v>2.5295624999999999E-2</v>
      </c>
      <c r="M3105" s="7">
        <v>2.0725803000000001E-2</v>
      </c>
      <c r="N3105" s="7">
        <v>2.0436988E-2</v>
      </c>
      <c r="O3105" s="7">
        <v>1.6012491E-2</v>
      </c>
      <c r="P3105" s="7">
        <v>1.3585715E-2</v>
      </c>
    </row>
    <row r="3106" spans="1:16" x14ac:dyDescent="0.25">
      <c r="A3106" t="s">
        <v>5050</v>
      </c>
      <c r="B3106" s="7">
        <v>1.6314946E-2</v>
      </c>
      <c r="C3106" s="7">
        <v>1.4952978E-2</v>
      </c>
      <c r="D3106" s="7">
        <v>1.0719711E-2</v>
      </c>
      <c r="E3106" s="7">
        <v>1.2508312000000001E-2</v>
      </c>
      <c r="F3106" s="7">
        <v>1.1549182E-2</v>
      </c>
      <c r="G3106" s="7">
        <v>2.1287037000000002E-2</v>
      </c>
      <c r="H3106" s="7">
        <v>1.0123791E-2</v>
      </c>
      <c r="I3106" s="7">
        <v>1.0713222999999999E-2</v>
      </c>
      <c r="J3106" s="7">
        <v>1.2987210000000001E-2</v>
      </c>
      <c r="K3106" s="7">
        <v>2.2062710999999999E-2</v>
      </c>
      <c r="L3106" s="7">
        <v>1.619905E-2</v>
      </c>
      <c r="M3106" s="7">
        <v>1.1142823E-2</v>
      </c>
      <c r="N3106" s="7">
        <v>7.8324870000000008E-3</v>
      </c>
      <c r="O3106" s="7">
        <v>7.0176090000000002E-3</v>
      </c>
      <c r="P3106" s="7">
        <v>8.4520540000000005E-3</v>
      </c>
    </row>
    <row r="3107" spans="1:16" x14ac:dyDescent="0.25">
      <c r="A3107" t="s">
        <v>5051</v>
      </c>
      <c r="B3107" s="7">
        <v>1.7802829999999999E-2</v>
      </c>
      <c r="C3107" s="7">
        <v>1.7925938999999998E-2</v>
      </c>
      <c r="D3107" s="7">
        <v>1.789015E-2</v>
      </c>
      <c r="E3107" s="7">
        <v>1.1984579E-2</v>
      </c>
      <c r="F3107" s="7">
        <v>1.5631559E-2</v>
      </c>
      <c r="G3107" s="7">
        <v>1.4127278E-2</v>
      </c>
      <c r="H3107" s="7">
        <v>1.8334412000000001E-2</v>
      </c>
      <c r="I3107" s="7">
        <v>1.9091194999999998E-2</v>
      </c>
      <c r="J3107" s="7">
        <v>2.0413767999999999E-2</v>
      </c>
      <c r="K3107" s="7">
        <v>1.1211077E-2</v>
      </c>
      <c r="L3107" s="7">
        <v>8.8365289999999992E-3</v>
      </c>
      <c r="M3107" s="7">
        <v>7.813749E-3</v>
      </c>
      <c r="N3107" s="7">
        <v>1.0184963999999999E-2</v>
      </c>
      <c r="O3107" s="7">
        <v>7.7008290000000002E-3</v>
      </c>
      <c r="P3107" s="7">
        <v>8.456514E-3</v>
      </c>
    </row>
    <row r="3108" spans="1:16" x14ac:dyDescent="0.25">
      <c r="A3108" t="s">
        <v>5052</v>
      </c>
      <c r="B3108" s="7">
        <v>7.4547189E-2</v>
      </c>
      <c r="C3108" s="7">
        <v>8.6483392000000006E-2</v>
      </c>
      <c r="D3108" s="7">
        <v>8.8658106E-2</v>
      </c>
      <c r="E3108" s="7">
        <v>6.5274354000000007E-2</v>
      </c>
      <c r="F3108" s="7">
        <v>8.2379260999999995E-2</v>
      </c>
      <c r="G3108" s="7">
        <v>7.7968436000000002E-2</v>
      </c>
      <c r="H3108" s="7">
        <v>0.107100083</v>
      </c>
      <c r="I3108" s="7">
        <v>9.885679E-2</v>
      </c>
      <c r="J3108" s="7">
        <v>0.118981314</v>
      </c>
      <c r="K3108" s="7">
        <v>9.5130929000000003E-2</v>
      </c>
      <c r="L3108" s="7">
        <v>8.3981369E-2</v>
      </c>
      <c r="M3108" s="7">
        <v>8.6049965000000006E-2</v>
      </c>
      <c r="N3108" s="7">
        <v>7.6510592000000002E-2</v>
      </c>
      <c r="O3108" s="7">
        <v>7.7456490000000003E-2</v>
      </c>
      <c r="P3108" s="7">
        <v>5.5511838000000001E-2</v>
      </c>
    </row>
    <row r="3109" spans="1:16" x14ac:dyDescent="0.25">
      <c r="A3109" t="s">
        <v>5053</v>
      </c>
      <c r="B3109" s="7">
        <v>5.5278728999999999E-2</v>
      </c>
      <c r="C3109" s="7">
        <v>6.0956823E-2</v>
      </c>
      <c r="D3109" s="7">
        <v>5.8831539000000002E-2</v>
      </c>
      <c r="E3109" s="7">
        <v>4.2141603999999999E-2</v>
      </c>
      <c r="F3109" s="7">
        <v>5.1192190999999998E-2</v>
      </c>
      <c r="G3109" s="7">
        <v>5.1939396999999998E-2</v>
      </c>
      <c r="H3109" s="7">
        <v>5.6725669999999999E-2</v>
      </c>
      <c r="I3109" s="7">
        <v>6.4931456999999998E-2</v>
      </c>
      <c r="J3109" s="7">
        <v>6.9011399000000001E-2</v>
      </c>
      <c r="K3109" s="7">
        <v>7.0132096000000005E-2</v>
      </c>
      <c r="L3109" s="7">
        <v>4.3894761999999997E-2</v>
      </c>
      <c r="M3109" s="7">
        <v>4.390223E-2</v>
      </c>
      <c r="N3109" s="7">
        <v>4.4616875E-2</v>
      </c>
      <c r="O3109" s="7">
        <v>3.8743031999999997E-2</v>
      </c>
      <c r="P3109" s="7">
        <v>2.7542922000000001E-2</v>
      </c>
    </row>
    <row r="3110" spans="1:16" x14ac:dyDescent="0.25">
      <c r="A3110" t="s">
        <v>5054</v>
      </c>
      <c r="B3110" s="7">
        <v>9.3700302999999999E-2</v>
      </c>
      <c r="C3110" s="7">
        <v>0.105100556</v>
      </c>
      <c r="D3110" s="7">
        <v>8.5573468999999999E-2</v>
      </c>
      <c r="E3110" s="7">
        <v>9.1741964999999995E-2</v>
      </c>
      <c r="F3110" s="7">
        <v>8.1721427999999999E-2</v>
      </c>
      <c r="G3110" s="7">
        <v>8.2886052000000002E-2</v>
      </c>
      <c r="H3110" s="7">
        <v>9.7045892999999994E-2</v>
      </c>
      <c r="I3110" s="7">
        <v>6.2266067000000001E-2</v>
      </c>
      <c r="J3110" s="7">
        <v>9.1781851999999997E-2</v>
      </c>
      <c r="K3110" s="7">
        <v>5.9400184000000002E-2</v>
      </c>
      <c r="L3110" s="7">
        <v>0.14572740300000001</v>
      </c>
      <c r="M3110" s="7">
        <v>0.14565638</v>
      </c>
      <c r="N3110" s="7">
        <v>0.192375929</v>
      </c>
      <c r="O3110" s="7">
        <v>0.12549358899999999</v>
      </c>
      <c r="P3110" s="7">
        <v>8.1821492999999995E-2</v>
      </c>
    </row>
    <row r="3111" spans="1:16" x14ac:dyDescent="0.25">
      <c r="A3111" t="s">
        <v>5055</v>
      </c>
      <c r="B3111" s="7">
        <v>9.3615439999999994E-2</v>
      </c>
      <c r="C3111" s="7">
        <v>0.10936201500000001</v>
      </c>
      <c r="D3111" s="7">
        <v>8.8129719999999995E-2</v>
      </c>
      <c r="E3111" s="7">
        <v>8.4085937999999999E-2</v>
      </c>
      <c r="F3111" s="7">
        <v>0.11367638400000001</v>
      </c>
      <c r="G3111" s="7">
        <v>0.100522215</v>
      </c>
      <c r="H3111" s="7">
        <v>0.11567445799999999</v>
      </c>
      <c r="I3111" s="7">
        <v>9.7886812000000004E-2</v>
      </c>
      <c r="J3111" s="7">
        <v>0.108355338</v>
      </c>
      <c r="K3111" s="7">
        <v>0.10382464299999999</v>
      </c>
      <c r="L3111" s="7">
        <v>7.6483578999999996E-2</v>
      </c>
      <c r="M3111" s="7">
        <v>7.6546790000000003E-2</v>
      </c>
      <c r="N3111" s="7">
        <v>0.10189887</v>
      </c>
      <c r="O3111" s="7">
        <v>0.10820107299999999</v>
      </c>
      <c r="P3111" s="7">
        <v>7.5547502000000002E-2</v>
      </c>
    </row>
    <row r="3112" spans="1:16" x14ac:dyDescent="0.25">
      <c r="A3112" t="s">
        <v>5056</v>
      </c>
      <c r="B3112" s="7">
        <v>1.0256858000000001E-2</v>
      </c>
      <c r="C3112" s="7">
        <v>1.2090712E-2</v>
      </c>
      <c r="D3112" s="7">
        <v>1.2960114E-2</v>
      </c>
      <c r="E3112" s="7">
        <v>1.0379862E-2</v>
      </c>
      <c r="F3112" s="7">
        <v>1.3350173E-2</v>
      </c>
      <c r="G3112" s="7">
        <v>1.249081E-2</v>
      </c>
      <c r="H3112" s="7">
        <v>1.2058660000000001E-2</v>
      </c>
      <c r="I3112" s="7">
        <v>9.4742100000000003E-3</v>
      </c>
      <c r="J3112" s="7">
        <v>1.2166655E-2</v>
      </c>
      <c r="K3112" s="7">
        <v>3.2087040000000002E-3</v>
      </c>
      <c r="L3112" s="7">
        <v>5.1254930000000001E-3</v>
      </c>
      <c r="M3112" s="7">
        <v>6.8777689999999997E-3</v>
      </c>
      <c r="N3112" s="7">
        <v>4.9631429999999997E-3</v>
      </c>
      <c r="O3112" s="7">
        <v>4.9762319999999997E-3</v>
      </c>
      <c r="P3112" s="7">
        <v>5.4767679999999999E-3</v>
      </c>
    </row>
    <row r="3113" spans="1:16" x14ac:dyDescent="0.25">
      <c r="A3113" t="s">
        <v>5057</v>
      </c>
      <c r="B3113" s="7">
        <v>5.6416330000000001E-2</v>
      </c>
      <c r="C3113" s="7">
        <v>6.6660066000000004E-2</v>
      </c>
      <c r="D3113" s="7">
        <v>5.0636357E-2</v>
      </c>
      <c r="E3113" s="7">
        <v>6.2929215999999996E-2</v>
      </c>
      <c r="F3113" s="7">
        <v>6.6773161999999997E-2</v>
      </c>
      <c r="G3113" s="7">
        <v>7.6862958999999995E-2</v>
      </c>
      <c r="H3113" s="7">
        <v>8.6308350000000006E-2</v>
      </c>
      <c r="I3113" s="7">
        <v>7.6099103000000001E-2</v>
      </c>
      <c r="J3113" s="7">
        <v>6.1600479999999999E-2</v>
      </c>
      <c r="K3113" s="7">
        <v>7.8800342999999995E-2</v>
      </c>
      <c r="L3113" s="7">
        <v>5.6027597999999998E-2</v>
      </c>
      <c r="M3113" s="7">
        <v>4.4993684999999999E-2</v>
      </c>
      <c r="N3113" s="7">
        <v>3.8153674999999998E-2</v>
      </c>
      <c r="O3113" s="7">
        <v>2.7221413E-2</v>
      </c>
      <c r="P3113" s="7">
        <v>3.2867960000000002E-2</v>
      </c>
    </row>
    <row r="3114" spans="1:16" x14ac:dyDescent="0.25">
      <c r="A3114" t="s">
        <v>5058</v>
      </c>
      <c r="B3114" s="7">
        <v>7.4520762000000004E-2</v>
      </c>
      <c r="C3114" s="7">
        <v>9.7992760999999998E-2</v>
      </c>
      <c r="D3114" s="7">
        <v>9.9750622999999997E-2</v>
      </c>
      <c r="E3114" s="7">
        <v>5.4991316999999998E-2</v>
      </c>
      <c r="F3114" s="7">
        <v>7.7563812999999995E-2</v>
      </c>
      <c r="G3114" s="7">
        <v>6.6600864999999995E-2</v>
      </c>
      <c r="H3114" s="7">
        <v>9.1666938000000003E-2</v>
      </c>
      <c r="I3114" s="7">
        <v>7.1533843E-2</v>
      </c>
      <c r="J3114" s="7">
        <v>9.8363117999999999E-2</v>
      </c>
      <c r="K3114" s="7">
        <v>3.7435098E-2</v>
      </c>
      <c r="L3114" s="7">
        <v>4.6992952999999997E-2</v>
      </c>
      <c r="M3114" s="7">
        <v>5.6999987000000002E-2</v>
      </c>
      <c r="N3114" s="7">
        <v>6.9778986000000001E-2</v>
      </c>
      <c r="O3114" s="7">
        <v>6.8935799000000006E-2</v>
      </c>
      <c r="P3114" s="7">
        <v>5.2112980000000003E-2</v>
      </c>
    </row>
    <row r="3115" spans="1:16" x14ac:dyDescent="0.25">
      <c r="A3115" t="s">
        <v>5059</v>
      </c>
      <c r="B3115" s="7">
        <v>6.9783980000000002E-3</v>
      </c>
      <c r="C3115" s="7">
        <v>9.0529430000000008E-3</v>
      </c>
      <c r="D3115" s="7">
        <v>8.0204730000000002E-3</v>
      </c>
      <c r="E3115" s="7">
        <v>7.180797E-3</v>
      </c>
      <c r="F3115" s="7">
        <v>8.7765699999999992E-3</v>
      </c>
      <c r="G3115" s="7">
        <v>9.0382980000000002E-3</v>
      </c>
      <c r="H3115" s="7">
        <v>7.9824200000000005E-3</v>
      </c>
      <c r="I3115" s="7">
        <v>9.9084619999999998E-3</v>
      </c>
      <c r="J3115" s="7">
        <v>8.9957930000000002E-3</v>
      </c>
      <c r="K3115" s="7">
        <v>6.5666359999999998E-3</v>
      </c>
      <c r="L3115" s="7">
        <v>5.6180459999999998E-3</v>
      </c>
      <c r="M3115" s="7">
        <v>5.1433670000000003E-3</v>
      </c>
      <c r="N3115" s="7">
        <v>4.9016889999999999E-3</v>
      </c>
      <c r="O3115" s="7">
        <v>4.4346580000000002E-3</v>
      </c>
      <c r="P3115" s="7">
        <v>4.5718030000000002E-3</v>
      </c>
    </row>
    <row r="3116" spans="1:16" x14ac:dyDescent="0.25">
      <c r="A3116" t="s">
        <v>5060</v>
      </c>
      <c r="B3116" s="7">
        <v>1.8211324000000001E-2</v>
      </c>
      <c r="C3116" s="7">
        <v>2.0078347999999999E-2</v>
      </c>
      <c r="D3116" s="7">
        <v>1.9392870999999999E-2</v>
      </c>
      <c r="E3116" s="7">
        <v>1.3878652999999999E-2</v>
      </c>
      <c r="F3116" s="7">
        <v>1.8827758999999999E-2</v>
      </c>
      <c r="G3116" s="7">
        <v>1.8341069000000002E-2</v>
      </c>
      <c r="H3116" s="7">
        <v>2.3221183999999999E-2</v>
      </c>
      <c r="I3116" s="7">
        <v>2.5694596E-2</v>
      </c>
      <c r="J3116" s="7">
        <v>2.6666568000000002E-2</v>
      </c>
      <c r="K3116" s="7">
        <v>4.2541419999999998E-3</v>
      </c>
      <c r="L3116" s="7">
        <v>7.7538629999999997E-3</v>
      </c>
      <c r="M3116" s="7">
        <v>8.4268180000000008E-3</v>
      </c>
      <c r="N3116" s="7">
        <v>9.0314009999999997E-3</v>
      </c>
      <c r="O3116" s="7">
        <v>8.4398140000000003E-3</v>
      </c>
      <c r="P3116" s="7">
        <v>6.8212979999999999E-3</v>
      </c>
    </row>
    <row r="3117" spans="1:16" x14ac:dyDescent="0.25">
      <c r="A3117" t="s">
        <v>5061</v>
      </c>
      <c r="B3117" s="7">
        <v>1.6017869999999999E-3</v>
      </c>
      <c r="C3117" s="7">
        <v>2.3319650000000001E-3</v>
      </c>
      <c r="D3117" s="7">
        <v>1.477456E-3</v>
      </c>
      <c r="E3117" s="7">
        <v>2.478119E-3</v>
      </c>
      <c r="F3117" s="7">
        <v>2.1769010000000002E-3</v>
      </c>
      <c r="G3117" s="7">
        <v>4.5135590000000003E-3</v>
      </c>
      <c r="H3117" s="7">
        <v>1.1475229999999999E-3</v>
      </c>
      <c r="I3117" s="7">
        <v>7.4702999999999998E-4</v>
      </c>
      <c r="J3117" s="7">
        <v>1.5884860000000001E-3</v>
      </c>
      <c r="K3117" s="7">
        <v>1.3909919E-2</v>
      </c>
      <c r="L3117" s="7">
        <v>7.1873409999999999E-3</v>
      </c>
      <c r="M3117" s="7">
        <v>5.9539500000000004E-3</v>
      </c>
      <c r="N3117" s="7">
        <v>5.195936E-3</v>
      </c>
      <c r="O3117" s="7">
        <v>4.4614770000000002E-3</v>
      </c>
      <c r="P3117" s="7">
        <v>3.2417600000000002E-3</v>
      </c>
    </row>
    <row r="3118" spans="1:16" x14ac:dyDescent="0.25">
      <c r="A3118" t="s">
        <v>5062</v>
      </c>
      <c r="B3118" s="7">
        <v>6.2706123000000002E-2</v>
      </c>
      <c r="C3118" s="7">
        <v>7.6214861999999994E-2</v>
      </c>
      <c r="D3118" s="7">
        <v>7.8601301999999998E-2</v>
      </c>
      <c r="E3118" s="7">
        <v>7.0809775000000005E-2</v>
      </c>
      <c r="F3118" s="7">
        <v>8.1482877999999995E-2</v>
      </c>
      <c r="G3118" s="7">
        <v>7.0753256E-2</v>
      </c>
      <c r="H3118" s="7">
        <v>7.2474668000000006E-2</v>
      </c>
      <c r="I3118" s="7">
        <v>6.8094152000000005E-2</v>
      </c>
      <c r="J3118" s="7">
        <v>6.5050010000000005E-2</v>
      </c>
      <c r="K3118" s="7">
        <v>5.8735341000000003E-2</v>
      </c>
      <c r="L3118" s="7">
        <v>7.1457382E-2</v>
      </c>
      <c r="M3118" s="7">
        <v>7.3262215000000006E-2</v>
      </c>
      <c r="N3118" s="7">
        <v>8.5161533999999997E-2</v>
      </c>
      <c r="O3118" s="7">
        <v>7.6025749000000004E-2</v>
      </c>
      <c r="P3118" s="7">
        <v>5.9218616000000002E-2</v>
      </c>
    </row>
    <row r="3119" spans="1:16" x14ac:dyDescent="0.25">
      <c r="A3119" t="s">
        <v>5063</v>
      </c>
      <c r="B3119" s="7">
        <v>3.7057151000000003E-2</v>
      </c>
      <c r="C3119" s="7">
        <v>3.7134392000000002E-2</v>
      </c>
      <c r="D3119" s="7">
        <v>3.4916241000000001E-2</v>
      </c>
      <c r="E3119" s="7">
        <v>2.3110337000000002E-2</v>
      </c>
      <c r="F3119" s="7">
        <v>3.0660684000000001E-2</v>
      </c>
      <c r="G3119" s="7">
        <v>2.4910885000000001E-2</v>
      </c>
      <c r="H3119" s="7">
        <v>3.0599278000000001E-2</v>
      </c>
      <c r="I3119" s="7">
        <v>3.4473917999999999E-2</v>
      </c>
      <c r="J3119" s="7">
        <v>3.9329548999999998E-2</v>
      </c>
      <c r="K3119" s="7">
        <v>1.0851097000000001E-2</v>
      </c>
      <c r="L3119" s="7">
        <v>1.7271829999999998E-2</v>
      </c>
      <c r="M3119" s="7">
        <v>1.7791873999999999E-2</v>
      </c>
      <c r="N3119" s="7">
        <v>1.8256781999999999E-2</v>
      </c>
      <c r="O3119" s="7">
        <v>1.6792874999999999E-2</v>
      </c>
      <c r="P3119" s="7">
        <v>1.6248571999999999E-2</v>
      </c>
    </row>
    <row r="3120" spans="1:16" x14ac:dyDescent="0.25">
      <c r="A3120" t="s">
        <v>5064</v>
      </c>
      <c r="B3120" s="7">
        <v>1.9227592000000002E-2</v>
      </c>
      <c r="C3120" s="7">
        <v>2.2683617E-2</v>
      </c>
      <c r="D3120" s="7">
        <v>2.5641595E-2</v>
      </c>
      <c r="E3120" s="7">
        <v>1.8815493999999999E-2</v>
      </c>
      <c r="F3120" s="7">
        <v>2.1405552000000001E-2</v>
      </c>
      <c r="G3120" s="7">
        <v>2.0835655000000002E-2</v>
      </c>
      <c r="H3120" s="7">
        <v>2.4177018000000002E-2</v>
      </c>
      <c r="I3120" s="7">
        <v>2.1360895000000001E-2</v>
      </c>
      <c r="J3120" s="7">
        <v>3.058406E-2</v>
      </c>
      <c r="K3120" s="7">
        <v>1.4878156999999999E-2</v>
      </c>
      <c r="L3120" s="7">
        <v>2.0359410000000001E-2</v>
      </c>
      <c r="M3120" s="7">
        <v>2.0488645999999999E-2</v>
      </c>
      <c r="N3120" s="7">
        <v>2.8293484000000001E-2</v>
      </c>
      <c r="O3120" s="7">
        <v>2.7147806999999999E-2</v>
      </c>
      <c r="P3120" s="7">
        <v>1.8595082999999998E-2</v>
      </c>
    </row>
    <row r="3121" spans="1:16" x14ac:dyDescent="0.25">
      <c r="A3121" t="s">
        <v>5065</v>
      </c>
      <c r="B3121" s="7">
        <v>1.3184220999999999E-2</v>
      </c>
      <c r="C3121" s="7">
        <v>1.5298714E-2</v>
      </c>
      <c r="D3121" s="7">
        <v>1.1643128000000001E-2</v>
      </c>
      <c r="E3121" s="7">
        <v>9.6174409999999991E-3</v>
      </c>
      <c r="F3121" s="7">
        <v>1.0704477E-2</v>
      </c>
      <c r="G3121" s="7">
        <v>1.5305592999999999E-2</v>
      </c>
      <c r="H3121" s="7">
        <v>1.3982448999999999E-2</v>
      </c>
      <c r="I3121" s="7">
        <v>1.2038663E-2</v>
      </c>
      <c r="J3121" s="7">
        <v>1.6445465999999999E-2</v>
      </c>
      <c r="K3121" s="7">
        <v>2.0741510000000001E-2</v>
      </c>
      <c r="L3121" s="7">
        <v>1.4151571999999999E-2</v>
      </c>
      <c r="M3121" s="7">
        <v>1.4646170999999999E-2</v>
      </c>
      <c r="N3121" s="7">
        <v>1.5188534E-2</v>
      </c>
      <c r="O3121" s="7">
        <v>1.2708819E-2</v>
      </c>
      <c r="P3121" s="7">
        <v>1.0118490000000001E-2</v>
      </c>
    </row>
    <row r="3122" spans="1:16" x14ac:dyDescent="0.25">
      <c r="A3122" t="s">
        <v>5066</v>
      </c>
      <c r="B3122" s="7">
        <v>2.2549901000000001E-2</v>
      </c>
      <c r="C3122" s="7">
        <v>2.6699840999999998E-2</v>
      </c>
      <c r="D3122" s="7">
        <v>2.4091050999999999E-2</v>
      </c>
      <c r="E3122" s="7">
        <v>1.8359548E-2</v>
      </c>
      <c r="F3122" s="7">
        <v>2.1846614E-2</v>
      </c>
      <c r="G3122" s="7">
        <v>2.8596104000000001E-2</v>
      </c>
      <c r="H3122" s="7">
        <v>2.2855535999999999E-2</v>
      </c>
      <c r="I3122" s="7">
        <v>1.5159549E-2</v>
      </c>
      <c r="J3122" s="7">
        <v>1.8064187999999998E-2</v>
      </c>
      <c r="K3122" s="7">
        <v>2.0391743E-2</v>
      </c>
      <c r="L3122" s="7">
        <v>2.0150372999999999E-2</v>
      </c>
      <c r="M3122" s="7">
        <v>2.0699381999999999E-2</v>
      </c>
      <c r="N3122" s="7">
        <v>2.6930150999999999E-2</v>
      </c>
      <c r="O3122" s="7">
        <v>2.4035490999999999E-2</v>
      </c>
      <c r="P3122" s="7">
        <v>1.5635119999999999E-2</v>
      </c>
    </row>
    <row r="3123" spans="1:16" x14ac:dyDescent="0.25">
      <c r="A3123" t="s">
        <v>5067</v>
      </c>
      <c r="B3123" s="7">
        <v>2.0009160000000002E-2</v>
      </c>
      <c r="C3123" s="7">
        <v>2.6343142E-2</v>
      </c>
      <c r="D3123" s="7">
        <v>2.4972873999999999E-2</v>
      </c>
      <c r="E3123" s="7">
        <v>1.1429674000000001E-2</v>
      </c>
      <c r="F3123" s="7">
        <v>1.8086423000000001E-2</v>
      </c>
      <c r="G3123" s="7">
        <v>1.91769E-2</v>
      </c>
      <c r="H3123" s="7">
        <v>2.5385390000000001E-2</v>
      </c>
      <c r="I3123" s="7">
        <v>2.4407225000000001E-2</v>
      </c>
      <c r="J3123" s="7">
        <v>2.7057393999999999E-2</v>
      </c>
      <c r="K3123" s="7">
        <v>9.8364869999999997E-3</v>
      </c>
      <c r="L3123" s="7">
        <v>1.4310586E-2</v>
      </c>
      <c r="M3123" s="7">
        <v>1.4165304E-2</v>
      </c>
      <c r="N3123" s="7">
        <v>1.9072960999999999E-2</v>
      </c>
      <c r="O3123" s="7">
        <v>1.2864867E-2</v>
      </c>
      <c r="P3123" s="7">
        <v>1.2643173000000001E-2</v>
      </c>
    </row>
    <row r="3124" spans="1:16" x14ac:dyDescent="0.25">
      <c r="A3124" t="s">
        <v>5068</v>
      </c>
      <c r="B3124" s="7">
        <v>1.1703834E-2</v>
      </c>
      <c r="C3124" s="7">
        <v>9.5195390000000005E-3</v>
      </c>
      <c r="D3124" s="7">
        <v>7.7899570000000001E-3</v>
      </c>
      <c r="E3124" s="7">
        <v>8.5701100000000006E-3</v>
      </c>
      <c r="F3124" s="7">
        <v>8.5916250000000003E-3</v>
      </c>
      <c r="G3124" s="7">
        <v>1.1617334999999999E-2</v>
      </c>
      <c r="H3124" s="7">
        <v>7.0812339999999996E-3</v>
      </c>
      <c r="I3124" s="7">
        <v>3.7653550000000002E-3</v>
      </c>
      <c r="J3124" s="7">
        <v>7.1336050000000003E-3</v>
      </c>
      <c r="K3124" s="7">
        <v>5.0991999999999999E-3</v>
      </c>
      <c r="L3124" s="7">
        <v>1.2871933E-2</v>
      </c>
      <c r="M3124" s="7">
        <v>1.2006716000000001E-2</v>
      </c>
      <c r="N3124" s="7">
        <v>1.0466392999999999E-2</v>
      </c>
      <c r="O3124" s="7">
        <v>1.0814054E-2</v>
      </c>
      <c r="P3124" s="7">
        <v>8.2823640000000004E-3</v>
      </c>
    </row>
    <row r="3125" spans="1:16" x14ac:dyDescent="0.25">
      <c r="A3125" t="s">
        <v>5069</v>
      </c>
      <c r="B3125" s="7">
        <v>7.9667858999999994E-2</v>
      </c>
      <c r="C3125" s="7">
        <v>9.8805398000000003E-2</v>
      </c>
      <c r="D3125" s="7">
        <v>0.10082574800000001</v>
      </c>
      <c r="E3125" s="7">
        <v>0.10166831699999999</v>
      </c>
      <c r="F3125" s="7">
        <v>0.124026437</v>
      </c>
      <c r="G3125" s="7">
        <v>0.12727009</v>
      </c>
      <c r="H3125" s="7">
        <v>0.112671905</v>
      </c>
      <c r="I3125" s="7">
        <v>0.120679773</v>
      </c>
      <c r="J3125" s="7">
        <v>0.1140393</v>
      </c>
      <c r="K3125" s="7">
        <v>0.15505622799999999</v>
      </c>
      <c r="L3125" s="7">
        <v>6.1941544000000001E-2</v>
      </c>
      <c r="M3125" s="7">
        <v>6.3401830000000006E-2</v>
      </c>
      <c r="N3125" s="7">
        <v>7.4498362999999998E-2</v>
      </c>
      <c r="O3125" s="7">
        <v>6.3672703999999997E-2</v>
      </c>
      <c r="P3125" s="7">
        <v>5.6746553999999998E-2</v>
      </c>
    </row>
    <row r="3126" spans="1:16" x14ac:dyDescent="0.25">
      <c r="A3126" t="s">
        <v>5070</v>
      </c>
      <c r="B3126" s="7">
        <v>8.1912259999999994E-3</v>
      </c>
      <c r="C3126" s="7">
        <v>8.7731479999999997E-3</v>
      </c>
      <c r="D3126" s="7">
        <v>8.5990670000000002E-3</v>
      </c>
      <c r="E3126" s="7">
        <v>1.3998215E-2</v>
      </c>
      <c r="F3126" s="7">
        <v>1.3359434999999999E-2</v>
      </c>
      <c r="G3126" s="7">
        <v>1.8737778E-2</v>
      </c>
      <c r="H3126" s="7">
        <v>8.8922900000000006E-3</v>
      </c>
      <c r="I3126" s="7">
        <v>1.0226702000000001E-2</v>
      </c>
      <c r="J3126" s="7">
        <v>9.5687050000000003E-3</v>
      </c>
      <c r="K3126" s="7">
        <v>5.9570559999999996E-3</v>
      </c>
      <c r="L3126" s="7">
        <v>7.559067E-3</v>
      </c>
      <c r="M3126" s="7">
        <v>5.6268100000000003E-3</v>
      </c>
      <c r="N3126" s="7">
        <v>4.1747479999999998E-3</v>
      </c>
      <c r="O3126" s="7">
        <v>4.1354360000000001E-3</v>
      </c>
      <c r="P3126" s="7">
        <v>4.602681E-3</v>
      </c>
    </row>
    <row r="3127" spans="1:16" x14ac:dyDescent="0.25">
      <c r="A3127" t="s">
        <v>5071</v>
      </c>
      <c r="B3127" s="7">
        <v>3.9810990000000001E-3</v>
      </c>
      <c r="C3127" s="7">
        <v>3.9923220000000004E-3</v>
      </c>
      <c r="D3127" s="7">
        <v>4.2683210000000003E-3</v>
      </c>
      <c r="E3127" s="7">
        <v>3.7744509999999998E-3</v>
      </c>
      <c r="F3127" s="7">
        <v>4.4486270000000001E-3</v>
      </c>
      <c r="G3127" s="7">
        <v>5.0200599999999998E-3</v>
      </c>
      <c r="H3127" s="7">
        <v>4.6585439999999997E-3</v>
      </c>
      <c r="I3127" s="7">
        <v>3.8404480000000002E-3</v>
      </c>
      <c r="J3127" s="7">
        <v>5.1235059999999999E-3</v>
      </c>
      <c r="K3127" s="7">
        <v>2.3793360000000001E-3</v>
      </c>
      <c r="L3127" s="7">
        <v>4.5001329999999999E-3</v>
      </c>
      <c r="M3127" s="7">
        <v>4.7561840000000001E-3</v>
      </c>
      <c r="N3127" s="7">
        <v>3.8982750000000001E-3</v>
      </c>
      <c r="O3127" s="7">
        <v>3.9685450000000004E-3</v>
      </c>
      <c r="P3127" s="7">
        <v>3.5046650000000001E-3</v>
      </c>
    </row>
    <row r="3128" spans="1:16" x14ac:dyDescent="0.25">
      <c r="A3128" t="s">
        <v>5072</v>
      </c>
      <c r="B3128" s="7">
        <v>1.118095E-2</v>
      </c>
      <c r="C3128" s="7">
        <v>1.3367258999999999E-2</v>
      </c>
      <c r="D3128" s="7">
        <v>1.2245633000000001E-2</v>
      </c>
      <c r="E3128" s="7">
        <v>9.6419100000000001E-3</v>
      </c>
      <c r="F3128" s="7">
        <v>1.2487197E-2</v>
      </c>
      <c r="G3128" s="7">
        <v>1.0908365999999999E-2</v>
      </c>
      <c r="H3128" s="7">
        <v>1.4085208E-2</v>
      </c>
      <c r="I3128" s="7">
        <v>1.1680901E-2</v>
      </c>
      <c r="J3128" s="7">
        <v>1.440082E-2</v>
      </c>
      <c r="K3128" s="7">
        <v>1.0020930000000001E-2</v>
      </c>
      <c r="L3128" s="7">
        <v>7.9539899999999993E-3</v>
      </c>
      <c r="M3128" s="7">
        <v>8.5184449999999995E-3</v>
      </c>
      <c r="N3128" s="7">
        <v>9.2995130000000006E-3</v>
      </c>
      <c r="O3128" s="7">
        <v>8.8702899999999994E-3</v>
      </c>
      <c r="P3128" s="7">
        <v>7.0572129999999997E-3</v>
      </c>
    </row>
    <row r="3129" spans="1:16" x14ac:dyDescent="0.25">
      <c r="A3129" t="s">
        <v>5073</v>
      </c>
      <c r="B3129" s="7">
        <v>0.13279263999999999</v>
      </c>
      <c r="C3129" s="7">
        <v>0.13465840800000001</v>
      </c>
      <c r="D3129" s="7">
        <v>0.13980278199999999</v>
      </c>
      <c r="E3129" s="7">
        <v>0.131038352</v>
      </c>
      <c r="F3129" s="7">
        <v>0.17130134399999999</v>
      </c>
      <c r="G3129" s="7">
        <v>0.165300956</v>
      </c>
      <c r="H3129" s="7">
        <v>0.13265629000000001</v>
      </c>
      <c r="I3129" s="7">
        <v>0.18281123799999999</v>
      </c>
      <c r="J3129" s="7">
        <v>0.148749725</v>
      </c>
      <c r="K3129" s="7">
        <v>7.9690232999999999E-2</v>
      </c>
      <c r="L3129" s="7">
        <v>0.13891652299999999</v>
      </c>
      <c r="M3129" s="7">
        <v>0.120697161</v>
      </c>
      <c r="N3129" s="7">
        <v>0.12253452400000001</v>
      </c>
      <c r="O3129" s="7">
        <v>0.11288978700000001</v>
      </c>
      <c r="P3129" s="7">
        <v>0.10597947100000001</v>
      </c>
    </row>
    <row r="3130" spans="1:16" x14ac:dyDescent="0.25">
      <c r="A3130" t="s">
        <v>5074</v>
      </c>
      <c r="B3130" s="7">
        <v>5.7410589999999997E-3</v>
      </c>
      <c r="C3130" s="7">
        <v>4.4380369999999997E-3</v>
      </c>
      <c r="D3130" s="7">
        <v>4.1588229999999999E-3</v>
      </c>
      <c r="E3130" s="7">
        <v>5.1693279999999999E-3</v>
      </c>
      <c r="F3130" s="7">
        <v>4.8638040000000002E-3</v>
      </c>
      <c r="G3130" s="7">
        <v>5.8299889999999998E-3</v>
      </c>
      <c r="H3130" s="7">
        <v>7.3283840000000003E-3</v>
      </c>
      <c r="I3130" s="7">
        <v>4.3821299999999997E-3</v>
      </c>
      <c r="J3130" s="7">
        <v>5.5218990000000003E-3</v>
      </c>
      <c r="K3130" s="7">
        <v>9.2046509999999995E-3</v>
      </c>
      <c r="L3130" s="7">
        <v>1.5232572999999999E-2</v>
      </c>
      <c r="M3130" s="7">
        <v>1.2397991000000001E-2</v>
      </c>
      <c r="N3130" s="7">
        <v>1.2529958000000001E-2</v>
      </c>
      <c r="O3130" s="7">
        <v>9.4179840000000008E-3</v>
      </c>
      <c r="P3130" s="7">
        <v>4.6180919999999999E-3</v>
      </c>
    </row>
    <row r="3131" spans="1:16" x14ac:dyDescent="0.25">
      <c r="A3131" t="s">
        <v>5075</v>
      </c>
      <c r="B3131" s="7">
        <v>9.2107230000000005E-3</v>
      </c>
      <c r="C3131" s="7">
        <v>1.2257953E-2</v>
      </c>
      <c r="D3131" s="7">
        <v>1.0518157E-2</v>
      </c>
      <c r="E3131" s="7">
        <v>7.8829729999999997E-3</v>
      </c>
      <c r="F3131" s="7">
        <v>9.2701209999999992E-3</v>
      </c>
      <c r="G3131" s="7">
        <v>1.2211743000000001E-2</v>
      </c>
      <c r="H3131" s="7">
        <v>1.0930156999999999E-2</v>
      </c>
      <c r="I3131" s="7">
        <v>6.6423029999999996E-3</v>
      </c>
      <c r="J3131" s="7">
        <v>9.1995970000000003E-3</v>
      </c>
      <c r="K3131" s="7">
        <v>1.7303573999999999E-2</v>
      </c>
      <c r="L3131" s="7">
        <v>3.0499881999999999E-2</v>
      </c>
      <c r="M3131" s="7">
        <v>2.9569788E-2</v>
      </c>
      <c r="N3131" s="7">
        <v>2.9506647E-2</v>
      </c>
      <c r="O3131" s="7">
        <v>2.4309600000000001E-2</v>
      </c>
      <c r="P3131" s="7">
        <v>2.031645E-2</v>
      </c>
    </row>
    <row r="3132" spans="1:16" x14ac:dyDescent="0.25">
      <c r="A3132" t="s">
        <v>5076</v>
      </c>
      <c r="B3132" s="7">
        <v>2.2757161000000001E-2</v>
      </c>
      <c r="C3132" s="7">
        <v>2.5495173999999999E-2</v>
      </c>
      <c r="D3132" s="7">
        <v>2.7018528E-2</v>
      </c>
      <c r="E3132" s="7">
        <v>2.6017687000000001E-2</v>
      </c>
      <c r="F3132" s="7">
        <v>3.4016581999999997E-2</v>
      </c>
      <c r="G3132" s="7">
        <v>3.3488004000000002E-2</v>
      </c>
      <c r="H3132" s="7">
        <v>2.3968203E-2</v>
      </c>
      <c r="I3132" s="7">
        <v>1.8799999000000001E-2</v>
      </c>
      <c r="J3132" s="7">
        <v>2.0427533000000001E-2</v>
      </c>
      <c r="K3132" s="7">
        <v>2.3664425999999999E-2</v>
      </c>
      <c r="L3132" s="7">
        <v>4.0563922000000002E-2</v>
      </c>
      <c r="M3132" s="7">
        <v>4.1306553000000003E-2</v>
      </c>
      <c r="N3132" s="7">
        <v>4.0720410999999998E-2</v>
      </c>
      <c r="O3132" s="7">
        <v>3.6716142E-2</v>
      </c>
      <c r="P3132" s="7">
        <v>3.2884772999999999E-2</v>
      </c>
    </row>
    <row r="3133" spans="1:16" x14ac:dyDescent="0.25">
      <c r="A3133" t="s">
        <v>5077</v>
      </c>
      <c r="B3133" s="7">
        <v>6.7320280000000001E-3</v>
      </c>
      <c r="C3133" s="7">
        <v>7.3754210000000001E-3</v>
      </c>
      <c r="D3133" s="7">
        <v>7.3205129999999998E-3</v>
      </c>
      <c r="E3133" s="7">
        <v>4.8855119999999998E-3</v>
      </c>
      <c r="F3133" s="7">
        <v>6.4254610000000004E-3</v>
      </c>
      <c r="G3133" s="7">
        <v>5.8548539999999996E-3</v>
      </c>
      <c r="H3133" s="7">
        <v>9.8520659999999996E-3</v>
      </c>
      <c r="I3133" s="7">
        <v>7.8224699999999998E-3</v>
      </c>
      <c r="J3133" s="7">
        <v>8.1718629999999997E-3</v>
      </c>
      <c r="K3133" s="7">
        <v>8.0274769999999999E-3</v>
      </c>
      <c r="L3133" s="7">
        <v>7.3702300000000002E-3</v>
      </c>
      <c r="M3133" s="7">
        <v>6.9734879999999999E-3</v>
      </c>
      <c r="N3133" s="7">
        <v>2.923424E-3</v>
      </c>
      <c r="O3133" s="7">
        <v>3.10064E-3</v>
      </c>
      <c r="P3133" s="7">
        <v>4.100149E-3</v>
      </c>
    </row>
    <row r="3134" spans="1:16" x14ac:dyDescent="0.25">
      <c r="A3134" t="s">
        <v>5078</v>
      </c>
      <c r="B3134" s="7">
        <v>9.1605720000000005E-3</v>
      </c>
      <c r="C3134" s="7">
        <v>1.0886567999999999E-2</v>
      </c>
      <c r="D3134" s="7">
        <v>8.4806480000000004E-3</v>
      </c>
      <c r="E3134" s="7">
        <v>1.1009727E-2</v>
      </c>
      <c r="F3134" s="7">
        <v>7.7288219999999998E-3</v>
      </c>
      <c r="G3134" s="7">
        <v>1.1894658000000001E-2</v>
      </c>
      <c r="H3134" s="7">
        <v>1.1106893E-2</v>
      </c>
      <c r="I3134" s="7">
        <v>9.8973959999999993E-3</v>
      </c>
      <c r="J3134" s="7">
        <v>1.0153956E-2</v>
      </c>
      <c r="K3134" s="7">
        <v>1.4272674000000001E-2</v>
      </c>
      <c r="L3134" s="7">
        <v>1.2380867E-2</v>
      </c>
      <c r="M3134" s="7">
        <v>1.3985569999999999E-2</v>
      </c>
      <c r="N3134" s="7">
        <v>1.4516920000000001E-2</v>
      </c>
      <c r="O3134" s="7">
        <v>1.3067685000000001E-2</v>
      </c>
      <c r="P3134" s="7">
        <v>8.5232080000000009E-3</v>
      </c>
    </row>
    <row r="3135" spans="1:16" x14ac:dyDescent="0.25">
      <c r="A3135" t="s">
        <v>5079</v>
      </c>
      <c r="B3135" s="7">
        <v>4.6830707999999999E-2</v>
      </c>
      <c r="C3135" s="7">
        <v>5.2103489000000003E-2</v>
      </c>
      <c r="D3135" s="7">
        <v>5.2382867999999999E-2</v>
      </c>
      <c r="E3135" s="7">
        <v>4.1568731999999997E-2</v>
      </c>
      <c r="F3135" s="7">
        <v>5.7858155000000001E-2</v>
      </c>
      <c r="G3135" s="7">
        <v>5.9346600999999999E-2</v>
      </c>
      <c r="H3135" s="7">
        <v>4.7690911000000002E-2</v>
      </c>
      <c r="I3135" s="7">
        <v>4.8468473999999998E-2</v>
      </c>
      <c r="J3135" s="7">
        <v>5.2917633999999998E-2</v>
      </c>
      <c r="K3135" s="7">
        <v>6.1968146000000002E-2</v>
      </c>
      <c r="L3135" s="7">
        <v>4.1076436000000001E-2</v>
      </c>
      <c r="M3135" s="7">
        <v>3.7200622000000003E-2</v>
      </c>
      <c r="N3135" s="7">
        <v>3.3820992000000001E-2</v>
      </c>
      <c r="O3135" s="7">
        <v>3.0054991E-2</v>
      </c>
      <c r="P3135" s="7">
        <v>3.0969401000000001E-2</v>
      </c>
    </row>
    <row r="3136" spans="1:16" x14ac:dyDescent="0.25">
      <c r="A3136" t="s">
        <v>5080</v>
      </c>
      <c r="B3136" s="7">
        <v>1.7179959000000002E-2</v>
      </c>
      <c r="C3136" s="7">
        <v>2.1544368000000001E-2</v>
      </c>
      <c r="D3136" s="7">
        <v>2.237598E-2</v>
      </c>
      <c r="E3136" s="7">
        <v>1.6646264000000001E-2</v>
      </c>
      <c r="F3136" s="7">
        <v>2.0759159999999999E-2</v>
      </c>
      <c r="G3136" s="7">
        <v>2.015233E-2</v>
      </c>
      <c r="H3136" s="7">
        <v>2.3255100000000001E-2</v>
      </c>
      <c r="I3136" s="7">
        <v>2.6366773999999999E-2</v>
      </c>
      <c r="J3136" s="7">
        <v>2.4738125E-2</v>
      </c>
      <c r="K3136" s="7">
        <v>7.6404899999999998E-3</v>
      </c>
      <c r="L3136" s="7">
        <v>1.4511961E-2</v>
      </c>
      <c r="M3136" s="7">
        <v>1.5301449E-2</v>
      </c>
      <c r="N3136" s="7">
        <v>1.4907810000000001E-2</v>
      </c>
      <c r="O3136" s="7">
        <v>1.5696083E-2</v>
      </c>
      <c r="P3136" s="7">
        <v>1.3501786E-2</v>
      </c>
    </row>
    <row r="3137" spans="1:16" x14ac:dyDescent="0.25">
      <c r="A3137" t="s">
        <v>5081</v>
      </c>
      <c r="B3137" s="7">
        <v>5.3404810000000002E-3</v>
      </c>
      <c r="C3137" s="7">
        <v>7.556152E-3</v>
      </c>
      <c r="D3137" s="7">
        <v>5.7612890000000002E-3</v>
      </c>
      <c r="E3137" s="7">
        <v>6.5421730000000001E-3</v>
      </c>
      <c r="F3137" s="7">
        <v>7.2657809999999998E-3</v>
      </c>
      <c r="G3137" s="7">
        <v>9.7972860000000005E-3</v>
      </c>
      <c r="H3137" s="7">
        <v>6.2776730000000001E-3</v>
      </c>
      <c r="I3137" s="7">
        <v>5.0936460000000003E-3</v>
      </c>
      <c r="J3137" s="7">
        <v>6.1801979999999996E-3</v>
      </c>
      <c r="K3137" s="7">
        <v>3.5607346999999998E-2</v>
      </c>
      <c r="L3137" s="7">
        <v>1.4181538E-2</v>
      </c>
      <c r="M3137" s="7">
        <v>1.3772417E-2</v>
      </c>
      <c r="N3137" s="7">
        <v>1.4363279E-2</v>
      </c>
      <c r="O3137" s="7">
        <v>1.3416908E-2</v>
      </c>
      <c r="P3137" s="7">
        <v>8.7702969999999998E-3</v>
      </c>
    </row>
    <row r="3138" spans="1:16" x14ac:dyDescent="0.25">
      <c r="A3138" t="s">
        <v>5082</v>
      </c>
      <c r="B3138" s="7">
        <v>2.5999306999999999E-2</v>
      </c>
      <c r="C3138" s="7">
        <v>3.4929808E-2</v>
      </c>
      <c r="D3138" s="7">
        <v>3.3679187999999999E-2</v>
      </c>
      <c r="E3138" s="7">
        <v>2.3408755999999999E-2</v>
      </c>
      <c r="F3138" s="7">
        <v>2.7990950000000001E-2</v>
      </c>
      <c r="G3138" s="7">
        <v>3.0020092000000002E-2</v>
      </c>
      <c r="H3138" s="7">
        <v>3.6991395000000003E-2</v>
      </c>
      <c r="I3138" s="7">
        <v>3.4997364000000003E-2</v>
      </c>
      <c r="J3138" s="7">
        <v>3.8451272000000002E-2</v>
      </c>
      <c r="K3138" s="7">
        <v>1.2558776000000001E-2</v>
      </c>
      <c r="L3138" s="7">
        <v>2.2471636999999999E-2</v>
      </c>
      <c r="M3138" s="7">
        <v>2.4839209000000001E-2</v>
      </c>
      <c r="N3138" s="7">
        <v>2.8598498999999999E-2</v>
      </c>
      <c r="O3138" s="7">
        <v>2.4599105E-2</v>
      </c>
      <c r="P3138" s="7">
        <v>2.0456703E-2</v>
      </c>
    </row>
    <row r="3139" spans="1:16" x14ac:dyDescent="0.25">
      <c r="A3139" t="s">
        <v>5083</v>
      </c>
      <c r="B3139" s="7">
        <v>8.3969769999999999E-3</v>
      </c>
      <c r="C3139" s="7">
        <v>8.1231480000000002E-3</v>
      </c>
      <c r="D3139" s="7">
        <v>6.5903180000000004E-3</v>
      </c>
      <c r="E3139" s="7">
        <v>9.5446049999999994E-3</v>
      </c>
      <c r="F3139" s="7">
        <v>9.8776179999999995E-3</v>
      </c>
      <c r="G3139" s="7">
        <v>1.0168496000000001E-2</v>
      </c>
      <c r="H3139" s="7">
        <v>5.6358249999999997E-3</v>
      </c>
      <c r="I3139" s="7">
        <v>8.2676899999999994E-3</v>
      </c>
      <c r="J3139" s="7">
        <v>8.2978770000000004E-3</v>
      </c>
      <c r="K3139" s="7">
        <v>5.9715811000000001E-2</v>
      </c>
      <c r="L3139" s="7">
        <v>1.3437337000000001E-2</v>
      </c>
      <c r="M3139" s="7">
        <v>7.775484E-3</v>
      </c>
      <c r="N3139" s="7">
        <v>8.7964610000000002E-3</v>
      </c>
      <c r="O3139" s="7">
        <v>8.0198800000000001E-3</v>
      </c>
      <c r="P3139" s="7">
        <v>5.7073380000000002E-3</v>
      </c>
    </row>
    <row r="3140" spans="1:16" x14ac:dyDescent="0.25">
      <c r="A3140" t="s">
        <v>5084</v>
      </c>
      <c r="B3140" s="7">
        <v>4.2396989000000003E-2</v>
      </c>
      <c r="C3140" s="7">
        <v>4.6014155000000001E-2</v>
      </c>
      <c r="D3140" s="7">
        <v>3.7190240999999999E-2</v>
      </c>
      <c r="E3140" s="7">
        <v>2.7401694000000001E-2</v>
      </c>
      <c r="F3140" s="7">
        <v>3.4864941000000003E-2</v>
      </c>
      <c r="G3140" s="7">
        <v>4.4659892E-2</v>
      </c>
      <c r="H3140" s="7">
        <v>3.7240859000000001E-2</v>
      </c>
      <c r="I3140" s="7">
        <v>2.4163357999999999E-2</v>
      </c>
      <c r="J3140" s="7">
        <v>4.6603008000000001E-2</v>
      </c>
      <c r="K3140" s="7">
        <v>5.2117887000000002E-2</v>
      </c>
      <c r="L3140" s="7">
        <v>3.9732594000000003E-2</v>
      </c>
      <c r="M3140" s="7">
        <v>3.7035921999999999E-2</v>
      </c>
      <c r="N3140" s="7">
        <v>4.0435328E-2</v>
      </c>
      <c r="O3140" s="7">
        <v>3.5344753999999999E-2</v>
      </c>
      <c r="P3140" s="7">
        <v>2.8273705999999999E-2</v>
      </c>
    </row>
    <row r="3141" spans="1:16" x14ac:dyDescent="0.25">
      <c r="A3141" t="s">
        <v>5085</v>
      </c>
      <c r="B3141" s="7">
        <v>6.3393800000000004E-3</v>
      </c>
      <c r="C3141" s="7">
        <v>6.0597969999999996E-3</v>
      </c>
      <c r="D3141" s="7">
        <v>5.7444640000000003E-3</v>
      </c>
      <c r="E3141" s="7">
        <v>4.5734520000000004E-3</v>
      </c>
      <c r="F3141" s="7">
        <v>6.0750509999999997E-3</v>
      </c>
      <c r="G3141" s="7">
        <v>6.5862680000000002E-3</v>
      </c>
      <c r="H3141" s="7">
        <v>7.2950289999999997E-3</v>
      </c>
      <c r="I3141" s="7">
        <v>4.7022619999999996E-3</v>
      </c>
      <c r="J3141" s="7">
        <v>7.0200039999999998E-3</v>
      </c>
      <c r="K3141" s="7">
        <v>2.7931119999999999E-3</v>
      </c>
      <c r="L3141" s="7">
        <v>4.479434E-3</v>
      </c>
      <c r="M3141" s="7">
        <v>4.0205600000000003E-3</v>
      </c>
      <c r="N3141" s="7">
        <v>4.9673180000000001E-3</v>
      </c>
      <c r="O3141" s="7">
        <v>5.2719969999999996E-3</v>
      </c>
      <c r="P3141" s="7">
        <v>3.492958E-3</v>
      </c>
    </row>
    <row r="3142" spans="1:16" x14ac:dyDescent="0.25">
      <c r="A3142" t="s">
        <v>5086</v>
      </c>
      <c r="B3142" s="7">
        <v>3.0701256E-2</v>
      </c>
      <c r="C3142" s="7">
        <v>3.1402977999999998E-2</v>
      </c>
      <c r="D3142" s="7">
        <v>3.0593667000000001E-2</v>
      </c>
      <c r="E3142" s="7">
        <v>2.1913713000000001E-2</v>
      </c>
      <c r="F3142" s="7">
        <v>2.1783787999999998E-2</v>
      </c>
      <c r="G3142" s="7">
        <v>2.4560981999999999E-2</v>
      </c>
      <c r="H3142" s="7">
        <v>2.6519194999999999E-2</v>
      </c>
      <c r="I3142" s="7">
        <v>2.7669685999999999E-2</v>
      </c>
      <c r="J3142" s="7">
        <v>3.1878775999999998E-2</v>
      </c>
      <c r="K3142" s="7">
        <v>1.2608708E-2</v>
      </c>
      <c r="L3142" s="7">
        <v>1.8218560000000002E-2</v>
      </c>
      <c r="M3142" s="7">
        <v>1.9722593E-2</v>
      </c>
      <c r="N3142" s="7">
        <v>1.505219E-2</v>
      </c>
      <c r="O3142" s="7">
        <v>1.5516261E-2</v>
      </c>
      <c r="P3142" s="7">
        <v>1.3089213000000001E-2</v>
      </c>
    </row>
    <row r="3143" spans="1:16" x14ac:dyDescent="0.25">
      <c r="A3143" t="s">
        <v>5087</v>
      </c>
      <c r="B3143" s="7">
        <v>2.7019054000000001E-2</v>
      </c>
      <c r="C3143" s="7">
        <v>2.6610405E-2</v>
      </c>
      <c r="D3143" s="7">
        <v>2.9548227999999999E-2</v>
      </c>
      <c r="E3143" s="7">
        <v>1.9834602999999999E-2</v>
      </c>
      <c r="F3143" s="7">
        <v>2.3381322999999999E-2</v>
      </c>
      <c r="G3143" s="7">
        <v>2.3828630999999999E-2</v>
      </c>
      <c r="H3143" s="7">
        <v>3.0669047000000001E-2</v>
      </c>
      <c r="I3143" s="7">
        <v>3.1424200999999999E-2</v>
      </c>
      <c r="J3143" s="7">
        <v>3.0387391E-2</v>
      </c>
      <c r="K3143" s="7">
        <v>1.341181E-2</v>
      </c>
      <c r="L3143" s="7">
        <v>1.8334903E-2</v>
      </c>
      <c r="M3143" s="7">
        <v>1.9761747999999999E-2</v>
      </c>
      <c r="N3143" s="7">
        <v>1.841398E-2</v>
      </c>
      <c r="O3143" s="7">
        <v>1.7228298999999999E-2</v>
      </c>
      <c r="P3143" s="7">
        <v>1.5728343999999998E-2</v>
      </c>
    </row>
    <row r="3144" spans="1:16" x14ac:dyDescent="0.25">
      <c r="A3144" t="s">
        <v>5088</v>
      </c>
      <c r="B3144" s="7">
        <v>3.9453176E-2</v>
      </c>
      <c r="C3144" s="7">
        <v>3.1201293000000001E-2</v>
      </c>
      <c r="D3144" s="7">
        <v>3.4513601999999997E-2</v>
      </c>
      <c r="E3144" s="7">
        <v>3.3800741000000002E-2</v>
      </c>
      <c r="F3144" s="7">
        <v>3.0140569999999998E-2</v>
      </c>
      <c r="G3144" s="7">
        <v>4.8769798000000003E-2</v>
      </c>
      <c r="H3144" s="7">
        <v>3.9165222999999999E-2</v>
      </c>
      <c r="I3144" s="7">
        <v>3.0137576999999999E-2</v>
      </c>
      <c r="J3144" s="7">
        <v>4.4492166999999999E-2</v>
      </c>
      <c r="K3144" s="7">
        <v>2.5712895E-2</v>
      </c>
      <c r="L3144" s="7">
        <v>5.5448703000000002E-2</v>
      </c>
      <c r="M3144" s="7">
        <v>4.5404119E-2</v>
      </c>
      <c r="N3144" s="7">
        <v>5.8304636E-2</v>
      </c>
      <c r="O3144" s="7">
        <v>4.5082302999999997E-2</v>
      </c>
      <c r="P3144" s="7">
        <v>2.1925780999999998E-2</v>
      </c>
    </row>
    <row r="3145" spans="1:16" x14ac:dyDescent="0.25">
      <c r="A3145" t="s">
        <v>5089</v>
      </c>
      <c r="B3145" s="7">
        <v>3.1981498999999997E-2</v>
      </c>
      <c r="C3145" s="7">
        <v>3.9557375999999998E-2</v>
      </c>
      <c r="D3145" s="7">
        <v>4.1791877999999998E-2</v>
      </c>
      <c r="E3145" s="7">
        <v>2.4426512000000001E-2</v>
      </c>
      <c r="F3145" s="7">
        <v>3.2207352000000002E-2</v>
      </c>
      <c r="G3145" s="7">
        <v>3.2135227000000002E-2</v>
      </c>
      <c r="H3145" s="7">
        <v>4.7142440000000001E-2</v>
      </c>
      <c r="I3145" s="7">
        <v>3.6993810000000002E-2</v>
      </c>
      <c r="J3145" s="7">
        <v>4.4991956E-2</v>
      </c>
      <c r="K3145" s="7">
        <v>1.2219628999999999E-2</v>
      </c>
      <c r="L3145" s="7">
        <v>1.8053871999999999E-2</v>
      </c>
      <c r="M3145" s="7">
        <v>2.1835940000000002E-2</v>
      </c>
      <c r="N3145" s="7">
        <v>2.5285420999999999E-2</v>
      </c>
      <c r="O3145" s="7">
        <v>2.2228305E-2</v>
      </c>
      <c r="P3145" s="7">
        <v>1.8078988000000001E-2</v>
      </c>
    </row>
    <row r="3146" spans="1:16" x14ac:dyDescent="0.25">
      <c r="A3146" t="s">
        <v>5090</v>
      </c>
      <c r="B3146" s="7">
        <v>2.414851E-3</v>
      </c>
      <c r="C3146" s="7">
        <v>2.6999910000000001E-3</v>
      </c>
      <c r="D3146" s="7">
        <v>2.3624660000000001E-3</v>
      </c>
      <c r="E3146" s="7">
        <v>3.2588069999999998E-3</v>
      </c>
      <c r="F3146" s="7">
        <v>2.0889860000000001E-3</v>
      </c>
      <c r="G3146" s="7">
        <v>1.4945220000000001E-3</v>
      </c>
      <c r="H3146" s="7">
        <v>2.3449959999999998E-3</v>
      </c>
      <c r="I3146" s="7">
        <v>2.376679E-3</v>
      </c>
      <c r="J3146" s="7">
        <v>2.15899E-3</v>
      </c>
      <c r="K3146" s="7">
        <v>3.3503920000000002E-3</v>
      </c>
      <c r="L3146" s="7">
        <v>2.3305309999999998E-3</v>
      </c>
      <c r="M3146" s="7">
        <v>2.6186209999999998E-3</v>
      </c>
      <c r="N3146" s="7">
        <v>1.908135E-3</v>
      </c>
      <c r="O3146" s="7">
        <v>2.7256369999999999E-3</v>
      </c>
      <c r="P3146" s="7">
        <v>1.579369E-3</v>
      </c>
    </row>
    <row r="3147" spans="1:16" x14ac:dyDescent="0.25">
      <c r="A3147" t="s">
        <v>5091</v>
      </c>
      <c r="B3147" s="7">
        <v>4.7836340000000001E-3</v>
      </c>
      <c r="C3147" s="7">
        <v>5.2217339999999996E-3</v>
      </c>
      <c r="D3147" s="7">
        <v>3.3482130000000001E-3</v>
      </c>
      <c r="E3147" s="7">
        <v>4.6002559999999996E-3</v>
      </c>
      <c r="F3147" s="7">
        <v>3.0886049999999999E-3</v>
      </c>
      <c r="G3147" s="7">
        <v>5.4958029999999996E-3</v>
      </c>
      <c r="H3147" s="7">
        <v>2.9364590000000002E-3</v>
      </c>
      <c r="I3147" s="7">
        <v>3.7246190000000002E-3</v>
      </c>
      <c r="J3147" s="7">
        <v>3.7332649999999999E-3</v>
      </c>
      <c r="K3147" s="7">
        <v>9.5865529999999994E-3</v>
      </c>
      <c r="L3147" s="7">
        <v>1.2260253E-2</v>
      </c>
      <c r="M3147" s="7">
        <v>9.5240940000000003E-3</v>
      </c>
      <c r="N3147" s="7">
        <v>1.2253105E-2</v>
      </c>
      <c r="O3147" s="7">
        <v>5.8385340000000003E-3</v>
      </c>
      <c r="P3147" s="7">
        <v>3.3917299999999999E-3</v>
      </c>
    </row>
    <row r="3148" spans="1:16" x14ac:dyDescent="0.25">
      <c r="A3148" t="s">
        <v>5092</v>
      </c>
      <c r="B3148" s="7">
        <v>4.8428569999999999E-3</v>
      </c>
      <c r="C3148" s="7">
        <v>6.2432010000000003E-3</v>
      </c>
      <c r="D3148" s="7">
        <v>6.7476530000000002E-3</v>
      </c>
      <c r="E3148" s="7">
        <v>1.1454880000000001E-2</v>
      </c>
      <c r="F3148" s="7">
        <v>2.9461237000000001E-2</v>
      </c>
      <c r="G3148" s="7">
        <v>1.3652097E-2</v>
      </c>
      <c r="H3148" s="7">
        <v>4.7638000000000003E-3</v>
      </c>
      <c r="I3148" s="7">
        <v>7.5947369999999998E-3</v>
      </c>
      <c r="J3148" s="7">
        <v>6.2777149999999997E-3</v>
      </c>
      <c r="K3148" s="7">
        <v>1.6446444000000001E-2</v>
      </c>
      <c r="L3148" s="7">
        <v>3.2169982999999999E-2</v>
      </c>
      <c r="M3148" s="7">
        <v>4.6029094999999999E-2</v>
      </c>
      <c r="N3148" s="7">
        <v>3.5339787999999997E-2</v>
      </c>
      <c r="O3148" s="7">
        <v>6.0967784999999997E-2</v>
      </c>
      <c r="P3148" s="7">
        <v>3.6308598999999997E-2</v>
      </c>
    </row>
    <row r="3149" spans="1:16" x14ac:dyDescent="0.25">
      <c r="A3149" t="s">
        <v>5093</v>
      </c>
      <c r="B3149" s="7">
        <v>1.6520328000000001E-2</v>
      </c>
      <c r="C3149" s="7">
        <v>1.6329649000000002E-2</v>
      </c>
      <c r="D3149" s="7">
        <v>1.8543291999999999E-2</v>
      </c>
      <c r="E3149" s="7">
        <v>9.7163670000000001E-3</v>
      </c>
      <c r="F3149" s="7">
        <v>1.4737369E-2</v>
      </c>
      <c r="G3149" s="7">
        <v>1.2488635E-2</v>
      </c>
      <c r="H3149" s="7">
        <v>2.4502269E-2</v>
      </c>
      <c r="I3149" s="7">
        <v>1.9636081E-2</v>
      </c>
      <c r="J3149" s="7">
        <v>2.3190608000000001E-2</v>
      </c>
      <c r="K3149" s="7">
        <v>5.6371870000000001E-3</v>
      </c>
      <c r="L3149" s="7">
        <v>6.4779829999999997E-3</v>
      </c>
      <c r="M3149" s="7">
        <v>8.3887130000000008E-3</v>
      </c>
      <c r="N3149" s="7">
        <v>7.9868000000000005E-3</v>
      </c>
      <c r="O3149" s="7">
        <v>8.8871579999999992E-3</v>
      </c>
      <c r="P3149" s="7">
        <v>6.8658429999999999E-3</v>
      </c>
    </row>
    <row r="3150" spans="1:16" x14ac:dyDescent="0.25">
      <c r="A3150" t="s">
        <v>5094</v>
      </c>
      <c r="B3150" s="7">
        <v>1.4495381999999999E-2</v>
      </c>
      <c r="C3150" s="7">
        <v>1.5743630000000002E-2</v>
      </c>
      <c r="D3150" s="7">
        <v>1.7614316000000001E-2</v>
      </c>
      <c r="E3150" s="7">
        <v>1.5163812E-2</v>
      </c>
      <c r="F3150" s="7">
        <v>2.1301212999999999E-2</v>
      </c>
      <c r="G3150" s="7">
        <v>1.8299203999999999E-2</v>
      </c>
      <c r="H3150" s="7">
        <v>1.7266180999999999E-2</v>
      </c>
      <c r="I3150" s="7">
        <v>1.8517485E-2</v>
      </c>
      <c r="J3150" s="7">
        <v>1.8343478999999999E-2</v>
      </c>
      <c r="K3150" s="7">
        <v>6.2651290000000004E-3</v>
      </c>
      <c r="L3150" s="7">
        <v>8.1192490000000003E-3</v>
      </c>
      <c r="M3150" s="7">
        <v>8.9206619999999993E-3</v>
      </c>
      <c r="N3150" s="7">
        <v>1.1305127E-2</v>
      </c>
      <c r="O3150" s="7">
        <v>9.5877789999999994E-3</v>
      </c>
      <c r="P3150" s="7">
        <v>7.6823880000000001E-3</v>
      </c>
    </row>
    <row r="3151" spans="1:16" x14ac:dyDescent="0.25">
      <c r="A3151" t="s">
        <v>5095</v>
      </c>
      <c r="B3151" s="7">
        <v>4.2126868999999997E-2</v>
      </c>
      <c r="C3151" s="7">
        <v>4.0136685999999998E-2</v>
      </c>
      <c r="D3151" s="7">
        <v>3.8558627999999998E-2</v>
      </c>
      <c r="E3151" s="7">
        <v>3.0336831000000002E-2</v>
      </c>
      <c r="F3151" s="7">
        <v>5.1026726000000001E-2</v>
      </c>
      <c r="G3151" s="7">
        <v>4.3945334000000003E-2</v>
      </c>
      <c r="H3151" s="7">
        <v>4.2977775000000003E-2</v>
      </c>
      <c r="I3151" s="7">
        <v>4.1001663000000001E-2</v>
      </c>
      <c r="J3151" s="7">
        <v>4.6820042999999999E-2</v>
      </c>
      <c r="K3151" s="7">
        <v>6.2736134999999998E-2</v>
      </c>
      <c r="L3151" s="7">
        <v>5.4312315E-2</v>
      </c>
      <c r="M3151" s="7">
        <v>5.2944735999999999E-2</v>
      </c>
      <c r="N3151" s="7">
        <v>4.5189969000000003E-2</v>
      </c>
      <c r="O3151" s="7">
        <v>5.1815701999999998E-2</v>
      </c>
      <c r="P3151" s="7">
        <v>4.0389187999999999E-2</v>
      </c>
    </row>
    <row r="3152" spans="1:16" x14ac:dyDescent="0.25">
      <c r="A3152" t="s">
        <v>5096</v>
      </c>
      <c r="B3152" s="7">
        <v>6.4378173999999996E-2</v>
      </c>
      <c r="C3152" s="7">
        <v>7.8088450000000004E-2</v>
      </c>
      <c r="D3152" s="7">
        <v>8.0102494999999996E-2</v>
      </c>
      <c r="E3152" s="7">
        <v>5.5157615E-2</v>
      </c>
      <c r="F3152" s="7">
        <v>7.0090311000000002E-2</v>
      </c>
      <c r="G3152" s="7">
        <v>6.3441710999999998E-2</v>
      </c>
      <c r="H3152" s="7">
        <v>9.2902016000000004E-2</v>
      </c>
      <c r="I3152" s="7">
        <v>9.7661420999999998E-2</v>
      </c>
      <c r="J3152" s="7">
        <v>0.10316059700000001</v>
      </c>
      <c r="K3152" s="7">
        <v>2.5951701000000001E-2</v>
      </c>
      <c r="L3152" s="7">
        <v>3.8326012999999999E-2</v>
      </c>
      <c r="M3152" s="7">
        <v>4.1641942000000001E-2</v>
      </c>
      <c r="N3152" s="7">
        <v>4.2183088000000001E-2</v>
      </c>
      <c r="O3152" s="7">
        <v>3.8689056999999999E-2</v>
      </c>
      <c r="P3152" s="7">
        <v>3.2736460000000002E-2</v>
      </c>
    </row>
    <row r="3153" spans="1:16" x14ac:dyDescent="0.25">
      <c r="A3153" t="s">
        <v>5097</v>
      </c>
      <c r="B3153" s="7">
        <v>6.2325723999999999E-2</v>
      </c>
      <c r="C3153" s="7">
        <v>7.0700018000000003E-2</v>
      </c>
      <c r="D3153" s="7">
        <v>7.5128774999999995E-2</v>
      </c>
      <c r="E3153" s="7">
        <v>6.1000828999999999E-2</v>
      </c>
      <c r="F3153" s="7">
        <v>8.2040091999999995E-2</v>
      </c>
      <c r="G3153" s="7">
        <v>7.3136985000000002E-2</v>
      </c>
      <c r="H3153" s="7">
        <v>6.7909443999999999E-2</v>
      </c>
      <c r="I3153" s="7">
        <v>6.5588234999999995E-2</v>
      </c>
      <c r="J3153" s="7">
        <v>7.1214613999999996E-2</v>
      </c>
      <c r="K3153" s="7">
        <v>0.13392992500000001</v>
      </c>
      <c r="L3153" s="7">
        <v>5.8836311000000002E-2</v>
      </c>
      <c r="M3153" s="7">
        <v>6.0590138000000002E-2</v>
      </c>
      <c r="N3153" s="7">
        <v>6.4104018999999998E-2</v>
      </c>
      <c r="O3153" s="7">
        <v>6.7535071000000002E-2</v>
      </c>
      <c r="P3153" s="7">
        <v>4.5784041999999997E-2</v>
      </c>
    </row>
    <row r="3154" spans="1:16" x14ac:dyDescent="0.25">
      <c r="A3154" t="s">
        <v>5098</v>
      </c>
      <c r="B3154" s="7">
        <v>9.9893022999999997E-2</v>
      </c>
      <c r="C3154" s="7">
        <v>0.119282151</v>
      </c>
      <c r="D3154" s="7">
        <v>0.10268553499999999</v>
      </c>
      <c r="E3154" s="7">
        <v>8.2105329000000005E-2</v>
      </c>
      <c r="F3154" s="7">
        <v>9.0659941999999993E-2</v>
      </c>
      <c r="G3154" s="7">
        <v>9.5182663000000001E-2</v>
      </c>
      <c r="H3154" s="7">
        <v>0.11147741999999999</v>
      </c>
      <c r="I3154" s="7">
        <v>0.118236724</v>
      </c>
      <c r="J3154" s="7">
        <v>0.121979694</v>
      </c>
      <c r="K3154" s="7">
        <v>3.1799393000000002E-2</v>
      </c>
      <c r="L3154" s="7">
        <v>7.5344704999999998E-2</v>
      </c>
      <c r="M3154" s="7">
        <v>7.3641296999999994E-2</v>
      </c>
      <c r="N3154" s="7">
        <v>8.4141539000000001E-2</v>
      </c>
      <c r="O3154" s="7">
        <v>7.7177311999999998E-2</v>
      </c>
      <c r="P3154" s="7">
        <v>6.7339175000000001E-2</v>
      </c>
    </row>
    <row r="3155" spans="1:16" x14ac:dyDescent="0.25">
      <c r="A3155" t="s">
        <v>5099</v>
      </c>
      <c r="B3155" s="7">
        <v>5.2623612E-2</v>
      </c>
      <c r="C3155" s="7">
        <v>5.7615763E-2</v>
      </c>
      <c r="D3155" s="7">
        <v>5.7041129000000003E-2</v>
      </c>
      <c r="E3155" s="7">
        <v>4.8607901000000002E-2</v>
      </c>
      <c r="F3155" s="7">
        <v>5.7770983999999997E-2</v>
      </c>
      <c r="G3155" s="7">
        <v>5.1773161999999998E-2</v>
      </c>
      <c r="H3155" s="7">
        <v>6.1717516E-2</v>
      </c>
      <c r="I3155" s="7">
        <v>6.2868175999999998E-2</v>
      </c>
      <c r="J3155" s="7">
        <v>6.4737702999999994E-2</v>
      </c>
      <c r="K3155" s="7">
        <v>3.9100226000000002E-2</v>
      </c>
      <c r="L3155" s="7">
        <v>3.6659028000000003E-2</v>
      </c>
      <c r="M3155" s="7">
        <v>3.9881478999999997E-2</v>
      </c>
      <c r="N3155" s="7">
        <v>4.6889136999999997E-2</v>
      </c>
      <c r="O3155" s="7">
        <v>4.2892692000000003E-2</v>
      </c>
      <c r="P3155" s="7">
        <v>3.5202428000000001E-2</v>
      </c>
    </row>
    <row r="3156" spans="1:16" x14ac:dyDescent="0.25">
      <c r="A3156" t="s">
        <v>5100</v>
      </c>
      <c r="B3156" s="7">
        <v>3.5342559999999999E-3</v>
      </c>
      <c r="C3156" s="7">
        <v>3.511466E-3</v>
      </c>
      <c r="D3156" s="7">
        <v>4.089433E-3</v>
      </c>
      <c r="E3156" s="7">
        <v>1.6046610000000001E-3</v>
      </c>
      <c r="F3156" s="7">
        <v>2.3300880000000001E-3</v>
      </c>
      <c r="G3156" s="7">
        <v>2.3481309999999998E-3</v>
      </c>
      <c r="H3156" s="7">
        <v>3.2888100000000001E-3</v>
      </c>
      <c r="I3156" s="7">
        <v>4.1864379999999998E-3</v>
      </c>
      <c r="J3156" s="7">
        <v>4.0614040000000002E-3</v>
      </c>
      <c r="K3156" s="7">
        <v>3.0666090000000001E-3</v>
      </c>
      <c r="L3156" s="7">
        <v>3.162715E-3</v>
      </c>
      <c r="M3156" s="7">
        <v>3.484581E-3</v>
      </c>
      <c r="N3156" s="7">
        <v>3.0714259999999999E-3</v>
      </c>
      <c r="O3156" s="7">
        <v>3.1548209999999999E-3</v>
      </c>
      <c r="P3156" s="7">
        <v>3.343768E-3</v>
      </c>
    </row>
    <row r="3157" spans="1:16" x14ac:dyDescent="0.25">
      <c r="A3157" t="s">
        <v>5101</v>
      </c>
      <c r="B3157" s="7">
        <v>8.3357450000000003E-3</v>
      </c>
      <c r="C3157" s="7">
        <v>9.1750809999999999E-3</v>
      </c>
      <c r="D3157" s="7">
        <v>9.1419740000000006E-3</v>
      </c>
      <c r="E3157" s="7">
        <v>7.121245E-3</v>
      </c>
      <c r="F3157" s="7">
        <v>8.2756050000000001E-3</v>
      </c>
      <c r="G3157" s="7">
        <v>8.1473910000000004E-3</v>
      </c>
      <c r="H3157" s="7">
        <v>9.6189840000000006E-3</v>
      </c>
      <c r="I3157" s="7">
        <v>9.2273219999999996E-3</v>
      </c>
      <c r="J3157" s="7">
        <v>9.8327589999999999E-3</v>
      </c>
      <c r="K3157" s="7">
        <v>3.127131E-3</v>
      </c>
      <c r="L3157" s="7">
        <v>6.2176159999999996E-3</v>
      </c>
      <c r="M3157" s="7">
        <v>6.2046790000000003E-3</v>
      </c>
      <c r="N3157" s="7">
        <v>3.8297180000000002E-3</v>
      </c>
      <c r="O3157" s="7">
        <v>3.4211329999999998E-3</v>
      </c>
      <c r="P3157" s="7">
        <v>5.1836060000000003E-3</v>
      </c>
    </row>
    <row r="3158" spans="1:16" x14ac:dyDescent="0.25">
      <c r="A3158" t="s">
        <v>5102</v>
      </c>
      <c r="B3158" s="7">
        <v>0.10969527900000001</v>
      </c>
      <c r="C3158" s="7">
        <v>0.111710214</v>
      </c>
      <c r="D3158" s="7">
        <v>8.4463274000000005E-2</v>
      </c>
      <c r="E3158" s="7">
        <v>8.5553170999999997E-2</v>
      </c>
      <c r="F3158" s="7">
        <v>9.7250507999999999E-2</v>
      </c>
      <c r="G3158" s="7">
        <v>0.12950867399999999</v>
      </c>
      <c r="H3158" s="7">
        <v>0.100149382</v>
      </c>
      <c r="I3158" s="7">
        <v>5.9210081999999997E-2</v>
      </c>
      <c r="J3158" s="7">
        <v>8.8200600000000004E-2</v>
      </c>
      <c r="K3158" s="7">
        <v>0.11186562999999999</v>
      </c>
      <c r="L3158" s="7">
        <v>0.190679338</v>
      </c>
      <c r="M3158" s="7">
        <v>0.17513787</v>
      </c>
      <c r="N3158" s="7">
        <v>0.175475887</v>
      </c>
      <c r="O3158" s="7">
        <v>0.16010714500000001</v>
      </c>
      <c r="P3158" s="7">
        <v>0.11680251799999999</v>
      </c>
    </row>
    <row r="3159" spans="1:16" x14ac:dyDescent="0.25">
      <c r="A3159" t="s">
        <v>5103</v>
      </c>
      <c r="B3159" s="7">
        <v>8.5656650000000001E-3</v>
      </c>
      <c r="C3159" s="7">
        <v>8.3593509999999992E-3</v>
      </c>
      <c r="D3159" s="7">
        <v>6.9486169999999998E-3</v>
      </c>
      <c r="E3159" s="7">
        <v>9.5774420000000002E-3</v>
      </c>
      <c r="F3159" s="7">
        <v>9.5708330000000008E-3</v>
      </c>
      <c r="G3159" s="7">
        <v>1.2225602E-2</v>
      </c>
      <c r="H3159" s="7">
        <v>4.7478099999999999E-3</v>
      </c>
      <c r="I3159" s="7">
        <v>5.7253549999999997E-3</v>
      </c>
      <c r="J3159" s="7">
        <v>5.5774960000000004E-3</v>
      </c>
      <c r="K3159" s="7">
        <v>6.7647929999999998E-3</v>
      </c>
      <c r="L3159" s="7">
        <v>1.2309347999999999E-2</v>
      </c>
      <c r="M3159" s="7">
        <v>1.0003412999999999E-2</v>
      </c>
      <c r="N3159" s="7">
        <v>7.9384130000000001E-3</v>
      </c>
      <c r="O3159" s="7">
        <v>5.2938680000000002E-3</v>
      </c>
      <c r="P3159" s="7">
        <v>5.8345619999999997E-3</v>
      </c>
    </row>
    <row r="3160" spans="1:16" x14ac:dyDescent="0.25">
      <c r="A3160" t="s">
        <v>5104</v>
      </c>
      <c r="B3160" s="7">
        <v>2.0407387999999999E-2</v>
      </c>
      <c r="C3160" s="7">
        <v>2.7490435000000001E-2</v>
      </c>
      <c r="D3160" s="7">
        <v>2.3788171E-2</v>
      </c>
      <c r="E3160" s="7">
        <v>1.5043088E-2</v>
      </c>
      <c r="F3160" s="7">
        <v>1.8343044999999999E-2</v>
      </c>
      <c r="G3160" s="7">
        <v>2.0092585999999999E-2</v>
      </c>
      <c r="H3160" s="7">
        <v>2.6588780999999999E-2</v>
      </c>
      <c r="I3160" s="7">
        <v>2.5601295E-2</v>
      </c>
      <c r="J3160" s="7">
        <v>2.3554245000000001E-2</v>
      </c>
      <c r="K3160" s="7">
        <v>1.5706537E-2</v>
      </c>
      <c r="L3160" s="7">
        <v>1.5723318E-2</v>
      </c>
      <c r="M3160" s="7">
        <v>1.5785666E-2</v>
      </c>
      <c r="N3160" s="7">
        <v>1.9593797E-2</v>
      </c>
      <c r="O3160" s="7">
        <v>1.7194556E-2</v>
      </c>
      <c r="P3160" s="7">
        <v>1.2784557E-2</v>
      </c>
    </row>
    <row r="3161" spans="1:16" x14ac:dyDescent="0.25">
      <c r="A3161" t="s">
        <v>5105</v>
      </c>
      <c r="B3161" s="7">
        <v>3.1607256E-2</v>
      </c>
      <c r="C3161" s="7">
        <v>4.0303302999999999E-2</v>
      </c>
      <c r="D3161" s="7">
        <v>3.8412104000000002E-2</v>
      </c>
      <c r="E3161" s="7">
        <v>3.6452442000000002E-2</v>
      </c>
      <c r="F3161" s="7">
        <v>3.7051409E-2</v>
      </c>
      <c r="G3161" s="7">
        <v>4.6621585E-2</v>
      </c>
      <c r="H3161" s="7">
        <v>3.9237418000000003E-2</v>
      </c>
      <c r="I3161" s="7">
        <v>3.4365655000000002E-2</v>
      </c>
      <c r="J3161" s="7">
        <v>3.6035348000000002E-2</v>
      </c>
      <c r="K3161" s="7">
        <v>5.0256200000000001E-2</v>
      </c>
      <c r="L3161" s="7">
        <v>6.9523165999999997E-2</v>
      </c>
      <c r="M3161" s="7">
        <v>6.1436187000000003E-2</v>
      </c>
      <c r="N3161" s="7">
        <v>6.8592912000000006E-2</v>
      </c>
      <c r="O3161" s="7">
        <v>4.8772709999999997E-2</v>
      </c>
      <c r="P3161" s="7">
        <v>3.3250659000000002E-2</v>
      </c>
    </row>
    <row r="3162" spans="1:16" x14ac:dyDescent="0.25">
      <c r="A3162" t="s">
        <v>5106</v>
      </c>
      <c r="B3162" s="7">
        <v>6.7861570000000001E-3</v>
      </c>
      <c r="C3162" s="7">
        <v>6.4854730000000003E-3</v>
      </c>
      <c r="D3162" s="7">
        <v>6.6802449999999996E-3</v>
      </c>
      <c r="E3162" s="7">
        <v>6.0079820000000003E-3</v>
      </c>
      <c r="F3162" s="7">
        <v>7.0143280000000002E-3</v>
      </c>
      <c r="G3162" s="7">
        <v>7.1861659999999999E-3</v>
      </c>
      <c r="H3162" s="7">
        <v>7.1101289999999998E-3</v>
      </c>
      <c r="I3162" s="7">
        <v>7.7699049999999997E-3</v>
      </c>
      <c r="J3162" s="7">
        <v>6.5230979999999997E-3</v>
      </c>
      <c r="K3162" s="7">
        <v>1.4628601E-2</v>
      </c>
      <c r="L3162" s="7">
        <v>6.6053769999999999E-3</v>
      </c>
      <c r="M3162" s="7">
        <v>4.4084739999999999E-3</v>
      </c>
      <c r="N3162" s="7">
        <v>5.0423170000000002E-3</v>
      </c>
      <c r="O3162" s="7">
        <v>4.7615139999999997E-3</v>
      </c>
      <c r="P3162" s="7">
        <v>4.324133E-3</v>
      </c>
    </row>
    <row r="3163" spans="1:16" x14ac:dyDescent="0.25">
      <c r="A3163" t="s">
        <v>5107</v>
      </c>
      <c r="B3163" s="7">
        <v>5.7245040000000001E-3</v>
      </c>
      <c r="C3163" s="7">
        <v>7.2462550000000001E-3</v>
      </c>
      <c r="D3163" s="7">
        <v>7.0257510000000002E-3</v>
      </c>
      <c r="E3163" s="7">
        <v>5.1631489999999997E-3</v>
      </c>
      <c r="F3163" s="7">
        <v>6.6620170000000001E-3</v>
      </c>
      <c r="G3163" s="7">
        <v>7.6992930000000003E-3</v>
      </c>
      <c r="H3163" s="7">
        <v>9.340681E-3</v>
      </c>
      <c r="I3163" s="7">
        <v>8.4846260000000003E-3</v>
      </c>
      <c r="J3163" s="7">
        <v>8.0872050000000001E-3</v>
      </c>
      <c r="K3163" s="7">
        <v>6.7777080000000003E-3</v>
      </c>
      <c r="L3163" s="7">
        <v>1.2582111E-2</v>
      </c>
      <c r="M3163" s="7">
        <v>1.0063815E-2</v>
      </c>
      <c r="N3163" s="7">
        <v>1.1368293999999999E-2</v>
      </c>
      <c r="O3163" s="7">
        <v>1.0056300000000001E-2</v>
      </c>
      <c r="P3163" s="7">
        <v>5.9120320000000002E-3</v>
      </c>
    </row>
    <row r="3164" spans="1:16" x14ac:dyDescent="0.25">
      <c r="A3164" t="s">
        <v>5108</v>
      </c>
      <c r="B3164" s="7">
        <v>4.7850914000000001E-2</v>
      </c>
      <c r="C3164" s="7">
        <v>5.4117844999999998E-2</v>
      </c>
      <c r="D3164" s="7">
        <v>4.9141138000000001E-2</v>
      </c>
      <c r="E3164" s="7">
        <v>5.1095662E-2</v>
      </c>
      <c r="F3164" s="7">
        <v>5.2378722000000003E-2</v>
      </c>
      <c r="G3164" s="7">
        <v>5.7836578E-2</v>
      </c>
      <c r="H3164" s="7">
        <v>5.7139121000000001E-2</v>
      </c>
      <c r="I3164" s="7">
        <v>5.6523463000000003E-2</v>
      </c>
      <c r="J3164" s="7">
        <v>6.1918168000000003E-2</v>
      </c>
      <c r="K3164" s="7">
        <v>7.5158307999999993E-2</v>
      </c>
      <c r="L3164" s="7">
        <v>5.4172608999999997E-2</v>
      </c>
      <c r="M3164" s="7">
        <v>3.7939372999999998E-2</v>
      </c>
      <c r="N3164" s="7">
        <v>2.6702595999999999E-2</v>
      </c>
      <c r="O3164" s="7">
        <v>2.4128785E-2</v>
      </c>
      <c r="P3164" s="7">
        <v>3.3387312000000002E-2</v>
      </c>
    </row>
    <row r="3165" spans="1:16" x14ac:dyDescent="0.25">
      <c r="A3165" t="s">
        <v>5109</v>
      </c>
      <c r="B3165" s="7">
        <v>6.8237020999999995E-2</v>
      </c>
      <c r="C3165" s="7">
        <v>7.1658884000000006E-2</v>
      </c>
      <c r="D3165" s="7">
        <v>7.1667915999999998E-2</v>
      </c>
      <c r="E3165" s="7">
        <v>5.2957547000000001E-2</v>
      </c>
      <c r="F3165" s="7">
        <v>6.6041539999999996E-2</v>
      </c>
      <c r="G3165" s="7">
        <v>6.9563429999999996E-2</v>
      </c>
      <c r="H3165" s="7">
        <v>7.3839914000000006E-2</v>
      </c>
      <c r="I3165" s="7">
        <v>7.1509946000000005E-2</v>
      </c>
      <c r="J3165" s="7">
        <v>7.5329205999999996E-2</v>
      </c>
      <c r="K3165" s="7">
        <v>5.5968407999999997E-2</v>
      </c>
      <c r="L3165" s="7">
        <v>5.3720168999999998E-2</v>
      </c>
      <c r="M3165" s="7">
        <v>5.5945079000000002E-2</v>
      </c>
      <c r="N3165" s="7">
        <v>5.3881610000000003E-2</v>
      </c>
      <c r="O3165" s="7">
        <v>5.3046765000000003E-2</v>
      </c>
      <c r="P3165" s="7">
        <v>4.5548327E-2</v>
      </c>
    </row>
    <row r="3166" spans="1:16" x14ac:dyDescent="0.25">
      <c r="A3166" t="s">
        <v>5110</v>
      </c>
      <c r="B3166" s="7">
        <v>3.2117668000000002E-2</v>
      </c>
      <c r="C3166" s="7">
        <v>3.0593332000000001E-2</v>
      </c>
      <c r="D3166" s="7">
        <v>1.2921640999999999E-2</v>
      </c>
      <c r="E3166" s="7">
        <v>1.6699111999999999E-2</v>
      </c>
      <c r="F3166" s="7">
        <v>9.3974220000000008E-3</v>
      </c>
      <c r="G3166" s="7">
        <v>2.0529143999999999E-2</v>
      </c>
      <c r="H3166" s="7">
        <v>2.4291420000000001E-2</v>
      </c>
      <c r="I3166" s="7">
        <v>8.5763599999999999E-3</v>
      </c>
      <c r="J3166" s="7">
        <v>1.2772346E-2</v>
      </c>
      <c r="K3166" s="7">
        <v>1.8249614000000001E-2</v>
      </c>
      <c r="L3166" s="7">
        <v>0.13257838899999999</v>
      </c>
      <c r="M3166" s="7">
        <v>8.8276568E-2</v>
      </c>
      <c r="N3166" s="7">
        <v>8.2238110000000003E-2</v>
      </c>
      <c r="O3166" s="7">
        <v>6.5401206000000003E-2</v>
      </c>
      <c r="P3166" s="7">
        <v>4.4928910000000002E-2</v>
      </c>
    </row>
    <row r="3167" spans="1:16" x14ac:dyDescent="0.25">
      <c r="A3167" t="s">
        <v>5111</v>
      </c>
      <c r="B3167" s="7">
        <v>0.121441177</v>
      </c>
      <c r="C3167" s="7">
        <v>0.15169608300000001</v>
      </c>
      <c r="D3167" s="7">
        <v>0.137148782</v>
      </c>
      <c r="E3167" s="7">
        <v>5.4073088999999998E-2</v>
      </c>
      <c r="F3167" s="7">
        <v>6.7875644999999998E-2</v>
      </c>
      <c r="G3167" s="7">
        <v>6.5252958E-2</v>
      </c>
      <c r="H3167" s="7">
        <v>0.14098221</v>
      </c>
      <c r="I3167" s="7">
        <v>0.161684033</v>
      </c>
      <c r="J3167" s="7">
        <v>0.15034964300000001</v>
      </c>
      <c r="K3167" s="7">
        <v>3.6554999999999997E-2</v>
      </c>
      <c r="L3167" s="7">
        <v>5.3310150000000001E-2</v>
      </c>
      <c r="M3167" s="7">
        <v>5.5006872999999998E-2</v>
      </c>
      <c r="N3167" s="7">
        <v>4.9594689999999997E-2</v>
      </c>
      <c r="O3167" s="7">
        <v>4.5452066999999999E-2</v>
      </c>
      <c r="P3167" s="7">
        <v>4.4161338000000001E-2</v>
      </c>
    </row>
    <row r="3168" spans="1:16" x14ac:dyDescent="0.25">
      <c r="A3168" t="s">
        <v>5112</v>
      </c>
      <c r="B3168" s="7">
        <v>3.1219990999999999E-2</v>
      </c>
      <c r="C3168" s="7">
        <v>3.9124934E-2</v>
      </c>
      <c r="D3168" s="7">
        <v>3.7790026999999997E-2</v>
      </c>
      <c r="E3168" s="7">
        <v>2.5114386999999998E-2</v>
      </c>
      <c r="F3168" s="7">
        <v>2.3770402E-2</v>
      </c>
      <c r="G3168" s="7">
        <v>2.9855196000000001E-2</v>
      </c>
      <c r="H3168" s="7">
        <v>3.2063328000000002E-2</v>
      </c>
      <c r="I3168" s="7">
        <v>2.9013955000000001E-2</v>
      </c>
      <c r="J3168" s="7">
        <v>2.8870258999999999E-2</v>
      </c>
      <c r="K3168" s="7">
        <v>1.4274475999999999E-2</v>
      </c>
      <c r="L3168" s="7">
        <v>1.6948069E-2</v>
      </c>
      <c r="M3168" s="7">
        <v>1.8130093999999999E-2</v>
      </c>
      <c r="N3168" s="7">
        <v>1.6775506999999999E-2</v>
      </c>
      <c r="O3168" s="7">
        <v>1.6131479000000001E-2</v>
      </c>
      <c r="P3168" s="7">
        <v>1.3858926000000001E-2</v>
      </c>
    </row>
    <row r="3169" spans="1:16" x14ac:dyDescent="0.25">
      <c r="A3169" t="s">
        <v>5113</v>
      </c>
      <c r="B3169" s="7">
        <v>5.0205650000000003E-3</v>
      </c>
      <c r="C3169" s="7">
        <v>8.248699E-3</v>
      </c>
      <c r="D3169" s="7">
        <v>9.3137089999999999E-3</v>
      </c>
      <c r="E3169" s="7">
        <v>4.0690589999999999E-3</v>
      </c>
      <c r="F3169" s="7">
        <v>5.8626520000000003E-3</v>
      </c>
      <c r="G3169" s="7">
        <v>6.9615839999999998E-3</v>
      </c>
      <c r="H3169" s="7">
        <v>8.3173780000000003E-3</v>
      </c>
      <c r="I3169" s="7">
        <v>5.0145449999999996E-3</v>
      </c>
      <c r="J3169" s="7">
        <v>7.6589479999999996E-3</v>
      </c>
      <c r="K3169" s="7">
        <v>1.6396585000000002E-2</v>
      </c>
      <c r="L3169" s="7">
        <v>1.3337875000000001E-2</v>
      </c>
      <c r="M3169" s="7">
        <v>9.0478499999999996E-3</v>
      </c>
      <c r="N3169" s="7">
        <v>1.7390764E-2</v>
      </c>
      <c r="O3169" s="7">
        <v>1.0495941E-2</v>
      </c>
      <c r="P3169" s="7">
        <v>1.1139998999999999E-2</v>
      </c>
    </row>
    <row r="3170" spans="1:16" x14ac:dyDescent="0.25">
      <c r="A3170" t="s">
        <v>5114</v>
      </c>
      <c r="B3170" s="7">
        <v>1.2585126E-2</v>
      </c>
      <c r="C3170" s="7">
        <v>1.6524712E-2</v>
      </c>
      <c r="D3170" s="7">
        <v>1.5282044E-2</v>
      </c>
      <c r="E3170" s="7">
        <v>1.1061033E-2</v>
      </c>
      <c r="F3170" s="7">
        <v>1.3798025E-2</v>
      </c>
      <c r="G3170" s="7">
        <v>1.2960589E-2</v>
      </c>
      <c r="H3170" s="7">
        <v>1.4880311E-2</v>
      </c>
      <c r="I3170" s="7">
        <v>9.4091959999999999E-3</v>
      </c>
      <c r="J3170" s="7">
        <v>1.2210344999999999E-2</v>
      </c>
      <c r="K3170" s="7">
        <v>1.0903265000000001E-2</v>
      </c>
      <c r="L3170" s="7">
        <v>1.7890053E-2</v>
      </c>
      <c r="M3170" s="7">
        <v>1.5321636E-2</v>
      </c>
      <c r="N3170" s="7">
        <v>7.5587579999999996E-3</v>
      </c>
      <c r="O3170" s="7">
        <v>6.4200359999999996E-3</v>
      </c>
      <c r="P3170" s="7">
        <v>8.9804780000000001E-3</v>
      </c>
    </row>
    <row r="3171" spans="1:16" x14ac:dyDescent="0.25">
      <c r="A3171" t="s">
        <v>5115</v>
      </c>
      <c r="B3171" s="7">
        <v>1.8388755999999999E-2</v>
      </c>
      <c r="C3171" s="7">
        <v>2.2530738000000002E-2</v>
      </c>
      <c r="D3171" s="7">
        <v>1.9697372000000001E-2</v>
      </c>
      <c r="E3171" s="7">
        <v>1.7586580000000001E-2</v>
      </c>
      <c r="F3171" s="7">
        <v>1.9073125999999999E-2</v>
      </c>
      <c r="G3171" s="7">
        <v>2.5457435E-2</v>
      </c>
      <c r="H3171" s="7">
        <v>1.9088585000000002E-2</v>
      </c>
      <c r="I3171" s="7">
        <v>1.8819662000000001E-2</v>
      </c>
      <c r="J3171" s="7">
        <v>2.2625455999999999E-2</v>
      </c>
      <c r="K3171" s="7">
        <v>1.4172346000000001E-2</v>
      </c>
      <c r="L3171" s="7">
        <v>2.1593095E-2</v>
      </c>
      <c r="M3171" s="7">
        <v>1.8330396999999998E-2</v>
      </c>
      <c r="N3171" s="7">
        <v>1.6671749999999999E-2</v>
      </c>
      <c r="O3171" s="7">
        <v>1.3394644000000001E-2</v>
      </c>
      <c r="P3171" s="7">
        <v>1.2690004E-2</v>
      </c>
    </row>
    <row r="3172" spans="1:16" x14ac:dyDescent="0.25">
      <c r="A3172" t="s">
        <v>5116</v>
      </c>
      <c r="B3172" s="7">
        <v>7.3232720000000001E-2</v>
      </c>
      <c r="C3172" s="7">
        <v>7.7310402E-2</v>
      </c>
      <c r="D3172" s="7">
        <v>7.1706321000000003E-2</v>
      </c>
      <c r="E3172" s="7">
        <v>8.8495325999999999E-2</v>
      </c>
      <c r="F3172" s="7">
        <v>0.100132269</v>
      </c>
      <c r="G3172" s="7">
        <v>0.11456631</v>
      </c>
      <c r="H3172" s="7">
        <v>8.1509033999999994E-2</v>
      </c>
      <c r="I3172" s="7">
        <v>0.10580498300000001</v>
      </c>
      <c r="J3172" s="7">
        <v>9.0183762000000001E-2</v>
      </c>
      <c r="K3172" s="7">
        <v>0.17991768799999999</v>
      </c>
      <c r="L3172" s="7">
        <v>0.178178108</v>
      </c>
      <c r="M3172" s="7">
        <v>0.11568639</v>
      </c>
      <c r="N3172" s="7">
        <v>9.8121507999999996E-2</v>
      </c>
      <c r="O3172" s="7">
        <v>7.3121591999999999E-2</v>
      </c>
      <c r="P3172" s="7">
        <v>8.7871317000000004E-2</v>
      </c>
    </row>
    <row r="3173" spans="1:16" x14ac:dyDescent="0.25">
      <c r="A3173" t="s">
        <v>5117</v>
      </c>
      <c r="B3173" s="7">
        <v>7.9690519000000001E-2</v>
      </c>
      <c r="C3173" s="7">
        <v>7.6462319000000001E-2</v>
      </c>
      <c r="D3173" s="7">
        <v>7.1188825999999997E-2</v>
      </c>
      <c r="E3173" s="7">
        <v>5.3905505999999999E-2</v>
      </c>
      <c r="F3173" s="7">
        <v>7.1630414000000003E-2</v>
      </c>
      <c r="G3173" s="7">
        <v>6.5943947000000003E-2</v>
      </c>
      <c r="H3173" s="7">
        <v>7.2150876000000003E-2</v>
      </c>
      <c r="I3173" s="7">
        <v>7.2796766999999998E-2</v>
      </c>
      <c r="J3173" s="7">
        <v>7.0650532000000002E-2</v>
      </c>
      <c r="K3173" s="7">
        <v>7.4263943999999998E-2</v>
      </c>
      <c r="L3173" s="7">
        <v>6.0888429000000001E-2</v>
      </c>
      <c r="M3173" s="7">
        <v>6.0680747E-2</v>
      </c>
      <c r="N3173" s="7">
        <v>6.5783471999999996E-2</v>
      </c>
      <c r="O3173" s="7">
        <v>6.4838876000000004E-2</v>
      </c>
      <c r="P3173" s="7">
        <v>4.628463E-2</v>
      </c>
    </row>
    <row r="3174" spans="1:16" x14ac:dyDescent="0.25">
      <c r="A3174" t="s">
        <v>5118</v>
      </c>
      <c r="B3174" s="7">
        <v>2.3920389E-2</v>
      </c>
      <c r="C3174" s="7">
        <v>2.5994981E-2</v>
      </c>
      <c r="D3174" s="7">
        <v>2.7429940999999999E-2</v>
      </c>
      <c r="E3174" s="7">
        <v>1.3714924999999999E-2</v>
      </c>
      <c r="F3174" s="7">
        <v>2.0365883000000001E-2</v>
      </c>
      <c r="G3174" s="7">
        <v>1.7970304999999999E-2</v>
      </c>
      <c r="H3174" s="7">
        <v>3.1654226000000001E-2</v>
      </c>
      <c r="I3174" s="7">
        <v>2.8423604000000002E-2</v>
      </c>
      <c r="J3174" s="7">
        <v>3.2143766999999997E-2</v>
      </c>
      <c r="K3174" s="7">
        <v>9.9659280000000006E-3</v>
      </c>
      <c r="L3174" s="7">
        <v>1.1814926999999999E-2</v>
      </c>
      <c r="M3174" s="7">
        <v>1.2228987E-2</v>
      </c>
      <c r="N3174" s="7">
        <v>1.3800725E-2</v>
      </c>
      <c r="O3174" s="7">
        <v>1.471856E-2</v>
      </c>
      <c r="P3174" s="7">
        <v>1.0663376E-2</v>
      </c>
    </row>
    <row r="3175" spans="1:16" x14ac:dyDescent="0.25">
      <c r="A3175" t="s">
        <v>5119</v>
      </c>
      <c r="B3175" s="7">
        <v>3.8066473000000003E-2</v>
      </c>
      <c r="C3175" s="7">
        <v>4.3284599E-2</v>
      </c>
      <c r="D3175" s="7">
        <v>4.3815160999999998E-2</v>
      </c>
      <c r="E3175" s="7">
        <v>3.1712446999999998E-2</v>
      </c>
      <c r="F3175" s="7">
        <v>4.3585063E-2</v>
      </c>
      <c r="G3175" s="7">
        <v>4.0106311999999998E-2</v>
      </c>
      <c r="H3175" s="7">
        <v>4.2172924000000001E-2</v>
      </c>
      <c r="I3175" s="7">
        <v>3.1592792000000001E-2</v>
      </c>
      <c r="J3175" s="7">
        <v>3.9756602000000002E-2</v>
      </c>
      <c r="K3175" s="7">
        <v>1.3247459E-2</v>
      </c>
      <c r="L3175" s="7">
        <v>3.4488605999999998E-2</v>
      </c>
      <c r="M3175" s="7">
        <v>3.8258340000000002E-2</v>
      </c>
      <c r="N3175" s="7">
        <v>4.2091129999999997E-2</v>
      </c>
      <c r="O3175" s="7">
        <v>3.7034132999999997E-2</v>
      </c>
      <c r="P3175" s="7">
        <v>3.1566039999999997E-2</v>
      </c>
    </row>
    <row r="3176" spans="1:16" x14ac:dyDescent="0.25">
      <c r="A3176" t="s">
        <v>5120</v>
      </c>
      <c r="B3176" s="7">
        <v>4.6801732999999998E-2</v>
      </c>
      <c r="C3176" s="7">
        <v>5.2925593999999999E-2</v>
      </c>
      <c r="D3176" s="7">
        <v>4.9366778E-2</v>
      </c>
      <c r="E3176" s="7">
        <v>4.1380725E-2</v>
      </c>
      <c r="F3176" s="7">
        <v>4.1545429000000002E-2</v>
      </c>
      <c r="G3176" s="7">
        <v>5.6929895000000001E-2</v>
      </c>
      <c r="H3176" s="7">
        <v>5.2311639E-2</v>
      </c>
      <c r="I3176" s="7">
        <v>4.4148154000000002E-2</v>
      </c>
      <c r="J3176" s="7">
        <v>5.6206230000000003E-2</v>
      </c>
      <c r="K3176" s="7">
        <v>3.9408416000000002E-2</v>
      </c>
      <c r="L3176" s="7">
        <v>6.8746525000000003E-2</v>
      </c>
      <c r="M3176" s="7">
        <v>7.8132376000000003E-2</v>
      </c>
      <c r="N3176" s="7">
        <v>7.3601308000000004E-2</v>
      </c>
      <c r="O3176" s="7">
        <v>8.1182617999999998E-2</v>
      </c>
      <c r="P3176" s="7">
        <v>5.6647572E-2</v>
      </c>
    </row>
    <row r="3177" spans="1:16" x14ac:dyDescent="0.25">
      <c r="A3177" t="s">
        <v>5121</v>
      </c>
      <c r="B3177" s="7">
        <v>8.5482831999999995E-2</v>
      </c>
      <c r="C3177" s="7">
        <v>8.7638483000000003E-2</v>
      </c>
      <c r="D3177" s="7">
        <v>9.7022021999999999E-2</v>
      </c>
      <c r="E3177" s="7">
        <v>5.7996442000000002E-2</v>
      </c>
      <c r="F3177" s="7">
        <v>8.2775502000000001E-2</v>
      </c>
      <c r="G3177" s="7">
        <v>7.1843101000000006E-2</v>
      </c>
      <c r="H3177" s="7">
        <v>0.10978841</v>
      </c>
      <c r="I3177" s="7">
        <v>0.115520096</v>
      </c>
      <c r="J3177" s="7">
        <v>0.121784199</v>
      </c>
      <c r="K3177" s="7">
        <v>2.1065853999999998E-2</v>
      </c>
      <c r="L3177" s="7">
        <v>3.7376118999999999E-2</v>
      </c>
      <c r="M3177" s="7">
        <v>4.0577344000000001E-2</v>
      </c>
      <c r="N3177" s="7">
        <v>4.8719389000000002E-2</v>
      </c>
      <c r="O3177" s="7">
        <v>5.0594093E-2</v>
      </c>
      <c r="P3177" s="7">
        <v>4.2204902000000002E-2</v>
      </c>
    </row>
    <row r="3178" spans="1:16" x14ac:dyDescent="0.25">
      <c r="A3178" t="s">
        <v>5122</v>
      </c>
      <c r="B3178" s="7">
        <v>2.2616173999999999E-2</v>
      </c>
      <c r="C3178" s="7">
        <v>3.0743423999999998E-2</v>
      </c>
      <c r="D3178" s="7">
        <v>2.650193E-2</v>
      </c>
      <c r="E3178" s="7">
        <v>1.9198547999999999E-2</v>
      </c>
      <c r="F3178" s="7">
        <v>2.7592702E-2</v>
      </c>
      <c r="G3178" s="7">
        <v>2.6414915000000001E-2</v>
      </c>
      <c r="H3178" s="7">
        <v>2.8965898E-2</v>
      </c>
      <c r="I3178" s="7">
        <v>2.7830089999999998E-2</v>
      </c>
      <c r="J3178" s="7">
        <v>3.3624806E-2</v>
      </c>
      <c r="K3178" s="7">
        <v>2.3469218999999999E-2</v>
      </c>
      <c r="L3178" s="7">
        <v>2.06048E-2</v>
      </c>
      <c r="M3178" s="7">
        <v>2.4979873E-2</v>
      </c>
      <c r="N3178" s="7">
        <v>2.8923315000000002E-2</v>
      </c>
      <c r="O3178" s="7">
        <v>2.0569304E-2</v>
      </c>
      <c r="P3178" s="7">
        <v>2.0704572000000001E-2</v>
      </c>
    </row>
    <row r="3179" spans="1:16" x14ac:dyDescent="0.25">
      <c r="A3179" t="s">
        <v>5123</v>
      </c>
      <c r="B3179" s="7">
        <v>0</v>
      </c>
      <c r="C3179" s="7">
        <v>0</v>
      </c>
      <c r="D3179" s="7">
        <v>0</v>
      </c>
      <c r="E3179" s="7">
        <v>0</v>
      </c>
      <c r="F3179" s="7">
        <v>0</v>
      </c>
      <c r="G3179" s="7">
        <v>0</v>
      </c>
      <c r="H3179" s="7">
        <v>0</v>
      </c>
      <c r="I3179" s="7">
        <v>0</v>
      </c>
      <c r="J3179" s="7">
        <v>0</v>
      </c>
      <c r="K3179" s="7">
        <v>0</v>
      </c>
      <c r="L3179" s="7">
        <v>0</v>
      </c>
      <c r="M3179" s="7">
        <v>0</v>
      </c>
      <c r="N3179" s="7">
        <v>0</v>
      </c>
      <c r="O3179" s="7">
        <v>0</v>
      </c>
      <c r="P3179" s="7">
        <v>0</v>
      </c>
    </row>
    <row r="3180" spans="1:16" x14ac:dyDescent="0.25">
      <c r="A3180" t="s">
        <v>5124</v>
      </c>
      <c r="B3180" s="7">
        <v>4.8837195999999999E-2</v>
      </c>
      <c r="C3180" s="7">
        <v>6.3182608000000001E-2</v>
      </c>
      <c r="D3180" s="7">
        <v>5.9837675E-2</v>
      </c>
      <c r="E3180" s="7">
        <v>4.3686344000000002E-2</v>
      </c>
      <c r="F3180" s="7">
        <v>6.4566348999999995E-2</v>
      </c>
      <c r="G3180" s="7">
        <v>6.0415325999999998E-2</v>
      </c>
      <c r="H3180" s="7">
        <v>6.6321552000000006E-2</v>
      </c>
      <c r="I3180" s="7">
        <v>6.0367637000000002E-2</v>
      </c>
      <c r="J3180" s="7">
        <v>6.6092875999999995E-2</v>
      </c>
      <c r="K3180" s="7">
        <v>5.093512E-2</v>
      </c>
      <c r="L3180" s="7">
        <v>5.6158751E-2</v>
      </c>
      <c r="M3180" s="7">
        <v>6.2065765000000002E-2</v>
      </c>
      <c r="N3180" s="7">
        <v>6.7361541999999996E-2</v>
      </c>
      <c r="O3180" s="7">
        <v>5.2057323000000003E-2</v>
      </c>
      <c r="P3180" s="7">
        <v>4.8917175E-2</v>
      </c>
    </row>
    <row r="3181" spans="1:16" x14ac:dyDescent="0.25">
      <c r="A3181" t="s">
        <v>5125</v>
      </c>
      <c r="B3181" s="7">
        <v>8.7469259999999993E-2</v>
      </c>
      <c r="C3181" s="7">
        <v>9.2684495000000006E-2</v>
      </c>
      <c r="D3181" s="7">
        <v>8.9072305000000004E-2</v>
      </c>
      <c r="E3181" s="7">
        <v>6.5879057000000005E-2</v>
      </c>
      <c r="F3181" s="7">
        <v>8.5769999999999999E-2</v>
      </c>
      <c r="G3181" s="7">
        <v>9.5336509999999999E-2</v>
      </c>
      <c r="H3181" s="7">
        <v>8.9977676000000006E-2</v>
      </c>
      <c r="I3181" s="7">
        <v>7.4344450000000006E-2</v>
      </c>
      <c r="J3181" s="7">
        <v>9.6957714E-2</v>
      </c>
      <c r="K3181" s="7">
        <v>0.167113235</v>
      </c>
      <c r="L3181" s="7">
        <v>0.10100173</v>
      </c>
      <c r="M3181" s="7">
        <v>0.11052149999999999</v>
      </c>
      <c r="N3181" s="7">
        <v>0.11919453000000001</v>
      </c>
      <c r="O3181" s="7">
        <v>9.4328097999999999E-2</v>
      </c>
      <c r="P3181" s="7">
        <v>7.5328782999999996E-2</v>
      </c>
    </row>
    <row r="3182" spans="1:16" x14ac:dyDescent="0.25">
      <c r="A3182" t="s">
        <v>5126</v>
      </c>
      <c r="B3182" s="7">
        <v>5.0455354000000001E-2</v>
      </c>
      <c r="C3182" s="7">
        <v>5.2970841999999997E-2</v>
      </c>
      <c r="D3182" s="7">
        <v>5.9156897E-2</v>
      </c>
      <c r="E3182" s="7">
        <v>4.6147469000000003E-2</v>
      </c>
      <c r="F3182" s="7">
        <v>5.7971145000000002E-2</v>
      </c>
      <c r="G3182" s="7">
        <v>5.0707417999999997E-2</v>
      </c>
      <c r="H3182" s="7">
        <v>5.6184464000000003E-2</v>
      </c>
      <c r="I3182" s="7">
        <v>4.8908964999999999E-2</v>
      </c>
      <c r="J3182" s="7">
        <v>6.1535593E-2</v>
      </c>
      <c r="K3182" s="7">
        <v>3.7921482999999999E-2</v>
      </c>
      <c r="L3182" s="7">
        <v>6.2206254000000002E-2</v>
      </c>
      <c r="M3182" s="7">
        <v>6.3944636999999999E-2</v>
      </c>
      <c r="N3182" s="7">
        <v>8.1548852000000005E-2</v>
      </c>
      <c r="O3182" s="7">
        <v>7.7115774999999998E-2</v>
      </c>
      <c r="P3182" s="7">
        <v>5.8683789E-2</v>
      </c>
    </row>
    <row r="3183" spans="1:16" x14ac:dyDescent="0.25">
      <c r="A3183" t="s">
        <v>5127</v>
      </c>
      <c r="B3183" s="7">
        <v>3.8493859999999998E-2</v>
      </c>
      <c r="C3183" s="7">
        <v>4.0720207000000001E-2</v>
      </c>
      <c r="D3183" s="7">
        <v>3.7019015000000002E-2</v>
      </c>
      <c r="E3183" s="7">
        <v>4.1362580000000003E-2</v>
      </c>
      <c r="F3183" s="7">
        <v>4.1570118000000003E-2</v>
      </c>
      <c r="G3183" s="7">
        <v>4.6722689999999997E-2</v>
      </c>
      <c r="H3183" s="7">
        <v>4.4099995000000003E-2</v>
      </c>
      <c r="I3183" s="7">
        <v>4.4849647999999999E-2</v>
      </c>
      <c r="J3183" s="7">
        <v>4.5285815E-2</v>
      </c>
      <c r="K3183" s="7">
        <v>3.1107209E-2</v>
      </c>
      <c r="L3183" s="7">
        <v>4.5188022000000001E-2</v>
      </c>
      <c r="M3183" s="7">
        <v>4.2903557000000002E-2</v>
      </c>
      <c r="N3183" s="7">
        <v>4.5647682000000002E-2</v>
      </c>
      <c r="O3183" s="7">
        <v>4.5373148000000002E-2</v>
      </c>
      <c r="P3183" s="7">
        <v>3.1442639000000001E-2</v>
      </c>
    </row>
    <row r="3184" spans="1:16" x14ac:dyDescent="0.25">
      <c r="A3184" t="s">
        <v>5128</v>
      </c>
      <c r="B3184" s="7">
        <v>2.4954734999999999E-2</v>
      </c>
      <c r="C3184" s="7">
        <v>2.8156088999999999E-2</v>
      </c>
      <c r="D3184" s="7">
        <v>2.6215151999999999E-2</v>
      </c>
      <c r="E3184" s="7">
        <v>1.8124334999999998E-2</v>
      </c>
      <c r="F3184" s="7">
        <v>2.2263597999999999E-2</v>
      </c>
      <c r="G3184" s="7">
        <v>2.3946921999999999E-2</v>
      </c>
      <c r="H3184" s="7">
        <v>2.9789321000000001E-2</v>
      </c>
      <c r="I3184" s="7">
        <v>3.3378356999999997E-2</v>
      </c>
      <c r="J3184" s="7">
        <v>3.3721846999999999E-2</v>
      </c>
      <c r="K3184" s="7">
        <v>9.5010730000000005E-3</v>
      </c>
      <c r="L3184" s="7">
        <v>1.0689258E-2</v>
      </c>
      <c r="M3184" s="7">
        <v>1.2127585E-2</v>
      </c>
      <c r="N3184" s="7">
        <v>1.1370798999999999E-2</v>
      </c>
      <c r="O3184" s="7">
        <v>1.2139807000000001E-2</v>
      </c>
      <c r="P3184" s="7">
        <v>9.9740079999999995E-3</v>
      </c>
    </row>
    <row r="3185" spans="1:16" x14ac:dyDescent="0.25">
      <c r="A3185" t="s">
        <v>5129</v>
      </c>
      <c r="B3185" s="7">
        <v>6.4684859999999999E-3</v>
      </c>
      <c r="C3185" s="7">
        <v>6.5617959999999999E-3</v>
      </c>
      <c r="D3185" s="7">
        <v>6.71143E-3</v>
      </c>
      <c r="E3185" s="7">
        <v>6.8812049999999996E-3</v>
      </c>
      <c r="F3185" s="7">
        <v>8.7540599999999993E-3</v>
      </c>
      <c r="G3185" s="7">
        <v>8.8427160000000005E-3</v>
      </c>
      <c r="H3185" s="7">
        <v>6.1247819999999996E-3</v>
      </c>
      <c r="I3185" s="7">
        <v>4.7959300000000003E-3</v>
      </c>
      <c r="J3185" s="7">
        <v>7.3962469999999999E-3</v>
      </c>
      <c r="K3185" s="7">
        <v>5.8006519999999999E-3</v>
      </c>
      <c r="L3185" s="7">
        <v>1.2759635E-2</v>
      </c>
      <c r="M3185" s="7">
        <v>1.2722259E-2</v>
      </c>
      <c r="N3185" s="7">
        <v>1.4490589999999999E-2</v>
      </c>
      <c r="O3185" s="7">
        <v>1.1192176999999999E-2</v>
      </c>
      <c r="P3185" s="7">
        <v>7.8482069999999994E-3</v>
      </c>
    </row>
    <row r="3186" spans="1:16" x14ac:dyDescent="0.25">
      <c r="A3186" t="s">
        <v>5130</v>
      </c>
      <c r="B3186" s="7">
        <v>1.0602769E-2</v>
      </c>
      <c r="C3186" s="7">
        <v>8.7834869999999995E-3</v>
      </c>
      <c r="D3186" s="7">
        <v>9.1642110000000002E-3</v>
      </c>
      <c r="E3186" s="7">
        <v>6.5337700000000004E-3</v>
      </c>
      <c r="F3186" s="7">
        <v>6.4162919999999997E-3</v>
      </c>
      <c r="G3186" s="7">
        <v>8.6550870000000005E-3</v>
      </c>
      <c r="H3186" s="7">
        <v>1.5429414000000001E-2</v>
      </c>
      <c r="I3186" s="7">
        <v>8.4643419999999997E-3</v>
      </c>
      <c r="J3186" s="7">
        <v>1.2630351999999999E-2</v>
      </c>
      <c r="K3186" s="7">
        <v>9.5817880000000008E-3</v>
      </c>
      <c r="L3186" s="7">
        <v>1.067384E-2</v>
      </c>
      <c r="M3186" s="7">
        <v>1.0274477000000001E-2</v>
      </c>
      <c r="N3186" s="7">
        <v>1.1533332E-2</v>
      </c>
      <c r="O3186" s="7">
        <v>9.9904899999999994E-3</v>
      </c>
      <c r="P3186" s="7">
        <v>5.2381700000000003E-3</v>
      </c>
    </row>
    <row r="3187" spans="1:16" x14ac:dyDescent="0.25">
      <c r="A3187" t="s">
        <v>5131</v>
      </c>
      <c r="B3187" s="7">
        <v>1.203483E-2</v>
      </c>
      <c r="C3187" s="7">
        <v>1.5531504E-2</v>
      </c>
      <c r="D3187" s="7">
        <v>1.3295975E-2</v>
      </c>
      <c r="E3187" s="7">
        <v>1.1680931E-2</v>
      </c>
      <c r="F3187" s="7">
        <v>1.3876718E-2</v>
      </c>
      <c r="G3187" s="7">
        <v>1.3155421E-2</v>
      </c>
      <c r="H3187" s="7">
        <v>1.6924266E-2</v>
      </c>
      <c r="I3187" s="7">
        <v>1.4267190000000001E-2</v>
      </c>
      <c r="J3187" s="7">
        <v>1.7403035000000001E-2</v>
      </c>
      <c r="K3187" s="7">
        <v>1.0020058E-2</v>
      </c>
      <c r="L3187" s="7">
        <v>1.5059889999999999E-2</v>
      </c>
      <c r="M3187" s="7">
        <v>1.6845026999999999E-2</v>
      </c>
      <c r="N3187" s="7">
        <v>1.7592466000000001E-2</v>
      </c>
      <c r="O3187" s="7">
        <v>1.8039466000000001E-2</v>
      </c>
      <c r="P3187" s="7">
        <v>1.2330552999999999E-2</v>
      </c>
    </row>
    <row r="3188" spans="1:16" x14ac:dyDescent="0.25">
      <c r="A3188" t="s">
        <v>5132</v>
      </c>
      <c r="B3188" s="7">
        <v>7.3454200000000001E-3</v>
      </c>
      <c r="C3188" s="7">
        <v>7.6584979999999997E-3</v>
      </c>
      <c r="D3188" s="7">
        <v>6.8961860000000003E-3</v>
      </c>
      <c r="E3188" s="7">
        <v>5.3026890000000002E-3</v>
      </c>
      <c r="F3188" s="7">
        <v>6.5377990000000004E-3</v>
      </c>
      <c r="G3188" s="7">
        <v>8.6352059999999994E-3</v>
      </c>
      <c r="H3188" s="7">
        <v>7.1788590000000001E-3</v>
      </c>
      <c r="I3188" s="7">
        <v>1.952124E-3</v>
      </c>
      <c r="J3188" s="7">
        <v>6.1498129999999996E-3</v>
      </c>
      <c r="K3188" s="7">
        <v>4.0532099999999998E-3</v>
      </c>
      <c r="L3188" s="7">
        <v>7.0769220000000002E-3</v>
      </c>
      <c r="M3188" s="7">
        <v>8.1490959999999998E-3</v>
      </c>
      <c r="N3188" s="7">
        <v>9.3401130000000006E-3</v>
      </c>
      <c r="O3188" s="7">
        <v>9.0632500000000001E-3</v>
      </c>
      <c r="P3188" s="7">
        <v>6.9099340000000004E-3</v>
      </c>
    </row>
    <row r="3189" spans="1:16" x14ac:dyDescent="0.25">
      <c r="A3189" t="s">
        <v>5133</v>
      </c>
      <c r="B3189" s="7">
        <v>3.5698595999999999E-2</v>
      </c>
      <c r="C3189" s="7">
        <v>4.4468006999999997E-2</v>
      </c>
      <c r="D3189" s="7">
        <v>2.8807464000000001E-2</v>
      </c>
      <c r="E3189" s="7">
        <v>3.3276001999999999E-2</v>
      </c>
      <c r="F3189" s="7">
        <v>2.8083449E-2</v>
      </c>
      <c r="G3189" s="7">
        <v>4.6933757999999999E-2</v>
      </c>
      <c r="H3189" s="7">
        <v>2.4648175000000001E-2</v>
      </c>
      <c r="I3189" s="7">
        <v>3.6637388E-2</v>
      </c>
      <c r="J3189" s="7">
        <v>2.4563471999999999E-2</v>
      </c>
      <c r="K3189" s="7">
        <v>0.109447215</v>
      </c>
      <c r="L3189" s="7">
        <v>6.4736150000000006E-2</v>
      </c>
      <c r="M3189" s="7">
        <v>5.0934254999999998E-2</v>
      </c>
      <c r="N3189" s="7">
        <v>5.0135370999999998E-2</v>
      </c>
      <c r="O3189" s="7">
        <v>4.6127604000000003E-2</v>
      </c>
      <c r="P3189" s="7">
        <v>3.0040254999999998E-2</v>
      </c>
    </row>
    <row r="3190" spans="1:16" x14ac:dyDescent="0.25">
      <c r="A3190" t="s">
        <v>5134</v>
      </c>
      <c r="B3190" s="7">
        <v>4.4743964999999997E-2</v>
      </c>
      <c r="C3190" s="7">
        <v>4.6576213999999998E-2</v>
      </c>
      <c r="D3190" s="7">
        <v>4.9556731E-2</v>
      </c>
      <c r="E3190" s="7">
        <v>4.0361036000000003E-2</v>
      </c>
      <c r="F3190" s="7">
        <v>5.4916876000000003E-2</v>
      </c>
      <c r="G3190" s="7">
        <v>4.4212255999999998E-2</v>
      </c>
      <c r="H3190" s="7">
        <v>4.4043354999999999E-2</v>
      </c>
      <c r="I3190" s="7">
        <v>5.4348489E-2</v>
      </c>
      <c r="J3190" s="7">
        <v>5.3382697999999999E-2</v>
      </c>
      <c r="K3190" s="7">
        <v>5.3859750999999997E-2</v>
      </c>
      <c r="L3190" s="7">
        <v>3.7110052999999997E-2</v>
      </c>
      <c r="M3190" s="7">
        <v>3.9543152999999998E-2</v>
      </c>
      <c r="N3190" s="7">
        <v>3.1103781E-2</v>
      </c>
      <c r="O3190" s="7">
        <v>2.8474797E-2</v>
      </c>
      <c r="P3190" s="7">
        <v>3.3636376000000003E-2</v>
      </c>
    </row>
    <row r="3191" spans="1:16" x14ac:dyDescent="0.25">
      <c r="A3191" t="s">
        <v>5135</v>
      </c>
      <c r="B3191" s="7">
        <v>2.6263321999999999E-2</v>
      </c>
      <c r="C3191" s="7">
        <v>3.3018885999999997E-2</v>
      </c>
      <c r="D3191" s="7">
        <v>2.3996999000000001E-2</v>
      </c>
      <c r="E3191" s="7">
        <v>2.0644619999999999E-2</v>
      </c>
      <c r="F3191" s="7">
        <v>2.2489432E-2</v>
      </c>
      <c r="G3191" s="7">
        <v>3.0410361E-2</v>
      </c>
      <c r="H3191" s="7">
        <v>4.4738686E-2</v>
      </c>
      <c r="I3191" s="7">
        <v>3.6979836000000002E-2</v>
      </c>
      <c r="J3191" s="7">
        <v>5.3338591999999997E-2</v>
      </c>
      <c r="K3191" s="7">
        <v>6.6374363000000006E-2</v>
      </c>
      <c r="L3191" s="7">
        <v>2.5320428999999998E-2</v>
      </c>
      <c r="M3191" s="7">
        <v>2.6054999999999998E-2</v>
      </c>
      <c r="N3191" s="7">
        <v>3.4081979999999998E-2</v>
      </c>
      <c r="O3191" s="7">
        <v>2.7496027999999999E-2</v>
      </c>
      <c r="P3191" s="7">
        <v>1.9801550000000001E-2</v>
      </c>
    </row>
    <row r="3192" spans="1:16" x14ac:dyDescent="0.25">
      <c r="A3192" t="s">
        <v>5136</v>
      </c>
      <c r="B3192" s="7">
        <v>1.7758901000000001E-2</v>
      </c>
      <c r="C3192" s="7">
        <v>1.7627701999999999E-2</v>
      </c>
      <c r="D3192" s="7">
        <v>1.3638614E-2</v>
      </c>
      <c r="E3192" s="7">
        <v>1.6338851000000001E-2</v>
      </c>
      <c r="F3192" s="7">
        <v>1.8834363E-2</v>
      </c>
      <c r="G3192" s="7">
        <v>2.0936010000000001E-2</v>
      </c>
      <c r="H3192" s="7">
        <v>1.4854094999999999E-2</v>
      </c>
      <c r="I3192" s="7">
        <v>1.2582350000000001E-2</v>
      </c>
      <c r="J3192" s="7">
        <v>1.9649434E-2</v>
      </c>
      <c r="K3192" s="7">
        <v>1.1019500999999999E-2</v>
      </c>
      <c r="L3192" s="7">
        <v>2.2859137000000002E-2</v>
      </c>
      <c r="M3192" s="7">
        <v>1.8166694000000001E-2</v>
      </c>
      <c r="N3192" s="7">
        <v>1.8896439000000001E-2</v>
      </c>
      <c r="O3192" s="7">
        <v>1.5262468E-2</v>
      </c>
      <c r="P3192" s="7">
        <v>1.0459662E-2</v>
      </c>
    </row>
    <row r="3193" spans="1:16" x14ac:dyDescent="0.25">
      <c r="A3193" t="s">
        <v>5137</v>
      </c>
      <c r="B3193" s="7">
        <v>2.2977602E-2</v>
      </c>
      <c r="C3193" s="7">
        <v>2.4652245999999999E-2</v>
      </c>
      <c r="D3193" s="7">
        <v>2.0401994E-2</v>
      </c>
      <c r="E3193" s="7">
        <v>2.1671974E-2</v>
      </c>
      <c r="F3193" s="7">
        <v>2.3239151999999999E-2</v>
      </c>
      <c r="G3193" s="7">
        <v>3.024015E-2</v>
      </c>
      <c r="H3193" s="7">
        <v>1.9882733999999999E-2</v>
      </c>
      <c r="I3193" s="7">
        <v>2.211223E-2</v>
      </c>
      <c r="J3193" s="7">
        <v>2.1812466999999999E-2</v>
      </c>
      <c r="K3193" s="7">
        <v>4.0905153999999999E-2</v>
      </c>
      <c r="L3193" s="7">
        <v>4.8205212999999997E-2</v>
      </c>
      <c r="M3193" s="7">
        <v>3.1595643E-2</v>
      </c>
      <c r="N3193" s="7">
        <v>2.5080465999999999E-2</v>
      </c>
      <c r="O3193" s="7">
        <v>1.9842108000000001E-2</v>
      </c>
      <c r="P3193" s="7">
        <v>2.1341725999999998E-2</v>
      </c>
    </row>
    <row r="3194" spans="1:16" x14ac:dyDescent="0.25">
      <c r="A3194" t="s">
        <v>5138</v>
      </c>
      <c r="B3194" s="7">
        <v>3.2738018000000001E-2</v>
      </c>
      <c r="C3194" s="7">
        <v>3.5637195000000003E-2</v>
      </c>
      <c r="D3194" s="7">
        <v>3.6906946000000003E-2</v>
      </c>
      <c r="E3194" s="7">
        <v>3.4917734999999998E-2</v>
      </c>
      <c r="F3194" s="7">
        <v>3.8864744999999999E-2</v>
      </c>
      <c r="G3194" s="7">
        <v>4.3173121000000002E-2</v>
      </c>
      <c r="H3194" s="7">
        <v>4.0763831E-2</v>
      </c>
      <c r="I3194" s="7">
        <v>3.8322792000000001E-2</v>
      </c>
      <c r="J3194" s="7">
        <v>4.4039010000000003E-2</v>
      </c>
      <c r="K3194" s="7">
        <v>2.2781058999999999E-2</v>
      </c>
      <c r="L3194" s="7">
        <v>2.7051876999999998E-2</v>
      </c>
      <c r="M3194" s="7">
        <v>3.2759216000000001E-2</v>
      </c>
      <c r="N3194" s="7">
        <v>4.2080924999999998E-2</v>
      </c>
      <c r="O3194" s="7">
        <v>3.9035789000000001E-2</v>
      </c>
      <c r="P3194" s="7">
        <v>2.4404540999999998E-2</v>
      </c>
    </row>
    <row r="3195" spans="1:16" x14ac:dyDescent="0.25">
      <c r="A3195" t="s">
        <v>5139</v>
      </c>
      <c r="B3195" s="7">
        <v>1.5928729999999999E-2</v>
      </c>
      <c r="C3195" s="7">
        <v>1.5174543E-2</v>
      </c>
      <c r="D3195" s="7">
        <v>1.5221442E-2</v>
      </c>
      <c r="E3195" s="7">
        <v>1.1630049999999999E-2</v>
      </c>
      <c r="F3195" s="7">
        <v>1.2652635000000001E-2</v>
      </c>
      <c r="G3195" s="7">
        <v>1.2262598E-2</v>
      </c>
      <c r="H3195" s="7">
        <v>1.4249994E-2</v>
      </c>
      <c r="I3195" s="7">
        <v>1.7212145000000002E-2</v>
      </c>
      <c r="J3195" s="7">
        <v>1.7679710000000001E-2</v>
      </c>
      <c r="K3195" s="7">
        <v>2.2093917000000001E-2</v>
      </c>
      <c r="L3195" s="7">
        <v>1.1775956000000001E-2</v>
      </c>
      <c r="M3195" s="7">
        <v>1.1063303999999999E-2</v>
      </c>
      <c r="N3195" s="7">
        <v>1.0861989000000001E-2</v>
      </c>
      <c r="O3195" s="7">
        <v>6.8865519999999998E-3</v>
      </c>
      <c r="P3195" s="7">
        <v>8.0830940000000007E-3</v>
      </c>
    </row>
    <row r="3196" spans="1:16" x14ac:dyDescent="0.25">
      <c r="A3196" t="s">
        <v>5140</v>
      </c>
      <c r="B3196" s="7">
        <v>5.6875317000000002E-2</v>
      </c>
      <c r="C3196" s="7">
        <v>6.9923074000000002E-2</v>
      </c>
      <c r="D3196" s="7">
        <v>6.0556550000000001E-2</v>
      </c>
      <c r="E3196" s="7">
        <v>5.281603E-2</v>
      </c>
      <c r="F3196" s="7">
        <v>5.0825303000000002E-2</v>
      </c>
      <c r="G3196" s="7">
        <v>6.5212375000000003E-2</v>
      </c>
      <c r="H3196" s="7">
        <v>8.1433598999999995E-2</v>
      </c>
      <c r="I3196" s="7">
        <v>4.4725716999999998E-2</v>
      </c>
      <c r="J3196" s="7">
        <v>8.4541512999999999E-2</v>
      </c>
      <c r="K3196" s="7">
        <v>4.7224399E-2</v>
      </c>
      <c r="L3196" s="7">
        <v>8.0266955000000001E-2</v>
      </c>
      <c r="M3196" s="7">
        <v>6.1006593999999997E-2</v>
      </c>
      <c r="N3196" s="7">
        <v>6.0354679000000001E-2</v>
      </c>
      <c r="O3196" s="7">
        <v>4.4666136000000002E-2</v>
      </c>
      <c r="P3196" s="7">
        <v>3.7842420000000002E-2</v>
      </c>
    </row>
    <row r="3197" spans="1:16" x14ac:dyDescent="0.25">
      <c r="A3197" t="s">
        <v>5141</v>
      </c>
      <c r="B3197" s="7">
        <v>3.2998382999999999E-2</v>
      </c>
      <c r="C3197" s="7">
        <v>3.5658570000000001E-2</v>
      </c>
      <c r="D3197" s="7">
        <v>3.4184251999999998E-2</v>
      </c>
      <c r="E3197" s="7">
        <v>2.4611335000000002E-2</v>
      </c>
      <c r="F3197" s="7">
        <v>3.6717942000000003E-2</v>
      </c>
      <c r="G3197" s="7">
        <v>3.4225800000000001E-2</v>
      </c>
      <c r="H3197" s="7">
        <v>3.8952606000000001E-2</v>
      </c>
      <c r="I3197" s="7">
        <v>3.6259483000000002E-2</v>
      </c>
      <c r="J3197" s="7">
        <v>3.6419544999999998E-2</v>
      </c>
      <c r="K3197" s="7">
        <v>2.3329012E-2</v>
      </c>
      <c r="L3197" s="7">
        <v>2.7393708999999999E-2</v>
      </c>
      <c r="M3197" s="7">
        <v>2.8289831000000001E-2</v>
      </c>
      <c r="N3197" s="7">
        <v>2.8586831E-2</v>
      </c>
      <c r="O3197" s="7">
        <v>2.6989134000000001E-2</v>
      </c>
      <c r="P3197" s="7">
        <v>2.4587228999999999E-2</v>
      </c>
    </row>
    <row r="3198" spans="1:16" x14ac:dyDescent="0.25">
      <c r="A3198" t="s">
        <v>5142</v>
      </c>
      <c r="B3198" s="7">
        <v>0</v>
      </c>
      <c r="C3198" s="7">
        <v>0</v>
      </c>
      <c r="D3198" s="7">
        <v>0</v>
      </c>
      <c r="E3198" s="7">
        <v>0</v>
      </c>
      <c r="F3198" s="7">
        <v>0</v>
      </c>
      <c r="G3198" s="7">
        <v>0</v>
      </c>
      <c r="H3198" s="7">
        <v>0</v>
      </c>
      <c r="I3198" s="7">
        <v>0</v>
      </c>
      <c r="J3198" s="7">
        <v>0</v>
      </c>
      <c r="K3198" s="7">
        <v>0</v>
      </c>
      <c r="L3198" s="7">
        <v>0</v>
      </c>
      <c r="M3198" s="7">
        <v>0</v>
      </c>
      <c r="N3198" s="7">
        <v>0</v>
      </c>
      <c r="O3198" s="7">
        <v>0</v>
      </c>
      <c r="P3198" s="7">
        <v>0</v>
      </c>
    </row>
    <row r="3199" spans="1:16" x14ac:dyDescent="0.25">
      <c r="A3199" t="s">
        <v>5143</v>
      </c>
      <c r="B3199" s="7">
        <v>3.3209122000000001E-2</v>
      </c>
      <c r="C3199" s="7">
        <v>4.0010758E-2</v>
      </c>
      <c r="D3199" s="7">
        <v>3.6728218E-2</v>
      </c>
      <c r="E3199" s="7">
        <v>2.6042837999999999E-2</v>
      </c>
      <c r="F3199" s="7">
        <v>3.3517755000000003E-2</v>
      </c>
      <c r="G3199" s="7">
        <v>3.3764031E-2</v>
      </c>
      <c r="H3199" s="7">
        <v>3.4694623000000001E-2</v>
      </c>
      <c r="I3199" s="7">
        <v>2.8134526E-2</v>
      </c>
      <c r="J3199" s="7">
        <v>3.8508265999999999E-2</v>
      </c>
      <c r="K3199" s="7">
        <v>3.0377398999999999E-2</v>
      </c>
      <c r="L3199" s="7">
        <v>4.5172009999999999E-2</v>
      </c>
      <c r="M3199" s="7">
        <v>4.9887818E-2</v>
      </c>
      <c r="N3199" s="7">
        <v>5.0511436999999999E-2</v>
      </c>
      <c r="O3199" s="7">
        <v>4.6163952000000001E-2</v>
      </c>
      <c r="P3199" s="7">
        <v>3.897751E-2</v>
      </c>
    </row>
    <row r="3200" spans="1:16" x14ac:dyDescent="0.25">
      <c r="A3200" t="s">
        <v>5144</v>
      </c>
      <c r="B3200" s="7">
        <v>1.610909E-2</v>
      </c>
      <c r="C3200" s="7">
        <v>1.8946780999999999E-2</v>
      </c>
      <c r="D3200" s="7">
        <v>1.62466E-2</v>
      </c>
      <c r="E3200" s="7">
        <v>1.5001759999999999E-2</v>
      </c>
      <c r="F3200" s="7">
        <v>2.3976714E-2</v>
      </c>
      <c r="G3200" s="7">
        <v>2.3431345999999999E-2</v>
      </c>
      <c r="H3200" s="7">
        <v>2.1523898E-2</v>
      </c>
      <c r="I3200" s="7">
        <v>2.0887981E-2</v>
      </c>
      <c r="J3200" s="7">
        <v>2.4530158E-2</v>
      </c>
      <c r="K3200" s="7">
        <v>2.1356086999999999E-2</v>
      </c>
      <c r="L3200" s="7">
        <v>1.2393856999999999E-2</v>
      </c>
      <c r="M3200" s="7">
        <v>1.2832016E-2</v>
      </c>
      <c r="N3200" s="7">
        <v>1.3138231E-2</v>
      </c>
      <c r="O3200" s="7">
        <v>1.2715011999999999E-2</v>
      </c>
      <c r="P3200" s="7">
        <v>9.9940459999999995E-3</v>
      </c>
    </row>
    <row r="3201" spans="1:16" x14ac:dyDescent="0.25">
      <c r="A3201" t="s">
        <v>5145</v>
      </c>
      <c r="B3201" s="7">
        <v>2.2817985999999998E-2</v>
      </c>
      <c r="C3201" s="7">
        <v>2.5491819999999998E-2</v>
      </c>
      <c r="D3201" s="7">
        <v>2.7790664999999999E-2</v>
      </c>
      <c r="E3201" s="7">
        <v>1.7768363999999998E-2</v>
      </c>
      <c r="F3201" s="7">
        <v>2.6803860999999998E-2</v>
      </c>
      <c r="G3201" s="7">
        <v>2.3368735000000002E-2</v>
      </c>
      <c r="H3201" s="7">
        <v>2.8552503999999999E-2</v>
      </c>
      <c r="I3201" s="7">
        <v>3.3352356999999999E-2</v>
      </c>
      <c r="J3201" s="7">
        <v>3.1830702000000002E-2</v>
      </c>
      <c r="K3201" s="7">
        <v>1.0657326999999999E-2</v>
      </c>
      <c r="L3201" s="7">
        <v>1.6745646999999999E-2</v>
      </c>
      <c r="M3201" s="7">
        <v>1.9548096000000001E-2</v>
      </c>
      <c r="N3201" s="7">
        <v>1.9949194E-2</v>
      </c>
      <c r="O3201" s="7">
        <v>1.8324744E-2</v>
      </c>
      <c r="P3201" s="7">
        <v>1.6293968999999998E-2</v>
      </c>
    </row>
    <row r="3202" spans="1:16" x14ac:dyDescent="0.25">
      <c r="A3202" t="s">
        <v>5146</v>
      </c>
      <c r="B3202" s="7">
        <v>2.4059552000000001E-2</v>
      </c>
      <c r="C3202" s="7">
        <v>3.5905548000000002E-2</v>
      </c>
      <c r="D3202" s="7">
        <v>2.7476961000000001E-2</v>
      </c>
      <c r="E3202" s="7">
        <v>2.6405669E-2</v>
      </c>
      <c r="F3202" s="7">
        <v>2.9123026E-2</v>
      </c>
      <c r="G3202" s="7">
        <v>2.9842128999999998E-2</v>
      </c>
      <c r="H3202" s="7">
        <v>3.0916674000000002E-2</v>
      </c>
      <c r="I3202" s="7">
        <v>3.1530276000000003E-2</v>
      </c>
      <c r="J3202" s="7">
        <v>3.2347600999999997E-2</v>
      </c>
      <c r="K3202" s="7">
        <v>2.0160418999999999E-2</v>
      </c>
      <c r="L3202" s="7">
        <v>2.0760852E-2</v>
      </c>
      <c r="M3202" s="7">
        <v>2.5421616000000001E-2</v>
      </c>
      <c r="N3202" s="7">
        <v>2.9132749999999999E-2</v>
      </c>
      <c r="O3202" s="7">
        <v>2.7938555E-2</v>
      </c>
      <c r="P3202" s="7">
        <v>2.0799516000000001E-2</v>
      </c>
    </row>
    <row r="3203" spans="1:16" x14ac:dyDescent="0.25">
      <c r="A3203" t="s">
        <v>5147</v>
      </c>
      <c r="B3203" s="7">
        <v>3.6656990000000001E-3</v>
      </c>
      <c r="C3203" s="7">
        <v>3.4397899999999999E-3</v>
      </c>
      <c r="D3203" s="7">
        <v>3.5422930000000002E-3</v>
      </c>
      <c r="E3203" s="7">
        <v>3.303622E-3</v>
      </c>
      <c r="F3203" s="7">
        <v>4.6836159999999998E-3</v>
      </c>
      <c r="G3203" s="7">
        <v>4.7631069999999999E-3</v>
      </c>
      <c r="H3203" s="7">
        <v>3.8127909999999998E-3</v>
      </c>
      <c r="I3203" s="7">
        <v>3.5380450000000001E-3</v>
      </c>
      <c r="J3203" s="7">
        <v>4.7750020000000004E-3</v>
      </c>
      <c r="K3203" s="7">
        <v>2.4504050000000001E-3</v>
      </c>
      <c r="L3203" s="7">
        <v>4.5486449999999996E-3</v>
      </c>
      <c r="M3203" s="7">
        <v>5.0052370000000001E-3</v>
      </c>
      <c r="N3203" s="7">
        <v>4.7331049999999996E-3</v>
      </c>
      <c r="O3203" s="7">
        <v>4.2914379999999998E-3</v>
      </c>
      <c r="P3203" s="7">
        <v>4.0595630000000004E-3</v>
      </c>
    </row>
    <row r="3204" spans="1:16" x14ac:dyDescent="0.25">
      <c r="A3204" t="s">
        <v>5148</v>
      </c>
      <c r="B3204" s="7">
        <v>4.3904736E-2</v>
      </c>
      <c r="C3204" s="7">
        <v>4.4112816999999999E-2</v>
      </c>
      <c r="D3204" s="7">
        <v>4.4904779999999998E-2</v>
      </c>
      <c r="E3204" s="7">
        <v>3.7851543000000001E-2</v>
      </c>
      <c r="F3204" s="7">
        <v>4.533326E-2</v>
      </c>
      <c r="G3204" s="7">
        <v>4.1510577999999999E-2</v>
      </c>
      <c r="H3204" s="7">
        <v>4.2416077000000003E-2</v>
      </c>
      <c r="I3204" s="7">
        <v>4.8384940000000001E-2</v>
      </c>
      <c r="J3204" s="7">
        <v>5.1891223E-2</v>
      </c>
      <c r="K3204" s="7">
        <v>1.6841741E-2</v>
      </c>
      <c r="L3204" s="7">
        <v>2.2523563E-2</v>
      </c>
      <c r="M3204" s="7">
        <v>2.3858529E-2</v>
      </c>
      <c r="N3204" s="7">
        <v>2.3720667000000001E-2</v>
      </c>
      <c r="O3204" s="7">
        <v>2.3980786E-2</v>
      </c>
      <c r="P3204" s="7">
        <v>2.0098304000000001E-2</v>
      </c>
    </row>
    <row r="3205" spans="1:16" x14ac:dyDescent="0.25">
      <c r="A3205" t="s">
        <v>5149</v>
      </c>
      <c r="B3205" s="7">
        <v>6.7216000999999997E-2</v>
      </c>
      <c r="C3205" s="7">
        <v>7.5144966999999993E-2</v>
      </c>
      <c r="D3205" s="7">
        <v>7.6654374999999997E-2</v>
      </c>
      <c r="E3205" s="7">
        <v>5.6889368000000003E-2</v>
      </c>
      <c r="F3205" s="7">
        <v>6.3937523999999996E-2</v>
      </c>
      <c r="G3205" s="7">
        <v>7.1492132E-2</v>
      </c>
      <c r="H3205" s="7">
        <v>8.5179763000000006E-2</v>
      </c>
      <c r="I3205" s="7">
        <v>8.6150185000000004E-2</v>
      </c>
      <c r="J3205" s="7">
        <v>9.9285040000000005E-2</v>
      </c>
      <c r="K3205" s="7">
        <v>8.3279343000000006E-2</v>
      </c>
      <c r="L3205" s="7">
        <v>7.4492476000000002E-2</v>
      </c>
      <c r="M3205" s="7">
        <v>7.4786825000000001E-2</v>
      </c>
      <c r="N3205" s="7">
        <v>6.8918726999999999E-2</v>
      </c>
      <c r="O3205" s="7">
        <v>6.1015659999999999E-2</v>
      </c>
      <c r="P3205" s="7">
        <v>4.8161765000000002E-2</v>
      </c>
    </row>
    <row r="3206" spans="1:16" x14ac:dyDescent="0.25">
      <c r="A3206" t="s">
        <v>5150</v>
      </c>
      <c r="B3206" s="7">
        <v>0.15053534099999999</v>
      </c>
      <c r="C3206" s="7">
        <v>0.15588432599999999</v>
      </c>
      <c r="D3206" s="7">
        <v>0.15479140299999999</v>
      </c>
      <c r="E3206" s="7">
        <v>0.14227562699999999</v>
      </c>
      <c r="F3206" s="7">
        <v>0.14562054899999999</v>
      </c>
      <c r="G3206" s="7">
        <v>0.167790788</v>
      </c>
      <c r="H3206" s="7">
        <v>0.15542298099999999</v>
      </c>
      <c r="I3206" s="7">
        <v>0.13393544299999999</v>
      </c>
      <c r="J3206" s="7">
        <v>0.16490811</v>
      </c>
      <c r="K3206" s="7">
        <v>0.111079569</v>
      </c>
      <c r="L3206" s="7">
        <v>0.19735377100000001</v>
      </c>
      <c r="M3206" s="7">
        <v>0.19132727999999999</v>
      </c>
      <c r="N3206" s="7">
        <v>0.20696279400000001</v>
      </c>
      <c r="O3206" s="7">
        <v>0.18434835899999999</v>
      </c>
      <c r="P3206" s="7">
        <v>0.12448872900000001</v>
      </c>
    </row>
    <row r="3207" spans="1:16" x14ac:dyDescent="0.25">
      <c r="A3207" t="s">
        <v>5151</v>
      </c>
      <c r="B3207" s="7">
        <v>6.2294940000000004E-3</v>
      </c>
      <c r="C3207" s="7">
        <v>9.7727890000000005E-3</v>
      </c>
      <c r="D3207" s="7">
        <v>9.2029520000000004E-3</v>
      </c>
      <c r="E3207" s="7">
        <v>4.1507560000000002E-3</v>
      </c>
      <c r="F3207" s="7">
        <v>6.0727120000000001E-3</v>
      </c>
      <c r="G3207" s="7">
        <v>3.6376199999999998E-3</v>
      </c>
      <c r="H3207" s="7">
        <v>1.2609993E-2</v>
      </c>
      <c r="I3207" s="7">
        <v>1.2498957999999999E-2</v>
      </c>
      <c r="J3207" s="7">
        <v>1.2427469E-2</v>
      </c>
      <c r="K3207" s="7">
        <v>6.0580230000000001E-3</v>
      </c>
      <c r="L3207" s="7">
        <v>3.2832920000000002E-3</v>
      </c>
      <c r="M3207" s="7">
        <v>4.0236559999999996E-3</v>
      </c>
      <c r="N3207" s="7">
        <v>6.4360349999999997E-3</v>
      </c>
      <c r="O3207" s="7">
        <v>4.474464E-3</v>
      </c>
      <c r="P3207" s="7">
        <v>4.4122909999999996E-3</v>
      </c>
    </row>
    <row r="3208" spans="1:16" x14ac:dyDescent="0.25">
      <c r="A3208" t="s">
        <v>5152</v>
      </c>
      <c r="B3208" s="7">
        <v>1.5353779E-2</v>
      </c>
      <c r="C3208" s="7">
        <v>1.8065690999999998E-2</v>
      </c>
      <c r="D3208" s="7">
        <v>1.8247725999999999E-2</v>
      </c>
      <c r="E3208" s="7">
        <v>1.2064656E-2</v>
      </c>
      <c r="F3208" s="7">
        <v>1.3121523E-2</v>
      </c>
      <c r="G3208" s="7">
        <v>1.5121206E-2</v>
      </c>
      <c r="H3208" s="7">
        <v>1.3464612000000001E-2</v>
      </c>
      <c r="I3208" s="7">
        <v>1.7723422999999999E-2</v>
      </c>
      <c r="J3208" s="7">
        <v>1.9840304999999999E-2</v>
      </c>
      <c r="K3208" s="7">
        <v>2.9013311999999999E-2</v>
      </c>
      <c r="L3208" s="7">
        <v>1.444049E-2</v>
      </c>
      <c r="M3208" s="7">
        <v>1.4725116999999999E-2</v>
      </c>
      <c r="N3208" s="7">
        <v>4.1985290000000003E-3</v>
      </c>
      <c r="O3208" s="7">
        <v>3.270191E-3</v>
      </c>
      <c r="P3208" s="7">
        <v>1.1789704999999999E-2</v>
      </c>
    </row>
    <row r="3209" spans="1:16" x14ac:dyDescent="0.25">
      <c r="A3209" t="s">
        <v>5153</v>
      </c>
      <c r="B3209" s="7">
        <v>2.2743362999999999E-2</v>
      </c>
      <c r="C3209" s="7">
        <v>2.5997652999999999E-2</v>
      </c>
      <c r="D3209" s="7">
        <v>2.4888693999999999E-2</v>
      </c>
      <c r="E3209" s="7">
        <v>1.7934505999999999E-2</v>
      </c>
      <c r="F3209" s="7">
        <v>2.6956463E-2</v>
      </c>
      <c r="G3209" s="7">
        <v>2.2382530000000001E-2</v>
      </c>
      <c r="H3209" s="7">
        <v>2.5292926E-2</v>
      </c>
      <c r="I3209" s="7">
        <v>2.8906680000000001E-2</v>
      </c>
      <c r="J3209" s="7">
        <v>2.7116410000000001E-2</v>
      </c>
      <c r="K3209" s="7">
        <v>1.5787906000000001E-2</v>
      </c>
      <c r="L3209" s="7">
        <v>1.3445082000000001E-2</v>
      </c>
      <c r="M3209" s="7">
        <v>1.4987508E-2</v>
      </c>
      <c r="N3209" s="7">
        <v>1.5922762E-2</v>
      </c>
      <c r="O3209" s="7">
        <v>1.3940088E-2</v>
      </c>
      <c r="P3209" s="7">
        <v>1.3617732E-2</v>
      </c>
    </row>
    <row r="3210" spans="1:16" x14ac:dyDescent="0.25">
      <c r="A3210" t="s">
        <v>5154</v>
      </c>
      <c r="B3210" s="7">
        <v>9.5451860000000006E-3</v>
      </c>
      <c r="C3210" s="7">
        <v>1.4393270999999999E-2</v>
      </c>
      <c r="D3210" s="7">
        <v>1.4704790000000001E-2</v>
      </c>
      <c r="E3210" s="7">
        <v>7.5747330000000002E-3</v>
      </c>
      <c r="F3210" s="7">
        <v>1.108731E-2</v>
      </c>
      <c r="G3210" s="7">
        <v>9.2591189999999997E-3</v>
      </c>
      <c r="H3210" s="7">
        <v>1.3791995E-2</v>
      </c>
      <c r="I3210" s="7">
        <v>1.065936E-2</v>
      </c>
      <c r="J3210" s="7">
        <v>1.3945582E-2</v>
      </c>
      <c r="K3210" s="7">
        <v>3.8142010000000001E-3</v>
      </c>
      <c r="L3210" s="7">
        <v>8.2580510000000006E-3</v>
      </c>
      <c r="M3210" s="7">
        <v>1.4598523E-2</v>
      </c>
      <c r="N3210" s="7">
        <v>2.3386785E-2</v>
      </c>
      <c r="O3210" s="7">
        <v>2.2383304E-2</v>
      </c>
      <c r="P3210" s="7">
        <v>1.0130365000000001E-2</v>
      </c>
    </row>
    <row r="3211" spans="1:16" x14ac:dyDescent="0.25">
      <c r="A3211" t="s">
        <v>5155</v>
      </c>
      <c r="B3211" s="7">
        <v>8.2823510000000003E-3</v>
      </c>
      <c r="C3211" s="7">
        <v>9.5460839999999998E-3</v>
      </c>
      <c r="D3211" s="7">
        <v>9.8880960000000007E-3</v>
      </c>
      <c r="E3211" s="7">
        <v>6.5092570000000001E-3</v>
      </c>
      <c r="F3211" s="7">
        <v>9.2423750000000006E-3</v>
      </c>
      <c r="G3211" s="7">
        <v>8.7665350000000006E-3</v>
      </c>
      <c r="H3211" s="7">
        <v>1.0688141E-2</v>
      </c>
      <c r="I3211" s="7">
        <v>1.0860698E-2</v>
      </c>
      <c r="J3211" s="7">
        <v>1.1650603000000001E-2</v>
      </c>
      <c r="K3211" s="7">
        <v>3.6668619999999999E-3</v>
      </c>
      <c r="L3211" s="7">
        <v>6.3349219999999998E-3</v>
      </c>
      <c r="M3211" s="7">
        <v>6.1232090000000001E-3</v>
      </c>
      <c r="N3211" s="7">
        <v>6.5213140000000003E-3</v>
      </c>
      <c r="O3211" s="7">
        <v>6.1852560000000001E-3</v>
      </c>
      <c r="P3211" s="7">
        <v>4.7634110000000004E-3</v>
      </c>
    </row>
    <row r="3212" spans="1:16" x14ac:dyDescent="0.25">
      <c r="A3212" t="s">
        <v>5156</v>
      </c>
      <c r="B3212" s="7">
        <v>8.2268700000000007E-3</v>
      </c>
      <c r="C3212" s="7">
        <v>6.7705250000000003E-3</v>
      </c>
      <c r="D3212" s="7">
        <v>7.7348199999999999E-3</v>
      </c>
      <c r="E3212" s="7">
        <v>3.434033E-3</v>
      </c>
      <c r="F3212" s="7">
        <v>5.4323269999999998E-3</v>
      </c>
      <c r="G3212" s="7">
        <v>5.3413519999999997E-3</v>
      </c>
      <c r="H3212" s="7">
        <v>5.6086560000000001E-3</v>
      </c>
      <c r="I3212" s="7">
        <v>5.0017000000000004E-3</v>
      </c>
      <c r="J3212" s="7">
        <v>7.0973329999999999E-3</v>
      </c>
      <c r="K3212" s="7">
        <v>1.614805E-3</v>
      </c>
      <c r="L3212" s="7">
        <v>3.4787669999999998E-3</v>
      </c>
      <c r="M3212" s="7">
        <v>2.4914859999999998E-3</v>
      </c>
      <c r="N3212" s="7">
        <v>2.8637810000000001E-3</v>
      </c>
      <c r="O3212" s="7">
        <v>3.3554269999999998E-3</v>
      </c>
      <c r="P3212" s="7">
        <v>2.1923989999999998E-3</v>
      </c>
    </row>
    <row r="3213" spans="1:16" x14ac:dyDescent="0.25">
      <c r="A3213" t="s">
        <v>5157</v>
      </c>
      <c r="B3213" s="7">
        <v>1.7512794000000002E-2</v>
      </c>
      <c r="C3213" s="7">
        <v>1.5873450000000001E-2</v>
      </c>
      <c r="D3213" s="7">
        <v>1.7320250999999998E-2</v>
      </c>
      <c r="E3213" s="7">
        <v>1.2671392E-2</v>
      </c>
      <c r="F3213" s="7">
        <v>1.1915538E-2</v>
      </c>
      <c r="G3213" s="7">
        <v>1.3976298999999999E-2</v>
      </c>
      <c r="H3213" s="7">
        <v>1.4422466E-2</v>
      </c>
      <c r="I3213" s="7">
        <v>1.152394E-2</v>
      </c>
      <c r="J3213" s="7">
        <v>1.6122707999999999E-2</v>
      </c>
      <c r="K3213" s="7">
        <v>1.0768928000000001E-2</v>
      </c>
      <c r="L3213" s="7">
        <v>1.2312917E-2</v>
      </c>
      <c r="M3213" s="7">
        <v>1.4668372000000001E-2</v>
      </c>
      <c r="N3213" s="7">
        <v>1.2668980999999999E-2</v>
      </c>
      <c r="O3213" s="7">
        <v>1.4276455E-2</v>
      </c>
      <c r="P3213" s="7">
        <v>1.0447286E-2</v>
      </c>
    </row>
    <row r="3214" spans="1:16" x14ac:dyDescent="0.25">
      <c r="A3214" t="s">
        <v>5158</v>
      </c>
      <c r="B3214" s="7">
        <v>2.6739743999999999E-2</v>
      </c>
      <c r="C3214" s="7">
        <v>2.9120211E-2</v>
      </c>
      <c r="D3214" s="7">
        <v>2.9771375999999999E-2</v>
      </c>
      <c r="E3214" s="7">
        <v>2.5345868000000001E-2</v>
      </c>
      <c r="F3214" s="7">
        <v>2.9383739999999998E-2</v>
      </c>
      <c r="G3214" s="7">
        <v>3.3787080999999997E-2</v>
      </c>
      <c r="H3214" s="7">
        <v>3.2857351E-2</v>
      </c>
      <c r="I3214" s="7">
        <v>3.3675396000000003E-2</v>
      </c>
      <c r="J3214" s="7">
        <v>3.585961E-2</v>
      </c>
      <c r="K3214" s="7">
        <v>2.6314048999999999E-2</v>
      </c>
      <c r="L3214" s="7">
        <v>1.7171427999999999E-2</v>
      </c>
      <c r="M3214" s="7">
        <v>1.7073087000000001E-2</v>
      </c>
      <c r="N3214" s="7">
        <v>1.6750760999999999E-2</v>
      </c>
      <c r="O3214" s="7">
        <v>1.6037754000000001E-2</v>
      </c>
      <c r="P3214" s="7">
        <v>1.5888102000000001E-2</v>
      </c>
    </row>
    <row r="3215" spans="1:16" x14ac:dyDescent="0.25">
      <c r="A3215" t="s">
        <v>5159</v>
      </c>
      <c r="B3215" s="7">
        <v>1.8602357999999999E-2</v>
      </c>
      <c r="C3215" s="7">
        <v>1.9762119000000002E-2</v>
      </c>
      <c r="D3215" s="7">
        <v>1.7708462000000001E-2</v>
      </c>
      <c r="E3215" s="7">
        <v>1.3581453E-2</v>
      </c>
      <c r="F3215" s="7">
        <v>1.3228571999999999E-2</v>
      </c>
      <c r="G3215" s="7">
        <v>1.7605506E-2</v>
      </c>
      <c r="H3215" s="7">
        <v>1.5433005E-2</v>
      </c>
      <c r="I3215" s="7">
        <v>1.4624867E-2</v>
      </c>
      <c r="J3215" s="7">
        <v>1.8830290999999999E-2</v>
      </c>
      <c r="K3215" s="7">
        <v>1.8013161999999999E-2</v>
      </c>
      <c r="L3215" s="7">
        <v>1.4682502E-2</v>
      </c>
      <c r="M3215" s="7">
        <v>1.413638E-2</v>
      </c>
      <c r="N3215" s="7">
        <v>1.2521413E-2</v>
      </c>
      <c r="O3215" s="7">
        <v>1.3315631E-2</v>
      </c>
      <c r="P3215" s="7">
        <v>1.0412051E-2</v>
      </c>
    </row>
    <row r="3216" spans="1:16" x14ac:dyDescent="0.25">
      <c r="A3216" t="s">
        <v>5160</v>
      </c>
      <c r="B3216" s="7">
        <v>3.8505282000000002E-2</v>
      </c>
      <c r="C3216" s="7">
        <v>4.6986409999999999E-2</v>
      </c>
      <c r="D3216" s="7">
        <v>4.8193248000000001E-2</v>
      </c>
      <c r="E3216" s="7">
        <v>3.7357742999999999E-2</v>
      </c>
      <c r="F3216" s="7">
        <v>5.5889253999999999E-2</v>
      </c>
      <c r="G3216" s="7">
        <v>4.3737190000000002E-2</v>
      </c>
      <c r="H3216" s="7">
        <v>4.4654021000000002E-2</v>
      </c>
      <c r="I3216" s="7">
        <v>4.583943E-2</v>
      </c>
      <c r="J3216" s="7">
        <v>4.9341570000000001E-2</v>
      </c>
      <c r="K3216" s="7">
        <v>2.7735112999999999E-2</v>
      </c>
      <c r="L3216" s="7">
        <v>3.9005225999999997E-2</v>
      </c>
      <c r="M3216" s="7">
        <v>4.7272134E-2</v>
      </c>
      <c r="N3216" s="7">
        <v>4.0349290000000003E-2</v>
      </c>
      <c r="O3216" s="7">
        <v>3.7155502E-2</v>
      </c>
      <c r="P3216" s="7">
        <v>3.3730611000000001E-2</v>
      </c>
    </row>
    <row r="3217" spans="1:16" x14ac:dyDescent="0.25">
      <c r="A3217" t="s">
        <v>5161</v>
      </c>
      <c r="B3217" s="7">
        <v>8.0593604999999999E-2</v>
      </c>
      <c r="C3217" s="7">
        <v>8.0699541999999999E-2</v>
      </c>
      <c r="D3217" s="7">
        <v>8.9386437999999999E-2</v>
      </c>
      <c r="E3217" s="7">
        <v>5.1539942999999998E-2</v>
      </c>
      <c r="F3217" s="7">
        <v>5.16509E-2</v>
      </c>
      <c r="G3217" s="7">
        <v>5.9348040999999997E-2</v>
      </c>
      <c r="H3217" s="7">
        <v>8.6008291000000001E-2</v>
      </c>
      <c r="I3217" s="7">
        <v>8.9460551999999999E-2</v>
      </c>
      <c r="J3217" s="7">
        <v>8.7929306999999998E-2</v>
      </c>
      <c r="K3217" s="7">
        <v>2.9283758999999999E-2</v>
      </c>
      <c r="L3217" s="7">
        <v>4.5212290000000002E-2</v>
      </c>
      <c r="M3217" s="7">
        <v>4.9001935000000003E-2</v>
      </c>
      <c r="N3217" s="7">
        <v>5.0138050000000003E-2</v>
      </c>
      <c r="O3217" s="7">
        <v>4.8790027E-2</v>
      </c>
      <c r="P3217" s="7">
        <v>4.1482480000000002E-2</v>
      </c>
    </row>
    <row r="3218" spans="1:16" x14ac:dyDescent="0.25">
      <c r="A3218" t="s">
        <v>5162</v>
      </c>
      <c r="B3218" s="7">
        <v>6.1555248999999999E-2</v>
      </c>
      <c r="C3218" s="7">
        <v>6.6158443999999997E-2</v>
      </c>
      <c r="D3218" s="7">
        <v>6.1087668999999997E-2</v>
      </c>
      <c r="E3218" s="7">
        <v>8.0277409999999993E-2</v>
      </c>
      <c r="F3218" s="7">
        <v>8.3703045000000004E-2</v>
      </c>
      <c r="G3218" s="7">
        <v>0.11537258</v>
      </c>
      <c r="H3218" s="7">
        <v>7.1772856999999995E-2</v>
      </c>
      <c r="I3218" s="7">
        <v>6.8638459999999998E-2</v>
      </c>
      <c r="J3218" s="7">
        <v>7.2798089999999996E-2</v>
      </c>
      <c r="K3218" s="7">
        <v>3.4705152000000003E-2</v>
      </c>
      <c r="L3218" s="7">
        <v>5.2786560000000003E-2</v>
      </c>
      <c r="M3218" s="7">
        <v>6.4016966999999994E-2</v>
      </c>
      <c r="N3218" s="7">
        <v>8.1188715999999994E-2</v>
      </c>
      <c r="O3218" s="7">
        <v>9.6843749000000007E-2</v>
      </c>
      <c r="P3218" s="7">
        <v>6.3653828999999995E-2</v>
      </c>
    </row>
    <row r="3219" spans="1:16" x14ac:dyDescent="0.25">
      <c r="A3219" t="s">
        <v>5163</v>
      </c>
      <c r="B3219" s="7">
        <v>2.2811185000000001E-2</v>
      </c>
      <c r="C3219" s="7">
        <v>2.924614E-2</v>
      </c>
      <c r="D3219" s="7">
        <v>2.4653516E-2</v>
      </c>
      <c r="E3219" s="7">
        <v>2.3614796E-2</v>
      </c>
      <c r="F3219" s="7">
        <v>2.7571122E-2</v>
      </c>
      <c r="G3219" s="7">
        <v>2.4123314999999999E-2</v>
      </c>
      <c r="H3219" s="7">
        <v>2.3254764000000001E-2</v>
      </c>
      <c r="I3219" s="7">
        <v>2.2964291000000001E-2</v>
      </c>
      <c r="J3219" s="7">
        <v>2.5746801999999999E-2</v>
      </c>
      <c r="K3219" s="7">
        <v>4.2482636999999997E-2</v>
      </c>
      <c r="L3219" s="7">
        <v>1.7840839000000001E-2</v>
      </c>
      <c r="M3219" s="7">
        <v>1.8832575000000001E-2</v>
      </c>
      <c r="N3219" s="7">
        <v>2.0245348999999999E-2</v>
      </c>
      <c r="O3219" s="7">
        <v>2.0375408000000001E-2</v>
      </c>
      <c r="P3219" s="7">
        <v>1.6049365999999999E-2</v>
      </c>
    </row>
    <row r="3220" spans="1:16" x14ac:dyDescent="0.25">
      <c r="A3220" t="s">
        <v>5164</v>
      </c>
      <c r="B3220" s="7">
        <v>2.6436422000000001E-2</v>
      </c>
      <c r="C3220" s="7">
        <v>3.2871422999999997E-2</v>
      </c>
      <c r="D3220" s="7">
        <v>3.0714551E-2</v>
      </c>
      <c r="E3220" s="7">
        <v>2.0356692999999999E-2</v>
      </c>
      <c r="F3220" s="7">
        <v>2.7841457E-2</v>
      </c>
      <c r="G3220" s="7">
        <v>2.7329261000000001E-2</v>
      </c>
      <c r="H3220" s="7">
        <v>2.8381322E-2</v>
      </c>
      <c r="I3220" s="7">
        <v>3.1189946E-2</v>
      </c>
      <c r="J3220" s="7">
        <v>3.2518642E-2</v>
      </c>
      <c r="K3220" s="7">
        <v>9.7041690000000003E-3</v>
      </c>
      <c r="L3220" s="7">
        <v>1.9451365000000002E-2</v>
      </c>
      <c r="M3220" s="7">
        <v>2.1006345999999999E-2</v>
      </c>
      <c r="N3220" s="7">
        <v>2.2726633E-2</v>
      </c>
      <c r="O3220" s="7">
        <v>1.9658594000000001E-2</v>
      </c>
      <c r="P3220" s="7">
        <v>1.7499911E-2</v>
      </c>
    </row>
    <row r="3221" spans="1:16" x14ac:dyDescent="0.25">
      <c r="A3221" t="s">
        <v>5165</v>
      </c>
      <c r="B3221" s="7">
        <v>2.8076440000000001E-2</v>
      </c>
      <c r="C3221" s="7">
        <v>3.9570358E-2</v>
      </c>
      <c r="D3221" s="7">
        <v>3.7657220999999998E-2</v>
      </c>
      <c r="E3221" s="7">
        <v>3.0275827000000002E-2</v>
      </c>
      <c r="F3221" s="7">
        <v>3.3356995E-2</v>
      </c>
      <c r="G3221" s="7">
        <v>3.2144029999999997E-2</v>
      </c>
      <c r="H3221" s="7">
        <v>4.0042130000000002E-2</v>
      </c>
      <c r="I3221" s="7">
        <v>4.1910112999999999E-2</v>
      </c>
      <c r="J3221" s="7">
        <v>4.4591422999999998E-2</v>
      </c>
      <c r="K3221" s="7">
        <v>3.7101689E-2</v>
      </c>
      <c r="L3221" s="7">
        <v>2.1005933000000001E-2</v>
      </c>
      <c r="M3221" s="7">
        <v>2.6800092000000001E-2</v>
      </c>
      <c r="N3221" s="7">
        <v>3.1098902000000001E-2</v>
      </c>
      <c r="O3221" s="7">
        <v>2.7404056E-2</v>
      </c>
      <c r="P3221" s="7">
        <v>2.0522410000000001E-2</v>
      </c>
    </row>
    <row r="3222" spans="1:16" x14ac:dyDescent="0.25">
      <c r="A3222" t="s">
        <v>5166</v>
      </c>
      <c r="B3222" s="7">
        <v>6.3241770000000003E-3</v>
      </c>
      <c r="C3222" s="7">
        <v>7.0918209999999999E-3</v>
      </c>
      <c r="D3222" s="7">
        <v>7.5114309999999998E-3</v>
      </c>
      <c r="E3222" s="7">
        <v>5.7757069999999997E-3</v>
      </c>
      <c r="F3222" s="7">
        <v>6.3125380000000004E-3</v>
      </c>
      <c r="G3222" s="7">
        <v>6.3225729999999997E-3</v>
      </c>
      <c r="H3222" s="7">
        <v>5.5683709999999999E-3</v>
      </c>
      <c r="I3222" s="7">
        <v>5.7781739999999996E-3</v>
      </c>
      <c r="J3222" s="7">
        <v>6.3258790000000004E-3</v>
      </c>
      <c r="K3222" s="7">
        <v>4.3842079999999997E-3</v>
      </c>
      <c r="L3222" s="7">
        <v>4.7225160000000004E-3</v>
      </c>
      <c r="M3222" s="7">
        <v>4.794459E-3</v>
      </c>
      <c r="N3222" s="7">
        <v>5.0895760000000002E-3</v>
      </c>
      <c r="O3222" s="7">
        <v>5.2543609999999999E-3</v>
      </c>
      <c r="P3222" s="7">
        <v>3.5484380000000001E-3</v>
      </c>
    </row>
    <row r="3223" spans="1:16" x14ac:dyDescent="0.25">
      <c r="A3223" t="s">
        <v>5167</v>
      </c>
      <c r="B3223" s="7">
        <v>0</v>
      </c>
      <c r="C3223" s="7">
        <v>0</v>
      </c>
      <c r="D3223" s="7">
        <v>0</v>
      </c>
      <c r="E3223" s="7">
        <v>0</v>
      </c>
      <c r="F3223" s="7">
        <v>0</v>
      </c>
      <c r="G3223" s="7">
        <v>0</v>
      </c>
      <c r="H3223" s="7">
        <v>0</v>
      </c>
      <c r="I3223" s="7">
        <v>0</v>
      </c>
      <c r="J3223" s="7">
        <v>0</v>
      </c>
      <c r="K3223" s="7">
        <v>0</v>
      </c>
      <c r="L3223" s="7">
        <v>0</v>
      </c>
      <c r="M3223" s="7">
        <v>0</v>
      </c>
      <c r="N3223" s="7">
        <v>0</v>
      </c>
      <c r="O3223" s="7">
        <v>0</v>
      </c>
      <c r="P3223" s="7">
        <v>0</v>
      </c>
    </row>
    <row r="3224" spans="1:16" x14ac:dyDescent="0.25">
      <c r="A3224" t="s">
        <v>5168</v>
      </c>
      <c r="B3224" s="7">
        <v>0.13776021899999999</v>
      </c>
      <c r="C3224" s="7">
        <v>0.16502346700000001</v>
      </c>
      <c r="D3224" s="7">
        <v>0.15694883200000001</v>
      </c>
      <c r="E3224" s="7">
        <v>0.101316078</v>
      </c>
      <c r="F3224" s="7">
        <v>0.12892157500000001</v>
      </c>
      <c r="G3224" s="7">
        <v>0.13106842799999999</v>
      </c>
      <c r="H3224" s="7">
        <v>0.15593728300000001</v>
      </c>
      <c r="I3224" s="7">
        <v>0.167278654</v>
      </c>
      <c r="J3224" s="7">
        <v>0.184926444</v>
      </c>
      <c r="K3224" s="7">
        <v>8.5140769000000005E-2</v>
      </c>
      <c r="L3224" s="7">
        <v>0.108377194</v>
      </c>
      <c r="M3224" s="7">
        <v>0.10924292100000001</v>
      </c>
      <c r="N3224" s="7">
        <v>0.12247878399999999</v>
      </c>
      <c r="O3224" s="7">
        <v>0.107870216</v>
      </c>
      <c r="P3224" s="7">
        <v>9.0569648000000003E-2</v>
      </c>
    </row>
    <row r="3225" spans="1:16" x14ac:dyDescent="0.25">
      <c r="A3225" t="s">
        <v>5169</v>
      </c>
      <c r="B3225" s="7">
        <v>8.7207139999999992E-3</v>
      </c>
      <c r="C3225" s="7">
        <v>9.8768190000000002E-3</v>
      </c>
      <c r="D3225" s="7">
        <v>1.1159229E-2</v>
      </c>
      <c r="E3225" s="7">
        <v>5.7917070000000001E-3</v>
      </c>
      <c r="F3225" s="7">
        <v>7.8781010000000002E-3</v>
      </c>
      <c r="G3225" s="7">
        <v>8.0547429999999996E-3</v>
      </c>
      <c r="H3225" s="7">
        <v>1.1238464E-2</v>
      </c>
      <c r="I3225" s="7">
        <v>1.0093512000000001E-2</v>
      </c>
      <c r="J3225" s="7">
        <v>9.8052130000000001E-3</v>
      </c>
      <c r="K3225" s="7">
        <v>3.2805719999999998E-3</v>
      </c>
      <c r="L3225" s="7">
        <v>5.9357170000000001E-3</v>
      </c>
      <c r="M3225" s="7">
        <v>5.668785E-3</v>
      </c>
      <c r="N3225" s="7">
        <v>5.7980059999999996E-3</v>
      </c>
      <c r="O3225" s="7">
        <v>5.4391489999999999E-3</v>
      </c>
      <c r="P3225" s="7">
        <v>5.0462909999999996E-3</v>
      </c>
    </row>
    <row r="3226" spans="1:16" x14ac:dyDescent="0.25">
      <c r="A3226" t="s">
        <v>5170</v>
      </c>
      <c r="B3226" s="7">
        <v>4.4890558999999997E-2</v>
      </c>
      <c r="C3226" s="7">
        <v>5.7244528000000003E-2</v>
      </c>
      <c r="D3226" s="7">
        <v>5.0306873000000002E-2</v>
      </c>
      <c r="E3226" s="7">
        <v>3.7656195000000003E-2</v>
      </c>
      <c r="F3226" s="7">
        <v>5.0522917000000001E-2</v>
      </c>
      <c r="G3226" s="7">
        <v>5.0705861999999997E-2</v>
      </c>
      <c r="H3226" s="7">
        <v>5.2675911999999998E-2</v>
      </c>
      <c r="I3226" s="7">
        <v>5.1459683999999999E-2</v>
      </c>
      <c r="J3226" s="7">
        <v>5.4750015999999999E-2</v>
      </c>
      <c r="K3226" s="7">
        <v>3.3873591000000002E-2</v>
      </c>
      <c r="L3226" s="7">
        <v>4.0009700000000002E-2</v>
      </c>
      <c r="M3226" s="7">
        <v>4.2142910999999998E-2</v>
      </c>
      <c r="N3226" s="7">
        <v>4.4546256999999999E-2</v>
      </c>
      <c r="O3226" s="7">
        <v>4.1707985000000003E-2</v>
      </c>
      <c r="P3226" s="7">
        <v>3.1842899000000001E-2</v>
      </c>
    </row>
    <row r="3227" spans="1:16" x14ac:dyDescent="0.25">
      <c r="A3227" t="s">
        <v>5171</v>
      </c>
      <c r="B3227" s="7">
        <v>2.2953787E-2</v>
      </c>
      <c r="C3227" s="7">
        <v>2.0995871999999999E-2</v>
      </c>
      <c r="D3227" s="7">
        <v>1.8836901999999999E-2</v>
      </c>
      <c r="E3227" s="7">
        <v>1.4460272999999999E-2</v>
      </c>
      <c r="F3227" s="7">
        <v>1.5931766E-2</v>
      </c>
      <c r="G3227" s="7">
        <v>2.0566773999999999E-2</v>
      </c>
      <c r="H3227" s="7">
        <v>1.5079756999999999E-2</v>
      </c>
      <c r="I3227" s="7">
        <v>1.1297082E-2</v>
      </c>
      <c r="J3227" s="7">
        <v>1.4423415E-2</v>
      </c>
      <c r="K3227" s="7">
        <v>8.5589269999999992E-3</v>
      </c>
      <c r="L3227" s="7">
        <v>2.2716218999999999E-2</v>
      </c>
      <c r="M3227" s="7">
        <v>1.9699055E-2</v>
      </c>
      <c r="N3227" s="7">
        <v>1.0142932E-2</v>
      </c>
      <c r="O3227" s="7">
        <v>9.4268110000000002E-3</v>
      </c>
      <c r="P3227" s="7">
        <v>1.3052226E-2</v>
      </c>
    </row>
    <row r="3228" spans="1:16" x14ac:dyDescent="0.25">
      <c r="A3228" t="s">
        <v>5172</v>
      </c>
      <c r="B3228" s="7">
        <v>5.4254335000000001E-2</v>
      </c>
      <c r="C3228" s="7">
        <v>7.4261640000000004E-2</v>
      </c>
      <c r="D3228" s="7">
        <v>7.6827127999999995E-2</v>
      </c>
      <c r="E3228" s="7">
        <v>4.7392427000000001E-2</v>
      </c>
      <c r="F3228" s="7">
        <v>6.3270669000000002E-2</v>
      </c>
      <c r="G3228" s="7">
        <v>5.9437793000000003E-2</v>
      </c>
      <c r="H3228" s="7">
        <v>7.0038821000000001E-2</v>
      </c>
      <c r="I3228" s="7">
        <v>6.0213161000000001E-2</v>
      </c>
      <c r="J3228" s="7">
        <v>8.0243512000000003E-2</v>
      </c>
      <c r="K3228" s="7">
        <v>3.1617913999999997E-2</v>
      </c>
      <c r="L3228" s="7">
        <v>5.5515546999999998E-2</v>
      </c>
      <c r="M3228" s="7">
        <v>5.0585400000000003E-2</v>
      </c>
      <c r="N3228" s="7">
        <v>6.7011784000000005E-2</v>
      </c>
      <c r="O3228" s="7">
        <v>4.3675924999999997E-2</v>
      </c>
      <c r="P3228" s="7">
        <v>3.6183159999999999E-2</v>
      </c>
    </row>
    <row r="3229" spans="1:16" x14ac:dyDescent="0.25">
      <c r="A3229" t="s">
        <v>5173</v>
      </c>
      <c r="B3229" s="7">
        <v>3.3019650999999997E-2</v>
      </c>
      <c r="C3229" s="7">
        <v>4.3574501000000002E-2</v>
      </c>
      <c r="D3229" s="7">
        <v>4.553894E-2</v>
      </c>
      <c r="E3229" s="7">
        <v>2.6635183999999999E-2</v>
      </c>
      <c r="F3229" s="7">
        <v>3.6296904999999997E-2</v>
      </c>
      <c r="G3229" s="7">
        <v>2.8991818999999999E-2</v>
      </c>
      <c r="H3229" s="7">
        <v>4.4791369999999997E-2</v>
      </c>
      <c r="I3229" s="7">
        <v>5.7845542999999999E-2</v>
      </c>
      <c r="J3229" s="7">
        <v>4.5544473000000002E-2</v>
      </c>
      <c r="K3229" s="7">
        <v>9.7287499999999996E-3</v>
      </c>
      <c r="L3229" s="7">
        <v>1.4635489E-2</v>
      </c>
      <c r="M3229" s="7">
        <v>1.5302488E-2</v>
      </c>
      <c r="N3229" s="7">
        <v>1.4468685E-2</v>
      </c>
      <c r="O3229" s="7">
        <v>1.6159122000000001E-2</v>
      </c>
      <c r="P3229" s="7">
        <v>1.3788521E-2</v>
      </c>
    </row>
    <row r="3230" spans="1:16" x14ac:dyDescent="0.25">
      <c r="A3230" t="s">
        <v>5174</v>
      </c>
      <c r="B3230" s="7">
        <v>1.3393713E-2</v>
      </c>
      <c r="C3230" s="7">
        <v>1.5100397E-2</v>
      </c>
      <c r="D3230" s="7">
        <v>1.8878590000000001E-2</v>
      </c>
      <c r="E3230" s="7">
        <v>1.5370691000000001E-2</v>
      </c>
      <c r="F3230" s="7">
        <v>2.1681335999999999E-2</v>
      </c>
      <c r="G3230" s="7">
        <v>1.496432E-2</v>
      </c>
      <c r="H3230" s="7">
        <v>1.7477367000000001E-2</v>
      </c>
      <c r="I3230" s="7">
        <v>1.8846169999999999E-2</v>
      </c>
      <c r="J3230" s="7">
        <v>1.7386267E-2</v>
      </c>
      <c r="K3230" s="7">
        <v>1.1742453999999999E-2</v>
      </c>
      <c r="L3230" s="7">
        <v>8.7750269999999995E-3</v>
      </c>
      <c r="M3230" s="7">
        <v>9.8835620000000002E-3</v>
      </c>
      <c r="N3230" s="7">
        <v>1.0849757E-2</v>
      </c>
      <c r="O3230" s="7">
        <v>1.0167538E-2</v>
      </c>
      <c r="P3230" s="7">
        <v>8.9553419999999998E-3</v>
      </c>
    </row>
    <row r="3231" spans="1:16" x14ac:dyDescent="0.25">
      <c r="A3231" t="s">
        <v>5175</v>
      </c>
      <c r="B3231" s="7">
        <v>6.8791884999999997E-2</v>
      </c>
      <c r="C3231" s="7">
        <v>7.4336076000000001E-2</v>
      </c>
      <c r="D3231" s="7">
        <v>7.3250194000000005E-2</v>
      </c>
      <c r="E3231" s="7">
        <v>5.8452499999999998E-2</v>
      </c>
      <c r="F3231" s="7">
        <v>7.5716618999999999E-2</v>
      </c>
      <c r="G3231" s="7">
        <v>7.7060443000000006E-2</v>
      </c>
      <c r="H3231" s="7">
        <v>7.5400466999999999E-2</v>
      </c>
      <c r="I3231" s="7">
        <v>5.1922491000000001E-2</v>
      </c>
      <c r="J3231" s="7">
        <v>7.2040965999999998E-2</v>
      </c>
      <c r="K3231" s="7">
        <v>4.3203615000000001E-2</v>
      </c>
      <c r="L3231" s="7">
        <v>6.8983921000000004E-2</v>
      </c>
      <c r="M3231" s="7">
        <v>7.4530402999999995E-2</v>
      </c>
      <c r="N3231" s="7">
        <v>7.1045740999999996E-2</v>
      </c>
      <c r="O3231" s="7">
        <v>6.2305908E-2</v>
      </c>
      <c r="P3231" s="7">
        <v>5.3772830000000001E-2</v>
      </c>
    </row>
    <row r="3232" spans="1:16" x14ac:dyDescent="0.25">
      <c r="A3232" t="s">
        <v>5176</v>
      </c>
      <c r="B3232" s="7">
        <v>1.8821342000000001E-2</v>
      </c>
      <c r="C3232" s="7">
        <v>1.7777037999999998E-2</v>
      </c>
      <c r="D3232" s="7">
        <v>1.642238E-2</v>
      </c>
      <c r="E3232" s="7">
        <v>1.2678744E-2</v>
      </c>
      <c r="F3232" s="7">
        <v>1.282206E-2</v>
      </c>
      <c r="G3232" s="7">
        <v>1.5319640000000001E-2</v>
      </c>
      <c r="H3232" s="7">
        <v>1.6327206E-2</v>
      </c>
      <c r="I3232" s="7">
        <v>1.1950867E-2</v>
      </c>
      <c r="J3232" s="7">
        <v>1.4919206000000001E-2</v>
      </c>
      <c r="K3232" s="7">
        <v>5.5035040000000002E-3</v>
      </c>
      <c r="L3232" s="7">
        <v>1.3355980999999999E-2</v>
      </c>
      <c r="M3232" s="7">
        <v>9.9479189999999995E-3</v>
      </c>
      <c r="N3232" s="7">
        <v>1.0482442E-2</v>
      </c>
      <c r="O3232" s="7">
        <v>9.3199110000000002E-3</v>
      </c>
      <c r="P3232" s="7">
        <v>8.0514750000000006E-3</v>
      </c>
    </row>
    <row r="3233" spans="1:16" x14ac:dyDescent="0.25">
      <c r="A3233" t="s">
        <v>5177</v>
      </c>
      <c r="B3233" s="7">
        <v>7.7750541000000006E-2</v>
      </c>
      <c r="C3233" s="7">
        <v>8.7382677000000006E-2</v>
      </c>
      <c r="D3233" s="7">
        <v>8.1745737999999998E-2</v>
      </c>
      <c r="E3233" s="7">
        <v>7.7219481000000006E-2</v>
      </c>
      <c r="F3233" s="7">
        <v>0.103714213</v>
      </c>
      <c r="G3233" s="7">
        <v>8.4402875000000002E-2</v>
      </c>
      <c r="H3233" s="7">
        <v>9.2039543000000001E-2</v>
      </c>
      <c r="I3233" s="7">
        <v>8.8957009000000004E-2</v>
      </c>
      <c r="J3233" s="7">
        <v>0.100121218</v>
      </c>
      <c r="K3233" s="7">
        <v>5.1664102000000003E-2</v>
      </c>
      <c r="L3233" s="7">
        <v>6.6970215999999999E-2</v>
      </c>
      <c r="M3233" s="7">
        <v>6.2804823999999995E-2</v>
      </c>
      <c r="N3233" s="7">
        <v>6.5011787000000001E-2</v>
      </c>
      <c r="O3233" s="7">
        <v>6.1574363E-2</v>
      </c>
      <c r="P3233" s="7">
        <v>5.0921310999999997E-2</v>
      </c>
    </row>
    <row r="3234" spans="1:16" x14ac:dyDescent="0.25">
      <c r="A3234" t="s">
        <v>5178</v>
      </c>
      <c r="B3234" s="7">
        <v>6.8454822999999998E-2</v>
      </c>
      <c r="C3234" s="7">
        <v>7.2153854000000003E-2</v>
      </c>
      <c r="D3234" s="7">
        <v>6.2116042000000003E-2</v>
      </c>
      <c r="E3234" s="7">
        <v>5.4097390000000002E-2</v>
      </c>
      <c r="F3234" s="7">
        <v>5.9485627999999999E-2</v>
      </c>
      <c r="G3234" s="7">
        <v>7.2361184999999995E-2</v>
      </c>
      <c r="H3234" s="7">
        <v>6.4350690000000002E-2</v>
      </c>
      <c r="I3234" s="7">
        <v>3.9988083000000001E-2</v>
      </c>
      <c r="J3234" s="7">
        <v>6.2851625999999994E-2</v>
      </c>
      <c r="K3234" s="7">
        <v>4.1779558000000001E-2</v>
      </c>
      <c r="L3234" s="7">
        <v>6.4077682999999996E-2</v>
      </c>
      <c r="M3234" s="7">
        <v>5.2640252999999998E-2</v>
      </c>
      <c r="N3234" s="7">
        <v>4.9199245000000003E-2</v>
      </c>
      <c r="O3234" s="7">
        <v>4.8942037000000001E-2</v>
      </c>
      <c r="P3234" s="7">
        <v>3.5786116999999999E-2</v>
      </c>
    </row>
    <row r="3235" spans="1:16" x14ac:dyDescent="0.25">
      <c r="A3235" t="s">
        <v>5179</v>
      </c>
      <c r="B3235" s="7">
        <v>0</v>
      </c>
      <c r="C3235" s="7">
        <v>0</v>
      </c>
      <c r="D3235" s="7">
        <v>0</v>
      </c>
      <c r="E3235" s="7">
        <v>0</v>
      </c>
      <c r="F3235" s="7">
        <v>0</v>
      </c>
      <c r="G3235" s="7">
        <v>0</v>
      </c>
      <c r="H3235" s="7">
        <v>0</v>
      </c>
      <c r="I3235" s="7">
        <v>0</v>
      </c>
      <c r="J3235" s="7">
        <v>0</v>
      </c>
      <c r="K3235" s="7">
        <v>0</v>
      </c>
      <c r="L3235" s="7">
        <v>0</v>
      </c>
      <c r="M3235" s="7">
        <v>0</v>
      </c>
      <c r="N3235" s="7">
        <v>0</v>
      </c>
      <c r="O3235" s="7">
        <v>0</v>
      </c>
      <c r="P3235" s="7">
        <v>0</v>
      </c>
    </row>
    <row r="3236" spans="1:16" x14ac:dyDescent="0.25">
      <c r="A3236" t="s">
        <v>5180</v>
      </c>
      <c r="B3236" s="7">
        <v>1.1172573999999999E-2</v>
      </c>
      <c r="C3236" s="7">
        <v>1.4931573E-2</v>
      </c>
      <c r="D3236" s="7">
        <v>1.5107924999999999E-2</v>
      </c>
      <c r="E3236" s="7">
        <v>9.0336089999999997E-3</v>
      </c>
      <c r="F3236" s="7">
        <v>1.0034034000000001E-2</v>
      </c>
      <c r="G3236" s="7">
        <v>1.1210698999999999E-2</v>
      </c>
      <c r="H3236" s="7">
        <v>1.0710864E-2</v>
      </c>
      <c r="I3236" s="7">
        <v>1.1480974E-2</v>
      </c>
      <c r="J3236" s="7">
        <v>1.3210102E-2</v>
      </c>
      <c r="K3236" s="7">
        <v>2.7689379999999999E-3</v>
      </c>
      <c r="L3236" s="7">
        <v>4.982396E-3</v>
      </c>
      <c r="M3236" s="7">
        <v>4.9168969999999999E-3</v>
      </c>
      <c r="N3236" s="7">
        <v>4.8446699999999997E-3</v>
      </c>
      <c r="O3236" s="7">
        <v>4.9371470000000002E-3</v>
      </c>
      <c r="P3236" s="7">
        <v>3.6258039999999998E-3</v>
      </c>
    </row>
    <row r="3237" spans="1:16" x14ac:dyDescent="0.25">
      <c r="A3237" t="s">
        <v>5181</v>
      </c>
      <c r="B3237" s="7">
        <v>2.5684971000000001E-2</v>
      </c>
      <c r="C3237" s="7">
        <v>3.1656983999999999E-2</v>
      </c>
      <c r="D3237" s="7">
        <v>2.9203606E-2</v>
      </c>
      <c r="E3237" s="7">
        <v>2.4726238000000001E-2</v>
      </c>
      <c r="F3237" s="7">
        <v>3.0430373E-2</v>
      </c>
      <c r="G3237" s="7">
        <v>3.4892398999999998E-2</v>
      </c>
      <c r="H3237" s="7">
        <v>2.7133592000000002E-2</v>
      </c>
      <c r="I3237" s="7">
        <v>3.0133483999999999E-2</v>
      </c>
      <c r="J3237" s="7">
        <v>3.4169325E-2</v>
      </c>
      <c r="K3237" s="7">
        <v>1.9510293000000001E-2</v>
      </c>
      <c r="L3237" s="7">
        <v>2.3259032999999998E-2</v>
      </c>
      <c r="M3237" s="7">
        <v>2.3697032E-2</v>
      </c>
      <c r="N3237" s="7">
        <v>2.3230086E-2</v>
      </c>
      <c r="O3237" s="7">
        <v>2.2191806000000001E-2</v>
      </c>
      <c r="P3237" s="7">
        <v>2.1586744000000001E-2</v>
      </c>
    </row>
    <row r="3238" spans="1:16" x14ac:dyDescent="0.25">
      <c r="A3238" t="s">
        <v>5182</v>
      </c>
      <c r="B3238" s="7">
        <v>1.9321932999999999E-2</v>
      </c>
      <c r="C3238" s="7">
        <v>2.0944699000000001E-2</v>
      </c>
      <c r="D3238" s="7">
        <v>2.0156073E-2</v>
      </c>
      <c r="E3238" s="7">
        <v>2.147276E-2</v>
      </c>
      <c r="F3238" s="7">
        <v>2.2212572E-2</v>
      </c>
      <c r="G3238" s="7">
        <v>3.0661897E-2</v>
      </c>
      <c r="H3238" s="7">
        <v>1.7825818E-2</v>
      </c>
      <c r="I3238" s="7">
        <v>7.8600159999999992E-3</v>
      </c>
      <c r="J3238" s="7">
        <v>1.6867762000000001E-2</v>
      </c>
      <c r="K3238" s="7">
        <v>4.5614592000000002E-2</v>
      </c>
      <c r="L3238" s="7">
        <v>7.3137714000000006E-2</v>
      </c>
      <c r="M3238" s="7">
        <v>5.6553832999999998E-2</v>
      </c>
      <c r="N3238" s="7">
        <v>7.0280748000000004E-2</v>
      </c>
      <c r="O3238" s="7">
        <v>4.4433539000000001E-2</v>
      </c>
      <c r="P3238" s="7">
        <v>3.2884708999999998E-2</v>
      </c>
    </row>
    <row r="3239" spans="1:16" x14ac:dyDescent="0.25">
      <c r="A3239" t="s">
        <v>5183</v>
      </c>
      <c r="B3239" s="7">
        <v>0</v>
      </c>
      <c r="C3239" s="7">
        <v>0</v>
      </c>
      <c r="D3239" s="7">
        <v>0</v>
      </c>
      <c r="E3239" s="7">
        <v>0</v>
      </c>
      <c r="F3239" s="7">
        <v>0</v>
      </c>
      <c r="G3239" s="7">
        <v>0</v>
      </c>
      <c r="H3239" s="7">
        <v>0</v>
      </c>
      <c r="I3239" s="7">
        <v>0</v>
      </c>
      <c r="J3239" s="7">
        <v>0</v>
      </c>
      <c r="K3239" s="7">
        <v>0</v>
      </c>
      <c r="L3239" s="7">
        <v>0</v>
      </c>
      <c r="M3239" s="7">
        <v>0</v>
      </c>
      <c r="N3239" s="7">
        <v>0</v>
      </c>
      <c r="O3239" s="7">
        <v>0</v>
      </c>
      <c r="P3239" s="7">
        <v>0</v>
      </c>
    </row>
    <row r="3240" spans="1:16" x14ac:dyDescent="0.25">
      <c r="A3240" t="s">
        <v>5184</v>
      </c>
      <c r="B3240" s="7">
        <v>2.2297520000000002E-3</v>
      </c>
      <c r="C3240" s="7">
        <v>3.424687E-3</v>
      </c>
      <c r="D3240" s="7">
        <v>1.9332900000000001E-3</v>
      </c>
      <c r="E3240" s="7">
        <v>2.477716E-3</v>
      </c>
      <c r="F3240" s="7">
        <v>1.917754E-3</v>
      </c>
      <c r="G3240" s="7">
        <v>1.8889690000000001E-3</v>
      </c>
      <c r="H3240" s="7">
        <v>1.752775E-3</v>
      </c>
      <c r="I3240" s="7">
        <v>1.2297110000000001E-3</v>
      </c>
      <c r="J3240" s="7">
        <v>2.1453739999999998E-3</v>
      </c>
      <c r="K3240" s="7">
        <v>2.3778829999999999E-3</v>
      </c>
      <c r="L3240" s="7">
        <v>2.2402519999999999E-3</v>
      </c>
      <c r="M3240" s="7">
        <v>2.2765730000000001E-3</v>
      </c>
      <c r="N3240" s="7">
        <v>1.9181230000000001E-3</v>
      </c>
      <c r="O3240" s="7">
        <v>1.805903E-3</v>
      </c>
      <c r="P3240" s="7">
        <v>1.49986E-3</v>
      </c>
    </row>
    <row r="3241" spans="1:16" x14ac:dyDescent="0.25">
      <c r="A3241" t="s">
        <v>5185</v>
      </c>
      <c r="B3241" s="7">
        <v>2.2152999E-2</v>
      </c>
      <c r="C3241" s="7">
        <v>2.7622608E-2</v>
      </c>
      <c r="D3241" s="7">
        <v>2.3005210000000002E-2</v>
      </c>
      <c r="E3241" s="7">
        <v>1.8547679000000001E-2</v>
      </c>
      <c r="F3241" s="7">
        <v>2.1194029999999999E-2</v>
      </c>
      <c r="G3241" s="7">
        <v>2.4440573E-2</v>
      </c>
      <c r="H3241" s="7">
        <v>2.5677425E-2</v>
      </c>
      <c r="I3241" s="7">
        <v>2.8467388999999999E-2</v>
      </c>
      <c r="J3241" s="7">
        <v>2.8761147000000001E-2</v>
      </c>
      <c r="K3241" s="7">
        <v>1.3883595E-2</v>
      </c>
      <c r="L3241" s="7">
        <v>1.8849595E-2</v>
      </c>
      <c r="M3241" s="7">
        <v>1.9988886000000001E-2</v>
      </c>
      <c r="N3241" s="7">
        <v>1.9046739E-2</v>
      </c>
      <c r="O3241" s="7">
        <v>1.5763083000000001E-2</v>
      </c>
      <c r="P3241" s="7">
        <v>1.4144244E-2</v>
      </c>
    </row>
    <row r="3242" spans="1:16" x14ac:dyDescent="0.25">
      <c r="A3242" t="s">
        <v>5186</v>
      </c>
      <c r="B3242" s="7">
        <v>1.6816508000000001E-2</v>
      </c>
      <c r="C3242" s="7">
        <v>2.0426784999999999E-2</v>
      </c>
      <c r="D3242" s="7">
        <v>1.956068E-2</v>
      </c>
      <c r="E3242" s="7">
        <v>1.2876439E-2</v>
      </c>
      <c r="F3242" s="7">
        <v>1.4223700000000001E-2</v>
      </c>
      <c r="G3242" s="7">
        <v>1.1809630999999999E-2</v>
      </c>
      <c r="H3242" s="7">
        <v>2.4360488E-2</v>
      </c>
      <c r="I3242" s="7">
        <v>2.0195492999999998E-2</v>
      </c>
      <c r="J3242" s="7">
        <v>2.7421536999999999E-2</v>
      </c>
      <c r="K3242" s="7">
        <v>1.3917590000000001E-2</v>
      </c>
      <c r="L3242" s="7">
        <v>1.1438894999999999E-2</v>
      </c>
      <c r="M3242" s="7">
        <v>1.3108020999999999E-2</v>
      </c>
      <c r="N3242" s="7">
        <v>1.8407777E-2</v>
      </c>
      <c r="O3242" s="7">
        <v>1.4836480000000001E-2</v>
      </c>
      <c r="P3242" s="7">
        <v>1.1665205E-2</v>
      </c>
    </row>
    <row r="3243" spans="1:16" x14ac:dyDescent="0.25">
      <c r="A3243" t="s">
        <v>5187</v>
      </c>
      <c r="B3243" s="7">
        <v>0</v>
      </c>
      <c r="C3243" s="7">
        <v>0</v>
      </c>
      <c r="D3243" s="7">
        <v>0</v>
      </c>
      <c r="E3243" s="7">
        <v>0</v>
      </c>
      <c r="F3243" s="7">
        <v>0</v>
      </c>
      <c r="G3243" s="7">
        <v>0</v>
      </c>
      <c r="H3243" s="7">
        <v>0</v>
      </c>
      <c r="I3243" s="7">
        <v>0</v>
      </c>
      <c r="J3243" s="7">
        <v>0</v>
      </c>
      <c r="K3243" s="7">
        <v>0</v>
      </c>
      <c r="L3243" s="7">
        <v>0</v>
      </c>
      <c r="M3243" s="7">
        <v>0</v>
      </c>
      <c r="N3243" s="7">
        <v>0</v>
      </c>
      <c r="O3243" s="7">
        <v>0</v>
      </c>
      <c r="P3243" s="7">
        <v>0</v>
      </c>
    </row>
    <row r="3244" spans="1:16" x14ac:dyDescent="0.25">
      <c r="A3244" t="s">
        <v>5188</v>
      </c>
      <c r="B3244" s="7">
        <v>1.7911376E-2</v>
      </c>
      <c r="C3244" s="7">
        <v>2.0650353999999999E-2</v>
      </c>
      <c r="D3244" s="7">
        <v>2.0984740000000002E-2</v>
      </c>
      <c r="E3244" s="7">
        <v>1.628607E-2</v>
      </c>
      <c r="F3244" s="7">
        <v>2.1081850999999999E-2</v>
      </c>
      <c r="G3244" s="7">
        <v>2.1351375999999998E-2</v>
      </c>
      <c r="H3244" s="7">
        <v>2.1910613999999998E-2</v>
      </c>
      <c r="I3244" s="7">
        <v>2.0166951999999998E-2</v>
      </c>
      <c r="J3244" s="7">
        <v>2.1370995E-2</v>
      </c>
      <c r="K3244" s="7">
        <v>1.3686891E-2</v>
      </c>
      <c r="L3244" s="7">
        <v>9.9651960000000008E-3</v>
      </c>
      <c r="M3244" s="7">
        <v>1.4747806E-2</v>
      </c>
      <c r="N3244" s="7">
        <v>1.4529781E-2</v>
      </c>
      <c r="O3244" s="7">
        <v>1.3096715E-2</v>
      </c>
      <c r="P3244" s="7">
        <v>1.2228592999999999E-2</v>
      </c>
    </row>
    <row r="3245" spans="1:16" x14ac:dyDescent="0.25">
      <c r="A3245" t="s">
        <v>5189</v>
      </c>
      <c r="B3245" s="7">
        <v>8.8835074999999999E-2</v>
      </c>
      <c r="C3245" s="7">
        <v>0.12651187999999999</v>
      </c>
      <c r="D3245" s="7">
        <v>0.118136434</v>
      </c>
      <c r="E3245" s="7">
        <v>9.2970678000000001E-2</v>
      </c>
      <c r="F3245" s="7">
        <v>0.13085670999999999</v>
      </c>
      <c r="G3245" s="7">
        <v>0.102714583</v>
      </c>
      <c r="H3245" s="7">
        <v>0.116645385</v>
      </c>
      <c r="I3245" s="7">
        <v>0.114225935</v>
      </c>
      <c r="J3245" s="7">
        <v>0.132191104</v>
      </c>
      <c r="K3245" s="7">
        <v>0.115460696</v>
      </c>
      <c r="L3245" s="7">
        <v>9.2067558999999993E-2</v>
      </c>
      <c r="M3245" s="7">
        <v>0.10914889799999999</v>
      </c>
      <c r="N3245" s="7">
        <v>0.11224294</v>
      </c>
      <c r="O3245" s="7">
        <v>9.8204323999999996E-2</v>
      </c>
      <c r="P3245" s="7">
        <v>9.1943702000000002E-2</v>
      </c>
    </row>
    <row r="3246" spans="1:16" x14ac:dyDescent="0.25">
      <c r="A3246" t="s">
        <v>5190</v>
      </c>
      <c r="B3246" s="7">
        <v>8.9100800000000008E-3</v>
      </c>
      <c r="C3246" s="7">
        <v>1.0407077000000001E-2</v>
      </c>
      <c r="D3246" s="7">
        <v>8.7453500000000007E-3</v>
      </c>
      <c r="E3246" s="7">
        <v>7.8545939999999995E-3</v>
      </c>
      <c r="F3246" s="7">
        <v>9.6950779999999993E-3</v>
      </c>
      <c r="G3246" s="7">
        <v>9.7992449999999998E-3</v>
      </c>
      <c r="H3246" s="7">
        <v>1.1139995999999999E-2</v>
      </c>
      <c r="I3246" s="7">
        <v>6.9514249999999998E-3</v>
      </c>
      <c r="J3246" s="7">
        <v>1.0631135E-2</v>
      </c>
      <c r="K3246" s="7">
        <v>5.7523619999999996E-3</v>
      </c>
      <c r="L3246" s="7">
        <v>6.3467469999999998E-3</v>
      </c>
      <c r="M3246" s="7">
        <v>6.8089370000000001E-3</v>
      </c>
      <c r="N3246" s="7">
        <v>6.0822970000000004E-3</v>
      </c>
      <c r="O3246" s="7">
        <v>5.4195839999999999E-3</v>
      </c>
      <c r="P3246" s="7">
        <v>4.8242110000000001E-3</v>
      </c>
    </row>
    <row r="3247" spans="1:16" x14ac:dyDescent="0.25">
      <c r="A3247" t="s">
        <v>5191</v>
      </c>
      <c r="B3247" s="7">
        <v>1.3541724999999999E-2</v>
      </c>
      <c r="C3247" s="7">
        <v>1.7328942E-2</v>
      </c>
      <c r="D3247" s="7">
        <v>1.1819965999999999E-2</v>
      </c>
      <c r="E3247" s="7">
        <v>1.2375443E-2</v>
      </c>
      <c r="F3247" s="7">
        <v>1.2355165E-2</v>
      </c>
      <c r="G3247" s="7">
        <v>1.6988277E-2</v>
      </c>
      <c r="H3247" s="7">
        <v>1.2881887E-2</v>
      </c>
      <c r="I3247" s="7">
        <v>1.2673477000000001E-2</v>
      </c>
      <c r="J3247" s="7">
        <v>1.1049150000000001E-2</v>
      </c>
      <c r="K3247" s="7">
        <v>1.2884849E-2</v>
      </c>
      <c r="L3247" s="7">
        <v>1.3230525999999999E-2</v>
      </c>
      <c r="M3247" s="7">
        <v>9.3939160000000004E-3</v>
      </c>
      <c r="N3247" s="7">
        <v>8.6586200000000006E-3</v>
      </c>
      <c r="O3247" s="7">
        <v>5.9693760000000002E-3</v>
      </c>
      <c r="P3247" s="7">
        <v>5.389558E-3</v>
      </c>
    </row>
    <row r="3248" spans="1:16" x14ac:dyDescent="0.25">
      <c r="A3248" t="s">
        <v>5192</v>
      </c>
      <c r="B3248" s="7">
        <v>2.0956306000000001E-2</v>
      </c>
      <c r="C3248" s="7">
        <v>2.7837201999999998E-2</v>
      </c>
      <c r="D3248" s="7">
        <v>1.9834973999999998E-2</v>
      </c>
      <c r="E3248" s="7">
        <v>1.4902499E-2</v>
      </c>
      <c r="F3248" s="7">
        <v>1.5312802E-2</v>
      </c>
      <c r="G3248" s="7">
        <v>2.8970728000000001E-2</v>
      </c>
      <c r="H3248" s="7">
        <v>2.1677966999999999E-2</v>
      </c>
      <c r="I3248" s="7">
        <v>9.5582089999999998E-3</v>
      </c>
      <c r="J3248" s="7">
        <v>2.1047613E-2</v>
      </c>
      <c r="K3248" s="7">
        <v>6.9521702000000005E-2</v>
      </c>
      <c r="L3248" s="7">
        <v>3.1708038000000001E-2</v>
      </c>
      <c r="M3248" s="7">
        <v>2.989783E-2</v>
      </c>
      <c r="N3248" s="7">
        <v>3.3600985E-2</v>
      </c>
      <c r="O3248" s="7">
        <v>2.6869275000000001E-2</v>
      </c>
      <c r="P3248" s="7">
        <v>1.6936507E-2</v>
      </c>
    </row>
    <row r="3249" spans="1:16" x14ac:dyDescent="0.25">
      <c r="A3249" t="s">
        <v>5193</v>
      </c>
      <c r="B3249" s="7">
        <v>9.1183510000000002E-3</v>
      </c>
      <c r="C3249" s="7">
        <v>1.0966609E-2</v>
      </c>
      <c r="D3249" s="7">
        <v>8.8135880000000007E-3</v>
      </c>
      <c r="E3249" s="7">
        <v>7.689993E-3</v>
      </c>
      <c r="F3249" s="7">
        <v>9.8547229999999993E-3</v>
      </c>
      <c r="G3249" s="7">
        <v>1.0307273E-2</v>
      </c>
      <c r="H3249" s="7">
        <v>9.9182160000000005E-3</v>
      </c>
      <c r="I3249" s="7">
        <v>7.470806E-3</v>
      </c>
      <c r="J3249" s="7">
        <v>1.1148777E-2</v>
      </c>
      <c r="K3249" s="7">
        <v>6.7773740000000001E-3</v>
      </c>
      <c r="L3249" s="7">
        <v>7.4783640000000004E-3</v>
      </c>
      <c r="M3249" s="7">
        <v>7.8407960000000006E-3</v>
      </c>
      <c r="N3249" s="7">
        <v>9.8457570000000001E-3</v>
      </c>
      <c r="O3249" s="7">
        <v>7.1356040000000003E-3</v>
      </c>
      <c r="P3249" s="7">
        <v>6.2147679999999999E-3</v>
      </c>
    </row>
    <row r="3250" spans="1:16" x14ac:dyDescent="0.25">
      <c r="A3250" t="s">
        <v>5194</v>
      </c>
      <c r="B3250" s="7">
        <v>0.109445076</v>
      </c>
      <c r="C3250" s="7">
        <v>0.11566025100000001</v>
      </c>
      <c r="D3250" s="7">
        <v>9.6781164000000003E-2</v>
      </c>
      <c r="E3250" s="7">
        <v>9.8545094E-2</v>
      </c>
      <c r="F3250" s="7">
        <v>0.108175835</v>
      </c>
      <c r="G3250" s="7">
        <v>0.12399977600000001</v>
      </c>
      <c r="H3250" s="7">
        <v>0.109573157</v>
      </c>
      <c r="I3250" s="7">
        <v>0.123394143</v>
      </c>
      <c r="J3250" s="7">
        <v>0.122132466</v>
      </c>
      <c r="K3250" s="7">
        <v>0.17139354100000001</v>
      </c>
      <c r="L3250" s="7">
        <v>0.110522469</v>
      </c>
      <c r="M3250" s="7">
        <v>9.5979424999999993E-2</v>
      </c>
      <c r="N3250" s="7">
        <v>0.14039276000000001</v>
      </c>
      <c r="O3250" s="7">
        <v>0.116584692</v>
      </c>
      <c r="P3250" s="7">
        <v>7.9145223000000001E-2</v>
      </c>
    </row>
    <row r="3251" spans="1:16" x14ac:dyDescent="0.25">
      <c r="A3251" t="s">
        <v>5195</v>
      </c>
      <c r="B3251" s="7">
        <v>1.7494886000000001E-2</v>
      </c>
      <c r="C3251" s="7">
        <v>1.6291545000000001E-2</v>
      </c>
      <c r="D3251" s="7">
        <v>1.261E-2</v>
      </c>
      <c r="E3251" s="7">
        <v>1.0797731E-2</v>
      </c>
      <c r="F3251" s="7">
        <v>1.3053009000000001E-2</v>
      </c>
      <c r="G3251" s="7">
        <v>1.3585366E-2</v>
      </c>
      <c r="H3251" s="7">
        <v>1.1280712E-2</v>
      </c>
      <c r="I3251" s="7">
        <v>1.2496472999999999E-2</v>
      </c>
      <c r="J3251" s="7">
        <v>1.4204596999999999E-2</v>
      </c>
      <c r="K3251" s="7">
        <v>1.9517178999999999E-2</v>
      </c>
      <c r="L3251" s="7">
        <v>1.4191578999999999E-2</v>
      </c>
      <c r="M3251" s="7">
        <v>1.6238308E-2</v>
      </c>
      <c r="N3251" s="7">
        <v>1.6889502000000001E-2</v>
      </c>
      <c r="O3251" s="7">
        <v>1.3090324E-2</v>
      </c>
      <c r="P3251" s="7">
        <v>1.2590766999999999E-2</v>
      </c>
    </row>
    <row r="3252" spans="1:16" x14ac:dyDescent="0.25">
      <c r="A3252" t="s">
        <v>5196</v>
      </c>
      <c r="B3252" s="7">
        <v>4.1091549999999998E-3</v>
      </c>
      <c r="C3252" s="7">
        <v>4.9903960000000002E-3</v>
      </c>
      <c r="D3252" s="7">
        <v>3.4195060000000001E-3</v>
      </c>
      <c r="E3252" s="7">
        <v>3.1342620000000001E-3</v>
      </c>
      <c r="F3252" s="7">
        <v>2.996491E-3</v>
      </c>
      <c r="G3252" s="7">
        <v>2.4819659999999999E-3</v>
      </c>
      <c r="H3252" s="7">
        <v>2.6316310000000002E-3</v>
      </c>
      <c r="I3252" s="7">
        <v>4.2142450000000001E-3</v>
      </c>
      <c r="J3252" s="7">
        <v>3.9287150000000002E-3</v>
      </c>
      <c r="K3252" s="7">
        <v>2.3456029999999999E-3</v>
      </c>
      <c r="L3252" s="7">
        <v>4.4422940000000003E-3</v>
      </c>
      <c r="M3252" s="7">
        <v>3.8636429999999999E-3</v>
      </c>
      <c r="N3252" s="7">
        <v>1.6628500000000001E-4</v>
      </c>
      <c r="O3252" s="7">
        <v>7.9451499999999998E-4</v>
      </c>
      <c r="P3252" s="7">
        <v>3.4770130000000002E-3</v>
      </c>
    </row>
    <row r="3253" spans="1:16" x14ac:dyDescent="0.25">
      <c r="A3253" t="s">
        <v>5197</v>
      </c>
      <c r="B3253" s="7">
        <v>1.7681862999999999E-2</v>
      </c>
      <c r="C3253" s="7">
        <v>2.1793059E-2</v>
      </c>
      <c r="D3253" s="7">
        <v>2.0374050000000001E-2</v>
      </c>
      <c r="E3253" s="7">
        <v>1.3526124E-2</v>
      </c>
      <c r="F3253" s="7">
        <v>1.7918327000000001E-2</v>
      </c>
      <c r="G3253" s="7">
        <v>1.5942688E-2</v>
      </c>
      <c r="H3253" s="7">
        <v>2.1887469999999999E-2</v>
      </c>
      <c r="I3253" s="7">
        <v>2.3834404E-2</v>
      </c>
      <c r="J3253" s="7">
        <v>2.4514162999999999E-2</v>
      </c>
      <c r="K3253" s="7">
        <v>9.8709169999999999E-3</v>
      </c>
      <c r="L3253" s="7">
        <v>1.1361975999999999E-2</v>
      </c>
      <c r="M3253" s="7">
        <v>1.3536278000000001E-2</v>
      </c>
      <c r="N3253" s="7">
        <v>1.3670030999999999E-2</v>
      </c>
      <c r="O3253" s="7">
        <v>1.2537496E-2</v>
      </c>
      <c r="P3253" s="7">
        <v>1.1952785E-2</v>
      </c>
    </row>
    <row r="3254" spans="1:16" x14ac:dyDescent="0.25">
      <c r="A3254" t="s">
        <v>5198</v>
      </c>
      <c r="B3254" s="7">
        <v>7.2276305999999998E-2</v>
      </c>
      <c r="C3254" s="7">
        <v>7.7057791E-2</v>
      </c>
      <c r="D3254" s="7">
        <v>8.5308017E-2</v>
      </c>
      <c r="E3254" s="7">
        <v>5.6637988E-2</v>
      </c>
      <c r="F3254" s="7">
        <v>6.5942476E-2</v>
      </c>
      <c r="G3254" s="7">
        <v>6.5633330000000004E-2</v>
      </c>
      <c r="H3254" s="7">
        <v>9.3635442999999999E-2</v>
      </c>
      <c r="I3254" s="7">
        <v>8.7395310000000004E-2</v>
      </c>
      <c r="J3254" s="7">
        <v>8.5339250000000005E-2</v>
      </c>
      <c r="K3254" s="7">
        <v>2.3870645999999999E-2</v>
      </c>
      <c r="L3254" s="7">
        <v>4.3295680000000003E-2</v>
      </c>
      <c r="M3254" s="7">
        <v>4.8264359999999999E-2</v>
      </c>
      <c r="N3254" s="7">
        <v>5.4791861999999997E-2</v>
      </c>
      <c r="O3254" s="7">
        <v>5.1829196000000001E-2</v>
      </c>
      <c r="P3254" s="7">
        <v>4.2879186E-2</v>
      </c>
    </row>
    <row r="3255" spans="1:16" x14ac:dyDescent="0.25">
      <c r="A3255" t="s">
        <v>5199</v>
      </c>
      <c r="B3255" s="7">
        <v>2.4114508E-2</v>
      </c>
      <c r="C3255" s="7">
        <v>2.4837115999999999E-2</v>
      </c>
      <c r="D3255" s="7">
        <v>2.5762907000000002E-2</v>
      </c>
      <c r="E3255" s="7">
        <v>2.5885522000000001E-2</v>
      </c>
      <c r="F3255" s="7">
        <v>2.4237695E-2</v>
      </c>
      <c r="G3255" s="7">
        <v>2.2520110999999999E-2</v>
      </c>
      <c r="H3255" s="7">
        <v>1.9480266E-2</v>
      </c>
      <c r="I3255" s="7">
        <v>2.5091075000000001E-2</v>
      </c>
      <c r="J3255" s="7">
        <v>2.4902507000000001E-2</v>
      </c>
      <c r="K3255" s="7">
        <v>1.0227454E-2</v>
      </c>
      <c r="L3255" s="7">
        <v>1.6920851000000001E-2</v>
      </c>
      <c r="M3255" s="7">
        <v>2.3393397E-2</v>
      </c>
      <c r="N3255" s="7">
        <v>1.7975353999999999E-2</v>
      </c>
      <c r="O3255" s="7">
        <v>2.3059186999999998E-2</v>
      </c>
      <c r="P3255" s="7">
        <v>1.5661244000000001E-2</v>
      </c>
    </row>
    <row r="3256" spans="1:16" x14ac:dyDescent="0.25">
      <c r="A3256" t="s">
        <v>5200</v>
      </c>
      <c r="B3256" s="7">
        <v>2.7730630000000001E-3</v>
      </c>
      <c r="C3256" s="7">
        <v>2.7723069999999999E-3</v>
      </c>
      <c r="D3256" s="7">
        <v>3.2648379999999999E-3</v>
      </c>
      <c r="E3256" s="7">
        <v>2.299485E-3</v>
      </c>
      <c r="F3256" s="7">
        <v>2.2850140000000001E-3</v>
      </c>
      <c r="G3256" s="7">
        <v>2.3212480000000001E-3</v>
      </c>
      <c r="H3256" s="7">
        <v>3.608506E-3</v>
      </c>
      <c r="I3256" s="7">
        <v>4.0517230000000001E-3</v>
      </c>
      <c r="J3256" s="7">
        <v>3.1399280000000002E-3</v>
      </c>
      <c r="K3256" s="7">
        <v>2.0260529999999999E-3</v>
      </c>
      <c r="L3256" s="7">
        <v>2.8831830000000001E-3</v>
      </c>
      <c r="M3256" s="7">
        <v>2.1964390000000001E-3</v>
      </c>
      <c r="N3256" s="7">
        <v>1.7766489999999999E-3</v>
      </c>
      <c r="O3256" s="7">
        <v>1.141902E-3</v>
      </c>
      <c r="P3256" s="7">
        <v>1.52052E-3</v>
      </c>
    </row>
    <row r="3257" spans="1:16" x14ac:dyDescent="0.25">
      <c r="A3257" t="s">
        <v>5201</v>
      </c>
      <c r="B3257" s="7">
        <v>1.2810622000000001E-2</v>
      </c>
      <c r="C3257" s="7">
        <v>1.2905339E-2</v>
      </c>
      <c r="D3257" s="7">
        <v>1.1743529000000001E-2</v>
      </c>
      <c r="E3257" s="7">
        <v>1.0565311000000001E-2</v>
      </c>
      <c r="F3257" s="7">
        <v>1.1339893E-2</v>
      </c>
      <c r="G3257" s="7">
        <v>1.2691535E-2</v>
      </c>
      <c r="H3257" s="7">
        <v>1.3505654000000001E-2</v>
      </c>
      <c r="I3257" s="7">
        <v>1.2617440000000001E-2</v>
      </c>
      <c r="J3257" s="7">
        <v>1.3057434E-2</v>
      </c>
      <c r="K3257" s="7">
        <v>6.374116E-3</v>
      </c>
      <c r="L3257" s="7">
        <v>9.9877270000000001E-3</v>
      </c>
      <c r="M3257" s="7">
        <v>1.0236095000000001E-2</v>
      </c>
      <c r="N3257" s="7">
        <v>1.0609644E-2</v>
      </c>
      <c r="O3257" s="7">
        <v>9.4910180000000004E-3</v>
      </c>
      <c r="P3257" s="7">
        <v>8.4168990000000003E-3</v>
      </c>
    </row>
    <row r="3258" spans="1:16" x14ac:dyDescent="0.25">
      <c r="A3258" t="s">
        <v>5202</v>
      </c>
      <c r="B3258" s="7">
        <v>6.4184502000000004E-2</v>
      </c>
      <c r="C3258" s="7">
        <v>6.9399757000000006E-2</v>
      </c>
      <c r="D3258" s="7">
        <v>7.4311413000000007E-2</v>
      </c>
      <c r="E3258" s="7">
        <v>5.5427107000000003E-2</v>
      </c>
      <c r="F3258" s="7">
        <v>6.3004081000000003E-2</v>
      </c>
      <c r="G3258" s="7">
        <v>6.8360406999999998E-2</v>
      </c>
      <c r="H3258" s="7">
        <v>8.1632413000000001E-2</v>
      </c>
      <c r="I3258" s="7">
        <v>7.8995896999999995E-2</v>
      </c>
      <c r="J3258" s="7">
        <v>7.9032161000000004E-2</v>
      </c>
      <c r="K3258" s="7">
        <v>2.6331859999999999E-2</v>
      </c>
      <c r="L3258" s="7">
        <v>5.1406459000000002E-2</v>
      </c>
      <c r="M3258" s="7">
        <v>5.0390631999999998E-2</v>
      </c>
      <c r="N3258" s="7">
        <v>5.4575844999999998E-2</v>
      </c>
      <c r="O3258" s="7">
        <v>5.9924649000000003E-2</v>
      </c>
      <c r="P3258" s="7">
        <v>3.8666260000000001E-2</v>
      </c>
    </row>
    <row r="3259" spans="1:16" x14ac:dyDescent="0.25">
      <c r="A3259" t="s">
        <v>5203</v>
      </c>
      <c r="B3259" s="7">
        <v>4.9653459999999998E-3</v>
      </c>
      <c r="C3259" s="7">
        <v>8.2518350000000008E-3</v>
      </c>
      <c r="D3259" s="7">
        <v>5.1283350000000004E-3</v>
      </c>
      <c r="E3259" s="7">
        <v>4.0614839999999998E-3</v>
      </c>
      <c r="F3259" s="7">
        <v>5.938235E-3</v>
      </c>
      <c r="G3259" s="7">
        <v>6.7102209999999997E-3</v>
      </c>
      <c r="H3259" s="7">
        <v>8.6924789999999995E-3</v>
      </c>
      <c r="I3259" s="7">
        <v>6.4352339999999997E-3</v>
      </c>
      <c r="J3259" s="7">
        <v>7.5889319999999996E-3</v>
      </c>
      <c r="K3259" s="7">
        <v>3.9904509999999999E-3</v>
      </c>
      <c r="L3259" s="7">
        <v>3.3400359999999998E-3</v>
      </c>
      <c r="M3259" s="7">
        <v>4.2459910000000002E-3</v>
      </c>
      <c r="N3259" s="7">
        <v>3.7734579999999999E-3</v>
      </c>
      <c r="O3259" s="7">
        <v>3.7664209999999998E-3</v>
      </c>
      <c r="P3259" s="7">
        <v>3.338368E-3</v>
      </c>
    </row>
    <row r="3260" spans="1:16" x14ac:dyDescent="0.25">
      <c r="A3260" t="s">
        <v>5204</v>
      </c>
      <c r="B3260" s="7">
        <v>0</v>
      </c>
      <c r="C3260" s="7">
        <v>0</v>
      </c>
      <c r="D3260" s="7">
        <v>0</v>
      </c>
      <c r="E3260" s="7">
        <v>0</v>
      </c>
      <c r="F3260" s="7">
        <v>0</v>
      </c>
      <c r="G3260" s="7">
        <v>0</v>
      </c>
      <c r="H3260" s="7">
        <v>0</v>
      </c>
      <c r="I3260" s="7">
        <v>0</v>
      </c>
      <c r="J3260" s="7">
        <v>0</v>
      </c>
      <c r="K3260" s="7">
        <v>0</v>
      </c>
      <c r="L3260" s="7">
        <v>0</v>
      </c>
      <c r="M3260" s="7">
        <v>0</v>
      </c>
      <c r="N3260" s="7">
        <v>0</v>
      </c>
      <c r="O3260" s="7">
        <v>0</v>
      </c>
      <c r="P3260" s="7">
        <v>0</v>
      </c>
    </row>
    <row r="3261" spans="1:16" x14ac:dyDescent="0.25">
      <c r="A3261" t="s">
        <v>5205</v>
      </c>
      <c r="B3261" s="7">
        <v>0</v>
      </c>
      <c r="C3261" s="7">
        <v>0</v>
      </c>
      <c r="D3261" s="7">
        <v>0</v>
      </c>
      <c r="E3261" s="7">
        <v>0</v>
      </c>
      <c r="F3261" s="7">
        <v>0</v>
      </c>
      <c r="G3261" s="7">
        <v>0</v>
      </c>
      <c r="H3261" s="7">
        <v>0</v>
      </c>
      <c r="I3261" s="7">
        <v>0</v>
      </c>
      <c r="J3261" s="7">
        <v>0</v>
      </c>
      <c r="K3261" s="7">
        <v>0</v>
      </c>
      <c r="L3261" s="7">
        <v>0</v>
      </c>
      <c r="M3261" s="7">
        <v>0</v>
      </c>
      <c r="N3261" s="7">
        <v>0</v>
      </c>
      <c r="O3261" s="7">
        <v>0</v>
      </c>
      <c r="P3261" s="7">
        <v>0</v>
      </c>
    </row>
    <row r="3262" spans="1:16" x14ac:dyDescent="0.25">
      <c r="A3262" t="s">
        <v>5206</v>
      </c>
      <c r="B3262" s="7">
        <v>4.7128839999999996E-3</v>
      </c>
      <c r="C3262" s="7">
        <v>5.72851E-3</v>
      </c>
      <c r="D3262" s="7">
        <v>5.1759709999999997E-3</v>
      </c>
      <c r="E3262" s="7">
        <v>5.9990549999999997E-3</v>
      </c>
      <c r="F3262" s="7">
        <v>8.2786079999999998E-3</v>
      </c>
      <c r="G3262" s="7">
        <v>8.2356589999999993E-3</v>
      </c>
      <c r="H3262" s="7">
        <v>5.3601589999999998E-3</v>
      </c>
      <c r="I3262" s="7">
        <v>4.6638690000000002E-3</v>
      </c>
      <c r="J3262" s="7">
        <v>5.2962130000000001E-3</v>
      </c>
      <c r="K3262" s="7">
        <v>8.3890690000000007E-3</v>
      </c>
      <c r="L3262" s="7">
        <v>1.1773505E-2</v>
      </c>
      <c r="M3262" s="7">
        <v>1.0759372E-2</v>
      </c>
      <c r="N3262" s="7">
        <v>1.0133974E-2</v>
      </c>
      <c r="O3262" s="7">
        <v>8.377097E-3</v>
      </c>
      <c r="P3262" s="7">
        <v>9.0506440000000001E-3</v>
      </c>
    </row>
    <row r="3263" spans="1:16" x14ac:dyDescent="0.25">
      <c r="A3263" t="s">
        <v>5207</v>
      </c>
      <c r="B3263" s="7">
        <v>3.9960660000000002E-2</v>
      </c>
      <c r="C3263" s="7">
        <v>3.9185255000000002E-2</v>
      </c>
      <c r="D3263" s="7">
        <v>3.2571752000000002E-2</v>
      </c>
      <c r="E3263" s="7">
        <v>3.5877726999999998E-2</v>
      </c>
      <c r="F3263" s="7">
        <v>3.8507105999999999E-2</v>
      </c>
      <c r="G3263" s="7">
        <v>5.7287405E-2</v>
      </c>
      <c r="H3263" s="7">
        <v>3.7551130000000002E-2</v>
      </c>
      <c r="I3263" s="7">
        <v>5.3315148E-2</v>
      </c>
      <c r="J3263" s="7">
        <v>3.773253E-2</v>
      </c>
      <c r="K3263" s="7">
        <v>4.4632959999999999E-2</v>
      </c>
      <c r="L3263" s="7">
        <v>3.1846983000000002E-2</v>
      </c>
      <c r="M3263" s="7">
        <v>2.4420992999999998E-2</v>
      </c>
      <c r="N3263" s="7">
        <v>1.7140783999999999E-2</v>
      </c>
      <c r="O3263" s="7">
        <v>1.2876712E-2</v>
      </c>
      <c r="P3263" s="7">
        <v>1.7040362999999999E-2</v>
      </c>
    </row>
    <row r="3264" spans="1:16" x14ac:dyDescent="0.25">
      <c r="A3264" t="s">
        <v>5208</v>
      </c>
      <c r="B3264" s="7">
        <v>1.9006716999999999E-2</v>
      </c>
      <c r="C3264" s="7">
        <v>2.2368883999999999E-2</v>
      </c>
      <c r="D3264" s="7">
        <v>1.5494449E-2</v>
      </c>
      <c r="E3264" s="7">
        <v>2.443449E-2</v>
      </c>
      <c r="F3264" s="7">
        <v>2.4958340999999998E-2</v>
      </c>
      <c r="G3264" s="7">
        <v>2.9442221000000001E-2</v>
      </c>
      <c r="H3264" s="7">
        <v>1.6653887999999999E-2</v>
      </c>
      <c r="I3264" s="7">
        <v>2.6738565999999998E-2</v>
      </c>
      <c r="J3264" s="7">
        <v>2.0894945000000002E-2</v>
      </c>
      <c r="K3264" s="7">
        <v>2.6963549999999999E-2</v>
      </c>
      <c r="L3264" s="7">
        <v>2.0265812000000001E-2</v>
      </c>
      <c r="M3264" s="7">
        <v>1.5495877999999999E-2</v>
      </c>
      <c r="N3264" s="7">
        <v>1.4445283E-2</v>
      </c>
      <c r="O3264" s="7">
        <v>1.0300264E-2</v>
      </c>
      <c r="P3264" s="7">
        <v>1.1518214000000001E-2</v>
      </c>
    </row>
    <row r="3265" spans="1:16" x14ac:dyDescent="0.25">
      <c r="A3265" t="s">
        <v>5209</v>
      </c>
      <c r="B3265" s="7">
        <v>3.5310530000000001E-3</v>
      </c>
      <c r="C3265" s="7">
        <v>5.5845759999999999E-3</v>
      </c>
      <c r="D3265" s="7">
        <v>6.18433E-3</v>
      </c>
      <c r="E3265" s="7">
        <v>2.766873E-3</v>
      </c>
      <c r="F3265" s="7">
        <v>3.1817289999999999E-3</v>
      </c>
      <c r="G3265" s="7">
        <v>4.7134910000000002E-3</v>
      </c>
      <c r="H3265" s="7">
        <v>3.8186259999999999E-3</v>
      </c>
      <c r="I3265" s="7">
        <v>3.7038129999999998E-3</v>
      </c>
      <c r="J3265" s="7">
        <v>4.51016E-3</v>
      </c>
      <c r="K3265" s="7">
        <v>5.7776399999999997E-3</v>
      </c>
      <c r="L3265" s="7">
        <v>5.1992599999999998E-3</v>
      </c>
      <c r="M3265" s="7">
        <v>5.8771880000000002E-3</v>
      </c>
      <c r="N3265" s="7">
        <v>7.611764E-3</v>
      </c>
      <c r="O3265" s="7">
        <v>1.0634513E-2</v>
      </c>
      <c r="P3265" s="7">
        <v>6.1063239999999998E-3</v>
      </c>
    </row>
    <row r="3266" spans="1:16" x14ac:dyDescent="0.25">
      <c r="A3266" t="s">
        <v>5210</v>
      </c>
      <c r="B3266" s="7">
        <v>2.3362504999999999E-2</v>
      </c>
      <c r="C3266" s="7">
        <v>2.3972812E-2</v>
      </c>
      <c r="D3266" s="7">
        <v>2.6423055000000001E-2</v>
      </c>
      <c r="E3266" s="7">
        <v>2.0529293000000001E-2</v>
      </c>
      <c r="F3266" s="7">
        <v>2.8860291E-2</v>
      </c>
      <c r="G3266" s="7">
        <v>2.5821831E-2</v>
      </c>
      <c r="H3266" s="7">
        <v>2.7772620000000001E-2</v>
      </c>
      <c r="I3266" s="7">
        <v>3.1594429E-2</v>
      </c>
      <c r="J3266" s="7">
        <v>3.2381345999999998E-2</v>
      </c>
      <c r="K3266" s="7">
        <v>1.1508908E-2</v>
      </c>
      <c r="L3266" s="7">
        <v>1.4792896999999999E-2</v>
      </c>
      <c r="M3266" s="7">
        <v>1.6639676999999999E-2</v>
      </c>
      <c r="N3266" s="7">
        <v>1.4275484E-2</v>
      </c>
      <c r="O3266" s="7">
        <v>1.4927299999999999E-2</v>
      </c>
      <c r="P3266" s="7">
        <v>1.3148309E-2</v>
      </c>
    </row>
    <row r="3267" spans="1:16" x14ac:dyDescent="0.25">
      <c r="A3267" t="s">
        <v>5211</v>
      </c>
      <c r="B3267" s="7">
        <v>8.1477049999999999E-3</v>
      </c>
      <c r="C3267" s="7">
        <v>1.0969599999999999E-2</v>
      </c>
      <c r="D3267" s="7">
        <v>9.6569910000000002E-3</v>
      </c>
      <c r="E3267" s="7">
        <v>7.9626809999999992E-3</v>
      </c>
      <c r="F3267" s="7">
        <v>6.9797390000000004E-3</v>
      </c>
      <c r="G3267" s="7">
        <v>1.0492078E-2</v>
      </c>
      <c r="H3267" s="7">
        <v>7.2638609999999999E-3</v>
      </c>
      <c r="I3267" s="7">
        <v>3.2835490000000002E-3</v>
      </c>
      <c r="J3267" s="7">
        <v>7.5759989999999999E-3</v>
      </c>
      <c r="K3267" s="7">
        <v>3.7974649999999999E-3</v>
      </c>
      <c r="L3267" s="7">
        <v>7.979257E-3</v>
      </c>
      <c r="M3267" s="7">
        <v>9.0115890000000004E-3</v>
      </c>
      <c r="N3267" s="7">
        <v>1.8861889E-2</v>
      </c>
      <c r="O3267" s="7">
        <v>1.6044594999999998E-2</v>
      </c>
      <c r="P3267" s="7">
        <v>9.0541649999999994E-3</v>
      </c>
    </row>
    <row r="3268" spans="1:16" x14ac:dyDescent="0.25">
      <c r="A3268" t="s">
        <v>5212</v>
      </c>
      <c r="B3268" s="7">
        <v>1.9440432000000001E-2</v>
      </c>
      <c r="C3268" s="7">
        <v>2.7156737E-2</v>
      </c>
      <c r="D3268" s="7">
        <v>2.7197817999999999E-2</v>
      </c>
      <c r="E3268" s="7">
        <v>1.8762668999999999E-2</v>
      </c>
      <c r="F3268" s="7">
        <v>2.0831661000000001E-2</v>
      </c>
      <c r="G3268" s="7">
        <v>2.0841706000000002E-2</v>
      </c>
      <c r="H3268" s="7">
        <v>2.7438897E-2</v>
      </c>
      <c r="I3268" s="7">
        <v>2.7900553000000002E-2</v>
      </c>
      <c r="J3268" s="7">
        <v>2.3874118999999999E-2</v>
      </c>
      <c r="K3268" s="7">
        <v>1.7638001E-2</v>
      </c>
      <c r="L3268" s="7">
        <v>1.9095056999999999E-2</v>
      </c>
      <c r="M3268" s="7">
        <v>2.0686362E-2</v>
      </c>
      <c r="N3268" s="7">
        <v>2.5823737999999999E-2</v>
      </c>
      <c r="O3268" s="7">
        <v>2.1851540999999999E-2</v>
      </c>
      <c r="P3268" s="7">
        <v>1.6007441000000001E-2</v>
      </c>
    </row>
    <row r="3269" spans="1:16" x14ac:dyDescent="0.25">
      <c r="A3269" t="s">
        <v>5213</v>
      </c>
      <c r="B3269" s="7">
        <v>4.3270469999999998E-2</v>
      </c>
      <c r="C3269" s="7">
        <v>4.3191315000000001E-2</v>
      </c>
      <c r="D3269" s="7">
        <v>3.8294005999999998E-2</v>
      </c>
      <c r="E3269" s="7">
        <v>2.76256E-2</v>
      </c>
      <c r="F3269" s="7">
        <v>3.9685717000000002E-2</v>
      </c>
      <c r="G3269" s="7">
        <v>3.2198773999999999E-2</v>
      </c>
      <c r="H3269" s="7">
        <v>4.2642930000000002E-2</v>
      </c>
      <c r="I3269" s="7">
        <v>4.8121086E-2</v>
      </c>
      <c r="J3269" s="7">
        <v>4.7600802999999997E-2</v>
      </c>
      <c r="K3269" s="7">
        <v>1.9941879999999999E-2</v>
      </c>
      <c r="L3269" s="7">
        <v>1.9690974E-2</v>
      </c>
      <c r="M3269" s="7">
        <v>2.0713842999999999E-2</v>
      </c>
      <c r="N3269" s="7">
        <v>2.0948271000000001E-2</v>
      </c>
      <c r="O3269" s="7">
        <v>1.9482670000000001E-2</v>
      </c>
      <c r="P3269" s="7">
        <v>1.7907434E-2</v>
      </c>
    </row>
    <row r="3270" spans="1:16" x14ac:dyDescent="0.25">
      <c r="A3270" t="s">
        <v>5214</v>
      </c>
      <c r="B3270" s="7">
        <v>3.7747844000000003E-2</v>
      </c>
      <c r="C3270" s="7">
        <v>4.0857868999999998E-2</v>
      </c>
      <c r="D3270" s="7">
        <v>3.8814622E-2</v>
      </c>
      <c r="E3270" s="7">
        <v>2.8336378999999998E-2</v>
      </c>
      <c r="F3270" s="7">
        <v>3.3681254000000001E-2</v>
      </c>
      <c r="G3270" s="7">
        <v>3.4644868000000002E-2</v>
      </c>
      <c r="H3270" s="7">
        <v>3.7790733999999999E-2</v>
      </c>
      <c r="I3270" s="7">
        <v>2.6351162000000001E-2</v>
      </c>
      <c r="J3270" s="7">
        <v>3.8318642999999999E-2</v>
      </c>
      <c r="K3270" s="7">
        <v>2.9190898E-2</v>
      </c>
      <c r="L3270" s="7">
        <v>3.5730974999999998E-2</v>
      </c>
      <c r="M3270" s="7">
        <v>3.7691125999999998E-2</v>
      </c>
      <c r="N3270" s="7">
        <v>3.7906589999999997E-2</v>
      </c>
      <c r="O3270" s="7">
        <v>3.2331401000000003E-2</v>
      </c>
      <c r="P3270" s="7">
        <v>2.4359382999999998E-2</v>
      </c>
    </row>
    <row r="3271" spans="1:16" x14ac:dyDescent="0.25">
      <c r="A3271" t="s">
        <v>5215</v>
      </c>
      <c r="B3271" s="7">
        <v>3.5275134999999999E-2</v>
      </c>
      <c r="C3271" s="7">
        <v>4.8947472999999998E-2</v>
      </c>
      <c r="D3271" s="7">
        <v>4.7461084000000001E-2</v>
      </c>
      <c r="E3271" s="7">
        <v>3.1403090000000002E-2</v>
      </c>
      <c r="F3271" s="7">
        <v>3.7014999999999999E-2</v>
      </c>
      <c r="G3271" s="7">
        <v>3.8564134E-2</v>
      </c>
      <c r="H3271" s="7">
        <v>5.6262844999999999E-2</v>
      </c>
      <c r="I3271" s="7">
        <v>4.5478194999999999E-2</v>
      </c>
      <c r="J3271" s="7">
        <v>5.5003977000000003E-2</v>
      </c>
      <c r="K3271" s="7">
        <v>2.1181057999999999E-2</v>
      </c>
      <c r="L3271" s="7">
        <v>2.9894804000000001E-2</v>
      </c>
      <c r="M3271" s="7">
        <v>2.9356592000000001E-2</v>
      </c>
      <c r="N3271" s="7">
        <v>2.9753808E-2</v>
      </c>
      <c r="O3271" s="7">
        <v>2.9784208E-2</v>
      </c>
      <c r="P3271" s="7">
        <v>2.5261433E-2</v>
      </c>
    </row>
    <row r="3272" spans="1:16" x14ac:dyDescent="0.25">
      <c r="A3272" t="s">
        <v>5216</v>
      </c>
      <c r="B3272" s="7">
        <v>7.3389609999999997E-3</v>
      </c>
      <c r="C3272" s="7">
        <v>9.3344799999999992E-3</v>
      </c>
      <c r="D3272" s="7">
        <v>8.2522749999999999E-3</v>
      </c>
      <c r="E3272" s="7">
        <v>6.7043149999999998E-3</v>
      </c>
      <c r="F3272" s="7">
        <v>7.4396970000000003E-3</v>
      </c>
      <c r="G3272" s="7">
        <v>7.5367460000000004E-3</v>
      </c>
      <c r="H3272" s="7">
        <v>9.0226400000000002E-3</v>
      </c>
      <c r="I3272" s="7">
        <v>8.1526800000000007E-3</v>
      </c>
      <c r="J3272" s="7">
        <v>8.9841680000000007E-3</v>
      </c>
      <c r="K3272" s="7">
        <v>5.1588210000000001E-3</v>
      </c>
      <c r="L3272" s="7">
        <v>6.4855010000000003E-3</v>
      </c>
      <c r="M3272" s="7">
        <v>6.4536259999999996E-3</v>
      </c>
      <c r="N3272" s="7">
        <v>7.1582160000000002E-3</v>
      </c>
      <c r="O3272" s="7">
        <v>6.3514720000000004E-3</v>
      </c>
      <c r="P3272" s="7">
        <v>4.8788149999999999E-3</v>
      </c>
    </row>
    <row r="3273" spans="1:16" x14ac:dyDescent="0.25">
      <c r="A3273" t="s">
        <v>5217</v>
      </c>
      <c r="B3273" s="7">
        <v>4.8407459E-2</v>
      </c>
      <c r="C3273" s="7">
        <v>5.7288526999999999E-2</v>
      </c>
      <c r="D3273" s="7">
        <v>6.1921480000000001E-2</v>
      </c>
      <c r="E3273" s="7">
        <v>3.8003048999999997E-2</v>
      </c>
      <c r="F3273" s="7">
        <v>4.7196214E-2</v>
      </c>
      <c r="G3273" s="7">
        <v>4.4409509E-2</v>
      </c>
      <c r="H3273" s="7">
        <v>5.3213947999999997E-2</v>
      </c>
      <c r="I3273" s="7">
        <v>6.9970055000000003E-2</v>
      </c>
      <c r="J3273" s="7">
        <v>5.4707918000000001E-2</v>
      </c>
      <c r="K3273" s="7">
        <v>7.1045359999999998E-3</v>
      </c>
      <c r="L3273" s="7">
        <v>1.2642245E-2</v>
      </c>
      <c r="M3273" s="7">
        <v>1.2904452E-2</v>
      </c>
      <c r="N3273" s="7">
        <v>1.1254462999999999E-2</v>
      </c>
      <c r="O3273" s="7">
        <v>1.0378432999999999E-2</v>
      </c>
      <c r="P3273" s="7">
        <v>1.2025770999999999E-2</v>
      </c>
    </row>
    <row r="3274" spans="1:16" x14ac:dyDescent="0.25">
      <c r="A3274" t="s">
        <v>5218</v>
      </c>
      <c r="B3274" s="7">
        <v>7.5210800000000003E-3</v>
      </c>
      <c r="C3274" s="7">
        <v>1.1124426E-2</v>
      </c>
      <c r="D3274" s="7">
        <v>1.0869932000000001E-2</v>
      </c>
      <c r="E3274" s="7">
        <v>8.2215139999999992E-3</v>
      </c>
      <c r="F3274" s="7">
        <v>1.0514694999999999E-2</v>
      </c>
      <c r="G3274" s="7">
        <v>1.6312673999999999E-2</v>
      </c>
      <c r="H3274" s="7">
        <v>2.3588402000000001E-2</v>
      </c>
      <c r="I3274" s="7">
        <v>2.9380949E-2</v>
      </c>
      <c r="J3274" s="7">
        <v>2.8020672E-2</v>
      </c>
      <c r="K3274" s="7">
        <v>6.3944830000000003E-3</v>
      </c>
      <c r="L3274" s="7">
        <v>7.654353E-3</v>
      </c>
      <c r="M3274" s="7">
        <v>8.5854950000000003E-3</v>
      </c>
      <c r="N3274" s="7">
        <v>9.2366600000000007E-3</v>
      </c>
      <c r="O3274" s="7">
        <v>7.4462579999999999E-3</v>
      </c>
      <c r="P3274" s="7">
        <v>5.9675839999999997E-3</v>
      </c>
    </row>
    <row r="3275" spans="1:16" x14ac:dyDescent="0.25">
      <c r="A3275" t="s">
        <v>5219</v>
      </c>
      <c r="B3275" s="7">
        <v>7.2462416000000002E-2</v>
      </c>
      <c r="C3275" s="7">
        <v>7.5597536000000007E-2</v>
      </c>
      <c r="D3275" s="7">
        <v>6.8945997999999994E-2</v>
      </c>
      <c r="E3275" s="7">
        <v>6.2991202999999996E-2</v>
      </c>
      <c r="F3275" s="7">
        <v>7.5003972000000002E-2</v>
      </c>
      <c r="G3275" s="7">
        <v>6.3694572000000005E-2</v>
      </c>
      <c r="H3275" s="7">
        <v>5.7127002000000003E-2</v>
      </c>
      <c r="I3275" s="7">
        <v>7.3390604999999998E-2</v>
      </c>
      <c r="J3275" s="7">
        <v>7.8660049999999995E-2</v>
      </c>
      <c r="K3275" s="7">
        <v>0.103463021</v>
      </c>
      <c r="L3275" s="7">
        <v>5.2908207999999998E-2</v>
      </c>
      <c r="M3275" s="7">
        <v>4.6527921999999999E-2</v>
      </c>
      <c r="N3275" s="7">
        <v>3.7913941999999999E-2</v>
      </c>
      <c r="O3275" s="7">
        <v>3.7486170999999999E-2</v>
      </c>
      <c r="P3275" s="7">
        <v>4.2335693000000001E-2</v>
      </c>
    </row>
    <row r="3276" spans="1:16" x14ac:dyDescent="0.25">
      <c r="A3276" t="s">
        <v>5220</v>
      </c>
      <c r="B3276" s="7">
        <v>2.1974187999999999E-2</v>
      </c>
      <c r="C3276" s="7">
        <v>2.9919547000000001E-2</v>
      </c>
      <c r="D3276" s="7">
        <v>1.9125744E-2</v>
      </c>
      <c r="E3276" s="7">
        <v>1.9364533999999999E-2</v>
      </c>
      <c r="F3276" s="7">
        <v>2.0679218999999999E-2</v>
      </c>
      <c r="G3276" s="7">
        <v>2.9682981000000001E-2</v>
      </c>
      <c r="H3276" s="7">
        <v>2.6061531999999998E-2</v>
      </c>
      <c r="I3276" s="7">
        <v>1.7706316E-2</v>
      </c>
      <c r="J3276" s="7">
        <v>3.0556588999999999E-2</v>
      </c>
      <c r="K3276" s="7">
        <v>3.3894423E-2</v>
      </c>
      <c r="L3276" s="7">
        <v>4.1884102999999999E-2</v>
      </c>
      <c r="M3276" s="7">
        <v>3.2858094999999997E-2</v>
      </c>
      <c r="N3276" s="7">
        <v>4.0204974999999997E-2</v>
      </c>
      <c r="O3276" s="7">
        <v>3.3685379000000001E-2</v>
      </c>
      <c r="P3276" s="7">
        <v>2.1062589E-2</v>
      </c>
    </row>
    <row r="3277" spans="1:16" x14ac:dyDescent="0.25">
      <c r="A3277" t="s">
        <v>5221</v>
      </c>
      <c r="B3277" s="7">
        <v>0.106299582</v>
      </c>
      <c r="C3277" s="7">
        <v>9.0668542000000005E-2</v>
      </c>
      <c r="D3277" s="7">
        <v>9.3921148999999995E-2</v>
      </c>
      <c r="E3277" s="7">
        <v>6.2742448000000006E-2</v>
      </c>
      <c r="F3277" s="7">
        <v>8.6158760000000001E-2</v>
      </c>
      <c r="G3277" s="7">
        <v>8.7696181999999998E-2</v>
      </c>
      <c r="H3277" s="7">
        <v>9.0137888999999999E-2</v>
      </c>
      <c r="I3277" s="7">
        <v>0.11245603699999999</v>
      </c>
      <c r="J3277" s="7">
        <v>0.15968212200000001</v>
      </c>
      <c r="K3277" s="7">
        <v>9.0184792E-2</v>
      </c>
      <c r="L3277" s="7">
        <v>6.7770601999999999E-2</v>
      </c>
      <c r="M3277" s="7">
        <v>5.8556225000000003E-2</v>
      </c>
      <c r="N3277" s="7">
        <v>7.3093408999999998E-2</v>
      </c>
      <c r="O3277" s="7">
        <v>5.9145765000000003E-2</v>
      </c>
      <c r="P3277" s="7">
        <v>5.686567E-2</v>
      </c>
    </row>
    <row r="3278" spans="1:16" x14ac:dyDescent="0.25">
      <c r="A3278" t="s">
        <v>5222</v>
      </c>
      <c r="B3278" s="7">
        <v>0</v>
      </c>
      <c r="C3278" s="7">
        <v>0</v>
      </c>
      <c r="D3278" s="7">
        <v>0</v>
      </c>
      <c r="E3278" s="7">
        <v>0</v>
      </c>
      <c r="F3278" s="7">
        <v>0</v>
      </c>
      <c r="G3278" s="7">
        <v>0</v>
      </c>
      <c r="H3278" s="7">
        <v>0</v>
      </c>
      <c r="I3278" s="7">
        <v>0</v>
      </c>
      <c r="J3278" s="7">
        <v>0</v>
      </c>
      <c r="K3278" s="7">
        <v>0</v>
      </c>
      <c r="L3278" s="7">
        <v>0</v>
      </c>
      <c r="M3278" s="7">
        <v>0</v>
      </c>
      <c r="N3278" s="7">
        <v>0</v>
      </c>
      <c r="O3278" s="7">
        <v>0</v>
      </c>
      <c r="P3278" s="7">
        <v>0</v>
      </c>
    </row>
    <row r="3279" spans="1:16" x14ac:dyDescent="0.25">
      <c r="A3279" t="s">
        <v>5223</v>
      </c>
      <c r="B3279" s="7">
        <v>2.9853702999999999E-2</v>
      </c>
      <c r="C3279" s="7">
        <v>3.5619565999999998E-2</v>
      </c>
      <c r="D3279" s="7">
        <v>3.4956938E-2</v>
      </c>
      <c r="E3279" s="7">
        <v>2.5299678999999999E-2</v>
      </c>
      <c r="F3279" s="7">
        <v>3.2998504999999997E-2</v>
      </c>
      <c r="G3279" s="7">
        <v>3.1332198999999998E-2</v>
      </c>
      <c r="H3279" s="7">
        <v>3.2075363000000003E-2</v>
      </c>
      <c r="I3279" s="7">
        <v>3.4533229999999998E-2</v>
      </c>
      <c r="J3279" s="7">
        <v>3.2710494999999999E-2</v>
      </c>
      <c r="K3279" s="7">
        <v>3.4172714E-2</v>
      </c>
      <c r="L3279" s="7">
        <v>2.9902393999999999E-2</v>
      </c>
      <c r="M3279" s="7">
        <v>2.7345719000000001E-2</v>
      </c>
      <c r="N3279" s="7">
        <v>2.4052706E-2</v>
      </c>
      <c r="O3279" s="7">
        <v>1.8807629999999999E-2</v>
      </c>
      <c r="P3279" s="7">
        <v>2.054162E-2</v>
      </c>
    </row>
    <row r="3280" spans="1:16" x14ac:dyDescent="0.25">
      <c r="A3280" t="s">
        <v>5224</v>
      </c>
      <c r="B3280" s="7">
        <v>1.1109582999999999E-2</v>
      </c>
      <c r="C3280" s="7">
        <v>1.2744995E-2</v>
      </c>
      <c r="D3280" s="7">
        <v>1.1369061999999999E-2</v>
      </c>
      <c r="E3280" s="7">
        <v>9.6952719999999996E-3</v>
      </c>
      <c r="F3280" s="7">
        <v>1.1035646E-2</v>
      </c>
      <c r="G3280" s="7">
        <v>1.2632295E-2</v>
      </c>
      <c r="H3280" s="7">
        <v>1.0104266000000001E-2</v>
      </c>
      <c r="I3280" s="7">
        <v>1.4644233E-2</v>
      </c>
      <c r="J3280" s="7">
        <v>1.1754661E-2</v>
      </c>
      <c r="K3280" s="7">
        <v>8.4803610000000005E-3</v>
      </c>
      <c r="L3280" s="7">
        <v>8.8550390000000003E-3</v>
      </c>
      <c r="M3280" s="7">
        <v>8.3311619999999996E-3</v>
      </c>
      <c r="N3280" s="7">
        <v>8.2517019999999996E-3</v>
      </c>
      <c r="O3280" s="7">
        <v>7.3941950000000001E-3</v>
      </c>
      <c r="P3280" s="7">
        <v>6.9176760000000002E-3</v>
      </c>
    </row>
    <row r="3281" spans="1:16" x14ac:dyDescent="0.25">
      <c r="A3281" t="s">
        <v>5225</v>
      </c>
      <c r="B3281" s="7">
        <v>3.2032070000000003E-2</v>
      </c>
      <c r="C3281" s="7">
        <v>3.0076405000000001E-2</v>
      </c>
      <c r="D3281" s="7">
        <v>2.4648639999999999E-2</v>
      </c>
      <c r="E3281" s="7">
        <v>2.9316538999999999E-2</v>
      </c>
      <c r="F3281" s="7">
        <v>3.2842582000000002E-2</v>
      </c>
      <c r="G3281" s="7">
        <v>3.5528615999999999E-2</v>
      </c>
      <c r="H3281" s="7">
        <v>2.7019498999999999E-2</v>
      </c>
      <c r="I3281" s="7">
        <v>3.9700275E-2</v>
      </c>
      <c r="J3281" s="7">
        <v>2.7352621000000001E-2</v>
      </c>
      <c r="K3281" s="7">
        <v>2.2080115000000001E-2</v>
      </c>
      <c r="L3281" s="7">
        <v>1.9820236000000001E-2</v>
      </c>
      <c r="M3281" s="7">
        <v>1.7472207999999999E-2</v>
      </c>
      <c r="N3281" s="7">
        <v>1.7526967000000001E-2</v>
      </c>
      <c r="O3281" s="7">
        <v>1.4842103000000001E-2</v>
      </c>
      <c r="P3281" s="7">
        <v>1.6286577999999999E-2</v>
      </c>
    </row>
    <row r="3282" spans="1:16" x14ac:dyDescent="0.25">
      <c r="A3282" t="s">
        <v>5226</v>
      </c>
      <c r="B3282" s="7">
        <v>0</v>
      </c>
      <c r="C3282" s="7">
        <v>0</v>
      </c>
      <c r="D3282" s="7">
        <v>0</v>
      </c>
      <c r="E3282" s="7">
        <v>0</v>
      </c>
      <c r="F3282" s="7">
        <v>0</v>
      </c>
      <c r="G3282" s="7">
        <v>0</v>
      </c>
      <c r="H3282" s="7">
        <v>0</v>
      </c>
      <c r="I3282" s="7">
        <v>0</v>
      </c>
      <c r="J3282" s="7">
        <v>0</v>
      </c>
      <c r="K3282" s="7">
        <v>0</v>
      </c>
      <c r="L3282" s="7">
        <v>0</v>
      </c>
      <c r="M3282" s="7">
        <v>0</v>
      </c>
      <c r="N3282" s="7">
        <v>0</v>
      </c>
      <c r="O3282" s="7">
        <v>0</v>
      </c>
      <c r="P3282" s="7">
        <v>0</v>
      </c>
    </row>
    <row r="3283" spans="1:16" x14ac:dyDescent="0.25">
      <c r="A3283" t="s">
        <v>5227</v>
      </c>
      <c r="B3283" s="7">
        <v>2.2972324999999998E-2</v>
      </c>
      <c r="C3283" s="7">
        <v>2.1775314E-2</v>
      </c>
      <c r="D3283" s="7">
        <v>2.0061631999999999E-2</v>
      </c>
      <c r="E3283" s="7">
        <v>1.4379604000000001E-2</v>
      </c>
      <c r="F3283" s="7">
        <v>1.7594254E-2</v>
      </c>
      <c r="G3283" s="7">
        <v>1.6284292999999998E-2</v>
      </c>
      <c r="H3283" s="7">
        <v>2.3568344000000001E-2</v>
      </c>
      <c r="I3283" s="7">
        <v>2.0643393999999999E-2</v>
      </c>
      <c r="J3283" s="7">
        <v>2.6649190999999999E-2</v>
      </c>
      <c r="K3283" s="7">
        <v>1.6260780999999998E-2</v>
      </c>
      <c r="L3283" s="7">
        <v>1.6415866000000001E-2</v>
      </c>
      <c r="M3283" s="7">
        <v>1.5147818E-2</v>
      </c>
      <c r="N3283" s="7">
        <v>1.6677302000000001E-2</v>
      </c>
      <c r="O3283" s="7">
        <v>1.3101513E-2</v>
      </c>
      <c r="P3283" s="7">
        <v>1.1958583E-2</v>
      </c>
    </row>
    <row r="3284" spans="1:16" x14ac:dyDescent="0.25">
      <c r="A3284" t="s">
        <v>5228</v>
      </c>
      <c r="B3284" s="7">
        <v>3.7651611000000001E-2</v>
      </c>
      <c r="C3284" s="7">
        <v>3.8476618999999997E-2</v>
      </c>
      <c r="D3284" s="7">
        <v>3.9838736E-2</v>
      </c>
      <c r="E3284" s="7">
        <v>2.5676812E-2</v>
      </c>
      <c r="F3284" s="7">
        <v>3.7817181999999998E-2</v>
      </c>
      <c r="G3284" s="7">
        <v>3.7836437000000001E-2</v>
      </c>
      <c r="H3284" s="7">
        <v>4.4843885999999999E-2</v>
      </c>
      <c r="I3284" s="7">
        <v>4.1791545999999999E-2</v>
      </c>
      <c r="J3284" s="7">
        <v>4.9513651999999998E-2</v>
      </c>
      <c r="K3284" s="7">
        <v>3.2421030000000003E-2</v>
      </c>
      <c r="L3284" s="7">
        <v>2.4841675000000001E-2</v>
      </c>
      <c r="M3284" s="7">
        <v>2.5298880999999999E-2</v>
      </c>
      <c r="N3284" s="7">
        <v>2.9172645000000001E-2</v>
      </c>
      <c r="O3284" s="7">
        <v>2.5002276E-2</v>
      </c>
      <c r="P3284" s="7">
        <v>2.0237602E-2</v>
      </c>
    </row>
    <row r="3285" spans="1:16" x14ac:dyDescent="0.25">
      <c r="A3285" t="s">
        <v>5229</v>
      </c>
      <c r="B3285" s="7">
        <v>1.2571735000000001E-2</v>
      </c>
      <c r="C3285" s="7">
        <v>1.3662621E-2</v>
      </c>
      <c r="D3285" s="7">
        <v>1.1100287E-2</v>
      </c>
      <c r="E3285" s="7">
        <v>1.5314916E-2</v>
      </c>
      <c r="F3285" s="7">
        <v>9.1071539999999992E-3</v>
      </c>
      <c r="G3285" s="7">
        <v>2.1123149000000001E-2</v>
      </c>
      <c r="H3285" s="7">
        <v>1.0886112999999999E-2</v>
      </c>
      <c r="I3285" s="7">
        <v>8.9997580000000001E-3</v>
      </c>
      <c r="J3285" s="7">
        <v>1.1040052E-2</v>
      </c>
      <c r="K3285" s="7">
        <v>0.219565606</v>
      </c>
      <c r="L3285" s="7">
        <v>9.4142838000000006E-2</v>
      </c>
      <c r="M3285" s="7">
        <v>8.1374667999999997E-2</v>
      </c>
      <c r="N3285" s="7">
        <v>7.8775512000000006E-2</v>
      </c>
      <c r="O3285" s="7">
        <v>7.4112646000000004E-2</v>
      </c>
      <c r="P3285" s="7">
        <v>4.0719775E-2</v>
      </c>
    </row>
    <row r="3286" spans="1:16" x14ac:dyDescent="0.25">
      <c r="A3286" t="s">
        <v>5230</v>
      </c>
      <c r="B3286" s="7">
        <v>1.1663975E-2</v>
      </c>
      <c r="C3286" s="7">
        <v>1.433478E-2</v>
      </c>
      <c r="D3286" s="7">
        <v>1.3599122999999999E-2</v>
      </c>
      <c r="E3286" s="7">
        <v>1.2460357E-2</v>
      </c>
      <c r="F3286" s="7">
        <v>1.6556524999999999E-2</v>
      </c>
      <c r="G3286" s="7">
        <v>1.3837075000000001E-2</v>
      </c>
      <c r="H3286" s="7">
        <v>1.7476637E-2</v>
      </c>
      <c r="I3286" s="7">
        <v>1.5816863E-2</v>
      </c>
      <c r="J3286" s="7">
        <v>1.7510273999999999E-2</v>
      </c>
      <c r="K3286" s="7">
        <v>1.0155048999999999E-2</v>
      </c>
      <c r="L3286" s="7">
        <v>1.156868E-2</v>
      </c>
      <c r="M3286" s="7">
        <v>1.0791689E-2</v>
      </c>
      <c r="N3286" s="7">
        <v>1.2006920000000001E-2</v>
      </c>
      <c r="O3286" s="7">
        <v>1.030032E-2</v>
      </c>
      <c r="P3286" s="7">
        <v>8.0534030000000006E-3</v>
      </c>
    </row>
    <row r="3287" spans="1:16" x14ac:dyDescent="0.25">
      <c r="A3287" t="s">
        <v>5231</v>
      </c>
      <c r="B3287" s="7">
        <v>6.7802361000000005E-2</v>
      </c>
      <c r="C3287" s="7">
        <v>8.0314031999999994E-2</v>
      </c>
      <c r="D3287" s="7">
        <v>7.2785706000000006E-2</v>
      </c>
      <c r="E3287" s="7">
        <v>5.3794468999999998E-2</v>
      </c>
      <c r="F3287" s="7">
        <v>7.0293302000000002E-2</v>
      </c>
      <c r="G3287" s="7">
        <v>6.7746175000000006E-2</v>
      </c>
      <c r="H3287" s="7">
        <v>8.8525940999999997E-2</v>
      </c>
      <c r="I3287" s="7">
        <v>8.0327151999999999E-2</v>
      </c>
      <c r="J3287" s="7">
        <v>9.2985264999999998E-2</v>
      </c>
      <c r="K3287" s="7">
        <v>2.5528684999999999E-2</v>
      </c>
      <c r="L3287" s="7">
        <v>3.8059424000000001E-2</v>
      </c>
      <c r="M3287" s="7">
        <v>4.2090938000000001E-2</v>
      </c>
      <c r="N3287" s="7">
        <v>5.1370623999999997E-2</v>
      </c>
      <c r="O3287" s="7">
        <v>5.0620949999999998E-2</v>
      </c>
      <c r="P3287" s="7">
        <v>3.9213639000000002E-2</v>
      </c>
    </row>
    <row r="3288" spans="1:16" x14ac:dyDescent="0.25">
      <c r="A3288" t="s">
        <v>5232</v>
      </c>
      <c r="B3288" s="7">
        <v>1.6217532E-2</v>
      </c>
      <c r="C3288" s="7">
        <v>2.3690287000000001E-2</v>
      </c>
      <c r="D3288" s="7">
        <v>2.4633208E-2</v>
      </c>
      <c r="E3288" s="7">
        <v>2.1187246999999999E-2</v>
      </c>
      <c r="F3288" s="7">
        <v>2.9948382999999999E-2</v>
      </c>
      <c r="G3288" s="7">
        <v>2.7487674E-2</v>
      </c>
      <c r="H3288" s="7">
        <v>3.0412667000000001E-2</v>
      </c>
      <c r="I3288" s="7">
        <v>2.8404237999999998E-2</v>
      </c>
      <c r="J3288" s="7">
        <v>2.7074161999999999E-2</v>
      </c>
      <c r="K3288" s="7">
        <v>1.1339574E-2</v>
      </c>
      <c r="L3288" s="7">
        <v>1.2938264999999999E-2</v>
      </c>
      <c r="M3288" s="7">
        <v>1.2749231999999999E-2</v>
      </c>
      <c r="N3288" s="7">
        <v>1.3065271E-2</v>
      </c>
      <c r="O3288" s="7">
        <v>1.1981744000000001E-2</v>
      </c>
      <c r="P3288" s="7">
        <v>1.101448E-2</v>
      </c>
    </row>
    <row r="3289" spans="1:16" x14ac:dyDescent="0.25">
      <c r="A3289" t="s">
        <v>5233</v>
      </c>
      <c r="B3289" s="7">
        <v>4.5422658999999997E-2</v>
      </c>
      <c r="C3289" s="7">
        <v>4.5596205000000001E-2</v>
      </c>
      <c r="D3289" s="7">
        <v>2.933885E-2</v>
      </c>
      <c r="E3289" s="7">
        <v>7.1466209000000003E-2</v>
      </c>
      <c r="F3289" s="7">
        <v>4.3401632000000002E-2</v>
      </c>
      <c r="G3289" s="7">
        <v>6.6293951000000004E-2</v>
      </c>
      <c r="H3289" s="7">
        <v>3.5001190000000001E-2</v>
      </c>
      <c r="I3289" s="7">
        <v>5.7397811E-2</v>
      </c>
      <c r="J3289" s="7">
        <v>2.8554399000000001E-2</v>
      </c>
      <c r="K3289" s="7">
        <v>0.26523368899999999</v>
      </c>
      <c r="L3289" s="7">
        <v>3.2881267999999998E-2</v>
      </c>
      <c r="M3289" s="7">
        <v>1.1552843E-2</v>
      </c>
      <c r="N3289" s="7">
        <v>5.7812619999999997E-3</v>
      </c>
      <c r="O3289" s="7">
        <v>7.5189740000000003E-3</v>
      </c>
      <c r="P3289" s="7">
        <v>1.2937283000000001E-2</v>
      </c>
    </row>
    <row r="3290" spans="1:16" x14ac:dyDescent="0.25">
      <c r="A3290" t="s">
        <v>5234</v>
      </c>
      <c r="B3290" s="7">
        <v>2.4569700999999999E-2</v>
      </c>
      <c r="C3290" s="7">
        <v>3.1952548999999997E-2</v>
      </c>
      <c r="D3290" s="7">
        <v>2.6257455999999998E-2</v>
      </c>
      <c r="E3290" s="7">
        <v>2.4164998E-2</v>
      </c>
      <c r="F3290" s="7">
        <v>3.1308404999999997E-2</v>
      </c>
      <c r="G3290" s="7">
        <v>4.7390686000000001E-2</v>
      </c>
      <c r="H3290" s="7">
        <v>5.1784993000000001E-2</v>
      </c>
      <c r="I3290" s="7">
        <v>2.7592052999999998E-2</v>
      </c>
      <c r="J3290" s="7">
        <v>3.7252140000000003E-2</v>
      </c>
      <c r="K3290" s="7">
        <v>2.4867038000000001E-2</v>
      </c>
      <c r="L3290" s="7">
        <v>2.1111782999999999E-2</v>
      </c>
      <c r="M3290" s="7">
        <v>2.4468958999999998E-2</v>
      </c>
      <c r="N3290" s="7">
        <v>2.5285649E-2</v>
      </c>
      <c r="O3290" s="7">
        <v>1.7686774999999998E-2</v>
      </c>
      <c r="P3290" s="7">
        <v>1.3173539999999999E-2</v>
      </c>
    </row>
    <row r="3291" spans="1:16" x14ac:dyDescent="0.25">
      <c r="A3291" t="s">
        <v>5235</v>
      </c>
      <c r="B3291" s="7">
        <v>1.5083908E-2</v>
      </c>
      <c r="C3291" s="7">
        <v>1.4316773E-2</v>
      </c>
      <c r="D3291" s="7">
        <v>1.5819433000000001E-2</v>
      </c>
      <c r="E3291" s="7">
        <v>1.1399105E-2</v>
      </c>
      <c r="F3291" s="7">
        <v>1.1722593E-2</v>
      </c>
      <c r="G3291" s="7">
        <v>2.0260319999999998E-2</v>
      </c>
      <c r="H3291" s="7">
        <v>1.4091773E-2</v>
      </c>
      <c r="I3291" s="7">
        <v>8.2133180000000007E-3</v>
      </c>
      <c r="J3291" s="7">
        <v>1.2684937E-2</v>
      </c>
      <c r="K3291" s="7">
        <v>1.369985E-2</v>
      </c>
      <c r="L3291" s="7">
        <v>2.3781742000000002E-2</v>
      </c>
      <c r="M3291" s="7">
        <v>2.3602478E-2</v>
      </c>
      <c r="N3291" s="7">
        <v>1.8634030999999999E-2</v>
      </c>
      <c r="O3291" s="7">
        <v>1.8426172000000001E-2</v>
      </c>
      <c r="P3291" s="7">
        <v>1.3138911E-2</v>
      </c>
    </row>
    <row r="3292" spans="1:16" x14ac:dyDescent="0.25">
      <c r="A3292" t="s">
        <v>5236</v>
      </c>
      <c r="B3292" s="7">
        <v>0</v>
      </c>
      <c r="C3292" s="7">
        <v>0</v>
      </c>
      <c r="D3292" s="7">
        <v>0</v>
      </c>
      <c r="E3292" s="7">
        <v>0</v>
      </c>
      <c r="F3292" s="7">
        <v>0</v>
      </c>
      <c r="G3292" s="7">
        <v>0</v>
      </c>
      <c r="H3292" s="7">
        <v>0</v>
      </c>
      <c r="I3292" s="7">
        <v>0</v>
      </c>
      <c r="J3292" s="7">
        <v>0</v>
      </c>
      <c r="K3292" s="7">
        <v>0</v>
      </c>
      <c r="L3292" s="7">
        <v>0</v>
      </c>
      <c r="M3292" s="7">
        <v>0</v>
      </c>
      <c r="N3292" s="7">
        <v>0</v>
      </c>
      <c r="O3292" s="7">
        <v>0</v>
      </c>
      <c r="P3292" s="7">
        <v>0</v>
      </c>
    </row>
    <row r="3293" spans="1:16" x14ac:dyDescent="0.25">
      <c r="A3293" t="s">
        <v>5237</v>
      </c>
      <c r="B3293" s="7">
        <v>5.1140192000000001E-2</v>
      </c>
      <c r="C3293" s="7">
        <v>5.5060330999999997E-2</v>
      </c>
      <c r="D3293" s="7">
        <v>6.0449651E-2</v>
      </c>
      <c r="E3293" s="7">
        <v>3.9486997000000003E-2</v>
      </c>
      <c r="F3293" s="7">
        <v>5.4799833999999999E-2</v>
      </c>
      <c r="G3293" s="7">
        <v>4.4086401999999997E-2</v>
      </c>
      <c r="H3293" s="7">
        <v>5.752463E-2</v>
      </c>
      <c r="I3293" s="7">
        <v>6.2921065999999998E-2</v>
      </c>
      <c r="J3293" s="7">
        <v>7.1770593999999993E-2</v>
      </c>
      <c r="K3293" s="7">
        <v>2.5372571E-2</v>
      </c>
      <c r="L3293" s="7">
        <v>3.2524293000000003E-2</v>
      </c>
      <c r="M3293" s="7">
        <v>3.3431395000000003E-2</v>
      </c>
      <c r="N3293" s="7">
        <v>2.9599083000000002E-2</v>
      </c>
      <c r="O3293" s="7">
        <v>3.1317801999999999E-2</v>
      </c>
      <c r="P3293" s="7">
        <v>2.6945877E-2</v>
      </c>
    </row>
    <row r="3294" spans="1:16" x14ac:dyDescent="0.25">
      <c r="A3294" t="s">
        <v>5238</v>
      </c>
      <c r="B3294" s="7">
        <v>1.5529701E-2</v>
      </c>
      <c r="C3294" s="7">
        <v>1.3108607E-2</v>
      </c>
      <c r="D3294" s="7">
        <v>1.2558023999999999E-2</v>
      </c>
      <c r="E3294" s="7">
        <v>1.2363555E-2</v>
      </c>
      <c r="F3294" s="7">
        <v>1.1318366E-2</v>
      </c>
      <c r="G3294" s="7">
        <v>2.1748849000000001E-2</v>
      </c>
      <c r="H3294" s="7">
        <v>7.3668170000000003E-3</v>
      </c>
      <c r="I3294" s="7">
        <v>3.7433359999999999E-3</v>
      </c>
      <c r="J3294" s="7">
        <v>6.8982560000000002E-3</v>
      </c>
      <c r="K3294" s="7">
        <v>1.3836584000000001E-2</v>
      </c>
      <c r="L3294" s="7">
        <v>3.0424794000000002E-2</v>
      </c>
      <c r="M3294" s="7">
        <v>2.5026014999999999E-2</v>
      </c>
      <c r="N3294" s="7">
        <v>2.6331811E-2</v>
      </c>
      <c r="O3294" s="7">
        <v>2.6881794000000001E-2</v>
      </c>
      <c r="P3294" s="7">
        <v>1.7082862000000001E-2</v>
      </c>
    </row>
    <row r="3295" spans="1:16" x14ac:dyDescent="0.25">
      <c r="A3295" t="s">
        <v>5239</v>
      </c>
      <c r="B3295" s="7">
        <v>5.8992321E-2</v>
      </c>
      <c r="C3295" s="7">
        <v>6.8951457999999993E-2</v>
      </c>
      <c r="D3295" s="7">
        <v>8.0502440999999994E-2</v>
      </c>
      <c r="E3295" s="7">
        <v>3.2042630000000002E-2</v>
      </c>
      <c r="F3295" s="7">
        <v>5.5821111999999999E-2</v>
      </c>
      <c r="G3295" s="7">
        <v>3.2475982E-2</v>
      </c>
      <c r="H3295" s="7">
        <v>8.7921530999999997E-2</v>
      </c>
      <c r="I3295" s="7">
        <v>7.2139890999999998E-2</v>
      </c>
      <c r="J3295" s="7">
        <v>8.7228701000000006E-2</v>
      </c>
      <c r="K3295" s="7">
        <v>3.0527557E-2</v>
      </c>
      <c r="L3295" s="7">
        <v>5.9405700999999998E-2</v>
      </c>
      <c r="M3295" s="7">
        <v>6.8379967E-2</v>
      </c>
      <c r="N3295" s="7">
        <v>9.4957755000000005E-2</v>
      </c>
      <c r="O3295" s="7">
        <v>8.5557078999999994E-2</v>
      </c>
      <c r="P3295" s="7">
        <v>8.2567249999999995E-2</v>
      </c>
    </row>
    <row r="3296" spans="1:16" x14ac:dyDescent="0.25">
      <c r="A3296" t="s">
        <v>5240</v>
      </c>
      <c r="B3296" s="7">
        <v>3.8084748000000002E-2</v>
      </c>
      <c r="C3296" s="7">
        <v>3.9588828999999999E-2</v>
      </c>
      <c r="D3296" s="7">
        <v>3.784854E-2</v>
      </c>
      <c r="E3296" s="7">
        <v>4.0174581000000001E-2</v>
      </c>
      <c r="F3296" s="7">
        <v>3.3266874000000002E-2</v>
      </c>
      <c r="G3296" s="7">
        <v>2.6464933999999999E-2</v>
      </c>
      <c r="H3296" s="7">
        <v>6.2551403000000005E-2</v>
      </c>
      <c r="I3296" s="7">
        <v>5.3085579000000001E-2</v>
      </c>
      <c r="J3296" s="7">
        <v>4.2674143999999997E-2</v>
      </c>
      <c r="K3296" s="7">
        <v>3.2831523000000001E-2</v>
      </c>
      <c r="L3296" s="7">
        <v>3.569957E-2</v>
      </c>
      <c r="M3296" s="7">
        <v>3.1437569999999998E-2</v>
      </c>
      <c r="N3296" s="7">
        <v>1.5560132000000001E-2</v>
      </c>
      <c r="O3296" s="7">
        <v>2.6564093E-2</v>
      </c>
      <c r="P3296" s="7">
        <v>2.2750728000000001E-2</v>
      </c>
    </row>
    <row r="3297" spans="1:16" x14ac:dyDescent="0.25">
      <c r="A3297" t="s">
        <v>5241</v>
      </c>
      <c r="B3297" s="7">
        <v>2.7439732000000001E-2</v>
      </c>
      <c r="C3297" s="7">
        <v>2.7763956999999999E-2</v>
      </c>
      <c r="D3297" s="7">
        <v>2.3833261000000001E-2</v>
      </c>
      <c r="E3297" s="7">
        <v>2.2469188000000001E-2</v>
      </c>
      <c r="F3297" s="7">
        <v>2.9790279999999999E-2</v>
      </c>
      <c r="G3297" s="7">
        <v>3.2357878E-2</v>
      </c>
      <c r="H3297" s="7">
        <v>3.2303325000000001E-2</v>
      </c>
      <c r="I3297" s="7">
        <v>2.6972652E-2</v>
      </c>
      <c r="J3297" s="7">
        <v>3.8386904999999999E-2</v>
      </c>
      <c r="K3297" s="7">
        <v>1.9262655E-2</v>
      </c>
      <c r="L3297" s="7">
        <v>3.0656314E-2</v>
      </c>
      <c r="M3297" s="7">
        <v>3.2910534999999998E-2</v>
      </c>
      <c r="N3297" s="7">
        <v>3.1100462999999998E-2</v>
      </c>
      <c r="O3297" s="7">
        <v>2.742737E-2</v>
      </c>
      <c r="P3297" s="7">
        <v>1.8308411E-2</v>
      </c>
    </row>
    <row r="3298" spans="1:16" x14ac:dyDescent="0.25">
      <c r="A3298" t="s">
        <v>5242</v>
      </c>
      <c r="B3298" s="7">
        <v>3.5189353E-2</v>
      </c>
      <c r="C3298" s="7">
        <v>3.7433239E-2</v>
      </c>
      <c r="D3298" s="7">
        <v>3.1350238000000002E-2</v>
      </c>
      <c r="E3298" s="7">
        <v>3.5139574E-2</v>
      </c>
      <c r="F3298" s="7">
        <v>3.6341738999999998E-2</v>
      </c>
      <c r="G3298" s="7">
        <v>5.0339132000000002E-2</v>
      </c>
      <c r="H3298" s="7">
        <v>3.6285838000000001E-2</v>
      </c>
      <c r="I3298" s="7">
        <v>3.2483936999999997E-2</v>
      </c>
      <c r="J3298" s="7">
        <v>4.2430321999999999E-2</v>
      </c>
      <c r="K3298" s="7">
        <v>2.7417888000000001E-2</v>
      </c>
      <c r="L3298" s="7">
        <v>4.5844299999999998E-2</v>
      </c>
      <c r="M3298" s="7">
        <v>3.4570317000000003E-2</v>
      </c>
      <c r="N3298" s="7">
        <v>2.5997961E-2</v>
      </c>
      <c r="O3298" s="7">
        <v>2.2002951E-2</v>
      </c>
      <c r="P3298" s="7">
        <v>2.0985779999999999E-2</v>
      </c>
    </row>
    <row r="3299" spans="1:16" x14ac:dyDescent="0.25">
      <c r="A3299" t="s">
        <v>5243</v>
      </c>
      <c r="B3299" s="7">
        <v>3.0674578000000001E-2</v>
      </c>
      <c r="C3299" s="7">
        <v>4.2697069999999997E-2</v>
      </c>
      <c r="D3299" s="7">
        <v>3.3995464000000003E-2</v>
      </c>
      <c r="E3299" s="7">
        <v>3.4797078000000002E-2</v>
      </c>
      <c r="F3299" s="7">
        <v>3.9866756000000003E-2</v>
      </c>
      <c r="G3299" s="7">
        <v>5.5643344999999997E-2</v>
      </c>
      <c r="H3299" s="7">
        <v>3.1552194999999998E-2</v>
      </c>
      <c r="I3299" s="7">
        <v>3.3440464000000003E-2</v>
      </c>
      <c r="J3299" s="7">
        <v>3.2225794000000002E-2</v>
      </c>
      <c r="K3299" s="7">
        <v>6.2908142E-2</v>
      </c>
      <c r="L3299" s="7">
        <v>5.1771333000000003E-2</v>
      </c>
      <c r="M3299" s="7">
        <v>4.6142160000000002E-2</v>
      </c>
      <c r="N3299" s="7">
        <v>5.5039976999999997E-2</v>
      </c>
      <c r="O3299" s="7">
        <v>5.6914811000000003E-2</v>
      </c>
      <c r="P3299" s="7">
        <v>3.5939304999999998E-2</v>
      </c>
    </row>
    <row r="3300" spans="1:16" x14ac:dyDescent="0.25">
      <c r="A3300" t="s">
        <v>5244</v>
      </c>
      <c r="B3300" s="7">
        <v>1.0850715E-2</v>
      </c>
      <c r="C3300" s="7">
        <v>9.5881079999999997E-3</v>
      </c>
      <c r="D3300" s="7">
        <v>6.6882820000000003E-3</v>
      </c>
      <c r="E3300" s="7">
        <v>7.9616310000000003E-3</v>
      </c>
      <c r="F3300" s="7">
        <v>8.2742760000000005E-3</v>
      </c>
      <c r="G3300" s="7">
        <v>1.1091989999999999E-2</v>
      </c>
      <c r="H3300" s="7">
        <v>6.3694069999999997E-3</v>
      </c>
      <c r="I3300" s="7">
        <v>1.0629097000000001E-2</v>
      </c>
      <c r="J3300" s="7">
        <v>7.4971530000000003E-3</v>
      </c>
      <c r="K3300" s="7">
        <v>1.3939758999999999E-2</v>
      </c>
      <c r="L3300" s="7">
        <v>7.2400880000000004E-3</v>
      </c>
      <c r="M3300" s="7">
        <v>4.5397859999999996E-3</v>
      </c>
      <c r="N3300" s="7">
        <v>1.2165030000000001E-3</v>
      </c>
      <c r="O3300" s="7">
        <v>1.7870309999999999E-3</v>
      </c>
      <c r="P3300" s="7">
        <v>3.349805E-3</v>
      </c>
    </row>
    <row r="3301" spans="1:16" x14ac:dyDescent="0.25">
      <c r="A3301" t="s">
        <v>5245</v>
      </c>
      <c r="B3301" s="7">
        <v>8.5219470000000002E-3</v>
      </c>
      <c r="C3301" s="7">
        <v>1.0003619E-2</v>
      </c>
      <c r="D3301" s="7">
        <v>9.0214649999999993E-3</v>
      </c>
      <c r="E3301" s="7">
        <v>7.4930810000000004E-3</v>
      </c>
      <c r="F3301" s="7">
        <v>8.0472340000000003E-3</v>
      </c>
      <c r="G3301" s="7">
        <v>9.5806710000000007E-3</v>
      </c>
      <c r="H3301" s="7">
        <v>1.0680426E-2</v>
      </c>
      <c r="I3301" s="7">
        <v>1.1414970999999999E-2</v>
      </c>
      <c r="J3301" s="7">
        <v>8.278835E-3</v>
      </c>
      <c r="K3301" s="7">
        <v>2.556399E-3</v>
      </c>
      <c r="L3301" s="7">
        <v>5.8846590000000004E-3</v>
      </c>
      <c r="M3301" s="7">
        <v>5.1753440000000001E-3</v>
      </c>
      <c r="N3301" s="7">
        <v>4.7198320000000002E-3</v>
      </c>
      <c r="O3301" s="7">
        <v>5.038875E-3</v>
      </c>
      <c r="P3301" s="7">
        <v>3.7198959999999999E-3</v>
      </c>
    </row>
    <row r="3302" spans="1:16" x14ac:dyDescent="0.25">
      <c r="A3302" t="s">
        <v>5246</v>
      </c>
      <c r="B3302" s="7">
        <v>5.1766370000000004E-3</v>
      </c>
      <c r="C3302" s="7">
        <v>6.7700310000000001E-3</v>
      </c>
      <c r="D3302" s="7">
        <v>5.4011010000000002E-3</v>
      </c>
      <c r="E3302" s="7">
        <v>4.8388770000000001E-3</v>
      </c>
      <c r="F3302" s="7">
        <v>7.612443E-3</v>
      </c>
      <c r="G3302" s="7">
        <v>7.6710140000000003E-3</v>
      </c>
      <c r="H3302" s="7">
        <v>7.140146E-3</v>
      </c>
      <c r="I3302" s="7">
        <v>7.1623620000000002E-3</v>
      </c>
      <c r="J3302" s="7">
        <v>6.1257309999999997E-3</v>
      </c>
      <c r="K3302" s="7">
        <v>3.3102090000000002E-3</v>
      </c>
      <c r="L3302" s="7">
        <v>4.6041270000000004E-3</v>
      </c>
      <c r="M3302" s="7">
        <v>4.908796E-3</v>
      </c>
      <c r="N3302" s="7">
        <v>4.9944070000000002E-3</v>
      </c>
      <c r="O3302" s="7">
        <v>6.3145889999999998E-3</v>
      </c>
      <c r="P3302" s="7">
        <v>4.4017140000000001E-3</v>
      </c>
    </row>
    <row r="3303" spans="1:16" x14ac:dyDescent="0.25">
      <c r="A3303" t="s">
        <v>5247</v>
      </c>
      <c r="B3303" s="7">
        <v>6.6010262E-2</v>
      </c>
      <c r="C3303" s="7">
        <v>6.4851272000000001E-2</v>
      </c>
      <c r="D3303" s="7">
        <v>7.3340321E-2</v>
      </c>
      <c r="E3303" s="7">
        <v>5.1068802000000003E-2</v>
      </c>
      <c r="F3303" s="7">
        <v>7.4373552999999995E-2</v>
      </c>
      <c r="G3303" s="7">
        <v>6.6721418000000005E-2</v>
      </c>
      <c r="H3303" s="7">
        <v>8.1106271999999993E-2</v>
      </c>
      <c r="I3303" s="7">
        <v>9.3364716E-2</v>
      </c>
      <c r="J3303" s="7">
        <v>9.8404503000000004E-2</v>
      </c>
      <c r="K3303" s="7">
        <v>6.4351462999999998E-2</v>
      </c>
      <c r="L3303" s="7">
        <v>2.992709E-2</v>
      </c>
      <c r="M3303" s="7">
        <v>3.2650413000000003E-2</v>
      </c>
      <c r="N3303" s="7">
        <v>3.4925431E-2</v>
      </c>
      <c r="O3303" s="7">
        <v>3.6095273999999997E-2</v>
      </c>
      <c r="P3303" s="7">
        <v>2.9168222000000001E-2</v>
      </c>
    </row>
    <row r="3304" spans="1:16" x14ac:dyDescent="0.25">
      <c r="A3304" t="s">
        <v>5248</v>
      </c>
      <c r="B3304" s="7">
        <v>3.9519224999999998E-2</v>
      </c>
      <c r="C3304" s="7">
        <v>4.2489473999999999E-2</v>
      </c>
      <c r="D3304" s="7">
        <v>3.9706384999999997E-2</v>
      </c>
      <c r="E3304" s="7">
        <v>2.4140484E-2</v>
      </c>
      <c r="F3304" s="7">
        <v>3.4722092000000003E-2</v>
      </c>
      <c r="G3304" s="7">
        <v>3.8493369999999999E-2</v>
      </c>
      <c r="H3304" s="7">
        <v>4.0403372999999999E-2</v>
      </c>
      <c r="I3304" s="7">
        <v>3.7503253E-2</v>
      </c>
      <c r="J3304" s="7">
        <v>4.3751469000000001E-2</v>
      </c>
      <c r="K3304" s="7">
        <v>2.0845295E-2</v>
      </c>
      <c r="L3304" s="7">
        <v>4.0763358E-2</v>
      </c>
      <c r="M3304" s="7">
        <v>4.0047748000000001E-2</v>
      </c>
      <c r="N3304" s="7">
        <v>4.3239140000000002E-2</v>
      </c>
      <c r="O3304" s="7">
        <v>4.2089763000000002E-2</v>
      </c>
      <c r="P3304" s="7">
        <v>2.8213367E-2</v>
      </c>
    </row>
    <row r="3305" spans="1:16" x14ac:dyDescent="0.25">
      <c r="A3305" t="s">
        <v>5249</v>
      </c>
      <c r="B3305" s="7">
        <v>8.2891940999999997E-2</v>
      </c>
      <c r="C3305" s="7">
        <v>8.6271629000000002E-2</v>
      </c>
      <c r="D3305" s="7">
        <v>0.10554754500000001</v>
      </c>
      <c r="E3305" s="7">
        <v>8.4015503000000005E-2</v>
      </c>
      <c r="F3305" s="7">
        <v>0.110496515</v>
      </c>
      <c r="G3305" s="7">
        <v>7.3743336000000007E-2</v>
      </c>
      <c r="H3305" s="7">
        <v>9.4459482999999997E-2</v>
      </c>
      <c r="I3305" s="7">
        <v>0.13801096500000001</v>
      </c>
      <c r="J3305" s="7">
        <v>0.11331372000000001</v>
      </c>
      <c r="K3305" s="7">
        <v>0.121839897</v>
      </c>
      <c r="L3305" s="7">
        <v>7.9481701000000002E-2</v>
      </c>
      <c r="M3305" s="7">
        <v>9.3013688999999997E-2</v>
      </c>
      <c r="N3305" s="7">
        <v>8.6073574999999999E-2</v>
      </c>
      <c r="O3305" s="7">
        <v>9.1472554999999997E-2</v>
      </c>
      <c r="P3305" s="7">
        <v>7.5113662999999997E-2</v>
      </c>
    </row>
    <row r="3306" spans="1:16" x14ac:dyDescent="0.25">
      <c r="A3306" t="s">
        <v>5250</v>
      </c>
      <c r="B3306" s="7">
        <v>3.2768839999999999E-3</v>
      </c>
      <c r="C3306" s="7">
        <v>5.6859340000000001E-3</v>
      </c>
      <c r="D3306" s="7">
        <v>4.214336E-3</v>
      </c>
      <c r="E3306" s="7">
        <v>2.7481020000000001E-3</v>
      </c>
      <c r="F3306" s="7">
        <v>3.565492E-3</v>
      </c>
      <c r="G3306" s="7">
        <v>6.7721680000000003E-3</v>
      </c>
      <c r="H3306" s="7">
        <v>3.2093059999999999E-3</v>
      </c>
      <c r="I3306" s="7">
        <v>5.145251E-3</v>
      </c>
      <c r="J3306" s="7">
        <v>4.6070829999999997E-3</v>
      </c>
      <c r="K3306" s="7">
        <v>5.0387649999999997E-3</v>
      </c>
      <c r="L3306" s="7">
        <v>3.3342070000000001E-3</v>
      </c>
      <c r="M3306" s="7">
        <v>1.869012E-3</v>
      </c>
      <c r="N3306" s="7">
        <v>1.8213929999999999E-3</v>
      </c>
      <c r="O3306" s="7">
        <v>2.1829760000000001E-3</v>
      </c>
      <c r="P3306" s="7">
        <v>3.019154E-3</v>
      </c>
    </row>
    <row r="3307" spans="1:16" x14ac:dyDescent="0.25">
      <c r="A3307" t="s">
        <v>5251</v>
      </c>
      <c r="B3307" s="7">
        <v>9.3484150000000005E-3</v>
      </c>
      <c r="C3307" s="7">
        <v>1.160624E-2</v>
      </c>
      <c r="D3307" s="7">
        <v>9.4831399999999993E-3</v>
      </c>
      <c r="E3307" s="7">
        <v>7.9017879999999999E-3</v>
      </c>
      <c r="F3307" s="7">
        <v>9.6092360000000002E-3</v>
      </c>
      <c r="G3307" s="7">
        <v>1.2152504E-2</v>
      </c>
      <c r="H3307" s="7">
        <v>1.2725181E-2</v>
      </c>
      <c r="I3307" s="7">
        <v>1.4368254E-2</v>
      </c>
      <c r="J3307" s="7">
        <v>1.2601394E-2</v>
      </c>
      <c r="K3307" s="7">
        <v>7.3488329999999999E-3</v>
      </c>
      <c r="L3307" s="7">
        <v>7.145396E-3</v>
      </c>
      <c r="M3307" s="7">
        <v>6.6032479999999999E-3</v>
      </c>
      <c r="N3307" s="7">
        <v>7.7968530000000003E-3</v>
      </c>
      <c r="O3307" s="7">
        <v>6.8540729999999996E-3</v>
      </c>
      <c r="P3307" s="7">
        <v>5.7869510000000002E-3</v>
      </c>
    </row>
    <row r="3308" spans="1:16" x14ac:dyDescent="0.25">
      <c r="A3308" t="s">
        <v>5252</v>
      </c>
      <c r="B3308" s="7">
        <v>1.4585155000000001E-2</v>
      </c>
      <c r="C3308" s="7">
        <v>1.6144706000000002E-2</v>
      </c>
      <c r="D3308" s="7">
        <v>2.1019435E-2</v>
      </c>
      <c r="E3308" s="7">
        <v>1.1700327999999999E-2</v>
      </c>
      <c r="F3308" s="7">
        <v>2.2104273000000001E-2</v>
      </c>
      <c r="G3308" s="7">
        <v>1.4963944999999999E-2</v>
      </c>
      <c r="H3308" s="7">
        <v>1.5499491000000001E-2</v>
      </c>
      <c r="I3308" s="7">
        <v>1.1829900000000001E-2</v>
      </c>
      <c r="J3308" s="7">
        <v>1.6287268000000001E-2</v>
      </c>
      <c r="K3308" s="7">
        <v>3.3958339999999999E-3</v>
      </c>
      <c r="L3308" s="7">
        <v>6.7444289999999997E-3</v>
      </c>
      <c r="M3308" s="7">
        <v>9.5528690000000003E-3</v>
      </c>
      <c r="N3308" s="7">
        <v>1.3863231E-2</v>
      </c>
      <c r="O3308" s="7">
        <v>1.3142275E-2</v>
      </c>
      <c r="P3308" s="7">
        <v>7.5753620000000004E-3</v>
      </c>
    </row>
    <row r="3309" spans="1:16" x14ac:dyDescent="0.25">
      <c r="A3309" t="s">
        <v>5253</v>
      </c>
      <c r="B3309" s="7">
        <v>1.0932269E-2</v>
      </c>
      <c r="C3309" s="7">
        <v>9.8057530000000004E-3</v>
      </c>
      <c r="D3309" s="7">
        <v>8.6833269999999994E-3</v>
      </c>
      <c r="E3309" s="7">
        <v>6.1842349999999997E-3</v>
      </c>
      <c r="F3309" s="7">
        <v>8.5481729999999992E-3</v>
      </c>
      <c r="G3309" s="7">
        <v>8.8776659999999993E-3</v>
      </c>
      <c r="H3309" s="7">
        <v>1.0696753E-2</v>
      </c>
      <c r="I3309" s="7">
        <v>6.0418449999999997E-3</v>
      </c>
      <c r="J3309" s="7">
        <v>1.1153504999999999E-2</v>
      </c>
      <c r="K3309" s="7">
        <v>8.7021979999999995E-3</v>
      </c>
      <c r="L3309" s="7">
        <v>1.2276301E-2</v>
      </c>
      <c r="M3309" s="7">
        <v>1.1202303E-2</v>
      </c>
      <c r="N3309" s="7">
        <v>9.0167389999999993E-3</v>
      </c>
      <c r="O3309" s="7">
        <v>8.7711679999999993E-3</v>
      </c>
      <c r="P3309" s="7">
        <v>7.8859749999999999E-3</v>
      </c>
    </row>
    <row r="3310" spans="1:16" x14ac:dyDescent="0.25">
      <c r="A3310" t="s">
        <v>5254</v>
      </c>
      <c r="B3310" s="7">
        <v>1.9964968999999999E-2</v>
      </c>
      <c r="C3310" s="7">
        <v>2.1994381E-2</v>
      </c>
      <c r="D3310" s="7">
        <v>2.1247192000000002E-2</v>
      </c>
      <c r="E3310" s="7">
        <v>1.6780606999999999E-2</v>
      </c>
      <c r="F3310" s="7">
        <v>2.2578237000000001E-2</v>
      </c>
      <c r="G3310" s="7">
        <v>1.9282469999999999E-2</v>
      </c>
      <c r="H3310" s="7">
        <v>2.1579471999999999E-2</v>
      </c>
      <c r="I3310" s="7">
        <v>2.4608873999999999E-2</v>
      </c>
      <c r="J3310" s="7">
        <v>2.3767445000000002E-2</v>
      </c>
      <c r="K3310" s="7">
        <v>9.4728599999999996E-3</v>
      </c>
      <c r="L3310" s="7">
        <v>1.1500207E-2</v>
      </c>
      <c r="M3310" s="7">
        <v>1.2006037000000001E-2</v>
      </c>
      <c r="N3310" s="7">
        <v>1.2459948E-2</v>
      </c>
      <c r="O3310" s="7">
        <v>1.1026354E-2</v>
      </c>
      <c r="P3310" s="7">
        <v>9.4511270000000001E-3</v>
      </c>
    </row>
    <row r="3311" spans="1:16" x14ac:dyDescent="0.25">
      <c r="A3311" t="s">
        <v>5255</v>
      </c>
      <c r="B3311" s="7">
        <v>1.7660647000000002E-2</v>
      </c>
      <c r="C3311" s="7">
        <v>2.2734674E-2</v>
      </c>
      <c r="D3311" s="7">
        <v>2.0936568999999999E-2</v>
      </c>
      <c r="E3311" s="7">
        <v>1.7712522000000001E-2</v>
      </c>
      <c r="F3311" s="7">
        <v>2.0281051000000001E-2</v>
      </c>
      <c r="G3311" s="7">
        <v>2.2760669000000001E-2</v>
      </c>
      <c r="H3311" s="7">
        <v>1.9740545000000002E-2</v>
      </c>
      <c r="I3311" s="7">
        <v>1.6890177999999999E-2</v>
      </c>
      <c r="J3311" s="7">
        <v>1.8401899999999999E-2</v>
      </c>
      <c r="K3311" s="7">
        <v>1.1232157E-2</v>
      </c>
      <c r="L3311" s="7">
        <v>1.6613316E-2</v>
      </c>
      <c r="M3311" s="7">
        <v>1.7610338E-2</v>
      </c>
      <c r="N3311" s="7">
        <v>1.8735923000000002E-2</v>
      </c>
      <c r="O3311" s="7">
        <v>1.6761426999999999E-2</v>
      </c>
      <c r="P3311" s="7">
        <v>1.3785017E-2</v>
      </c>
    </row>
    <row r="3312" spans="1:16" x14ac:dyDescent="0.25">
      <c r="A3312" t="s">
        <v>5256</v>
      </c>
      <c r="B3312" s="7">
        <v>4.8338770000000003E-3</v>
      </c>
      <c r="C3312" s="7">
        <v>6.9198319999999999E-3</v>
      </c>
      <c r="D3312" s="7">
        <v>5.0009399999999997E-3</v>
      </c>
      <c r="E3312" s="7">
        <v>5.6350619999999997E-3</v>
      </c>
      <c r="F3312" s="7">
        <v>5.6416419999999997E-3</v>
      </c>
      <c r="G3312" s="7">
        <v>5.0723840000000001E-3</v>
      </c>
      <c r="H3312" s="7">
        <v>7.5979769999999997E-3</v>
      </c>
      <c r="I3312" s="7">
        <v>3.843609E-3</v>
      </c>
      <c r="J3312" s="7">
        <v>5.4951410000000003E-3</v>
      </c>
      <c r="K3312" s="7">
        <v>3.775151E-3</v>
      </c>
      <c r="L3312" s="7">
        <v>7.6455029999999997E-3</v>
      </c>
      <c r="M3312" s="7">
        <v>6.7831519999999998E-3</v>
      </c>
      <c r="N3312" s="7">
        <v>8.9222650000000004E-3</v>
      </c>
      <c r="O3312" s="7">
        <v>6.2488070000000003E-3</v>
      </c>
      <c r="P3312" s="7">
        <v>3.3930359999999999E-3</v>
      </c>
    </row>
    <row r="3313" spans="1:16" x14ac:dyDescent="0.25">
      <c r="A3313" t="s">
        <v>5257</v>
      </c>
      <c r="B3313" s="7">
        <v>9.1180099999999993E-3</v>
      </c>
      <c r="C3313" s="7">
        <v>1.4940518E-2</v>
      </c>
      <c r="D3313" s="7">
        <v>6.2976320000000001E-3</v>
      </c>
      <c r="E3313" s="7">
        <v>7.0201969999999997E-3</v>
      </c>
      <c r="F3313" s="7">
        <v>1.0332193999999999E-2</v>
      </c>
      <c r="G3313" s="7">
        <v>1.6713576000000001E-2</v>
      </c>
      <c r="H3313" s="7">
        <v>9.9306429999999994E-3</v>
      </c>
      <c r="I3313" s="7">
        <v>8.3778729999999992E-3</v>
      </c>
      <c r="J3313" s="7">
        <v>1.0257567E-2</v>
      </c>
      <c r="K3313" s="7">
        <v>5.4164917999999999E-2</v>
      </c>
      <c r="L3313" s="7">
        <v>4.4579971000000003E-2</v>
      </c>
      <c r="M3313" s="7">
        <v>5.0486732999999999E-2</v>
      </c>
      <c r="N3313" s="7">
        <v>0.102143624</v>
      </c>
      <c r="O3313" s="7">
        <v>0.115630989</v>
      </c>
      <c r="P3313" s="7">
        <v>5.8781559999999997E-2</v>
      </c>
    </row>
    <row r="3314" spans="1:16" x14ac:dyDescent="0.25">
      <c r="A3314" t="s">
        <v>5258</v>
      </c>
      <c r="B3314" s="7">
        <v>1.7757142E-2</v>
      </c>
      <c r="C3314" s="7">
        <v>2.7163650000000001E-2</v>
      </c>
      <c r="D3314" s="7">
        <v>2.2648371E-2</v>
      </c>
      <c r="E3314" s="7">
        <v>2.0786270999999999E-2</v>
      </c>
      <c r="F3314" s="7">
        <v>2.1618589000000001E-2</v>
      </c>
      <c r="G3314" s="7">
        <v>2.1967192999999999E-2</v>
      </c>
      <c r="H3314" s="7">
        <v>2.8189437000000001E-2</v>
      </c>
      <c r="I3314" s="7">
        <v>2.2981933999999999E-2</v>
      </c>
      <c r="J3314" s="7">
        <v>2.4070699000000001E-2</v>
      </c>
      <c r="K3314" s="7">
        <v>1.360635E-2</v>
      </c>
      <c r="L3314" s="7">
        <v>1.8048162E-2</v>
      </c>
      <c r="M3314" s="7">
        <v>1.8967397E-2</v>
      </c>
      <c r="N3314" s="7">
        <v>1.9067668999999999E-2</v>
      </c>
      <c r="O3314" s="7">
        <v>1.7887512000000001E-2</v>
      </c>
      <c r="P3314" s="7">
        <v>1.5396346999999999E-2</v>
      </c>
    </row>
    <row r="3315" spans="1:16" x14ac:dyDescent="0.25">
      <c r="A3315" t="s">
        <v>5259</v>
      </c>
      <c r="B3315" s="7">
        <v>3.663389E-3</v>
      </c>
      <c r="C3315" s="7">
        <v>5.134708E-3</v>
      </c>
      <c r="D3315" s="7">
        <v>3.0006709999999999E-3</v>
      </c>
      <c r="E3315" s="7">
        <v>4.0651710000000002E-3</v>
      </c>
      <c r="F3315" s="7">
        <v>2.8702530000000001E-3</v>
      </c>
      <c r="G3315" s="7">
        <v>5.910088E-3</v>
      </c>
      <c r="H3315" s="7">
        <v>3.3349859999999999E-3</v>
      </c>
      <c r="I3315" s="7">
        <v>1.7615700000000001E-3</v>
      </c>
      <c r="J3315" s="7">
        <v>3.0539460000000001E-3</v>
      </c>
      <c r="K3315" s="7">
        <v>7.1220270000000004E-3</v>
      </c>
      <c r="L3315" s="7">
        <v>6.684593E-3</v>
      </c>
      <c r="M3315" s="7">
        <v>7.0943569999999999E-3</v>
      </c>
      <c r="N3315" s="7">
        <v>6.7286120000000001E-3</v>
      </c>
      <c r="O3315" s="7">
        <v>6.1980940000000003E-3</v>
      </c>
      <c r="P3315" s="7">
        <v>3.4253399999999998E-3</v>
      </c>
    </row>
    <row r="3316" spans="1:16" x14ac:dyDescent="0.25">
      <c r="A3316" t="s">
        <v>5260</v>
      </c>
      <c r="B3316" s="7">
        <v>1.1211776E-2</v>
      </c>
      <c r="C3316" s="7">
        <v>1.2238495E-2</v>
      </c>
      <c r="D3316" s="7">
        <v>1.2385271E-2</v>
      </c>
      <c r="E3316" s="7">
        <v>7.5770569999999999E-3</v>
      </c>
      <c r="F3316" s="7">
        <v>1.086444E-2</v>
      </c>
      <c r="G3316" s="7">
        <v>8.8824200000000002E-3</v>
      </c>
      <c r="H3316" s="7">
        <v>1.5592068000000001E-2</v>
      </c>
      <c r="I3316" s="7">
        <v>1.4425675000000001E-2</v>
      </c>
      <c r="J3316" s="7">
        <v>1.3344366E-2</v>
      </c>
      <c r="K3316" s="7">
        <v>5.8900840000000003E-3</v>
      </c>
      <c r="L3316" s="7">
        <v>6.3619740000000003E-3</v>
      </c>
      <c r="M3316" s="7">
        <v>6.436153E-3</v>
      </c>
      <c r="N3316" s="7">
        <v>6.576793E-3</v>
      </c>
      <c r="O3316" s="7">
        <v>5.6568469999999996E-3</v>
      </c>
      <c r="P3316" s="7">
        <v>5.1201689999999999E-3</v>
      </c>
    </row>
    <row r="3317" spans="1:16" x14ac:dyDescent="0.25">
      <c r="A3317" t="s">
        <v>5261</v>
      </c>
      <c r="B3317" s="7">
        <v>2.5894975000000001E-2</v>
      </c>
      <c r="C3317" s="7">
        <v>3.1989229000000001E-2</v>
      </c>
      <c r="D3317" s="7">
        <v>3.2681438E-2</v>
      </c>
      <c r="E3317" s="7">
        <v>2.2511086E-2</v>
      </c>
      <c r="F3317" s="7">
        <v>2.8163642999999999E-2</v>
      </c>
      <c r="G3317" s="7">
        <v>2.6099875000000002E-2</v>
      </c>
      <c r="H3317" s="7">
        <v>2.8627743000000001E-2</v>
      </c>
      <c r="I3317" s="7">
        <v>3.0830828000000001E-2</v>
      </c>
      <c r="J3317" s="7">
        <v>2.9042934999999999E-2</v>
      </c>
      <c r="K3317" s="7">
        <v>1.1385800999999999E-2</v>
      </c>
      <c r="L3317" s="7">
        <v>2.0188107E-2</v>
      </c>
      <c r="M3317" s="7">
        <v>2.0463433E-2</v>
      </c>
      <c r="N3317" s="7">
        <v>1.9984069E-2</v>
      </c>
      <c r="O3317" s="7">
        <v>1.7875611E-2</v>
      </c>
      <c r="P3317" s="7">
        <v>1.9063375E-2</v>
      </c>
    </row>
    <row r="3318" spans="1:16" x14ac:dyDescent="0.25">
      <c r="A3318" t="s">
        <v>5262</v>
      </c>
      <c r="B3318" s="7">
        <v>1.7950971999999999E-2</v>
      </c>
      <c r="C3318" s="7">
        <v>2.4747374999999999E-2</v>
      </c>
      <c r="D3318" s="7">
        <v>2.1683602E-2</v>
      </c>
      <c r="E3318" s="7">
        <v>1.8791227000000001E-2</v>
      </c>
      <c r="F3318" s="7">
        <v>2.2051464999999999E-2</v>
      </c>
      <c r="G3318" s="7">
        <v>2.1669958999999999E-2</v>
      </c>
      <c r="H3318" s="7">
        <v>2.4532174E-2</v>
      </c>
      <c r="I3318" s="7">
        <v>2.38324E-2</v>
      </c>
      <c r="J3318" s="7">
        <v>2.4512260000000001E-2</v>
      </c>
      <c r="K3318" s="7">
        <v>1.0228325999999999E-2</v>
      </c>
      <c r="L3318" s="7">
        <v>1.654746E-2</v>
      </c>
      <c r="M3318" s="7">
        <v>1.8278318000000002E-2</v>
      </c>
      <c r="N3318" s="7">
        <v>2.0064987999999999E-2</v>
      </c>
      <c r="O3318" s="7">
        <v>1.8472912000000001E-2</v>
      </c>
      <c r="P3318" s="7">
        <v>1.5501668999999999E-2</v>
      </c>
    </row>
    <row r="3319" spans="1:16" x14ac:dyDescent="0.25">
      <c r="A3319" t="s">
        <v>5263</v>
      </c>
      <c r="B3319" s="7">
        <v>7.3847529999999995E-2</v>
      </c>
      <c r="C3319" s="7">
        <v>9.5252314000000005E-2</v>
      </c>
      <c r="D3319" s="7">
        <v>9.3033673999999997E-2</v>
      </c>
      <c r="E3319" s="7">
        <v>6.9199080999999996E-2</v>
      </c>
      <c r="F3319" s="7">
        <v>9.0438493999999994E-2</v>
      </c>
      <c r="G3319" s="7">
        <v>9.0163425000000005E-2</v>
      </c>
      <c r="H3319" s="7">
        <v>9.7069177000000006E-2</v>
      </c>
      <c r="I3319" s="7">
        <v>0.1039168</v>
      </c>
      <c r="J3319" s="7">
        <v>0.103134909</v>
      </c>
      <c r="K3319" s="7">
        <v>7.3944494999999999E-2</v>
      </c>
      <c r="L3319" s="7">
        <v>6.1931457000000002E-2</v>
      </c>
      <c r="M3319" s="7">
        <v>6.7140236000000006E-2</v>
      </c>
      <c r="N3319" s="7">
        <v>8.0446646999999996E-2</v>
      </c>
      <c r="O3319" s="7">
        <v>7.0257053999999999E-2</v>
      </c>
      <c r="P3319" s="7">
        <v>5.8312327999999997E-2</v>
      </c>
    </row>
    <row r="3320" spans="1:16" x14ac:dyDescent="0.25">
      <c r="A3320" t="s">
        <v>5264</v>
      </c>
      <c r="B3320" s="7">
        <v>1.5528861E-2</v>
      </c>
      <c r="C3320" s="7">
        <v>1.5221504E-2</v>
      </c>
      <c r="D3320" s="7">
        <v>1.5135279E-2</v>
      </c>
      <c r="E3320" s="7">
        <v>1.3919725000000001E-2</v>
      </c>
      <c r="F3320" s="7">
        <v>1.5089772E-2</v>
      </c>
      <c r="G3320" s="7">
        <v>1.4110912E-2</v>
      </c>
      <c r="H3320" s="7">
        <v>1.3297076999999999E-2</v>
      </c>
      <c r="I3320" s="7">
        <v>1.3603270000000001E-2</v>
      </c>
      <c r="J3320" s="7">
        <v>1.5177804E-2</v>
      </c>
      <c r="K3320" s="7">
        <v>5.7417859999999996E-3</v>
      </c>
      <c r="L3320" s="7">
        <v>1.2725184E-2</v>
      </c>
      <c r="M3320" s="7">
        <v>1.2920568E-2</v>
      </c>
      <c r="N3320" s="7">
        <v>1.2888988000000001E-2</v>
      </c>
      <c r="O3320" s="7">
        <v>1.1285132999999999E-2</v>
      </c>
      <c r="P3320" s="7">
        <v>1.0253145E-2</v>
      </c>
    </row>
    <row r="3321" spans="1:16" x14ac:dyDescent="0.25">
      <c r="A3321" t="s">
        <v>5265</v>
      </c>
      <c r="B3321" s="7">
        <v>2.9773854999999998E-2</v>
      </c>
      <c r="C3321" s="7">
        <v>2.4400695E-2</v>
      </c>
      <c r="D3321" s="7">
        <v>2.7118863E-2</v>
      </c>
      <c r="E3321" s="7">
        <v>1.9523972000000001E-2</v>
      </c>
      <c r="F3321" s="7">
        <v>2.3924731000000001E-2</v>
      </c>
      <c r="G3321" s="7">
        <v>2.2306059999999999E-2</v>
      </c>
      <c r="H3321" s="7">
        <v>2.5664099999999999E-2</v>
      </c>
      <c r="I3321" s="7">
        <v>3.2973506999999999E-2</v>
      </c>
      <c r="J3321" s="7">
        <v>3.0286840999999998E-2</v>
      </c>
      <c r="K3321" s="7">
        <v>1.7495136000000001E-2</v>
      </c>
      <c r="L3321" s="7">
        <v>1.3682359E-2</v>
      </c>
      <c r="M3321" s="7">
        <v>1.5131469E-2</v>
      </c>
      <c r="N3321" s="7">
        <v>1.3293975E-2</v>
      </c>
      <c r="O3321" s="7">
        <v>1.4083065000000001E-2</v>
      </c>
      <c r="P3321" s="7">
        <v>1.3417458E-2</v>
      </c>
    </row>
    <row r="3322" spans="1:16" x14ac:dyDescent="0.25">
      <c r="A3322" t="s">
        <v>5266</v>
      </c>
      <c r="B3322" s="7">
        <v>1.4192768999999999E-2</v>
      </c>
      <c r="C3322" s="7">
        <v>9.4574169999999992E-3</v>
      </c>
      <c r="D3322" s="7">
        <v>1.0776429000000001E-2</v>
      </c>
      <c r="E3322" s="7">
        <v>1.6708206E-2</v>
      </c>
      <c r="F3322" s="7">
        <v>1.193454E-2</v>
      </c>
      <c r="G3322" s="7">
        <v>1.6510905999999999E-2</v>
      </c>
      <c r="H3322" s="7">
        <v>4.4517339999999997E-3</v>
      </c>
      <c r="I3322" s="7">
        <v>5.8641919999999998E-3</v>
      </c>
      <c r="J3322" s="7">
        <v>4.9800260000000002E-3</v>
      </c>
      <c r="K3322" s="7">
        <v>3.2931443999999997E-2</v>
      </c>
      <c r="L3322" s="7">
        <v>6.0840618999999999E-2</v>
      </c>
      <c r="M3322" s="7">
        <v>0.107784672</v>
      </c>
      <c r="N3322" s="7">
        <v>9.0690929000000003E-2</v>
      </c>
      <c r="O3322" s="7">
        <v>0.120860274</v>
      </c>
      <c r="P3322" s="7">
        <v>9.6474536E-2</v>
      </c>
    </row>
    <row r="3323" spans="1:16" x14ac:dyDescent="0.25">
      <c r="A3323" t="s">
        <v>5267</v>
      </c>
      <c r="B3323" s="7">
        <v>0.15375341000000001</v>
      </c>
      <c r="C3323" s="7">
        <v>0.191054692</v>
      </c>
      <c r="D3323" s="7">
        <v>0.205172837</v>
      </c>
      <c r="E3323" s="7">
        <v>0.12084784899999999</v>
      </c>
      <c r="F3323" s="7">
        <v>0.18187828</v>
      </c>
      <c r="G3323" s="7">
        <v>0.16652146800000001</v>
      </c>
      <c r="H3323" s="7">
        <v>0.21717825700000001</v>
      </c>
      <c r="I3323" s="7">
        <v>0.18391747</v>
      </c>
      <c r="J3323" s="7">
        <v>0.21591044200000001</v>
      </c>
      <c r="K3323" s="7">
        <v>4.711858E-2</v>
      </c>
      <c r="L3323" s="7">
        <v>0.113610762</v>
      </c>
      <c r="M3323" s="7">
        <v>0.12790547399999999</v>
      </c>
      <c r="N3323" s="7">
        <v>0.118768939</v>
      </c>
      <c r="O3323" s="7">
        <v>0.111427448</v>
      </c>
      <c r="P3323" s="7">
        <v>9.6572084000000002E-2</v>
      </c>
    </row>
    <row r="3324" spans="1:16" x14ac:dyDescent="0.25">
      <c r="A3324" t="s">
        <v>5268</v>
      </c>
      <c r="B3324" s="7">
        <v>2.1040853000000002E-2</v>
      </c>
      <c r="C3324" s="7">
        <v>2.6727925E-2</v>
      </c>
      <c r="D3324" s="7">
        <v>3.1017296999999999E-2</v>
      </c>
      <c r="E3324" s="7">
        <v>1.6191970999999999E-2</v>
      </c>
      <c r="F3324" s="7">
        <v>2.2555939000000001E-2</v>
      </c>
      <c r="G3324" s="7">
        <v>2.1842433000000001E-2</v>
      </c>
      <c r="H3324" s="7">
        <v>4.3819235999999998E-2</v>
      </c>
      <c r="I3324" s="7">
        <v>2.1328119999999999E-2</v>
      </c>
      <c r="J3324" s="7">
        <v>3.5583588999999999E-2</v>
      </c>
      <c r="K3324" s="7">
        <v>1.2090478E-2</v>
      </c>
      <c r="L3324" s="7">
        <v>1.5352841000000001E-2</v>
      </c>
      <c r="M3324" s="7">
        <v>1.5845781999999999E-2</v>
      </c>
      <c r="N3324" s="7">
        <v>2.2864029000000001E-2</v>
      </c>
      <c r="O3324" s="7">
        <v>2.5316472E-2</v>
      </c>
      <c r="P3324" s="7">
        <v>1.7924335E-2</v>
      </c>
    </row>
    <row r="3325" spans="1:16" x14ac:dyDescent="0.25">
      <c r="A3325" t="s">
        <v>5269</v>
      </c>
      <c r="B3325" s="7">
        <v>5.2643147000000001E-2</v>
      </c>
      <c r="C3325" s="7">
        <v>6.5692660999999999E-2</v>
      </c>
      <c r="D3325" s="7">
        <v>7.6108573999999998E-2</v>
      </c>
      <c r="E3325" s="7">
        <v>4.7150420999999998E-2</v>
      </c>
      <c r="F3325" s="7">
        <v>6.9226922999999996E-2</v>
      </c>
      <c r="G3325" s="7">
        <v>5.6365337000000001E-2</v>
      </c>
      <c r="H3325" s="7">
        <v>6.8709007000000002E-2</v>
      </c>
      <c r="I3325" s="7">
        <v>6.2015551000000002E-2</v>
      </c>
      <c r="J3325" s="7">
        <v>6.6089665000000006E-2</v>
      </c>
      <c r="K3325" s="7">
        <v>3.2193992999999997E-2</v>
      </c>
      <c r="L3325" s="7">
        <v>3.4967491000000003E-2</v>
      </c>
      <c r="M3325" s="7">
        <v>4.5920822E-2</v>
      </c>
      <c r="N3325" s="7">
        <v>6.2875653000000004E-2</v>
      </c>
      <c r="O3325" s="7">
        <v>5.4873537E-2</v>
      </c>
      <c r="P3325" s="7">
        <v>4.4694230000000001E-2</v>
      </c>
    </row>
    <row r="3326" spans="1:16" x14ac:dyDescent="0.25">
      <c r="A3326" t="s">
        <v>5270</v>
      </c>
      <c r="B3326" s="7">
        <v>4.3661330000000003E-3</v>
      </c>
      <c r="C3326" s="7">
        <v>5.2274110000000004E-3</v>
      </c>
      <c r="D3326" s="7">
        <v>4.1356750000000001E-3</v>
      </c>
      <c r="E3326" s="7">
        <v>4.0886789999999996E-3</v>
      </c>
      <c r="F3326" s="7">
        <v>3.0411930000000002E-3</v>
      </c>
      <c r="G3326" s="7">
        <v>6.8002899999999996E-3</v>
      </c>
      <c r="H3326" s="7">
        <v>4.3471509999999996E-3</v>
      </c>
      <c r="I3326" s="7">
        <v>5.266303E-3</v>
      </c>
      <c r="J3326" s="7">
        <v>4.801998E-3</v>
      </c>
      <c r="K3326" s="7">
        <v>4.4504534999999998E-2</v>
      </c>
      <c r="L3326" s="7">
        <v>5.5443860000000001E-3</v>
      </c>
      <c r="M3326" s="7">
        <v>4.751964E-3</v>
      </c>
      <c r="N3326" s="7">
        <v>5.2480749999999996E-3</v>
      </c>
      <c r="O3326" s="7">
        <v>3.4961359999999999E-3</v>
      </c>
      <c r="P3326" s="7">
        <v>3.7025019999999999E-3</v>
      </c>
    </row>
    <row r="3327" spans="1:16" x14ac:dyDescent="0.25">
      <c r="A3327" t="s">
        <v>5271</v>
      </c>
      <c r="B3327" s="7">
        <v>5.7759029999999998E-3</v>
      </c>
      <c r="C3327" s="7">
        <v>6.9222709999999998E-3</v>
      </c>
      <c r="D3327" s="7">
        <v>5.7669150000000001E-3</v>
      </c>
      <c r="E3327" s="7">
        <v>5.7484900000000002E-3</v>
      </c>
      <c r="F3327" s="7">
        <v>1.0269129E-2</v>
      </c>
      <c r="G3327" s="7">
        <v>8.4104660000000001E-3</v>
      </c>
      <c r="H3327" s="7">
        <v>7.7027559999999998E-3</v>
      </c>
      <c r="I3327" s="7">
        <v>4.3869859999999998E-3</v>
      </c>
      <c r="J3327" s="7">
        <v>9.0218069999999997E-3</v>
      </c>
      <c r="K3327" s="7">
        <v>9.6100300000000003E-3</v>
      </c>
      <c r="L3327" s="7">
        <v>8.1564830000000008E-3</v>
      </c>
      <c r="M3327" s="7">
        <v>9.5740740000000001E-3</v>
      </c>
      <c r="N3327" s="7">
        <v>8.9611080000000006E-3</v>
      </c>
      <c r="O3327" s="7">
        <v>6.7988429999999997E-3</v>
      </c>
      <c r="P3327" s="7">
        <v>7.1500620000000004E-3</v>
      </c>
    </row>
    <row r="3328" spans="1:16" x14ac:dyDescent="0.25">
      <c r="A3328" t="s">
        <v>5272</v>
      </c>
      <c r="B3328" s="7">
        <v>3.0911939999999998E-3</v>
      </c>
      <c r="C3328" s="7">
        <v>3.041036E-3</v>
      </c>
      <c r="D3328" s="7">
        <v>1.1979639999999999E-3</v>
      </c>
      <c r="E3328" s="7">
        <v>1.429201E-3</v>
      </c>
      <c r="F3328" s="7">
        <v>7.9723900000000004E-4</v>
      </c>
      <c r="G3328" s="7">
        <v>1.9243520000000001E-3</v>
      </c>
      <c r="H3328" s="7">
        <v>1.7862990000000001E-3</v>
      </c>
      <c r="I3328" s="7">
        <v>1.15044E-3</v>
      </c>
      <c r="J3328" s="7">
        <v>1.4892449999999999E-3</v>
      </c>
      <c r="K3328" s="7">
        <v>4.7855770000000001E-3</v>
      </c>
      <c r="L3328" s="7">
        <v>9.5543090000000004E-3</v>
      </c>
      <c r="M3328" s="7">
        <v>8.2574109999999992E-3</v>
      </c>
      <c r="N3328" s="7">
        <v>7.1689739999999998E-3</v>
      </c>
      <c r="O3328" s="7">
        <v>3.7126339999999998E-3</v>
      </c>
      <c r="P3328" s="7">
        <v>2.9075720000000002E-3</v>
      </c>
    </row>
    <row r="3329" spans="1:16" x14ac:dyDescent="0.25">
      <c r="A3329" t="s">
        <v>5273</v>
      </c>
      <c r="B3329" s="7">
        <v>8.0324630000000001E-3</v>
      </c>
      <c r="C3329" s="7">
        <v>1.0386863E-2</v>
      </c>
      <c r="D3329" s="7">
        <v>1.009876E-2</v>
      </c>
      <c r="E3329" s="7">
        <v>8.5887910000000001E-3</v>
      </c>
      <c r="F3329" s="7">
        <v>1.1037399999999999E-2</v>
      </c>
      <c r="G3329" s="7">
        <v>1.2668657E-2</v>
      </c>
      <c r="H3329" s="7">
        <v>1.1906527E-2</v>
      </c>
      <c r="I3329" s="7">
        <v>7.0979959999999996E-3</v>
      </c>
      <c r="J3329" s="7">
        <v>9.4859049999999993E-3</v>
      </c>
      <c r="K3329" s="7">
        <v>6.6524940000000001E-3</v>
      </c>
      <c r="L3329" s="7">
        <v>1.3573129999999999E-2</v>
      </c>
      <c r="M3329" s="7">
        <v>1.3369521000000001E-2</v>
      </c>
      <c r="N3329" s="7">
        <v>1.9812534999999999E-2</v>
      </c>
      <c r="O3329" s="7">
        <v>1.7628807999999999E-2</v>
      </c>
      <c r="P3329" s="7">
        <v>1.0360378E-2</v>
      </c>
    </row>
    <row r="3330" spans="1:16" x14ac:dyDescent="0.25">
      <c r="A3330" t="s">
        <v>5274</v>
      </c>
      <c r="B3330" s="7">
        <v>2.1889744999999999E-2</v>
      </c>
      <c r="C3330" s="7">
        <v>2.2093939E-2</v>
      </c>
      <c r="D3330" s="7">
        <v>2.3833957999999999E-2</v>
      </c>
      <c r="E3330" s="7">
        <v>1.3250018000000001E-2</v>
      </c>
      <c r="F3330" s="7">
        <v>1.8881961999999999E-2</v>
      </c>
      <c r="G3330" s="7">
        <v>1.7594557E-2</v>
      </c>
      <c r="H3330" s="7">
        <v>2.4231386000000001E-2</v>
      </c>
      <c r="I3330" s="7">
        <v>2.7532147999999999E-2</v>
      </c>
      <c r="J3330" s="7">
        <v>2.3133286999999999E-2</v>
      </c>
      <c r="K3330" s="7">
        <v>6.0479119999999999E-3</v>
      </c>
      <c r="L3330" s="7">
        <v>1.0157364E-2</v>
      </c>
      <c r="M3330" s="7">
        <v>1.0426644000000001E-2</v>
      </c>
      <c r="N3330" s="7">
        <v>8.6297309999999999E-3</v>
      </c>
      <c r="O3330" s="7">
        <v>6.6078509999999997E-3</v>
      </c>
      <c r="P3330" s="7">
        <v>8.6894099999999998E-3</v>
      </c>
    </row>
    <row r="3331" spans="1:16" x14ac:dyDescent="0.25">
      <c r="A3331" t="s">
        <v>5275</v>
      </c>
      <c r="B3331" s="7">
        <v>5.5306349999999999E-3</v>
      </c>
      <c r="C3331" s="7">
        <v>6.6212750000000003E-3</v>
      </c>
      <c r="D3331" s="7">
        <v>6.2889249999999999E-3</v>
      </c>
      <c r="E3331" s="7">
        <v>5.3961390000000003E-3</v>
      </c>
      <c r="F3331" s="7">
        <v>5.6683519999999998E-3</v>
      </c>
      <c r="G3331" s="7">
        <v>6.5550349999999999E-3</v>
      </c>
      <c r="H3331" s="7">
        <v>5.9089950000000002E-3</v>
      </c>
      <c r="I3331" s="7">
        <v>6.4769299999999997E-3</v>
      </c>
      <c r="J3331" s="7">
        <v>6.7567080000000002E-3</v>
      </c>
      <c r="K3331" s="7">
        <v>1.6210370000000002E-2</v>
      </c>
      <c r="L3331" s="7">
        <v>8.6409350000000006E-3</v>
      </c>
      <c r="M3331" s="7">
        <v>7.0983649999999997E-3</v>
      </c>
      <c r="N3331" s="7">
        <v>7.1190469999999999E-3</v>
      </c>
      <c r="O3331" s="7">
        <v>6.1110030000000003E-3</v>
      </c>
      <c r="P3331" s="7">
        <v>3.3359629999999999E-3</v>
      </c>
    </row>
    <row r="3332" spans="1:16" x14ac:dyDescent="0.25">
      <c r="A3332" t="s">
        <v>5276</v>
      </c>
      <c r="B3332" s="7">
        <v>1.7314184999999999E-2</v>
      </c>
      <c r="C3332" s="7">
        <v>1.5306541E-2</v>
      </c>
      <c r="D3332" s="7">
        <v>1.7021174999999999E-2</v>
      </c>
      <c r="E3332" s="7">
        <v>1.0345941000000001E-2</v>
      </c>
      <c r="F3332" s="7">
        <v>1.2985504E-2</v>
      </c>
      <c r="G3332" s="7">
        <v>1.4236421000000001E-2</v>
      </c>
      <c r="H3332" s="7">
        <v>1.6325382999999999E-2</v>
      </c>
      <c r="I3332" s="7">
        <v>2.0466531999999999E-2</v>
      </c>
      <c r="J3332" s="7">
        <v>1.907884E-2</v>
      </c>
      <c r="K3332" s="7">
        <v>5.1221529999999999E-3</v>
      </c>
      <c r="L3332" s="7">
        <v>1.0180942E-2</v>
      </c>
      <c r="M3332" s="7">
        <v>8.4207320000000002E-3</v>
      </c>
      <c r="N3332" s="7">
        <v>9.9224469999999992E-3</v>
      </c>
      <c r="O3332" s="7">
        <v>9.9459609999999997E-3</v>
      </c>
      <c r="P3332" s="7">
        <v>7.1076910000000002E-3</v>
      </c>
    </row>
    <row r="3333" spans="1:16" x14ac:dyDescent="0.25">
      <c r="A3333" t="s">
        <v>5277</v>
      </c>
      <c r="B3333" s="7">
        <v>4.203366E-3</v>
      </c>
      <c r="C3333" s="7">
        <v>5.954577E-3</v>
      </c>
      <c r="D3333" s="7">
        <v>4.6271960000000001E-3</v>
      </c>
      <c r="E3333" s="7">
        <v>5.1345360000000003E-3</v>
      </c>
      <c r="F3333" s="7">
        <v>6.0931759999999996E-3</v>
      </c>
      <c r="G3333" s="7">
        <v>6.7077719999999999E-3</v>
      </c>
      <c r="H3333" s="7">
        <v>9.6618639999999992E-3</v>
      </c>
      <c r="I3333" s="7">
        <v>2.680183E-3</v>
      </c>
      <c r="J3333" s="7">
        <v>6.8764339999999998E-3</v>
      </c>
      <c r="K3333" s="7">
        <v>5.1795369999999997E-3</v>
      </c>
      <c r="L3333" s="7">
        <v>5.3586659999999998E-3</v>
      </c>
      <c r="M3333" s="7">
        <v>4.6475079999999998E-3</v>
      </c>
      <c r="N3333" s="7">
        <v>3.6800890000000001E-3</v>
      </c>
      <c r="O3333" s="7">
        <v>9.076275E-3</v>
      </c>
      <c r="P3333" s="7">
        <v>3.9013730000000001E-3</v>
      </c>
    </row>
    <row r="3334" spans="1:16" x14ac:dyDescent="0.25">
      <c r="A3334" t="s">
        <v>5278</v>
      </c>
      <c r="B3334" s="7">
        <v>1.5455866E-2</v>
      </c>
      <c r="C3334" s="7">
        <v>2.0286974999999999E-2</v>
      </c>
      <c r="D3334" s="7">
        <v>1.7282689E-2</v>
      </c>
      <c r="E3334" s="7">
        <v>1.3257481E-2</v>
      </c>
      <c r="F3334" s="7">
        <v>1.5079142E-2</v>
      </c>
      <c r="G3334" s="7">
        <v>1.7715973999999999E-2</v>
      </c>
      <c r="H3334" s="7">
        <v>1.4929896E-2</v>
      </c>
      <c r="I3334" s="7">
        <v>1.3561940999999999E-2</v>
      </c>
      <c r="J3334" s="7">
        <v>1.5674546000000001E-2</v>
      </c>
      <c r="K3334" s="7">
        <v>1.9225174000000001E-2</v>
      </c>
      <c r="L3334" s="7">
        <v>1.505537E-2</v>
      </c>
      <c r="M3334" s="7">
        <v>1.8064825E-2</v>
      </c>
      <c r="N3334" s="7">
        <v>1.7526143000000001E-2</v>
      </c>
      <c r="O3334" s="7">
        <v>1.5020107E-2</v>
      </c>
      <c r="P3334" s="7">
        <v>1.1623853999999999E-2</v>
      </c>
    </row>
    <row r="3335" spans="1:16" x14ac:dyDescent="0.25">
      <c r="A3335" t="s">
        <v>5279</v>
      </c>
      <c r="B3335" s="7">
        <v>0</v>
      </c>
      <c r="C3335" s="7">
        <v>0</v>
      </c>
      <c r="D3335" s="7">
        <v>0</v>
      </c>
      <c r="E3335" s="7">
        <v>0</v>
      </c>
      <c r="F3335" s="7">
        <v>0</v>
      </c>
      <c r="G3335" s="7">
        <v>0</v>
      </c>
      <c r="H3335" s="7">
        <v>0</v>
      </c>
      <c r="I3335" s="7">
        <v>0</v>
      </c>
      <c r="J3335" s="7">
        <v>0</v>
      </c>
      <c r="K3335" s="7">
        <v>0</v>
      </c>
      <c r="L3335" s="7">
        <v>0</v>
      </c>
      <c r="M3335" s="7">
        <v>0</v>
      </c>
      <c r="N3335" s="7">
        <v>0</v>
      </c>
      <c r="O3335" s="7">
        <v>0</v>
      </c>
      <c r="P3335" s="7">
        <v>0</v>
      </c>
    </row>
    <row r="3336" spans="1:16" x14ac:dyDescent="0.25">
      <c r="A3336" t="s">
        <v>5280</v>
      </c>
      <c r="B3336" s="7">
        <v>2.2241012000000001E-2</v>
      </c>
      <c r="C3336" s="7">
        <v>2.4508471E-2</v>
      </c>
      <c r="D3336" s="7">
        <v>2.5297482E-2</v>
      </c>
      <c r="E3336" s="7">
        <v>1.5928266999999999E-2</v>
      </c>
      <c r="F3336" s="7">
        <v>2.230729E-2</v>
      </c>
      <c r="G3336" s="7">
        <v>2.0459762999999999E-2</v>
      </c>
      <c r="H3336" s="7">
        <v>2.5804058000000001E-2</v>
      </c>
      <c r="I3336" s="7">
        <v>2.5264973999999999E-2</v>
      </c>
      <c r="J3336" s="7">
        <v>2.5909071999999998E-2</v>
      </c>
      <c r="K3336" s="7">
        <v>8.2606450000000005E-3</v>
      </c>
      <c r="L3336" s="7">
        <v>1.134544E-2</v>
      </c>
      <c r="M3336" s="7">
        <v>1.0955285E-2</v>
      </c>
      <c r="N3336" s="7">
        <v>1.2263754E-2</v>
      </c>
      <c r="O3336" s="7">
        <v>1.0334654E-2</v>
      </c>
      <c r="P3336" s="7">
        <v>9.9933769999999995E-3</v>
      </c>
    </row>
    <row r="3337" spans="1:16" x14ac:dyDescent="0.25">
      <c r="A3337" t="s">
        <v>5281</v>
      </c>
      <c r="B3337" s="7">
        <v>1.2433203E-2</v>
      </c>
      <c r="C3337" s="7">
        <v>1.4454638000000001E-2</v>
      </c>
      <c r="D3337" s="7">
        <v>1.5730297000000001E-2</v>
      </c>
      <c r="E3337" s="7">
        <v>9.3527320000000008E-3</v>
      </c>
      <c r="F3337" s="7">
        <v>1.2175322000000001E-2</v>
      </c>
      <c r="G3337" s="7">
        <v>1.3030921000000001E-2</v>
      </c>
      <c r="H3337" s="7">
        <v>1.4682071999999999E-2</v>
      </c>
      <c r="I3337" s="7">
        <v>1.3077848E-2</v>
      </c>
      <c r="J3337" s="7">
        <v>1.5974024999999999E-2</v>
      </c>
      <c r="K3337" s="7">
        <v>8.6893850000000009E-3</v>
      </c>
      <c r="L3337" s="7">
        <v>1.4230645E-2</v>
      </c>
      <c r="M3337" s="7">
        <v>1.515471E-2</v>
      </c>
      <c r="N3337" s="7">
        <v>1.333809E-2</v>
      </c>
      <c r="O3337" s="7">
        <v>1.5536895E-2</v>
      </c>
      <c r="P3337" s="7">
        <v>1.3135327E-2</v>
      </c>
    </row>
    <row r="3338" spans="1:16" x14ac:dyDescent="0.25">
      <c r="A3338" t="s">
        <v>5282</v>
      </c>
      <c r="B3338" s="7">
        <v>2.0953469999999998E-2</v>
      </c>
      <c r="C3338" s="7">
        <v>1.9045350999999999E-2</v>
      </c>
      <c r="D3338" s="7">
        <v>1.9999903999999999E-2</v>
      </c>
      <c r="E3338" s="7">
        <v>1.3415869E-2</v>
      </c>
      <c r="F3338" s="7">
        <v>1.9727251000000001E-2</v>
      </c>
      <c r="G3338" s="7">
        <v>1.7522467E-2</v>
      </c>
      <c r="H3338" s="7">
        <v>2.1641609999999999E-2</v>
      </c>
      <c r="I3338" s="7">
        <v>2.2528104E-2</v>
      </c>
      <c r="J3338" s="7">
        <v>2.4043406E-2</v>
      </c>
      <c r="K3338" s="7">
        <v>8.7643470000000005E-3</v>
      </c>
      <c r="L3338" s="7">
        <v>1.419924E-2</v>
      </c>
      <c r="M3338" s="7">
        <v>1.3479787E-2</v>
      </c>
      <c r="N3338" s="7">
        <v>1.2142732999999999E-2</v>
      </c>
      <c r="O3338" s="7">
        <v>1.2897252E-2</v>
      </c>
      <c r="P3338" s="7">
        <v>9.8574089999999993E-3</v>
      </c>
    </row>
    <row r="3339" spans="1:16" x14ac:dyDescent="0.25">
      <c r="A3339" t="s">
        <v>5283</v>
      </c>
      <c r="B3339" s="7">
        <v>1.9239407E-2</v>
      </c>
      <c r="C3339" s="7">
        <v>2.3559246999999998E-2</v>
      </c>
      <c r="D3339" s="7">
        <v>1.5994972E-2</v>
      </c>
      <c r="E3339" s="7">
        <v>3.7575213000000003E-2</v>
      </c>
      <c r="F3339" s="7">
        <v>3.1649965000000002E-2</v>
      </c>
      <c r="G3339" s="7">
        <v>5.3043158999999999E-2</v>
      </c>
      <c r="H3339" s="7">
        <v>1.7995456999999999E-2</v>
      </c>
      <c r="I3339" s="7">
        <v>2.3340797999999999E-2</v>
      </c>
      <c r="J3339" s="7">
        <v>1.8292282999999999E-2</v>
      </c>
      <c r="K3339" s="7">
        <v>2.0550907E-2</v>
      </c>
      <c r="L3339" s="7">
        <v>1.9693472E-2</v>
      </c>
      <c r="M3339" s="7">
        <v>1.3136011E-2</v>
      </c>
      <c r="N3339" s="7">
        <v>7.5551139999999999E-3</v>
      </c>
      <c r="O3339" s="7">
        <v>5.5081169999999999E-3</v>
      </c>
      <c r="P3339" s="7">
        <v>1.0834165999999999E-2</v>
      </c>
    </row>
    <row r="3340" spans="1:16" x14ac:dyDescent="0.25">
      <c r="A3340" t="s">
        <v>5284</v>
      </c>
      <c r="B3340" s="7">
        <v>1.047172E-2</v>
      </c>
      <c r="C3340" s="7">
        <v>1.5210410000000001E-2</v>
      </c>
      <c r="D3340" s="7">
        <v>1.0718291E-2</v>
      </c>
      <c r="E3340" s="7">
        <v>8.5873159999999994E-3</v>
      </c>
      <c r="F3340" s="7">
        <v>1.3102706E-2</v>
      </c>
      <c r="G3340" s="7">
        <v>1.3165016E-2</v>
      </c>
      <c r="H3340" s="7">
        <v>1.4564331999999999E-2</v>
      </c>
      <c r="I3340" s="7">
        <v>9.981663E-3</v>
      </c>
      <c r="J3340" s="7">
        <v>1.4263048E-2</v>
      </c>
      <c r="K3340" s="7">
        <v>1.9907653000000001E-2</v>
      </c>
      <c r="L3340" s="7">
        <v>1.3408442E-2</v>
      </c>
      <c r="M3340" s="7">
        <v>1.2276126E-2</v>
      </c>
      <c r="N3340" s="7">
        <v>1.4230091E-2</v>
      </c>
      <c r="O3340" s="7">
        <v>1.132419E-2</v>
      </c>
      <c r="P3340" s="7">
        <v>7.1855829999999997E-3</v>
      </c>
    </row>
    <row r="3341" spans="1:16" x14ac:dyDescent="0.25">
      <c r="A3341" t="s">
        <v>5285</v>
      </c>
      <c r="B3341" s="7">
        <v>0.23996477099999999</v>
      </c>
      <c r="C3341" s="7">
        <v>0.26997523800000001</v>
      </c>
      <c r="D3341" s="7">
        <v>0.27065831099999998</v>
      </c>
      <c r="E3341" s="7">
        <v>0.173886176</v>
      </c>
      <c r="F3341" s="7">
        <v>0.26351822499999999</v>
      </c>
      <c r="G3341" s="7">
        <v>0.24334555899999999</v>
      </c>
      <c r="H3341" s="7">
        <v>0.29840613999999999</v>
      </c>
      <c r="I3341" s="7">
        <v>0.32121514000000001</v>
      </c>
      <c r="J3341" s="7">
        <v>0.33989364900000002</v>
      </c>
      <c r="K3341" s="7">
        <v>0.13057751300000001</v>
      </c>
      <c r="L3341" s="7">
        <v>0.123989891</v>
      </c>
      <c r="M3341" s="7">
        <v>0.129535124</v>
      </c>
      <c r="N3341" s="7">
        <v>0.15077747399999999</v>
      </c>
      <c r="O3341" s="7">
        <v>0.14379608799999999</v>
      </c>
      <c r="P3341" s="7">
        <v>0.115241937</v>
      </c>
    </row>
    <row r="3342" spans="1:16" x14ac:dyDescent="0.25">
      <c r="A3342" t="s">
        <v>5286</v>
      </c>
      <c r="B3342" s="7">
        <v>6.0728439000000002E-2</v>
      </c>
      <c r="C3342" s="7">
        <v>8.4511946000000004E-2</v>
      </c>
      <c r="D3342" s="7">
        <v>8.3448029000000007E-2</v>
      </c>
      <c r="E3342" s="7">
        <v>5.2976115999999997E-2</v>
      </c>
      <c r="F3342" s="7">
        <v>6.7606584999999997E-2</v>
      </c>
      <c r="G3342" s="7">
        <v>6.3967718000000007E-2</v>
      </c>
      <c r="H3342" s="7">
        <v>6.525889E-2</v>
      </c>
      <c r="I3342" s="7">
        <v>6.0389542999999997E-2</v>
      </c>
      <c r="J3342" s="7">
        <v>5.1249216E-2</v>
      </c>
      <c r="K3342" s="7">
        <v>4.6954476000000002E-2</v>
      </c>
      <c r="L3342" s="7">
        <v>4.9670976999999998E-2</v>
      </c>
      <c r="M3342" s="7">
        <v>4.5668185E-2</v>
      </c>
      <c r="N3342" s="7">
        <v>5.9217684999999999E-2</v>
      </c>
      <c r="O3342" s="7">
        <v>4.1908947000000002E-2</v>
      </c>
      <c r="P3342" s="7">
        <v>4.1468399000000003E-2</v>
      </c>
    </row>
    <row r="3343" spans="1:16" x14ac:dyDescent="0.25">
      <c r="A3343" t="s">
        <v>5287</v>
      </c>
      <c r="B3343" s="7">
        <v>6.4458520000000002E-3</v>
      </c>
      <c r="C3343" s="7">
        <v>8.0123509999999992E-3</v>
      </c>
      <c r="D3343" s="7">
        <v>7.0245180000000004E-3</v>
      </c>
      <c r="E3343" s="7">
        <v>5.6797540000000004E-3</v>
      </c>
      <c r="F3343" s="7">
        <v>7.7048230000000004E-3</v>
      </c>
      <c r="G3343" s="7">
        <v>5.5623749999999996E-3</v>
      </c>
      <c r="H3343" s="7">
        <v>8.7514199999999993E-3</v>
      </c>
      <c r="I3343" s="7">
        <v>6.7511029999999996E-3</v>
      </c>
      <c r="J3343" s="7">
        <v>8.3809899999999996E-3</v>
      </c>
      <c r="K3343" s="7">
        <v>5.1918859999999997E-3</v>
      </c>
      <c r="L3343" s="7">
        <v>5.2447020000000004E-3</v>
      </c>
      <c r="M3343" s="7">
        <v>4.3273970000000002E-3</v>
      </c>
      <c r="N3343" s="7">
        <v>5.780655E-3</v>
      </c>
      <c r="O3343" s="7">
        <v>4.3191000000000002E-3</v>
      </c>
      <c r="P3343" s="7">
        <v>4.1125420000000003E-3</v>
      </c>
    </row>
    <row r="3344" spans="1:16" x14ac:dyDescent="0.25">
      <c r="A3344" t="s">
        <v>5288</v>
      </c>
      <c r="B3344" s="7">
        <v>8.5585129999999995E-2</v>
      </c>
      <c r="C3344" s="7">
        <v>9.0172902999999999E-2</v>
      </c>
      <c r="D3344" s="7">
        <v>9.2526775000000006E-2</v>
      </c>
      <c r="E3344" s="7">
        <v>5.4976433999999998E-2</v>
      </c>
      <c r="F3344" s="7">
        <v>7.2716485999999997E-2</v>
      </c>
      <c r="G3344" s="7">
        <v>6.8952281000000004E-2</v>
      </c>
      <c r="H3344" s="7">
        <v>9.5965781E-2</v>
      </c>
      <c r="I3344" s="7">
        <v>0.11167606300000001</v>
      </c>
      <c r="J3344" s="7">
        <v>0.10805916</v>
      </c>
      <c r="K3344" s="7">
        <v>2.5464502E-2</v>
      </c>
      <c r="L3344" s="7">
        <v>4.3372099999999997E-2</v>
      </c>
      <c r="M3344" s="7">
        <v>4.5554525999999998E-2</v>
      </c>
      <c r="N3344" s="7">
        <v>4.3398377000000002E-2</v>
      </c>
      <c r="O3344" s="7">
        <v>4.1907786000000002E-2</v>
      </c>
      <c r="P3344" s="7">
        <v>3.9869844000000002E-2</v>
      </c>
    </row>
    <row r="3345" spans="1:16" x14ac:dyDescent="0.25">
      <c r="A3345" t="s">
        <v>5289</v>
      </c>
      <c r="B3345" s="7">
        <v>6.7943359999999998E-3</v>
      </c>
      <c r="C3345" s="7">
        <v>8.0784519999999999E-3</v>
      </c>
      <c r="D3345" s="7">
        <v>7.1091799999999997E-3</v>
      </c>
      <c r="E3345" s="7">
        <v>5.793182E-3</v>
      </c>
      <c r="F3345" s="7">
        <v>5.3336219999999997E-3</v>
      </c>
      <c r="G3345" s="7">
        <v>7.311545E-3</v>
      </c>
      <c r="H3345" s="7">
        <v>7.6150890000000002E-3</v>
      </c>
      <c r="I3345" s="7">
        <v>6.6126609999999997E-3</v>
      </c>
      <c r="J3345" s="7">
        <v>8.0123880000000005E-3</v>
      </c>
      <c r="K3345" s="7">
        <v>1.8000203999999999E-2</v>
      </c>
      <c r="L3345" s="7">
        <v>3.1539876000000001E-2</v>
      </c>
      <c r="M3345" s="7">
        <v>2.3653074E-2</v>
      </c>
      <c r="N3345" s="7">
        <v>1.6844346E-2</v>
      </c>
      <c r="O3345" s="7">
        <v>1.3012061E-2</v>
      </c>
      <c r="P3345" s="7">
        <v>1.5155949E-2</v>
      </c>
    </row>
    <row r="3346" spans="1:16" x14ac:dyDescent="0.25">
      <c r="A3346" t="s">
        <v>5290</v>
      </c>
      <c r="B3346" s="7">
        <v>9.3024389999999992E-3</v>
      </c>
      <c r="C3346" s="7">
        <v>1.2308487E-2</v>
      </c>
      <c r="D3346" s="7">
        <v>1.0612464E-2</v>
      </c>
      <c r="E3346" s="7">
        <v>1.3339066E-2</v>
      </c>
      <c r="F3346" s="7">
        <v>1.1307522E-2</v>
      </c>
      <c r="G3346" s="7">
        <v>1.2290979E-2</v>
      </c>
      <c r="H3346" s="7">
        <v>9.6124620000000004E-3</v>
      </c>
      <c r="I3346" s="7">
        <v>1.4810679E-2</v>
      </c>
      <c r="J3346" s="7">
        <v>1.0318991E-2</v>
      </c>
      <c r="K3346" s="7">
        <v>2.2929633000000001E-2</v>
      </c>
      <c r="L3346" s="7">
        <v>1.2211968E-2</v>
      </c>
      <c r="M3346" s="7">
        <v>1.2399581999999999E-2</v>
      </c>
      <c r="N3346" s="7">
        <v>1.2369832000000001E-2</v>
      </c>
      <c r="O3346" s="7">
        <v>1.1062694E-2</v>
      </c>
      <c r="P3346" s="7">
        <v>8.3480550000000001E-3</v>
      </c>
    </row>
    <row r="3347" spans="1:16" x14ac:dyDescent="0.25">
      <c r="A3347" t="s">
        <v>5291</v>
      </c>
      <c r="B3347" s="7">
        <v>1.2216214E-2</v>
      </c>
      <c r="C3347" s="7">
        <v>1.7510398999999999E-2</v>
      </c>
      <c r="D3347" s="7">
        <v>1.5737236000000002E-2</v>
      </c>
      <c r="E3347" s="7">
        <v>1.1571860999999999E-2</v>
      </c>
      <c r="F3347" s="7">
        <v>1.3903347999999999E-2</v>
      </c>
      <c r="G3347" s="7">
        <v>1.4727507000000001E-2</v>
      </c>
      <c r="H3347" s="7">
        <v>1.721114E-2</v>
      </c>
      <c r="I3347" s="7">
        <v>1.5007726000000001E-2</v>
      </c>
      <c r="J3347" s="7">
        <v>1.7841445000000001E-2</v>
      </c>
      <c r="K3347" s="7">
        <v>9.4872710000000002E-3</v>
      </c>
      <c r="L3347" s="7">
        <v>1.1951160000000001E-2</v>
      </c>
      <c r="M3347" s="7">
        <v>1.2515551999999999E-2</v>
      </c>
      <c r="N3347" s="7">
        <v>1.4653599999999999E-2</v>
      </c>
      <c r="O3347" s="7">
        <v>1.2847588E-2</v>
      </c>
      <c r="P3347" s="7">
        <v>9.1203169999999993E-3</v>
      </c>
    </row>
    <row r="3348" spans="1:16" x14ac:dyDescent="0.25">
      <c r="A3348" t="s">
        <v>5292</v>
      </c>
      <c r="B3348" s="7">
        <v>2.118474E-3</v>
      </c>
      <c r="C3348" s="7">
        <v>2.4711939999999999E-3</v>
      </c>
      <c r="D3348" s="7">
        <v>2.7428819999999999E-3</v>
      </c>
      <c r="E3348" s="7">
        <v>2.3407580000000001E-3</v>
      </c>
      <c r="F3348" s="7">
        <v>3.1082449999999999E-3</v>
      </c>
      <c r="G3348" s="7">
        <v>2.9888710000000001E-3</v>
      </c>
      <c r="H3348" s="7">
        <v>2.8720490000000002E-3</v>
      </c>
      <c r="I3348" s="7">
        <v>2.0862739999999999E-3</v>
      </c>
      <c r="J3348" s="7">
        <v>3.0941720000000001E-3</v>
      </c>
      <c r="K3348" s="7">
        <v>2.9322663999999998E-2</v>
      </c>
      <c r="L3348" s="7">
        <v>1.8792566E-2</v>
      </c>
      <c r="M3348" s="7">
        <v>9.1869129999999997E-3</v>
      </c>
      <c r="N3348" s="7">
        <v>7.8302749999999994E-3</v>
      </c>
      <c r="O3348" s="7">
        <v>7.8907620000000008E-3</v>
      </c>
      <c r="P3348" s="7">
        <v>2.829537E-3</v>
      </c>
    </row>
    <row r="3349" spans="1:16" x14ac:dyDescent="0.25">
      <c r="A3349" t="s">
        <v>5293</v>
      </c>
      <c r="B3349" s="7">
        <v>5.883793E-3</v>
      </c>
      <c r="C3349" s="7">
        <v>5.667521E-3</v>
      </c>
      <c r="D3349" s="7">
        <v>5.9340149999999999E-3</v>
      </c>
      <c r="E3349" s="7">
        <v>4.8083969999999998E-3</v>
      </c>
      <c r="F3349" s="7">
        <v>5.6201150000000002E-3</v>
      </c>
      <c r="G3349" s="7">
        <v>5.5051240000000001E-3</v>
      </c>
      <c r="H3349" s="7">
        <v>5.1830859999999999E-3</v>
      </c>
      <c r="I3349" s="7">
        <v>4.3569489999999997E-3</v>
      </c>
      <c r="J3349" s="7">
        <v>5.5702119999999997E-3</v>
      </c>
      <c r="K3349" s="7">
        <v>2.3175930000000002E-3</v>
      </c>
      <c r="L3349" s="7">
        <v>4.1221260000000003E-3</v>
      </c>
      <c r="M3349" s="7">
        <v>4.8697159999999996E-3</v>
      </c>
      <c r="N3349" s="7">
        <v>4.8600249999999996E-3</v>
      </c>
      <c r="O3349" s="7">
        <v>4.8879520000000001E-3</v>
      </c>
      <c r="P3349" s="7">
        <v>5.0704390000000004E-3</v>
      </c>
    </row>
    <row r="3350" spans="1:16" x14ac:dyDescent="0.25">
      <c r="A3350" t="s">
        <v>5294</v>
      </c>
      <c r="B3350" s="7">
        <v>0</v>
      </c>
      <c r="C3350" s="7">
        <v>0</v>
      </c>
      <c r="D3350" s="7">
        <v>0</v>
      </c>
      <c r="E3350" s="7">
        <v>0</v>
      </c>
      <c r="F3350" s="7">
        <v>0</v>
      </c>
      <c r="G3350" s="7">
        <v>0</v>
      </c>
      <c r="H3350" s="7">
        <v>0</v>
      </c>
      <c r="I3350" s="7">
        <v>0</v>
      </c>
      <c r="J3350" s="7">
        <v>0</v>
      </c>
      <c r="K3350" s="7">
        <v>0</v>
      </c>
      <c r="L3350" s="7">
        <v>0</v>
      </c>
      <c r="M3350" s="7">
        <v>0</v>
      </c>
      <c r="N3350" s="7">
        <v>0</v>
      </c>
      <c r="O3350" s="7">
        <v>0</v>
      </c>
      <c r="P3350" s="7">
        <v>0</v>
      </c>
    </row>
    <row r="3351" spans="1:16" x14ac:dyDescent="0.25">
      <c r="A3351" t="s">
        <v>5295</v>
      </c>
      <c r="B3351" s="7">
        <v>6.5506180000000002E-3</v>
      </c>
      <c r="C3351" s="7">
        <v>6.3428740000000001E-3</v>
      </c>
      <c r="D3351" s="7">
        <v>4.934229E-3</v>
      </c>
      <c r="E3351" s="7">
        <v>3.3974750000000001E-3</v>
      </c>
      <c r="F3351" s="7">
        <v>6.6526090000000003E-3</v>
      </c>
      <c r="G3351" s="7">
        <v>4.6469340000000001E-3</v>
      </c>
      <c r="H3351" s="7">
        <v>5.2372850000000004E-3</v>
      </c>
      <c r="I3351" s="7">
        <v>5.9994999999999996E-3</v>
      </c>
      <c r="J3351" s="7">
        <v>6.1747870000000002E-3</v>
      </c>
      <c r="K3351" s="7">
        <v>1.5925189999999999E-3</v>
      </c>
      <c r="L3351" s="7">
        <v>2.293308E-3</v>
      </c>
      <c r="M3351" s="7">
        <v>2.061766E-3</v>
      </c>
      <c r="N3351" s="7">
        <v>2.8739310000000001E-3</v>
      </c>
      <c r="O3351" s="7">
        <v>2.5503040000000002E-3</v>
      </c>
      <c r="P3351" s="7">
        <v>3.0975239999999999E-3</v>
      </c>
    </row>
    <row r="3352" spans="1:16" x14ac:dyDescent="0.25">
      <c r="A3352" t="s">
        <v>5296</v>
      </c>
      <c r="B3352" s="7">
        <v>0</v>
      </c>
      <c r="C3352" s="7">
        <v>0</v>
      </c>
      <c r="D3352" s="7">
        <v>0</v>
      </c>
      <c r="E3352" s="7">
        <v>0</v>
      </c>
      <c r="F3352" s="7">
        <v>0</v>
      </c>
      <c r="G3352" s="7">
        <v>0</v>
      </c>
      <c r="H3352" s="7">
        <v>0</v>
      </c>
      <c r="I3352" s="7">
        <v>0</v>
      </c>
      <c r="J3352" s="7">
        <v>0</v>
      </c>
      <c r="K3352" s="7">
        <v>0</v>
      </c>
      <c r="L3352" s="7">
        <v>0</v>
      </c>
      <c r="M3352" s="7">
        <v>0</v>
      </c>
      <c r="N3352" s="7">
        <v>0</v>
      </c>
      <c r="O3352" s="7">
        <v>0</v>
      </c>
      <c r="P3352" s="7">
        <v>0</v>
      </c>
    </row>
    <row r="3353" spans="1:16" x14ac:dyDescent="0.25">
      <c r="A3353" t="s">
        <v>5297</v>
      </c>
      <c r="B3353" s="7">
        <v>1.1513206999999999E-2</v>
      </c>
      <c r="C3353" s="7">
        <v>1.2954101000000001E-2</v>
      </c>
      <c r="D3353" s="7">
        <v>1.349552E-2</v>
      </c>
      <c r="E3353" s="7">
        <v>7.7616339999999999E-3</v>
      </c>
      <c r="F3353" s="7">
        <v>1.1031872E-2</v>
      </c>
      <c r="G3353" s="7">
        <v>9.8384300000000004E-3</v>
      </c>
      <c r="H3353" s="7">
        <v>1.4610199000000001E-2</v>
      </c>
      <c r="I3353" s="7">
        <v>1.1813244000000001E-2</v>
      </c>
      <c r="J3353" s="7">
        <v>1.4131042999999999E-2</v>
      </c>
      <c r="K3353" s="7">
        <v>2.2132559999999999E-2</v>
      </c>
      <c r="L3353" s="7">
        <v>9.3830779999999996E-3</v>
      </c>
      <c r="M3353" s="7">
        <v>1.263184E-2</v>
      </c>
      <c r="N3353" s="7">
        <v>1.4349918999999999E-2</v>
      </c>
      <c r="O3353" s="7">
        <v>1.4370386000000001E-2</v>
      </c>
      <c r="P3353" s="7">
        <v>8.8041930000000001E-3</v>
      </c>
    </row>
    <row r="3354" spans="1:16" x14ac:dyDescent="0.25">
      <c r="A3354" t="s">
        <v>5298</v>
      </c>
      <c r="B3354" s="7">
        <v>1.3638770999999999E-2</v>
      </c>
      <c r="C3354" s="7">
        <v>1.4035526E-2</v>
      </c>
      <c r="D3354" s="7">
        <v>1.514396E-2</v>
      </c>
      <c r="E3354" s="7">
        <v>9.7446119999999997E-3</v>
      </c>
      <c r="F3354" s="7">
        <v>1.3833982999999999E-2</v>
      </c>
      <c r="G3354" s="7">
        <v>1.1944418E-2</v>
      </c>
      <c r="H3354" s="7">
        <v>1.4176942999999999E-2</v>
      </c>
      <c r="I3354" s="7">
        <v>1.8512741999999999E-2</v>
      </c>
      <c r="J3354" s="7">
        <v>1.5303625E-2</v>
      </c>
      <c r="K3354" s="7">
        <v>6.5757879999999999E-3</v>
      </c>
      <c r="L3354" s="7">
        <v>7.1969770000000002E-3</v>
      </c>
      <c r="M3354" s="7">
        <v>9.3056179999999999E-3</v>
      </c>
      <c r="N3354" s="7">
        <v>8.4642050000000007E-3</v>
      </c>
      <c r="O3354" s="7">
        <v>8.6381989999999992E-3</v>
      </c>
      <c r="P3354" s="7">
        <v>7.8035429999999996E-3</v>
      </c>
    </row>
    <row r="3355" spans="1:16" x14ac:dyDescent="0.25">
      <c r="A3355" t="s">
        <v>5299</v>
      </c>
      <c r="B3355" s="7">
        <v>1.3592427000000001E-2</v>
      </c>
      <c r="C3355" s="7">
        <v>1.8030230000000001E-2</v>
      </c>
      <c r="D3355" s="7">
        <v>1.6902541E-2</v>
      </c>
      <c r="E3355" s="7">
        <v>1.3338753E-2</v>
      </c>
      <c r="F3355" s="7">
        <v>1.4476548000000001E-2</v>
      </c>
      <c r="G3355" s="7">
        <v>1.4716096999999999E-2</v>
      </c>
      <c r="H3355" s="7">
        <v>1.7151499000000001E-2</v>
      </c>
      <c r="I3355" s="7">
        <v>1.7721333999999998E-2</v>
      </c>
      <c r="J3355" s="7">
        <v>1.8738066000000001E-2</v>
      </c>
      <c r="K3355" s="7">
        <v>2.2004019999999999E-2</v>
      </c>
      <c r="L3355" s="7">
        <v>1.5414105000000001E-2</v>
      </c>
      <c r="M3355" s="7">
        <v>1.6579093999999999E-2</v>
      </c>
      <c r="N3355" s="7">
        <v>1.9630852000000001E-2</v>
      </c>
      <c r="O3355" s="7">
        <v>1.7576239E-2</v>
      </c>
      <c r="P3355" s="7">
        <v>1.3626174E-2</v>
      </c>
    </row>
    <row r="3356" spans="1:16" x14ac:dyDescent="0.25">
      <c r="A3356" t="s">
        <v>5300</v>
      </c>
      <c r="B3356" s="7">
        <v>0</v>
      </c>
      <c r="C3356" s="7">
        <v>0</v>
      </c>
      <c r="D3356" s="7">
        <v>0</v>
      </c>
      <c r="E3356" s="7">
        <v>0</v>
      </c>
      <c r="F3356" s="7">
        <v>0</v>
      </c>
      <c r="G3356" s="7">
        <v>0</v>
      </c>
      <c r="H3356" s="7">
        <v>0</v>
      </c>
      <c r="I3356" s="7">
        <v>0</v>
      </c>
      <c r="J3356" s="7">
        <v>0</v>
      </c>
      <c r="K3356" s="7">
        <v>0</v>
      </c>
      <c r="L3356" s="7">
        <v>0</v>
      </c>
      <c r="M3356" s="7">
        <v>0</v>
      </c>
      <c r="N3356" s="7">
        <v>0</v>
      </c>
      <c r="O3356" s="7">
        <v>0</v>
      </c>
      <c r="P3356" s="7">
        <v>0</v>
      </c>
    </row>
    <row r="3357" spans="1:16" x14ac:dyDescent="0.25">
      <c r="A3357" t="s">
        <v>5301</v>
      </c>
      <c r="B3357" s="7">
        <v>2.4435317000000002E-2</v>
      </c>
      <c r="C3357" s="7">
        <v>2.6087946000000001E-2</v>
      </c>
      <c r="D3357" s="7">
        <v>1.8394812E-2</v>
      </c>
      <c r="E3357" s="7">
        <v>2.7537712999999998E-2</v>
      </c>
      <c r="F3357" s="7">
        <v>3.3391810000000001E-2</v>
      </c>
      <c r="G3357" s="7">
        <v>4.3831927E-2</v>
      </c>
      <c r="H3357" s="7">
        <v>2.3042876E-2</v>
      </c>
      <c r="I3357" s="7">
        <v>3.4837834999999998E-2</v>
      </c>
      <c r="J3357" s="7">
        <v>2.6077258999999998E-2</v>
      </c>
      <c r="K3357" s="7">
        <v>5.9364357999999999E-2</v>
      </c>
      <c r="L3357" s="7">
        <v>1.9393337E-2</v>
      </c>
      <c r="M3357" s="7">
        <v>1.3847038000000001E-2</v>
      </c>
      <c r="N3357" s="7">
        <v>6.9786359999999999E-3</v>
      </c>
      <c r="O3357" s="7">
        <v>7.1967380000000003E-3</v>
      </c>
      <c r="P3357" s="7">
        <v>1.2388326999999999E-2</v>
      </c>
    </row>
    <row r="3358" spans="1:16" x14ac:dyDescent="0.25">
      <c r="A3358" t="s">
        <v>5302</v>
      </c>
      <c r="B3358" s="7">
        <v>2.6756338000000001E-2</v>
      </c>
      <c r="C3358" s="7">
        <v>2.3862073000000001E-2</v>
      </c>
      <c r="D3358" s="7">
        <v>1.8296245999999999E-2</v>
      </c>
      <c r="E3358" s="7">
        <v>1.5705790000000001E-2</v>
      </c>
      <c r="F3358" s="7">
        <v>1.8771350999999999E-2</v>
      </c>
      <c r="G3358" s="7">
        <v>2.1275252000000001E-2</v>
      </c>
      <c r="H3358" s="7">
        <v>1.8160635000000001E-2</v>
      </c>
      <c r="I3358" s="7">
        <v>1.6113140000000001E-2</v>
      </c>
      <c r="J3358" s="7">
        <v>1.9366813E-2</v>
      </c>
      <c r="K3358" s="7">
        <v>2.9397801000000001E-2</v>
      </c>
      <c r="L3358" s="7">
        <v>2.2284727000000001E-2</v>
      </c>
      <c r="M3358" s="7">
        <v>2.0321295999999999E-2</v>
      </c>
      <c r="N3358" s="7">
        <v>1.3664132000000001E-2</v>
      </c>
      <c r="O3358" s="7">
        <v>1.9146303E-2</v>
      </c>
      <c r="P3358" s="7">
        <v>1.4951964E-2</v>
      </c>
    </row>
    <row r="3359" spans="1:16" x14ac:dyDescent="0.25">
      <c r="A3359" t="s">
        <v>5303</v>
      </c>
      <c r="B3359" s="7">
        <v>2.0877639E-2</v>
      </c>
      <c r="C3359" s="7">
        <v>2.2788228000000001E-2</v>
      </c>
      <c r="D3359" s="7">
        <v>1.7274650999999999E-2</v>
      </c>
      <c r="E3359" s="7">
        <v>2.341737E-2</v>
      </c>
      <c r="F3359" s="7">
        <v>2.4073665000000001E-2</v>
      </c>
      <c r="G3359" s="7">
        <v>4.0366895E-2</v>
      </c>
      <c r="H3359" s="7">
        <v>1.8654711000000001E-2</v>
      </c>
      <c r="I3359" s="7">
        <v>1.2754216000000001E-2</v>
      </c>
      <c r="J3359" s="7">
        <v>1.9481037999999999E-2</v>
      </c>
      <c r="K3359" s="7">
        <v>9.4018431999999999E-2</v>
      </c>
      <c r="L3359" s="7">
        <v>6.1237396999999999E-2</v>
      </c>
      <c r="M3359" s="7">
        <v>5.6593360000000002E-2</v>
      </c>
      <c r="N3359" s="7">
        <v>5.0501981000000001E-2</v>
      </c>
      <c r="O3359" s="7">
        <v>4.8489736999999998E-2</v>
      </c>
      <c r="P3359" s="7">
        <v>3.2503516000000003E-2</v>
      </c>
    </row>
    <row r="3360" spans="1:16" x14ac:dyDescent="0.25">
      <c r="A3360" t="s">
        <v>5304</v>
      </c>
      <c r="B3360" s="7">
        <v>3.0624374999999999E-2</v>
      </c>
      <c r="C3360" s="7">
        <v>3.0176979999999999E-2</v>
      </c>
      <c r="D3360" s="7">
        <v>2.2619917999999999E-2</v>
      </c>
      <c r="E3360" s="7">
        <v>2.2579419999999999E-2</v>
      </c>
      <c r="F3360" s="7">
        <v>1.5629885E-2</v>
      </c>
      <c r="G3360" s="7">
        <v>2.7928885000000001E-2</v>
      </c>
      <c r="H3360" s="7">
        <v>2.0909529E-2</v>
      </c>
      <c r="I3360" s="7">
        <v>2.4220595000000001E-2</v>
      </c>
      <c r="J3360" s="7">
        <v>2.6805723E-2</v>
      </c>
      <c r="K3360" s="7">
        <v>3.2213866000000001E-2</v>
      </c>
      <c r="L3360" s="7">
        <v>4.7804211999999999E-2</v>
      </c>
      <c r="M3360" s="7">
        <v>2.9481383999999999E-2</v>
      </c>
      <c r="N3360" s="7">
        <v>3.2911467E-2</v>
      </c>
      <c r="O3360" s="7">
        <v>2.1532995999999999E-2</v>
      </c>
      <c r="P3360" s="7">
        <v>1.0960927000000001E-2</v>
      </c>
    </row>
    <row r="3361" spans="1:16" x14ac:dyDescent="0.25">
      <c r="A3361" t="s">
        <v>5305</v>
      </c>
      <c r="B3361" s="7">
        <v>1.2968584999999999E-2</v>
      </c>
      <c r="C3361" s="7">
        <v>1.7675709000000001E-2</v>
      </c>
      <c r="D3361" s="7">
        <v>1.2254796E-2</v>
      </c>
      <c r="E3361" s="7">
        <v>1.129104E-2</v>
      </c>
      <c r="F3361" s="7">
        <v>9.8888199999999996E-3</v>
      </c>
      <c r="G3361" s="7">
        <v>1.8259787999999999E-2</v>
      </c>
      <c r="H3361" s="7">
        <v>1.1914381999999999E-2</v>
      </c>
      <c r="I3361" s="7">
        <v>1.1146501E-2</v>
      </c>
      <c r="J3361" s="7">
        <v>1.5431169999999999E-2</v>
      </c>
      <c r="K3361" s="7">
        <v>3.8465747000000002E-2</v>
      </c>
      <c r="L3361" s="7">
        <v>1.7581459000000001E-2</v>
      </c>
      <c r="M3361" s="7">
        <v>1.6122105000000001E-2</v>
      </c>
      <c r="N3361" s="7">
        <v>1.2634496E-2</v>
      </c>
      <c r="O3361" s="7">
        <v>1.1583868000000001E-2</v>
      </c>
      <c r="P3361" s="7">
        <v>8.9848259999999996E-3</v>
      </c>
    </row>
    <row r="3362" spans="1:16" x14ac:dyDescent="0.25">
      <c r="A3362" t="s">
        <v>5306</v>
      </c>
      <c r="B3362" s="7">
        <v>0</v>
      </c>
      <c r="C3362" s="7">
        <v>0</v>
      </c>
      <c r="D3362" s="7">
        <v>0</v>
      </c>
      <c r="E3362" s="7">
        <v>0</v>
      </c>
      <c r="F3362" s="7">
        <v>0</v>
      </c>
      <c r="G3362" s="7">
        <v>0</v>
      </c>
      <c r="H3362" s="7">
        <v>0</v>
      </c>
      <c r="I3362" s="7">
        <v>0</v>
      </c>
      <c r="J3362" s="7">
        <v>0</v>
      </c>
      <c r="K3362" s="7">
        <v>0</v>
      </c>
      <c r="L3362" s="7">
        <v>0</v>
      </c>
      <c r="M3362" s="7">
        <v>0</v>
      </c>
      <c r="N3362" s="7">
        <v>0</v>
      </c>
      <c r="O3362" s="7">
        <v>0</v>
      </c>
      <c r="P3362" s="7">
        <v>0</v>
      </c>
    </row>
    <row r="3363" spans="1:16" x14ac:dyDescent="0.25">
      <c r="A3363" t="s">
        <v>5307</v>
      </c>
      <c r="B3363" s="7">
        <v>7.2252937000000003E-2</v>
      </c>
      <c r="C3363" s="7">
        <v>7.8175053999999994E-2</v>
      </c>
      <c r="D3363" s="7">
        <v>7.5050275E-2</v>
      </c>
      <c r="E3363" s="7">
        <v>5.5540803E-2</v>
      </c>
      <c r="F3363" s="7">
        <v>8.0805604000000003E-2</v>
      </c>
      <c r="G3363" s="7">
        <v>7.2176148999999995E-2</v>
      </c>
      <c r="H3363" s="7">
        <v>9.2008066999999999E-2</v>
      </c>
      <c r="I3363" s="7">
        <v>7.4866710000000003E-2</v>
      </c>
      <c r="J3363" s="7">
        <v>9.8022402999999994E-2</v>
      </c>
      <c r="K3363" s="7">
        <v>0.14626422</v>
      </c>
      <c r="L3363" s="7">
        <v>6.5291120999999994E-2</v>
      </c>
      <c r="M3363" s="7">
        <v>6.7781900000000006E-2</v>
      </c>
      <c r="N3363" s="7">
        <v>6.1454107000000001E-2</v>
      </c>
      <c r="O3363" s="7">
        <v>5.5914405E-2</v>
      </c>
      <c r="P3363" s="7">
        <v>4.9554647E-2</v>
      </c>
    </row>
    <row r="3364" spans="1:16" x14ac:dyDescent="0.25">
      <c r="A3364" t="s">
        <v>5308</v>
      </c>
      <c r="B3364" s="7">
        <v>4.2774553E-2</v>
      </c>
      <c r="C3364" s="7">
        <v>5.3905051000000002E-2</v>
      </c>
      <c r="D3364" s="7">
        <v>4.3587565000000002E-2</v>
      </c>
      <c r="E3364" s="7">
        <v>3.3238584000000002E-2</v>
      </c>
      <c r="F3364" s="7">
        <v>4.3409685000000003E-2</v>
      </c>
      <c r="G3364" s="7">
        <v>4.5162675999999999E-2</v>
      </c>
      <c r="H3364" s="7">
        <v>5.4161702999999999E-2</v>
      </c>
      <c r="I3364" s="7">
        <v>4.7362283999999998E-2</v>
      </c>
      <c r="J3364" s="7">
        <v>5.8042997999999998E-2</v>
      </c>
      <c r="K3364" s="7">
        <v>3.3387496000000003E-2</v>
      </c>
      <c r="L3364" s="7">
        <v>3.0091373000000001E-2</v>
      </c>
      <c r="M3364" s="7">
        <v>2.9638979999999999E-2</v>
      </c>
      <c r="N3364" s="7">
        <v>2.5602125999999999E-2</v>
      </c>
      <c r="O3364" s="7">
        <v>2.1272211999999999E-2</v>
      </c>
      <c r="P3364" s="7">
        <v>2.1764924000000001E-2</v>
      </c>
    </row>
    <row r="3365" spans="1:16" x14ac:dyDescent="0.25">
      <c r="A3365" t="s">
        <v>5309</v>
      </c>
      <c r="B3365" s="7">
        <v>1.3340228000000001E-2</v>
      </c>
      <c r="C3365" s="7">
        <v>1.7625872000000001E-2</v>
      </c>
      <c r="D3365" s="7">
        <v>1.4424843999999999E-2</v>
      </c>
      <c r="E3365" s="7">
        <v>1.29999E-2</v>
      </c>
      <c r="F3365" s="7">
        <v>1.0898751E-2</v>
      </c>
      <c r="G3365" s="7">
        <v>1.8410796E-2</v>
      </c>
      <c r="H3365" s="7">
        <v>1.2282751E-2</v>
      </c>
      <c r="I3365" s="7">
        <v>1.2458108000000001E-2</v>
      </c>
      <c r="J3365" s="7">
        <v>1.2063445000000001E-2</v>
      </c>
      <c r="K3365" s="7">
        <v>1.3023704000000001E-2</v>
      </c>
      <c r="L3365" s="7">
        <v>2.2401616999999999E-2</v>
      </c>
      <c r="M3365" s="7">
        <v>1.9414313999999998E-2</v>
      </c>
      <c r="N3365" s="7">
        <v>2.143639E-2</v>
      </c>
      <c r="O3365" s="7">
        <v>1.7239797000000001E-2</v>
      </c>
      <c r="P3365" s="7">
        <v>1.1310644999999999E-2</v>
      </c>
    </row>
    <row r="3366" spans="1:16" x14ac:dyDescent="0.25">
      <c r="A3366" t="s">
        <v>5310</v>
      </c>
      <c r="B3366" s="7">
        <v>0</v>
      </c>
      <c r="C3366" s="7">
        <v>0</v>
      </c>
      <c r="D3366" s="7">
        <v>0</v>
      </c>
      <c r="E3366" s="7">
        <v>0</v>
      </c>
      <c r="F3366" s="7">
        <v>0</v>
      </c>
      <c r="G3366" s="7">
        <v>0</v>
      </c>
      <c r="H3366" s="7">
        <v>0</v>
      </c>
      <c r="I3366" s="7">
        <v>0</v>
      </c>
      <c r="J3366" s="7">
        <v>0</v>
      </c>
      <c r="K3366" s="7">
        <v>0</v>
      </c>
      <c r="L3366" s="7">
        <v>0</v>
      </c>
      <c r="M3366" s="7">
        <v>0</v>
      </c>
      <c r="N3366" s="7">
        <v>0</v>
      </c>
      <c r="O3366" s="7">
        <v>0</v>
      </c>
      <c r="P3366" s="7">
        <v>0</v>
      </c>
    </row>
    <row r="3367" spans="1:16" x14ac:dyDescent="0.25">
      <c r="A3367" t="s">
        <v>5311</v>
      </c>
      <c r="B3367" s="7">
        <v>0</v>
      </c>
      <c r="C3367" s="7">
        <v>0</v>
      </c>
      <c r="D3367" s="7">
        <v>0</v>
      </c>
      <c r="E3367" s="7">
        <v>0</v>
      </c>
      <c r="F3367" s="7">
        <v>0</v>
      </c>
      <c r="G3367" s="7">
        <v>0</v>
      </c>
      <c r="H3367" s="7">
        <v>0</v>
      </c>
      <c r="I3367" s="7">
        <v>0</v>
      </c>
      <c r="J3367" s="7">
        <v>0</v>
      </c>
      <c r="K3367" s="7">
        <v>0</v>
      </c>
      <c r="L3367" s="7">
        <v>0</v>
      </c>
      <c r="M3367" s="7">
        <v>0</v>
      </c>
      <c r="N3367" s="7">
        <v>0</v>
      </c>
      <c r="O3367" s="7">
        <v>0</v>
      </c>
      <c r="P3367" s="7">
        <v>0</v>
      </c>
    </row>
    <row r="3368" spans="1:16" x14ac:dyDescent="0.25">
      <c r="A3368" t="s">
        <v>5312</v>
      </c>
      <c r="B3368" s="7">
        <v>1.3511083E-2</v>
      </c>
      <c r="C3368" s="7">
        <v>1.4300626E-2</v>
      </c>
      <c r="D3368" s="7">
        <v>1.3493832000000001E-2</v>
      </c>
      <c r="E3368" s="7">
        <v>9.6849710000000006E-3</v>
      </c>
      <c r="F3368" s="7">
        <v>1.3004772E-2</v>
      </c>
      <c r="G3368" s="7">
        <v>1.3735597E-2</v>
      </c>
      <c r="H3368" s="7">
        <v>1.9027176E-2</v>
      </c>
      <c r="I3368" s="7">
        <v>1.6990819000000001E-2</v>
      </c>
      <c r="J3368" s="7">
        <v>1.7721569999999999E-2</v>
      </c>
      <c r="K3368" s="7">
        <v>1.8983434E-2</v>
      </c>
      <c r="L3368" s="7">
        <v>1.3702963E-2</v>
      </c>
      <c r="M3368" s="7">
        <v>1.2314253000000001E-2</v>
      </c>
      <c r="N3368" s="7">
        <v>1.493941E-2</v>
      </c>
      <c r="O3368" s="7">
        <v>1.1675906E-2</v>
      </c>
      <c r="P3368" s="7">
        <v>7.4306169999999996E-3</v>
      </c>
    </row>
    <row r="3369" spans="1:16" x14ac:dyDescent="0.25">
      <c r="A3369" t="s">
        <v>5313</v>
      </c>
      <c r="B3369" s="7">
        <v>7.7967790000000002E-3</v>
      </c>
      <c r="C3369" s="7">
        <v>1.0826799E-2</v>
      </c>
      <c r="D3369" s="7">
        <v>9.7829389999999992E-3</v>
      </c>
      <c r="E3369" s="7">
        <v>6.0506960000000004E-3</v>
      </c>
      <c r="F3369" s="7">
        <v>8.5010529999999997E-3</v>
      </c>
      <c r="G3369" s="7">
        <v>5.8957970000000004E-3</v>
      </c>
      <c r="H3369" s="7">
        <v>1.2552989000000001E-2</v>
      </c>
      <c r="I3369" s="7">
        <v>1.0366329000000001E-2</v>
      </c>
      <c r="J3369" s="7">
        <v>1.1162066999999999E-2</v>
      </c>
      <c r="K3369" s="7">
        <v>3.4169000000000001E-3</v>
      </c>
      <c r="L3369" s="7">
        <v>4.5816199999999998E-3</v>
      </c>
      <c r="M3369" s="7">
        <v>5.7667100000000004E-3</v>
      </c>
      <c r="N3369" s="7">
        <v>9.8579029999999995E-3</v>
      </c>
      <c r="O3369" s="7">
        <v>7.8846899999999998E-3</v>
      </c>
      <c r="P3369" s="7">
        <v>4.7626939999999996E-3</v>
      </c>
    </row>
    <row r="3370" spans="1:16" x14ac:dyDescent="0.25">
      <c r="A3370" t="s">
        <v>5314</v>
      </c>
      <c r="B3370" s="7">
        <v>1.2719773E-2</v>
      </c>
      <c r="C3370" s="7">
        <v>1.6803331000000001E-2</v>
      </c>
      <c r="D3370" s="7">
        <v>1.5453725999999999E-2</v>
      </c>
      <c r="E3370" s="7">
        <v>1.0963359000000001E-2</v>
      </c>
      <c r="F3370" s="7">
        <v>1.4225348000000001E-2</v>
      </c>
      <c r="G3370" s="7">
        <v>1.2748008E-2</v>
      </c>
      <c r="H3370" s="7">
        <v>1.5623487E-2</v>
      </c>
      <c r="I3370" s="7">
        <v>1.8092787999999999E-2</v>
      </c>
      <c r="J3370" s="7">
        <v>1.4901902999999999E-2</v>
      </c>
      <c r="K3370" s="7">
        <v>8.8484329999999993E-3</v>
      </c>
      <c r="L3370" s="7">
        <v>7.6136219999999996E-3</v>
      </c>
      <c r="M3370" s="7">
        <v>8.6790519999999996E-3</v>
      </c>
      <c r="N3370" s="7">
        <v>9.9984870000000003E-3</v>
      </c>
      <c r="O3370" s="7">
        <v>9.4516050000000001E-3</v>
      </c>
      <c r="P3370" s="7">
        <v>8.9907839999999999E-3</v>
      </c>
    </row>
    <row r="3371" spans="1:16" x14ac:dyDescent="0.25">
      <c r="A3371" t="s">
        <v>5315</v>
      </c>
      <c r="B3371" s="7">
        <v>2.2560087999999999E-2</v>
      </c>
      <c r="C3371" s="7">
        <v>3.6741622000000002E-2</v>
      </c>
      <c r="D3371" s="7">
        <v>3.3476239999999997E-2</v>
      </c>
      <c r="E3371" s="7">
        <v>2.2457656999999999E-2</v>
      </c>
      <c r="F3371" s="7">
        <v>2.7115921000000001E-2</v>
      </c>
      <c r="G3371" s="7">
        <v>2.9778064E-2</v>
      </c>
      <c r="H3371" s="7">
        <v>3.9807743999999999E-2</v>
      </c>
      <c r="I3371" s="7">
        <v>4.0160399999999999E-2</v>
      </c>
      <c r="J3371" s="7">
        <v>3.2002218999999998E-2</v>
      </c>
      <c r="K3371" s="7">
        <v>1.453054E-2</v>
      </c>
      <c r="L3371" s="7">
        <v>1.5545675E-2</v>
      </c>
      <c r="M3371" s="7">
        <v>1.7882208E-2</v>
      </c>
      <c r="N3371" s="7">
        <v>1.9356905000000001E-2</v>
      </c>
      <c r="O3371" s="7">
        <v>1.6164294999999999E-2</v>
      </c>
      <c r="P3371" s="7">
        <v>1.3098291999999999E-2</v>
      </c>
    </row>
    <row r="3372" spans="1:16" x14ac:dyDescent="0.25">
      <c r="A3372" t="s">
        <v>5316</v>
      </c>
      <c r="B3372" s="7">
        <v>1.4856259E-2</v>
      </c>
      <c r="C3372" s="7">
        <v>1.7051411999999998E-2</v>
      </c>
      <c r="D3372" s="7">
        <v>1.5246625999999999E-2</v>
      </c>
      <c r="E3372" s="7">
        <v>1.101252E-2</v>
      </c>
      <c r="F3372" s="7">
        <v>1.4917079E-2</v>
      </c>
      <c r="G3372" s="7">
        <v>1.3762450000000001E-2</v>
      </c>
      <c r="H3372" s="7">
        <v>1.4181824000000001E-2</v>
      </c>
      <c r="I3372" s="7">
        <v>1.564861E-2</v>
      </c>
      <c r="J3372" s="7">
        <v>1.549301E-2</v>
      </c>
      <c r="K3372" s="7">
        <v>1.5009952E-2</v>
      </c>
      <c r="L3372" s="7">
        <v>1.0427784000000001E-2</v>
      </c>
      <c r="M3372" s="7">
        <v>9.6417180000000005E-3</v>
      </c>
      <c r="N3372" s="7">
        <v>1.1479892E-2</v>
      </c>
      <c r="O3372" s="7">
        <v>1.1080179000000001E-2</v>
      </c>
      <c r="P3372" s="7">
        <v>9.0843820000000002E-3</v>
      </c>
    </row>
    <row r="3373" spans="1:16" x14ac:dyDescent="0.25">
      <c r="A3373" t="s">
        <v>5317</v>
      </c>
      <c r="B3373" s="7">
        <v>3.9655810000000001E-3</v>
      </c>
      <c r="C3373" s="7">
        <v>3.8622700000000001E-3</v>
      </c>
      <c r="D3373" s="7">
        <v>5.1066339999999997E-3</v>
      </c>
      <c r="E3373" s="7">
        <v>3.4204019999999999E-3</v>
      </c>
      <c r="F3373" s="7">
        <v>3.7276620000000001E-3</v>
      </c>
      <c r="G3373" s="7">
        <v>3.135816E-3</v>
      </c>
      <c r="H3373" s="7">
        <v>4.0654389999999997E-3</v>
      </c>
      <c r="I3373" s="7">
        <v>5.175458E-3</v>
      </c>
      <c r="J3373" s="7">
        <v>5.3034670000000001E-3</v>
      </c>
      <c r="K3373" s="7">
        <v>2.6802610000000002E-3</v>
      </c>
      <c r="L3373" s="7">
        <v>2.6170690000000001E-3</v>
      </c>
      <c r="M3373" s="7">
        <v>2.7953119999999999E-3</v>
      </c>
      <c r="N3373" s="7">
        <v>3.6479469999999999E-3</v>
      </c>
      <c r="O3373" s="7">
        <v>3.7794090000000001E-3</v>
      </c>
      <c r="P3373" s="7">
        <v>3.2076240000000001E-3</v>
      </c>
    </row>
    <row r="3374" spans="1:16" x14ac:dyDescent="0.25">
      <c r="A3374" t="s">
        <v>5318</v>
      </c>
      <c r="B3374" s="7">
        <v>5.8788566E-2</v>
      </c>
      <c r="C3374" s="7">
        <v>6.9816225999999995E-2</v>
      </c>
      <c r="D3374" s="7">
        <v>6.8509828999999994E-2</v>
      </c>
      <c r="E3374" s="7">
        <v>6.0169628000000003E-2</v>
      </c>
      <c r="F3374" s="7">
        <v>7.8189740999999993E-2</v>
      </c>
      <c r="G3374" s="7">
        <v>6.6887495000000005E-2</v>
      </c>
      <c r="H3374" s="7">
        <v>7.3388984000000004E-2</v>
      </c>
      <c r="I3374" s="7">
        <v>5.4668056E-2</v>
      </c>
      <c r="J3374" s="7">
        <v>7.4740819E-2</v>
      </c>
      <c r="K3374" s="7">
        <v>4.6108153999999998E-2</v>
      </c>
      <c r="L3374" s="7">
        <v>6.6306228999999994E-2</v>
      </c>
      <c r="M3374" s="7">
        <v>6.4718960000000006E-2</v>
      </c>
      <c r="N3374" s="7">
        <v>5.6567535000000002E-2</v>
      </c>
      <c r="O3374" s="7">
        <v>5.8045804999999999E-2</v>
      </c>
      <c r="P3374" s="7">
        <v>4.4924195E-2</v>
      </c>
    </row>
    <row r="3375" spans="1:16" x14ac:dyDescent="0.25">
      <c r="A3375" t="s">
        <v>5319</v>
      </c>
      <c r="B3375" s="7">
        <v>4.0257207000000003E-2</v>
      </c>
      <c r="C3375" s="7">
        <v>3.6200387000000001E-2</v>
      </c>
      <c r="D3375" s="7">
        <v>3.2365804999999997E-2</v>
      </c>
      <c r="E3375" s="7">
        <v>2.5689436999999999E-2</v>
      </c>
      <c r="F3375" s="7">
        <v>2.8079928000000001E-2</v>
      </c>
      <c r="G3375" s="7">
        <v>3.1284600000000003E-2</v>
      </c>
      <c r="H3375" s="7">
        <v>2.8380761000000001E-2</v>
      </c>
      <c r="I3375" s="7">
        <v>2.3809957E-2</v>
      </c>
      <c r="J3375" s="7">
        <v>3.8119923E-2</v>
      </c>
      <c r="K3375" s="7">
        <v>1.4948674E-2</v>
      </c>
      <c r="L3375" s="7">
        <v>2.5897371999999998E-2</v>
      </c>
      <c r="M3375" s="7">
        <v>2.6580449999999999E-2</v>
      </c>
      <c r="N3375" s="7">
        <v>2.1272706999999998E-2</v>
      </c>
      <c r="O3375" s="7">
        <v>1.8463111000000001E-2</v>
      </c>
      <c r="P3375" s="7">
        <v>2.0707869E-2</v>
      </c>
    </row>
    <row r="3376" spans="1:16" x14ac:dyDescent="0.25">
      <c r="A3376" t="s">
        <v>5320</v>
      </c>
      <c r="B3376" s="7">
        <v>1.6232078E-2</v>
      </c>
      <c r="C3376" s="7">
        <v>1.9861996E-2</v>
      </c>
      <c r="D3376" s="7">
        <v>1.7755241000000001E-2</v>
      </c>
      <c r="E3376" s="7">
        <v>1.7135394000000002E-2</v>
      </c>
      <c r="F3376" s="7">
        <v>1.7583943000000001E-2</v>
      </c>
      <c r="G3376" s="7">
        <v>1.6074277000000001E-2</v>
      </c>
      <c r="H3376" s="7">
        <v>1.8369801000000002E-2</v>
      </c>
      <c r="I3376" s="7">
        <v>1.8809949999999999E-2</v>
      </c>
      <c r="J3376" s="7">
        <v>1.8464899999999999E-2</v>
      </c>
      <c r="K3376" s="7">
        <v>4.8816337000000001E-2</v>
      </c>
      <c r="L3376" s="7">
        <v>2.3796113000000001E-2</v>
      </c>
      <c r="M3376" s="7">
        <v>2.2312555000000001E-2</v>
      </c>
      <c r="N3376" s="7">
        <v>2.5071367000000001E-2</v>
      </c>
      <c r="O3376" s="7">
        <v>2.2142161E-2</v>
      </c>
      <c r="P3376" s="7">
        <v>1.4787929E-2</v>
      </c>
    </row>
    <row r="3377" spans="1:16" x14ac:dyDescent="0.25">
      <c r="A3377" t="s">
        <v>5321</v>
      </c>
      <c r="B3377" s="7">
        <v>2.2402887E-2</v>
      </c>
      <c r="C3377" s="7">
        <v>3.1988242E-2</v>
      </c>
      <c r="D3377" s="7">
        <v>2.2590769E-2</v>
      </c>
      <c r="E3377" s="7">
        <v>1.3990249E-2</v>
      </c>
      <c r="F3377" s="7">
        <v>1.7941395999999998E-2</v>
      </c>
      <c r="G3377" s="7">
        <v>2.2488042E-2</v>
      </c>
      <c r="H3377" s="7">
        <v>2.1806592E-2</v>
      </c>
      <c r="I3377" s="7">
        <v>2.4131076000000001E-2</v>
      </c>
      <c r="J3377" s="7">
        <v>2.9957454000000001E-2</v>
      </c>
      <c r="K3377" s="7">
        <v>1.4133092999999999E-2</v>
      </c>
      <c r="L3377" s="7">
        <v>2.1102076000000001E-2</v>
      </c>
      <c r="M3377" s="7">
        <v>1.9422245000000001E-2</v>
      </c>
      <c r="N3377" s="7">
        <v>5.2348450000000001E-3</v>
      </c>
      <c r="O3377" s="7">
        <v>3.753115E-3</v>
      </c>
      <c r="P3377" s="7">
        <v>1.6453226000000001E-2</v>
      </c>
    </row>
    <row r="3378" spans="1:16" x14ac:dyDescent="0.25">
      <c r="A3378" t="s">
        <v>5322</v>
      </c>
      <c r="B3378" s="7">
        <v>3.7124893999999999E-2</v>
      </c>
      <c r="C3378" s="7">
        <v>4.8264219999999997E-2</v>
      </c>
      <c r="D3378" s="7">
        <v>3.7012745999999999E-2</v>
      </c>
      <c r="E3378" s="7">
        <v>3.5406004999999997E-2</v>
      </c>
      <c r="F3378" s="7">
        <v>3.7361130999999999E-2</v>
      </c>
      <c r="G3378" s="7">
        <v>5.2796637E-2</v>
      </c>
      <c r="H3378" s="7">
        <v>3.5082151999999998E-2</v>
      </c>
      <c r="I3378" s="7">
        <v>3.5773414000000003E-2</v>
      </c>
      <c r="J3378" s="7">
        <v>3.4169592999999998E-2</v>
      </c>
      <c r="K3378" s="7">
        <v>9.6740967999999997E-2</v>
      </c>
      <c r="L3378" s="7">
        <v>6.6572319000000005E-2</v>
      </c>
      <c r="M3378" s="7">
        <v>5.9343356E-2</v>
      </c>
      <c r="N3378" s="7">
        <v>5.3454337999999997E-2</v>
      </c>
      <c r="O3378" s="7">
        <v>5.2136176999999999E-2</v>
      </c>
      <c r="P3378" s="7">
        <v>3.8305695000000001E-2</v>
      </c>
    </row>
    <row r="3379" spans="1:16" x14ac:dyDescent="0.25">
      <c r="A3379" t="s">
        <v>5323</v>
      </c>
      <c r="B3379" s="7">
        <v>0</v>
      </c>
      <c r="C3379" s="7">
        <v>0</v>
      </c>
      <c r="D3379" s="7">
        <v>0</v>
      </c>
      <c r="E3379" s="7">
        <v>0</v>
      </c>
      <c r="F3379" s="7">
        <v>0</v>
      </c>
      <c r="G3379" s="7">
        <v>0</v>
      </c>
      <c r="H3379" s="7">
        <v>0</v>
      </c>
      <c r="I3379" s="7">
        <v>0</v>
      </c>
      <c r="J3379" s="7">
        <v>0</v>
      </c>
      <c r="K3379" s="7">
        <v>0</v>
      </c>
      <c r="L3379" s="7">
        <v>0</v>
      </c>
      <c r="M3379" s="7">
        <v>0</v>
      </c>
      <c r="N3379" s="7">
        <v>0</v>
      </c>
      <c r="O3379" s="7">
        <v>0</v>
      </c>
      <c r="P3379" s="7">
        <v>0</v>
      </c>
    </row>
    <row r="3380" spans="1:16" x14ac:dyDescent="0.25">
      <c r="A3380" t="s">
        <v>5324</v>
      </c>
      <c r="B3380" s="7">
        <v>6.3195559999999996E-3</v>
      </c>
      <c r="C3380" s="7">
        <v>7.0921700000000001E-3</v>
      </c>
      <c r="D3380" s="7">
        <v>6.0002709999999997E-3</v>
      </c>
      <c r="E3380" s="7">
        <v>3.4314409999999999E-3</v>
      </c>
      <c r="F3380" s="7">
        <v>6.3145570000000002E-3</v>
      </c>
      <c r="G3380" s="7">
        <v>5.8951059999999998E-3</v>
      </c>
      <c r="H3380" s="7">
        <v>7.0975049999999996E-3</v>
      </c>
      <c r="I3380" s="7">
        <v>7.1795260000000003E-3</v>
      </c>
      <c r="J3380" s="7">
        <v>6.0698369999999998E-3</v>
      </c>
      <c r="K3380" s="7">
        <v>5.4589039999999997E-3</v>
      </c>
      <c r="L3380" s="7">
        <v>4.1769190000000003E-3</v>
      </c>
      <c r="M3380" s="7">
        <v>5.6074599999999999E-3</v>
      </c>
      <c r="N3380" s="7">
        <v>6.4128290000000001E-3</v>
      </c>
      <c r="O3380" s="7">
        <v>5.8547549999999997E-3</v>
      </c>
      <c r="P3380" s="7">
        <v>4.555651E-3</v>
      </c>
    </row>
    <row r="3381" spans="1:16" x14ac:dyDescent="0.25">
      <c r="A3381" t="s">
        <v>5325</v>
      </c>
      <c r="B3381" s="7">
        <v>1.0894144E-2</v>
      </c>
      <c r="C3381" s="7">
        <v>1.1546819E-2</v>
      </c>
      <c r="D3381" s="7">
        <v>1.1277354E-2</v>
      </c>
      <c r="E3381" s="7">
        <v>7.9757530000000004E-3</v>
      </c>
      <c r="F3381" s="7">
        <v>1.2067263E-2</v>
      </c>
      <c r="G3381" s="7">
        <v>1.0327326E-2</v>
      </c>
      <c r="H3381" s="7">
        <v>1.4744686999999999E-2</v>
      </c>
      <c r="I3381" s="7">
        <v>1.2881986E-2</v>
      </c>
      <c r="J3381" s="7">
        <v>1.5491998999999999E-2</v>
      </c>
      <c r="K3381" s="7">
        <v>5.2946249999999999E-3</v>
      </c>
      <c r="L3381" s="7">
        <v>7.5244489999999999E-3</v>
      </c>
      <c r="M3381" s="7">
        <v>8.7022290000000006E-3</v>
      </c>
      <c r="N3381" s="7">
        <v>7.6757450000000003E-3</v>
      </c>
      <c r="O3381" s="7">
        <v>9.79382E-3</v>
      </c>
      <c r="P3381" s="7">
        <v>5.661368E-3</v>
      </c>
    </row>
    <row r="3382" spans="1:16" x14ac:dyDescent="0.25">
      <c r="A3382" t="s">
        <v>5326</v>
      </c>
      <c r="B3382" s="7">
        <v>0</v>
      </c>
      <c r="C3382" s="7">
        <v>0</v>
      </c>
      <c r="D3382" s="7">
        <v>0</v>
      </c>
      <c r="E3382" s="7">
        <v>0</v>
      </c>
      <c r="F3382" s="7">
        <v>0</v>
      </c>
      <c r="G3382" s="7">
        <v>0</v>
      </c>
      <c r="H3382" s="7">
        <v>0</v>
      </c>
      <c r="I3382" s="7">
        <v>0</v>
      </c>
      <c r="J3382" s="7">
        <v>0</v>
      </c>
      <c r="K3382" s="7">
        <v>0</v>
      </c>
      <c r="L3382" s="7">
        <v>0</v>
      </c>
      <c r="M3382" s="7">
        <v>0</v>
      </c>
      <c r="N3382" s="7">
        <v>0</v>
      </c>
      <c r="O3382" s="7">
        <v>0</v>
      </c>
      <c r="P3382" s="7">
        <v>0</v>
      </c>
    </row>
    <row r="3383" spans="1:16" x14ac:dyDescent="0.25">
      <c r="A3383" t="s">
        <v>5327</v>
      </c>
      <c r="B3383" s="7">
        <v>6.3302578999999998E-2</v>
      </c>
      <c r="C3383" s="7">
        <v>7.6121346000000006E-2</v>
      </c>
      <c r="D3383" s="7">
        <v>6.5702380000000005E-2</v>
      </c>
      <c r="E3383" s="7">
        <v>4.4325336999999999E-2</v>
      </c>
      <c r="F3383" s="7">
        <v>4.5342827000000002E-2</v>
      </c>
      <c r="G3383" s="7">
        <v>5.4559117999999997E-2</v>
      </c>
      <c r="H3383" s="7">
        <v>6.8457817000000004E-2</v>
      </c>
      <c r="I3383" s="7">
        <v>9.1855355E-2</v>
      </c>
      <c r="J3383" s="7">
        <v>6.0088476000000002E-2</v>
      </c>
      <c r="K3383" s="7">
        <v>2.2085665000000001E-2</v>
      </c>
      <c r="L3383" s="7">
        <v>2.4250587000000001E-2</v>
      </c>
      <c r="M3383" s="7">
        <v>2.5699869E-2</v>
      </c>
      <c r="N3383" s="7">
        <v>2.4305419000000002E-2</v>
      </c>
      <c r="O3383" s="7">
        <v>2.2753704999999999E-2</v>
      </c>
      <c r="P3383" s="7">
        <v>2.3430986000000001E-2</v>
      </c>
    </row>
    <row r="3384" spans="1:16" x14ac:dyDescent="0.25">
      <c r="A3384" t="s">
        <v>5328</v>
      </c>
      <c r="B3384" s="7">
        <v>0</v>
      </c>
      <c r="C3384" s="7">
        <v>0</v>
      </c>
      <c r="D3384" s="7">
        <v>0</v>
      </c>
      <c r="E3384" s="7">
        <v>0</v>
      </c>
      <c r="F3384" s="7">
        <v>0</v>
      </c>
      <c r="G3384" s="7">
        <v>0</v>
      </c>
      <c r="H3384" s="7">
        <v>0</v>
      </c>
      <c r="I3384" s="7">
        <v>0</v>
      </c>
      <c r="J3384" s="7">
        <v>0</v>
      </c>
      <c r="K3384" s="7">
        <v>0</v>
      </c>
      <c r="L3384" s="7">
        <v>0</v>
      </c>
      <c r="M3384" s="7">
        <v>0</v>
      </c>
      <c r="N3384" s="7">
        <v>0</v>
      </c>
      <c r="O3384" s="7">
        <v>0</v>
      </c>
      <c r="P3384" s="7">
        <v>0</v>
      </c>
    </row>
    <row r="3385" spans="1:16" x14ac:dyDescent="0.25">
      <c r="A3385" t="s">
        <v>5329</v>
      </c>
      <c r="B3385" s="7">
        <v>4.4033129999999998E-3</v>
      </c>
      <c r="C3385" s="7">
        <v>4.7243090000000003E-3</v>
      </c>
      <c r="D3385" s="7">
        <v>3.9987429999999999E-3</v>
      </c>
      <c r="E3385" s="7">
        <v>4.9216010000000003E-3</v>
      </c>
      <c r="F3385" s="7">
        <v>4.3528719999999998E-3</v>
      </c>
      <c r="G3385" s="7">
        <v>5.4600610000000004E-3</v>
      </c>
      <c r="H3385" s="7">
        <v>5.0652340000000001E-3</v>
      </c>
      <c r="I3385" s="7">
        <v>2.761627E-3</v>
      </c>
      <c r="J3385" s="7">
        <v>5.3847210000000003E-3</v>
      </c>
      <c r="K3385" s="7">
        <v>2.0952039999999998E-3</v>
      </c>
      <c r="L3385" s="7">
        <v>3.138732E-3</v>
      </c>
      <c r="M3385" s="7">
        <v>4.1606189999999999E-3</v>
      </c>
      <c r="N3385" s="7">
        <v>4.1099750000000001E-3</v>
      </c>
      <c r="O3385" s="7">
        <v>3.2162359999999999E-3</v>
      </c>
      <c r="P3385" s="7">
        <v>3.4637439999999999E-3</v>
      </c>
    </row>
    <row r="3386" spans="1:16" x14ac:dyDescent="0.25">
      <c r="A3386" t="s">
        <v>5330</v>
      </c>
      <c r="B3386" s="7">
        <v>1.6732591000000002E-2</v>
      </c>
      <c r="C3386" s="7">
        <v>1.9394267999999999E-2</v>
      </c>
      <c r="D3386" s="7">
        <v>1.9895790999999999E-2</v>
      </c>
      <c r="E3386" s="7">
        <v>1.4759038E-2</v>
      </c>
      <c r="F3386" s="7">
        <v>2.3587104000000001E-2</v>
      </c>
      <c r="G3386" s="7">
        <v>2.0554210999999999E-2</v>
      </c>
      <c r="H3386" s="7">
        <v>3.0639900000000001E-2</v>
      </c>
      <c r="I3386" s="7">
        <v>2.8332475999999999E-2</v>
      </c>
      <c r="J3386" s="7">
        <v>3.0720523999999999E-2</v>
      </c>
      <c r="K3386" s="7">
        <v>4.1941569999999997E-2</v>
      </c>
      <c r="L3386" s="7">
        <v>2.2323056000000001E-2</v>
      </c>
      <c r="M3386" s="7">
        <v>2.2257442999999998E-2</v>
      </c>
      <c r="N3386" s="7">
        <v>2.1692313000000001E-2</v>
      </c>
      <c r="O3386" s="7">
        <v>1.9413459000000001E-2</v>
      </c>
      <c r="P3386" s="7">
        <v>2.0979727E-2</v>
      </c>
    </row>
    <row r="3387" spans="1:16" x14ac:dyDescent="0.25">
      <c r="A3387" t="s">
        <v>5331</v>
      </c>
      <c r="B3387" s="7">
        <v>8.2383156999999999E-2</v>
      </c>
      <c r="C3387" s="7">
        <v>7.8758517E-2</v>
      </c>
      <c r="D3387" s="7">
        <v>8.7933710999999998E-2</v>
      </c>
      <c r="E3387" s="7">
        <v>5.6855727000000002E-2</v>
      </c>
      <c r="F3387" s="7">
        <v>7.7317342999999997E-2</v>
      </c>
      <c r="G3387" s="7">
        <v>6.4864200999999996E-2</v>
      </c>
      <c r="H3387" s="7">
        <v>9.1990758000000006E-2</v>
      </c>
      <c r="I3387" s="7">
        <v>0.105630407</v>
      </c>
      <c r="J3387" s="7">
        <v>0.10469411100000001</v>
      </c>
      <c r="K3387" s="7">
        <v>3.1372455E-2</v>
      </c>
      <c r="L3387" s="7">
        <v>3.6719483999999997E-2</v>
      </c>
      <c r="M3387" s="7">
        <v>3.8350539000000003E-2</v>
      </c>
      <c r="N3387" s="7">
        <v>4.4457595000000003E-2</v>
      </c>
      <c r="O3387" s="7">
        <v>4.6562989999999999E-2</v>
      </c>
      <c r="P3387" s="7">
        <v>3.7892214E-2</v>
      </c>
    </row>
    <row r="3388" spans="1:16" x14ac:dyDescent="0.25">
      <c r="A3388" t="s">
        <v>5332</v>
      </c>
      <c r="B3388" s="7">
        <v>1.1936680999999999E-2</v>
      </c>
      <c r="C3388" s="7">
        <v>1.0598786000000001E-2</v>
      </c>
      <c r="D3388" s="7">
        <v>9.6785320000000001E-3</v>
      </c>
      <c r="E3388" s="7">
        <v>7.0005550000000003E-3</v>
      </c>
      <c r="F3388" s="7">
        <v>9.0319700000000003E-3</v>
      </c>
      <c r="G3388" s="7">
        <v>9.4198949999999993E-3</v>
      </c>
      <c r="H3388" s="7">
        <v>8.8507010000000007E-3</v>
      </c>
      <c r="I3388" s="7">
        <v>1.1625343E-2</v>
      </c>
      <c r="J3388" s="7">
        <v>1.0345333E-2</v>
      </c>
      <c r="K3388" s="7">
        <v>4.1170149999999999E-3</v>
      </c>
      <c r="L3388" s="7">
        <v>6.3473890000000002E-3</v>
      </c>
      <c r="M3388" s="7">
        <v>5.8606689999999998E-3</v>
      </c>
      <c r="N3388" s="7">
        <v>6.5624790000000004E-3</v>
      </c>
      <c r="O3388" s="7">
        <v>6.1133079999999996E-3</v>
      </c>
      <c r="P3388" s="7">
        <v>4.5787629999999996E-3</v>
      </c>
    </row>
    <row r="3389" spans="1:16" x14ac:dyDescent="0.25">
      <c r="A3389" t="s">
        <v>5333</v>
      </c>
      <c r="B3389" s="7">
        <v>2.1766468000000001E-2</v>
      </c>
      <c r="C3389" s="7">
        <v>1.9104858999999998E-2</v>
      </c>
      <c r="D3389" s="7">
        <v>1.1702618999999999E-2</v>
      </c>
      <c r="E3389" s="7">
        <v>1.7280664000000001E-2</v>
      </c>
      <c r="F3389" s="7">
        <v>1.4761872000000001E-2</v>
      </c>
      <c r="G3389" s="7">
        <v>2.3643091000000001E-2</v>
      </c>
      <c r="H3389" s="7">
        <v>1.0162335999999999E-2</v>
      </c>
      <c r="I3389" s="7">
        <v>1.6362272000000001E-2</v>
      </c>
      <c r="J3389" s="7">
        <v>1.2549365E-2</v>
      </c>
      <c r="K3389" s="7">
        <v>3.8577406000000002E-2</v>
      </c>
      <c r="L3389" s="7">
        <v>2.4506922E-2</v>
      </c>
      <c r="M3389" s="7">
        <v>1.1689277E-2</v>
      </c>
      <c r="N3389" s="7">
        <v>3.7005850000000002E-3</v>
      </c>
      <c r="O3389" s="7">
        <v>3.6404800000000002E-3</v>
      </c>
      <c r="P3389" s="7">
        <v>1.0386406000000001E-2</v>
      </c>
    </row>
    <row r="3390" spans="1:16" x14ac:dyDescent="0.25">
      <c r="A3390" t="s">
        <v>5334</v>
      </c>
      <c r="B3390" s="7">
        <v>3.9194529999999998E-2</v>
      </c>
      <c r="C3390" s="7">
        <v>4.2292334000000001E-2</v>
      </c>
      <c r="D3390" s="7">
        <v>3.8866196999999998E-2</v>
      </c>
      <c r="E3390" s="7">
        <v>4.4413067000000001E-2</v>
      </c>
      <c r="F3390" s="7">
        <v>4.1083212000000001E-2</v>
      </c>
      <c r="G3390" s="7">
        <v>4.5978022E-2</v>
      </c>
      <c r="H3390" s="7">
        <v>3.3516269000000001E-2</v>
      </c>
      <c r="I3390" s="7">
        <v>4.9743678E-2</v>
      </c>
      <c r="J3390" s="7">
        <v>3.3542391999999997E-2</v>
      </c>
      <c r="K3390" s="7">
        <v>9.8783785999999998E-2</v>
      </c>
      <c r="L3390" s="7">
        <v>3.7427389999999998E-2</v>
      </c>
      <c r="M3390" s="7">
        <v>2.5412710000000002E-2</v>
      </c>
      <c r="N3390" s="7">
        <v>1.8867744999999998E-2</v>
      </c>
      <c r="O3390" s="7">
        <v>1.4009356000000001E-2</v>
      </c>
      <c r="P3390" s="7">
        <v>1.9472252999999998E-2</v>
      </c>
    </row>
    <row r="3391" spans="1:16" x14ac:dyDescent="0.25">
      <c r="A3391" t="s">
        <v>5335</v>
      </c>
      <c r="B3391" s="7">
        <v>1.4701631E-2</v>
      </c>
      <c r="C3391" s="7">
        <v>1.4279656999999999E-2</v>
      </c>
      <c r="D3391" s="7">
        <v>9.7781970000000006E-3</v>
      </c>
      <c r="E3391" s="7">
        <v>1.4318712000000001E-2</v>
      </c>
      <c r="F3391" s="7">
        <v>1.3853862E-2</v>
      </c>
      <c r="G3391" s="7">
        <v>1.6101417999999999E-2</v>
      </c>
      <c r="H3391" s="7">
        <v>1.0238669000000001E-2</v>
      </c>
      <c r="I3391" s="7">
        <v>2.1574626999999999E-2</v>
      </c>
      <c r="J3391" s="7">
        <v>1.1612905E-2</v>
      </c>
      <c r="K3391" s="7">
        <v>1.0614818999999999E-2</v>
      </c>
      <c r="L3391" s="7">
        <v>7.6870669999999997E-3</v>
      </c>
      <c r="M3391" s="7">
        <v>5.0446570000000001E-3</v>
      </c>
      <c r="N3391" s="7">
        <v>2.990875E-3</v>
      </c>
      <c r="O3391" s="7">
        <v>1.8605340000000001E-3</v>
      </c>
      <c r="P3391" s="7">
        <v>4.1114749999999999E-3</v>
      </c>
    </row>
    <row r="3392" spans="1:16" x14ac:dyDescent="0.25">
      <c r="A3392" t="s">
        <v>5336</v>
      </c>
      <c r="B3392" s="7">
        <v>1.4720772999999999E-2</v>
      </c>
      <c r="C3392" s="7">
        <v>2.6012754999999999E-2</v>
      </c>
      <c r="D3392" s="7">
        <v>2.0910392999999999E-2</v>
      </c>
      <c r="E3392" s="7">
        <v>1.4297818E-2</v>
      </c>
      <c r="F3392" s="7">
        <v>2.4059100999999999E-2</v>
      </c>
      <c r="G3392" s="7">
        <v>2.0247355000000002E-2</v>
      </c>
      <c r="H3392" s="7">
        <v>2.0400417000000001E-2</v>
      </c>
      <c r="I3392" s="7">
        <v>1.9756681000000002E-2</v>
      </c>
      <c r="J3392" s="7">
        <v>2.7713850000000002E-2</v>
      </c>
      <c r="K3392" s="7">
        <v>6.1308939999999999E-2</v>
      </c>
      <c r="L3392" s="7">
        <v>1.4971813E-2</v>
      </c>
      <c r="M3392" s="7">
        <v>1.9512027000000001E-2</v>
      </c>
      <c r="N3392" s="7">
        <v>2.9430304000000001E-2</v>
      </c>
      <c r="O3392" s="7">
        <v>2.1967699E-2</v>
      </c>
      <c r="P3392" s="7">
        <v>1.4481235E-2</v>
      </c>
    </row>
    <row r="3393" spans="1:16" x14ac:dyDescent="0.25">
      <c r="A3393" t="s">
        <v>5337</v>
      </c>
      <c r="B3393" s="7">
        <v>4.1511400000000002E-3</v>
      </c>
      <c r="C3393" s="7">
        <v>5.1934320000000004E-3</v>
      </c>
      <c r="D3393" s="7">
        <v>4.4358230000000002E-3</v>
      </c>
      <c r="E3393" s="7">
        <v>4.9006850000000001E-3</v>
      </c>
      <c r="F3393" s="7">
        <v>5.6235169999999998E-3</v>
      </c>
      <c r="G3393" s="7">
        <v>5.0829300000000003E-3</v>
      </c>
      <c r="H3393" s="7">
        <v>5.0098E-3</v>
      </c>
      <c r="I3393" s="7">
        <v>3.5922469999999998E-3</v>
      </c>
      <c r="J3393" s="7">
        <v>5.4454910000000002E-3</v>
      </c>
      <c r="K3393" s="7">
        <v>6.4911500000000002E-3</v>
      </c>
      <c r="L3393" s="7">
        <v>7.2017349999999999E-3</v>
      </c>
      <c r="M3393" s="7">
        <v>6.9399420000000002E-3</v>
      </c>
      <c r="N3393" s="7">
        <v>1.0647208999999999E-2</v>
      </c>
      <c r="O3393" s="7">
        <v>9.0332639999999992E-3</v>
      </c>
      <c r="P3393" s="7">
        <v>5.2630669999999997E-3</v>
      </c>
    </row>
    <row r="3394" spans="1:16" x14ac:dyDescent="0.25">
      <c r="A3394" t="s">
        <v>5338</v>
      </c>
      <c r="B3394" s="7">
        <v>8.4632890000000006E-3</v>
      </c>
      <c r="C3394" s="7">
        <v>9.8500419999999998E-3</v>
      </c>
      <c r="D3394" s="7">
        <v>6.7790530000000002E-3</v>
      </c>
      <c r="E3394" s="7">
        <v>5.9158609999999997E-3</v>
      </c>
      <c r="F3394" s="7">
        <v>7.9177529999999996E-3</v>
      </c>
      <c r="G3394" s="7">
        <v>7.2974839999999999E-3</v>
      </c>
      <c r="H3394" s="7">
        <v>7.4268509999999999E-3</v>
      </c>
      <c r="I3394" s="7">
        <v>7.3152570000000004E-3</v>
      </c>
      <c r="J3394" s="7">
        <v>7.9289630000000007E-3</v>
      </c>
      <c r="K3394" s="7">
        <v>9.4219260000000006E-3</v>
      </c>
      <c r="L3394" s="7">
        <v>7.105615E-3</v>
      </c>
      <c r="M3394" s="7">
        <v>8.5526700000000001E-3</v>
      </c>
      <c r="N3394" s="7">
        <v>7.726279E-3</v>
      </c>
      <c r="O3394" s="7">
        <v>7.5086290000000002E-3</v>
      </c>
      <c r="P3394" s="7">
        <v>6.374088E-3</v>
      </c>
    </row>
    <row r="3395" spans="1:16" x14ac:dyDescent="0.25">
      <c r="A3395" t="s">
        <v>5339</v>
      </c>
      <c r="B3395" s="7">
        <v>6.6640479999999997E-3</v>
      </c>
      <c r="C3395" s="7">
        <v>6.1301960000000001E-3</v>
      </c>
      <c r="D3395" s="7">
        <v>6.9470629999999998E-3</v>
      </c>
      <c r="E3395" s="7">
        <v>5.1231610000000002E-3</v>
      </c>
      <c r="F3395" s="7">
        <v>8.8473170000000004E-3</v>
      </c>
      <c r="G3395" s="7">
        <v>1.010371E-2</v>
      </c>
      <c r="H3395" s="7">
        <v>7.3928789999999998E-3</v>
      </c>
      <c r="I3395" s="7">
        <v>6.8066029999999996E-3</v>
      </c>
      <c r="J3395" s="7">
        <v>9.2560260000000005E-3</v>
      </c>
      <c r="K3395" s="7">
        <v>1.1233406E-2</v>
      </c>
      <c r="L3395" s="7">
        <v>1.0144517E-2</v>
      </c>
      <c r="M3395" s="7">
        <v>8.539184E-3</v>
      </c>
      <c r="N3395" s="7">
        <v>9.4585969999999991E-3</v>
      </c>
      <c r="O3395" s="7">
        <v>7.610431E-3</v>
      </c>
      <c r="P3395" s="7">
        <v>5.3027300000000003E-3</v>
      </c>
    </row>
    <row r="3396" spans="1:16" x14ac:dyDescent="0.25">
      <c r="A3396" t="s">
        <v>5340</v>
      </c>
      <c r="B3396" s="7">
        <v>3.2862686000000002E-2</v>
      </c>
      <c r="C3396" s="7">
        <v>3.7964657999999998E-2</v>
      </c>
      <c r="D3396" s="7">
        <v>3.7145471999999999E-2</v>
      </c>
      <c r="E3396" s="7">
        <v>2.5041471999999999E-2</v>
      </c>
      <c r="F3396" s="7">
        <v>3.5383260999999999E-2</v>
      </c>
      <c r="G3396" s="7">
        <v>3.4539268999999997E-2</v>
      </c>
      <c r="H3396" s="7">
        <v>3.6450989000000003E-2</v>
      </c>
      <c r="I3396" s="7">
        <v>2.5892364000000001E-2</v>
      </c>
      <c r="J3396" s="7">
        <v>3.7377366000000002E-2</v>
      </c>
      <c r="K3396" s="7">
        <v>2.2730053E-2</v>
      </c>
      <c r="L3396" s="7">
        <v>2.1313515000000002E-2</v>
      </c>
      <c r="M3396" s="7">
        <v>2.3810627000000001E-2</v>
      </c>
      <c r="N3396" s="7">
        <v>2.7364049000000001E-2</v>
      </c>
      <c r="O3396" s="7">
        <v>2.1349501E-2</v>
      </c>
      <c r="P3396" s="7">
        <v>2.1404263E-2</v>
      </c>
    </row>
    <row r="3397" spans="1:16" x14ac:dyDescent="0.25">
      <c r="A3397" t="s">
        <v>5341</v>
      </c>
      <c r="B3397" s="7">
        <v>1.7179696000000001E-2</v>
      </c>
      <c r="C3397" s="7">
        <v>2.2509798000000001E-2</v>
      </c>
      <c r="D3397" s="7">
        <v>2.0357653E-2</v>
      </c>
      <c r="E3397" s="7">
        <v>1.6256996999999999E-2</v>
      </c>
      <c r="F3397" s="7">
        <v>1.8879809000000001E-2</v>
      </c>
      <c r="G3397" s="7">
        <v>2.1646794E-2</v>
      </c>
      <c r="H3397" s="7">
        <v>1.9955713999999999E-2</v>
      </c>
      <c r="I3397" s="7">
        <v>1.5222248000000001E-2</v>
      </c>
      <c r="J3397" s="7">
        <v>2.5474854000000002E-2</v>
      </c>
      <c r="K3397" s="7">
        <v>2.0751301999999999E-2</v>
      </c>
      <c r="L3397" s="7">
        <v>3.4595408000000001E-2</v>
      </c>
      <c r="M3397" s="7">
        <v>4.0170652000000001E-2</v>
      </c>
      <c r="N3397" s="7">
        <v>3.4052992999999997E-2</v>
      </c>
      <c r="O3397" s="7">
        <v>3.4077370000000003E-2</v>
      </c>
      <c r="P3397" s="7">
        <v>2.6267213000000001E-2</v>
      </c>
    </row>
    <row r="3398" spans="1:16" x14ac:dyDescent="0.25">
      <c r="A3398" t="s">
        <v>5342</v>
      </c>
      <c r="B3398" s="7">
        <v>9.4403362000000005E-2</v>
      </c>
      <c r="C3398" s="7">
        <v>0.116851195</v>
      </c>
      <c r="D3398" s="7">
        <v>0.108432584</v>
      </c>
      <c r="E3398" s="7">
        <v>9.2078137000000004E-2</v>
      </c>
      <c r="F3398" s="7">
        <v>0.12826232000000001</v>
      </c>
      <c r="G3398" s="7">
        <v>0.112300987</v>
      </c>
      <c r="H3398" s="7">
        <v>0.12235175099999999</v>
      </c>
      <c r="I3398" s="7">
        <v>0.13448164300000001</v>
      </c>
      <c r="J3398" s="7">
        <v>0.14280817600000001</v>
      </c>
      <c r="K3398" s="7">
        <v>7.1005439000000004E-2</v>
      </c>
      <c r="L3398" s="7">
        <v>6.4084583000000001E-2</v>
      </c>
      <c r="M3398" s="7">
        <v>7.4032997000000003E-2</v>
      </c>
      <c r="N3398" s="7">
        <v>9.0894799999999998E-2</v>
      </c>
      <c r="O3398" s="7">
        <v>8.2759240999999997E-2</v>
      </c>
      <c r="P3398" s="7">
        <v>7.0971558000000004E-2</v>
      </c>
    </row>
    <row r="3399" spans="1:16" x14ac:dyDescent="0.25">
      <c r="A3399" t="s">
        <v>5343</v>
      </c>
      <c r="B3399" s="7">
        <v>4.8925878999999999E-2</v>
      </c>
      <c r="C3399" s="7">
        <v>6.0803740000000002E-2</v>
      </c>
      <c r="D3399" s="7">
        <v>5.5929701999999998E-2</v>
      </c>
      <c r="E3399" s="7">
        <v>4.5164136000000001E-2</v>
      </c>
      <c r="F3399" s="7">
        <v>5.0002471E-2</v>
      </c>
      <c r="G3399" s="7">
        <v>5.1991318000000002E-2</v>
      </c>
      <c r="H3399" s="7">
        <v>5.2760129000000003E-2</v>
      </c>
      <c r="I3399" s="7">
        <v>5.0620426000000003E-2</v>
      </c>
      <c r="J3399" s="7">
        <v>7.0168520999999998E-2</v>
      </c>
      <c r="K3399" s="7">
        <v>2.5402729999999998E-2</v>
      </c>
      <c r="L3399" s="7">
        <v>2.0854972999999999E-2</v>
      </c>
      <c r="M3399" s="7">
        <v>2.4158791999999998E-2</v>
      </c>
      <c r="N3399" s="7">
        <v>2.5282611999999999E-2</v>
      </c>
      <c r="O3399" s="7">
        <v>2.1592311999999999E-2</v>
      </c>
      <c r="P3399" s="7">
        <v>1.9903494000000001E-2</v>
      </c>
    </row>
    <row r="3400" spans="1:16" x14ac:dyDescent="0.25">
      <c r="A3400" t="s">
        <v>5344</v>
      </c>
      <c r="B3400" s="7">
        <v>4.7235184999999999E-2</v>
      </c>
      <c r="C3400" s="7">
        <v>4.9677425999999997E-2</v>
      </c>
      <c r="D3400" s="7">
        <v>6.0528901000000003E-2</v>
      </c>
      <c r="E3400" s="7">
        <v>0.16843242899999999</v>
      </c>
      <c r="F3400" s="7">
        <v>0.26605135600000002</v>
      </c>
      <c r="G3400" s="7">
        <v>0.209068803</v>
      </c>
      <c r="H3400" s="7">
        <v>8.3960674999999999E-2</v>
      </c>
      <c r="I3400" s="7">
        <v>0.13933211400000001</v>
      </c>
      <c r="J3400" s="7">
        <v>8.6590617999999994E-2</v>
      </c>
      <c r="K3400" s="7">
        <v>1.2293429E-2</v>
      </c>
      <c r="L3400" s="7">
        <v>8.4883809999999997E-3</v>
      </c>
      <c r="M3400" s="7">
        <v>6.201519E-3</v>
      </c>
      <c r="N3400" s="7">
        <v>3.8841989E-2</v>
      </c>
      <c r="O3400" s="7">
        <v>2.3694326000000002E-2</v>
      </c>
      <c r="P3400" s="7">
        <v>2.8399066000000001E-2</v>
      </c>
    </row>
    <row r="3401" spans="1:16" x14ac:dyDescent="0.25">
      <c r="A3401" t="s">
        <v>5345</v>
      </c>
      <c r="B3401" s="7">
        <v>2.4914404000000001E-2</v>
      </c>
      <c r="C3401" s="7">
        <v>2.8708825E-2</v>
      </c>
      <c r="D3401" s="7">
        <v>2.4341446999999999E-2</v>
      </c>
      <c r="E3401" s="7">
        <v>3.4042322E-2</v>
      </c>
      <c r="F3401" s="7">
        <v>3.3254117E-2</v>
      </c>
      <c r="G3401" s="7">
        <v>2.4822371999999999E-2</v>
      </c>
      <c r="H3401" s="7">
        <v>2.5695098999999999E-2</v>
      </c>
      <c r="I3401" s="7">
        <v>3.2174392000000003E-2</v>
      </c>
      <c r="J3401" s="7">
        <v>2.5253568000000001E-2</v>
      </c>
      <c r="K3401" s="7">
        <v>5.2346901000000001E-2</v>
      </c>
      <c r="L3401" s="7">
        <v>3.1224966E-2</v>
      </c>
      <c r="M3401" s="7">
        <v>3.5253967999999997E-2</v>
      </c>
      <c r="N3401" s="7">
        <v>3.5547476000000001E-2</v>
      </c>
      <c r="O3401" s="7">
        <v>4.0225536999999999E-2</v>
      </c>
      <c r="P3401" s="7">
        <v>2.5604412999999999E-2</v>
      </c>
    </row>
    <row r="3402" spans="1:16" x14ac:dyDescent="0.25">
      <c r="A3402" t="s">
        <v>5346</v>
      </c>
      <c r="B3402" s="7">
        <v>2.1769514E-2</v>
      </c>
      <c r="C3402" s="7">
        <v>2.3627670999999999E-2</v>
      </c>
      <c r="D3402" s="7">
        <v>2.2199957999999999E-2</v>
      </c>
      <c r="E3402" s="7">
        <v>1.7351859000000001E-2</v>
      </c>
      <c r="F3402" s="7">
        <v>2.1958049E-2</v>
      </c>
      <c r="G3402" s="7">
        <v>2.0300716E-2</v>
      </c>
      <c r="H3402" s="7">
        <v>2.0603719E-2</v>
      </c>
      <c r="I3402" s="7">
        <v>2.5524043E-2</v>
      </c>
      <c r="J3402" s="7">
        <v>2.4976387999999999E-2</v>
      </c>
      <c r="K3402" s="7">
        <v>6.1109040000000003E-3</v>
      </c>
      <c r="L3402" s="7">
        <v>1.0110208000000001E-2</v>
      </c>
      <c r="M3402" s="7">
        <v>9.4974389999999999E-3</v>
      </c>
      <c r="N3402" s="7">
        <v>1.1585188999999999E-2</v>
      </c>
      <c r="O3402" s="7">
        <v>9.8272540000000005E-3</v>
      </c>
      <c r="P3402" s="7">
        <v>8.9730869999999994E-3</v>
      </c>
    </row>
    <row r="3403" spans="1:16" x14ac:dyDescent="0.25">
      <c r="A3403" t="s">
        <v>5347</v>
      </c>
      <c r="B3403" s="7">
        <v>1.8070129999999999E-3</v>
      </c>
      <c r="C3403" s="7">
        <v>2.3768349999999999E-3</v>
      </c>
      <c r="D3403" s="7">
        <v>1.609592E-3</v>
      </c>
      <c r="E3403" s="7">
        <v>1.770602E-3</v>
      </c>
      <c r="F3403" s="7">
        <v>2.288708E-3</v>
      </c>
      <c r="G3403" s="7">
        <v>2.4866630000000001E-3</v>
      </c>
      <c r="H3403" s="7">
        <v>2.4211189999999998E-3</v>
      </c>
      <c r="I3403" s="7">
        <v>1.6855170000000001E-3</v>
      </c>
      <c r="J3403" s="7">
        <v>2.2893890000000002E-3</v>
      </c>
      <c r="K3403" s="7">
        <v>5.7015149999999999E-3</v>
      </c>
      <c r="L3403" s="7">
        <v>7.9832540000000004E-3</v>
      </c>
      <c r="M3403" s="7">
        <v>5.3758590000000002E-3</v>
      </c>
      <c r="N3403" s="7">
        <v>3.7113210000000001E-3</v>
      </c>
      <c r="O3403" s="7">
        <v>3.0187590000000002E-3</v>
      </c>
      <c r="P3403" s="7">
        <v>3.0012820000000001E-3</v>
      </c>
    </row>
    <row r="3404" spans="1:16" x14ac:dyDescent="0.25">
      <c r="A3404" t="s">
        <v>5348</v>
      </c>
      <c r="B3404" s="7">
        <v>3.4815530999999997E-2</v>
      </c>
      <c r="C3404" s="7">
        <v>3.5099502999999997E-2</v>
      </c>
      <c r="D3404" s="7">
        <v>4.3357157E-2</v>
      </c>
      <c r="E3404" s="7">
        <v>3.3751691E-2</v>
      </c>
      <c r="F3404" s="7">
        <v>4.8639259999999997E-2</v>
      </c>
      <c r="G3404" s="7">
        <v>3.9621679999999999E-2</v>
      </c>
      <c r="H3404" s="7">
        <v>4.3266192000000002E-2</v>
      </c>
      <c r="I3404" s="7">
        <v>3.0961789E-2</v>
      </c>
      <c r="J3404" s="7">
        <v>4.5005631999999997E-2</v>
      </c>
      <c r="K3404" s="7">
        <v>2.6051998999999999E-2</v>
      </c>
      <c r="L3404" s="7">
        <v>4.2439382999999997E-2</v>
      </c>
      <c r="M3404" s="7">
        <v>4.5185982999999999E-2</v>
      </c>
      <c r="N3404" s="7">
        <v>5.1768715E-2</v>
      </c>
      <c r="O3404" s="7">
        <v>4.2366307999999998E-2</v>
      </c>
      <c r="P3404" s="7">
        <v>3.5955266E-2</v>
      </c>
    </row>
    <row r="3405" spans="1:16" x14ac:dyDescent="0.25">
      <c r="A3405" t="s">
        <v>5349</v>
      </c>
      <c r="B3405" s="7">
        <v>0</v>
      </c>
      <c r="C3405" s="7">
        <v>0</v>
      </c>
      <c r="D3405" s="7">
        <v>0</v>
      </c>
      <c r="E3405" s="7">
        <v>0</v>
      </c>
      <c r="F3405" s="7">
        <v>0</v>
      </c>
      <c r="G3405" s="7">
        <v>0</v>
      </c>
      <c r="H3405" s="7">
        <v>0</v>
      </c>
      <c r="I3405" s="7">
        <v>0</v>
      </c>
      <c r="J3405" s="7">
        <v>0</v>
      </c>
      <c r="K3405" s="7">
        <v>0</v>
      </c>
      <c r="L3405" s="7">
        <v>0</v>
      </c>
      <c r="M3405" s="7">
        <v>0</v>
      </c>
      <c r="N3405" s="7">
        <v>0</v>
      </c>
      <c r="O3405" s="7">
        <v>0</v>
      </c>
      <c r="P3405" s="7">
        <v>0</v>
      </c>
    </row>
    <row r="3406" spans="1:16" x14ac:dyDescent="0.25">
      <c r="A3406" t="s">
        <v>5350</v>
      </c>
      <c r="B3406" s="7">
        <v>8.0228529999999999E-3</v>
      </c>
      <c r="C3406" s="7">
        <v>1.0530797999999999E-2</v>
      </c>
      <c r="D3406" s="7">
        <v>8.2799780000000003E-3</v>
      </c>
      <c r="E3406" s="7">
        <v>4.8412450000000001E-3</v>
      </c>
      <c r="F3406" s="7">
        <v>6.8832930000000004E-3</v>
      </c>
      <c r="G3406" s="7">
        <v>6.2624689999999997E-3</v>
      </c>
      <c r="H3406" s="7">
        <v>1.1860968E-2</v>
      </c>
      <c r="I3406" s="7">
        <v>1.1165077000000001E-2</v>
      </c>
      <c r="J3406" s="7">
        <v>1.2590987999999999E-2</v>
      </c>
      <c r="K3406" s="7">
        <v>7.6778549999999999E-3</v>
      </c>
      <c r="L3406" s="7">
        <v>5.5042729999999996E-3</v>
      </c>
      <c r="M3406" s="7">
        <v>4.801881E-3</v>
      </c>
      <c r="N3406" s="7">
        <v>5.4502969999999998E-3</v>
      </c>
      <c r="O3406" s="7">
        <v>6.6381369999999997E-3</v>
      </c>
      <c r="P3406" s="7">
        <v>3.5847869999999999E-3</v>
      </c>
    </row>
    <row r="3407" spans="1:16" x14ac:dyDescent="0.25">
      <c r="A3407" t="s">
        <v>5351</v>
      </c>
      <c r="B3407" s="7">
        <v>7.8408280999999996E-2</v>
      </c>
      <c r="C3407" s="7">
        <v>6.5956599000000005E-2</v>
      </c>
      <c r="D3407" s="7">
        <v>6.9518698000000004E-2</v>
      </c>
      <c r="E3407" s="7">
        <v>5.9548499999999997E-2</v>
      </c>
      <c r="F3407" s="7">
        <v>8.3085967999999996E-2</v>
      </c>
      <c r="G3407" s="7">
        <v>7.8661340999999996E-2</v>
      </c>
      <c r="H3407" s="7">
        <v>7.0013600999999995E-2</v>
      </c>
      <c r="I3407" s="7">
        <v>8.0924476999999995E-2</v>
      </c>
      <c r="J3407" s="7">
        <v>9.8442440000000006E-2</v>
      </c>
      <c r="K3407" s="7">
        <v>4.8190602999999999E-2</v>
      </c>
      <c r="L3407" s="7">
        <v>5.5900667000000001E-2</v>
      </c>
      <c r="M3407" s="7">
        <v>5.0411667E-2</v>
      </c>
      <c r="N3407" s="7">
        <v>5.9080094E-2</v>
      </c>
      <c r="O3407" s="7">
        <v>4.6274900000000001E-2</v>
      </c>
      <c r="P3407" s="7">
        <v>4.9952359000000002E-2</v>
      </c>
    </row>
    <row r="3408" spans="1:16" x14ac:dyDescent="0.25">
      <c r="A3408" t="s">
        <v>5352</v>
      </c>
      <c r="B3408" s="7">
        <v>0.103958526</v>
      </c>
      <c r="C3408" s="7">
        <v>8.6741244999999995E-2</v>
      </c>
      <c r="D3408" s="7">
        <v>9.2351664E-2</v>
      </c>
      <c r="E3408" s="7">
        <v>2.9762630000000002E-2</v>
      </c>
      <c r="F3408" s="7">
        <v>3.8701220000000001E-2</v>
      </c>
      <c r="G3408" s="7">
        <v>4.9242977E-2</v>
      </c>
      <c r="H3408" s="7">
        <v>8.9885717000000004E-2</v>
      </c>
      <c r="I3408" s="7">
        <v>9.0011465999999998E-2</v>
      </c>
      <c r="J3408" s="7">
        <v>0.100734564</v>
      </c>
      <c r="K3408" s="7">
        <v>7.1247237000000005E-2</v>
      </c>
      <c r="L3408" s="7">
        <v>3.4102843000000001E-2</v>
      </c>
      <c r="M3408" s="7">
        <v>3.0658411999999999E-2</v>
      </c>
      <c r="N3408" s="7">
        <v>2.9728563E-2</v>
      </c>
      <c r="O3408" s="7">
        <v>3.2817061000000002E-2</v>
      </c>
      <c r="P3408" s="7">
        <v>2.3621462999999999E-2</v>
      </c>
    </row>
    <row r="3409" spans="1:16" x14ac:dyDescent="0.25">
      <c r="A3409" t="s">
        <v>5353</v>
      </c>
      <c r="B3409" s="7">
        <v>1.1030129E-2</v>
      </c>
      <c r="C3409" s="7">
        <v>1.0043580999999999E-2</v>
      </c>
      <c r="D3409" s="7">
        <v>9.7697570000000004E-3</v>
      </c>
      <c r="E3409" s="7">
        <v>8.5980870000000008E-3</v>
      </c>
      <c r="F3409" s="7">
        <v>1.2313121E-2</v>
      </c>
      <c r="G3409" s="7">
        <v>1.1511822E-2</v>
      </c>
      <c r="H3409" s="7">
        <v>9.5454419999999995E-3</v>
      </c>
      <c r="I3409" s="7">
        <v>1.1659671E-2</v>
      </c>
      <c r="J3409" s="7">
        <v>1.1433212E-2</v>
      </c>
      <c r="K3409" s="7">
        <v>7.0074910000000002E-3</v>
      </c>
      <c r="L3409" s="7">
        <v>7.3979240000000002E-3</v>
      </c>
      <c r="M3409" s="7">
        <v>6.1760519999999996E-3</v>
      </c>
      <c r="N3409" s="7">
        <v>6.149748E-3</v>
      </c>
      <c r="O3409" s="7">
        <v>4.4999150000000002E-3</v>
      </c>
      <c r="P3409" s="7">
        <v>6.3982680000000004E-3</v>
      </c>
    </row>
    <row r="3410" spans="1:16" x14ac:dyDescent="0.25">
      <c r="A3410" t="s">
        <v>5354</v>
      </c>
      <c r="B3410" s="7">
        <v>8.5823649999999998E-3</v>
      </c>
      <c r="C3410" s="7">
        <v>1.0004781000000001E-2</v>
      </c>
      <c r="D3410" s="7">
        <v>1.0700555E-2</v>
      </c>
      <c r="E3410" s="7">
        <v>8.5826459999999993E-3</v>
      </c>
      <c r="F3410" s="7">
        <v>9.4163979999999994E-3</v>
      </c>
      <c r="G3410" s="7">
        <v>1.1407865E-2</v>
      </c>
      <c r="H3410" s="7">
        <v>1.1739553E-2</v>
      </c>
      <c r="I3410" s="7">
        <v>1.1446448E-2</v>
      </c>
      <c r="J3410" s="7">
        <v>1.3128877000000001E-2</v>
      </c>
      <c r="K3410" s="7">
        <v>4.5931440000000004E-3</v>
      </c>
      <c r="L3410" s="7">
        <v>1.0327572E-2</v>
      </c>
      <c r="M3410" s="7">
        <v>1.050383E-2</v>
      </c>
      <c r="N3410" s="7">
        <v>1.0599104E-2</v>
      </c>
      <c r="O3410" s="7">
        <v>9.3375460000000004E-3</v>
      </c>
      <c r="P3410" s="7">
        <v>7.093897E-3</v>
      </c>
    </row>
    <row r="3411" spans="1:16" x14ac:dyDescent="0.25">
      <c r="A3411" t="s">
        <v>5355</v>
      </c>
      <c r="B3411" s="7">
        <v>4.1930019999999998E-2</v>
      </c>
      <c r="C3411" s="7">
        <v>4.3523095999999997E-2</v>
      </c>
      <c r="D3411" s="7">
        <v>4.0882648000000001E-2</v>
      </c>
      <c r="E3411" s="7">
        <v>3.8884662E-2</v>
      </c>
      <c r="F3411" s="7">
        <v>4.6799879000000003E-2</v>
      </c>
      <c r="G3411" s="7">
        <v>7.0283058999999995E-2</v>
      </c>
      <c r="H3411" s="7">
        <v>4.1730382000000003E-2</v>
      </c>
      <c r="I3411" s="7">
        <v>2.6850133000000002E-2</v>
      </c>
      <c r="J3411" s="7">
        <v>4.2599787E-2</v>
      </c>
      <c r="K3411" s="7">
        <v>6.3686735999999994E-2</v>
      </c>
      <c r="L3411" s="7">
        <v>0.121631774</v>
      </c>
      <c r="M3411" s="7">
        <v>0.104044358</v>
      </c>
      <c r="N3411" s="7">
        <v>9.0701448000000004E-2</v>
      </c>
      <c r="O3411" s="7">
        <v>7.8010180999999998E-2</v>
      </c>
      <c r="P3411" s="7">
        <v>5.8277602999999997E-2</v>
      </c>
    </row>
    <row r="3412" spans="1:16" x14ac:dyDescent="0.25">
      <c r="A3412" t="s">
        <v>5356</v>
      </c>
      <c r="B3412" s="7">
        <v>2.9432172E-2</v>
      </c>
      <c r="C3412" s="7">
        <v>3.0601261000000001E-2</v>
      </c>
      <c r="D3412" s="7">
        <v>3.0435033E-2</v>
      </c>
      <c r="E3412" s="7">
        <v>2.9760730999999999E-2</v>
      </c>
      <c r="F3412" s="7">
        <v>4.0349277000000003E-2</v>
      </c>
      <c r="G3412" s="7">
        <v>4.1489242000000003E-2</v>
      </c>
      <c r="H3412" s="7">
        <v>3.6863962E-2</v>
      </c>
      <c r="I3412" s="7">
        <v>3.8554463999999997E-2</v>
      </c>
      <c r="J3412" s="7">
        <v>3.9196147000000001E-2</v>
      </c>
      <c r="K3412" s="7">
        <v>3.0442803000000001E-2</v>
      </c>
      <c r="L3412" s="7">
        <v>1.9360123E-2</v>
      </c>
      <c r="M3412" s="7">
        <v>1.819055E-2</v>
      </c>
      <c r="N3412" s="7">
        <v>1.9929565999999999E-2</v>
      </c>
      <c r="O3412" s="7">
        <v>2.2338381000000001E-2</v>
      </c>
      <c r="P3412" s="7">
        <v>1.6488142000000001E-2</v>
      </c>
    </row>
    <row r="3413" spans="1:16" x14ac:dyDescent="0.25">
      <c r="A3413" t="s">
        <v>5357</v>
      </c>
      <c r="B3413" s="7">
        <v>0.113966782</v>
      </c>
      <c r="C3413" s="7">
        <v>0.14316715299999999</v>
      </c>
      <c r="D3413" s="7">
        <v>0.160246838</v>
      </c>
      <c r="E3413" s="7">
        <v>0.101340793</v>
      </c>
      <c r="F3413" s="7">
        <v>0.15047329700000001</v>
      </c>
      <c r="G3413" s="7">
        <v>0.106274121</v>
      </c>
      <c r="H3413" s="7">
        <v>0.17383219699999999</v>
      </c>
      <c r="I3413" s="7">
        <v>0.16065148200000001</v>
      </c>
      <c r="J3413" s="7">
        <v>0.19861889799999999</v>
      </c>
      <c r="K3413" s="7">
        <v>5.5095471E-2</v>
      </c>
      <c r="L3413" s="7">
        <v>3.9601262999999998E-2</v>
      </c>
      <c r="M3413" s="7">
        <v>6.1613991E-2</v>
      </c>
      <c r="N3413" s="7">
        <v>6.1276046000000001E-2</v>
      </c>
      <c r="O3413" s="7">
        <v>5.4319903000000003E-2</v>
      </c>
      <c r="P3413" s="7">
        <v>6.0721247999999999E-2</v>
      </c>
    </row>
    <row r="3414" spans="1:16" x14ac:dyDescent="0.25">
      <c r="A3414" t="s">
        <v>5358</v>
      </c>
      <c r="B3414" s="7">
        <v>4.3455220000000001E-3</v>
      </c>
      <c r="C3414" s="7">
        <v>4.7439409999999998E-3</v>
      </c>
      <c r="D3414" s="7">
        <v>5.1072770000000003E-3</v>
      </c>
      <c r="E3414" s="7">
        <v>3.7543839999999999E-3</v>
      </c>
      <c r="F3414" s="7">
        <v>4.0262739999999998E-3</v>
      </c>
      <c r="G3414" s="7">
        <v>3.0410789999999999E-3</v>
      </c>
      <c r="H3414" s="7">
        <v>5.1262219999999997E-3</v>
      </c>
      <c r="I3414" s="7">
        <v>5.1078740000000001E-3</v>
      </c>
      <c r="J3414" s="7">
        <v>6.1691979999999999E-3</v>
      </c>
      <c r="K3414" s="7">
        <v>4.0993210000000004E-3</v>
      </c>
      <c r="L3414" s="7">
        <v>3.8435930000000002E-3</v>
      </c>
      <c r="M3414" s="7">
        <v>3.6236020000000001E-3</v>
      </c>
      <c r="N3414" s="7">
        <v>1.7363089999999999E-3</v>
      </c>
      <c r="O3414" s="7">
        <v>8.3428400000000002E-4</v>
      </c>
      <c r="P3414" s="7">
        <v>3.5683170000000001E-3</v>
      </c>
    </row>
    <row r="3415" spans="1:16" x14ac:dyDescent="0.25">
      <c r="A3415" t="s">
        <v>5359</v>
      </c>
      <c r="B3415" s="7">
        <v>1.8152705000000002E-2</v>
      </c>
      <c r="C3415" s="7">
        <v>2.0943683000000001E-2</v>
      </c>
      <c r="D3415" s="7">
        <v>1.9753527E-2</v>
      </c>
      <c r="E3415" s="7">
        <v>1.3045106000000001E-2</v>
      </c>
      <c r="F3415" s="7">
        <v>1.5662414E-2</v>
      </c>
      <c r="G3415" s="7">
        <v>1.5554464E-2</v>
      </c>
      <c r="H3415" s="7">
        <v>2.2185453000000001E-2</v>
      </c>
      <c r="I3415" s="7">
        <v>2.1056544999999999E-2</v>
      </c>
      <c r="J3415" s="7">
        <v>3.3481324999999999E-2</v>
      </c>
      <c r="K3415" s="7">
        <v>1.3396366999999999E-2</v>
      </c>
      <c r="L3415" s="7">
        <v>2.1662948000000001E-2</v>
      </c>
      <c r="M3415" s="7">
        <v>1.9735846000000001E-2</v>
      </c>
      <c r="N3415" s="7">
        <v>2.5158229000000001E-2</v>
      </c>
      <c r="O3415" s="7">
        <v>1.5795936E-2</v>
      </c>
      <c r="P3415" s="7">
        <v>1.6908632E-2</v>
      </c>
    </row>
    <row r="3416" spans="1:16" x14ac:dyDescent="0.25">
      <c r="A3416" t="s">
        <v>5360</v>
      </c>
      <c r="B3416" s="7">
        <v>2.0610342E-2</v>
      </c>
      <c r="C3416" s="7">
        <v>1.7877612000000001E-2</v>
      </c>
      <c r="D3416" s="7">
        <v>1.6864631000000001E-2</v>
      </c>
      <c r="E3416" s="7">
        <v>1.4969984E-2</v>
      </c>
      <c r="F3416" s="7">
        <v>1.8979816E-2</v>
      </c>
      <c r="G3416" s="7">
        <v>1.7681629000000001E-2</v>
      </c>
      <c r="H3416" s="7">
        <v>4.2462714999999998E-2</v>
      </c>
      <c r="I3416" s="7">
        <v>2.1891568E-2</v>
      </c>
      <c r="J3416" s="7">
        <v>2.6493698E-2</v>
      </c>
      <c r="K3416" s="7">
        <v>1.6508274E-2</v>
      </c>
      <c r="L3416" s="7">
        <v>1.1728491000000001E-2</v>
      </c>
      <c r="M3416" s="7">
        <v>2.3948628999999999E-2</v>
      </c>
      <c r="N3416" s="7">
        <v>1.3186206000000001E-2</v>
      </c>
      <c r="O3416" s="7">
        <v>2.1106802000000001E-2</v>
      </c>
      <c r="P3416" s="7">
        <v>1.0842193999999999E-2</v>
      </c>
    </row>
    <row r="3417" spans="1:16" x14ac:dyDescent="0.25">
      <c r="A3417" t="s">
        <v>5361</v>
      </c>
      <c r="B3417" s="7">
        <v>1.7065398999999998E-2</v>
      </c>
      <c r="C3417" s="7">
        <v>1.8597051999999999E-2</v>
      </c>
      <c r="D3417" s="7">
        <v>1.8968797999999999E-2</v>
      </c>
      <c r="E3417" s="7">
        <v>1.3891458000000001E-2</v>
      </c>
      <c r="F3417" s="7">
        <v>1.7447420000000002E-2</v>
      </c>
      <c r="G3417" s="7">
        <v>1.4914243000000001E-2</v>
      </c>
      <c r="H3417" s="7">
        <v>2.1689610000000002E-2</v>
      </c>
      <c r="I3417" s="7">
        <v>2.1113570000000002E-2</v>
      </c>
      <c r="J3417" s="7">
        <v>2.3827292999999999E-2</v>
      </c>
      <c r="K3417" s="7">
        <v>1.1430197E-2</v>
      </c>
      <c r="L3417" s="7">
        <v>1.9800630999999999E-2</v>
      </c>
      <c r="M3417" s="7">
        <v>1.8150981E-2</v>
      </c>
      <c r="N3417" s="7">
        <v>7.5091345000000004E-2</v>
      </c>
      <c r="O3417" s="7">
        <v>8.0323615000000001E-2</v>
      </c>
      <c r="P3417" s="7">
        <v>5.6051069000000002E-2</v>
      </c>
    </row>
    <row r="3418" spans="1:16" x14ac:dyDescent="0.25">
      <c r="A3418" t="s">
        <v>5362</v>
      </c>
      <c r="B3418" s="7">
        <v>0.115424208</v>
      </c>
      <c r="C3418" s="7">
        <v>0.13561983</v>
      </c>
      <c r="D3418" s="7">
        <v>0.120252175</v>
      </c>
      <c r="E3418" s="7">
        <v>9.9641608000000007E-2</v>
      </c>
      <c r="F3418" s="7">
        <v>0.12818110199999999</v>
      </c>
      <c r="G3418" s="7">
        <v>0.16866024499999999</v>
      </c>
      <c r="H3418" s="7">
        <v>0.103470677</v>
      </c>
      <c r="I3418" s="7">
        <v>7.0762308999999995E-2</v>
      </c>
      <c r="J3418" s="7">
        <v>0.11162156199999999</v>
      </c>
      <c r="K3418" s="7">
        <v>0.42906919900000001</v>
      </c>
      <c r="L3418" s="7">
        <v>0.186700226</v>
      </c>
      <c r="M3418" s="7">
        <v>0.17346632000000001</v>
      </c>
      <c r="N3418" s="7">
        <v>0.18711536200000001</v>
      </c>
      <c r="O3418" s="7">
        <v>0.15621369600000001</v>
      </c>
      <c r="P3418" s="7">
        <v>0.12282209400000001</v>
      </c>
    </row>
    <row r="3419" spans="1:16" x14ac:dyDescent="0.25">
      <c r="A3419" t="s">
        <v>5363</v>
      </c>
      <c r="B3419" s="7">
        <v>1.3870883000000001E-2</v>
      </c>
      <c r="C3419" s="7">
        <v>1.9240894000000001E-2</v>
      </c>
      <c r="D3419" s="7">
        <v>1.4605286E-2</v>
      </c>
      <c r="E3419" s="7">
        <v>1.4982095000000001E-2</v>
      </c>
      <c r="F3419" s="7">
        <v>1.5186059E-2</v>
      </c>
      <c r="G3419" s="7">
        <v>1.7304180999999998E-2</v>
      </c>
      <c r="H3419" s="7">
        <v>1.7132029999999999E-2</v>
      </c>
      <c r="I3419" s="7">
        <v>9.4092380000000003E-3</v>
      </c>
      <c r="J3419" s="7">
        <v>1.4344569E-2</v>
      </c>
      <c r="K3419" s="7">
        <v>9.1800409999999999E-3</v>
      </c>
      <c r="L3419" s="7">
        <v>2.5934273000000001E-2</v>
      </c>
      <c r="M3419" s="7">
        <v>2.7345825000000001E-2</v>
      </c>
      <c r="N3419" s="7">
        <v>3.5485468999999999E-2</v>
      </c>
      <c r="O3419" s="7">
        <v>2.4593060999999999E-2</v>
      </c>
      <c r="P3419" s="7">
        <v>1.7555072000000001E-2</v>
      </c>
    </row>
    <row r="3420" spans="1:16" x14ac:dyDescent="0.25">
      <c r="A3420" t="s">
        <v>5364</v>
      </c>
      <c r="B3420" s="7">
        <v>1.8194716999999999E-2</v>
      </c>
      <c r="C3420" s="7">
        <v>1.7968108E-2</v>
      </c>
      <c r="D3420" s="7">
        <v>1.3546879E-2</v>
      </c>
      <c r="E3420" s="7">
        <v>1.6171524E-2</v>
      </c>
      <c r="F3420" s="7">
        <v>1.5637884000000001E-2</v>
      </c>
      <c r="G3420" s="7">
        <v>2.3849822999999999E-2</v>
      </c>
      <c r="H3420" s="7">
        <v>1.3879633000000001E-2</v>
      </c>
      <c r="I3420" s="7">
        <v>1.1216456E-2</v>
      </c>
      <c r="J3420" s="7">
        <v>1.3739220999999999E-2</v>
      </c>
      <c r="K3420" s="7">
        <v>6.0442337999999998E-2</v>
      </c>
      <c r="L3420" s="7">
        <v>2.6063345000000002E-2</v>
      </c>
      <c r="M3420" s="7">
        <v>1.7552469000000001E-2</v>
      </c>
      <c r="N3420" s="7">
        <v>1.1469134000000001E-2</v>
      </c>
      <c r="O3420" s="7">
        <v>8.8025410000000005E-3</v>
      </c>
      <c r="P3420" s="7">
        <v>1.2145365E-2</v>
      </c>
    </row>
    <row r="3421" spans="1:16" x14ac:dyDescent="0.25">
      <c r="A3421" t="s">
        <v>5365</v>
      </c>
      <c r="B3421" s="7">
        <v>3.1567738999999997E-2</v>
      </c>
      <c r="C3421" s="7">
        <v>3.2116028999999997E-2</v>
      </c>
      <c r="D3421" s="7">
        <v>3.1849769E-2</v>
      </c>
      <c r="E3421" s="7">
        <v>1.9649176000000001E-2</v>
      </c>
      <c r="F3421" s="7">
        <v>2.4200540999999999E-2</v>
      </c>
      <c r="G3421" s="7">
        <v>2.0937134E-2</v>
      </c>
      <c r="H3421" s="7">
        <v>2.2973697000000001E-2</v>
      </c>
      <c r="I3421" s="7">
        <v>2.7690859000000002E-2</v>
      </c>
      <c r="J3421" s="7">
        <v>2.8008898000000001E-2</v>
      </c>
      <c r="K3421" s="7">
        <v>2.7706174E-2</v>
      </c>
      <c r="L3421" s="7">
        <v>1.319027E-2</v>
      </c>
      <c r="M3421" s="7">
        <v>1.5173730999999999E-2</v>
      </c>
      <c r="N3421" s="7">
        <v>1.7795600000000002E-2</v>
      </c>
      <c r="O3421" s="7">
        <v>1.4731717E-2</v>
      </c>
      <c r="P3421" s="7">
        <v>1.3022503E-2</v>
      </c>
    </row>
    <row r="3422" spans="1:16" x14ac:dyDescent="0.25">
      <c r="A3422" t="s">
        <v>5366</v>
      </c>
      <c r="B3422" s="7">
        <v>5.6701126999999997E-2</v>
      </c>
      <c r="C3422" s="7">
        <v>6.3904457999999997E-2</v>
      </c>
      <c r="D3422" s="7">
        <v>6.7323813999999996E-2</v>
      </c>
      <c r="E3422" s="7">
        <v>8.2170891999999995E-2</v>
      </c>
      <c r="F3422" s="7">
        <v>9.1235255000000001E-2</v>
      </c>
      <c r="G3422" s="7">
        <v>8.5693402000000002E-2</v>
      </c>
      <c r="H3422" s="7">
        <v>7.0076778000000006E-2</v>
      </c>
      <c r="I3422" s="7">
        <v>5.1353142999999997E-2</v>
      </c>
      <c r="J3422" s="7">
        <v>8.0847522000000005E-2</v>
      </c>
      <c r="K3422" s="7">
        <v>0.17300901299999999</v>
      </c>
      <c r="L3422" s="7">
        <v>0.112284788</v>
      </c>
      <c r="M3422" s="7">
        <v>0.117180306</v>
      </c>
      <c r="N3422" s="7">
        <v>0.11206574499999999</v>
      </c>
      <c r="O3422" s="7">
        <v>9.4873635999999997E-2</v>
      </c>
      <c r="P3422" s="7">
        <v>7.2054463999999999E-2</v>
      </c>
    </row>
    <row r="3423" spans="1:16" x14ac:dyDescent="0.25">
      <c r="A3423" t="s">
        <v>5367</v>
      </c>
      <c r="B3423" s="7">
        <v>2.0966100000000001E-2</v>
      </c>
      <c r="C3423" s="7">
        <v>2.7641834000000001E-2</v>
      </c>
      <c r="D3423" s="7">
        <v>2.3471974999999999E-2</v>
      </c>
      <c r="E3423" s="7">
        <v>1.7040289E-2</v>
      </c>
      <c r="F3423" s="7">
        <v>2.1450226999999999E-2</v>
      </c>
      <c r="G3423" s="7">
        <v>2.3572701000000001E-2</v>
      </c>
      <c r="H3423" s="7">
        <v>2.7452951999999999E-2</v>
      </c>
      <c r="I3423" s="7">
        <v>2.3407111000000001E-2</v>
      </c>
      <c r="J3423" s="7">
        <v>2.5078482999999999E-2</v>
      </c>
      <c r="K3423" s="7">
        <v>4.4187978000000003E-2</v>
      </c>
      <c r="L3423" s="7">
        <v>1.9442181999999999E-2</v>
      </c>
      <c r="M3423" s="7">
        <v>1.8790843000000002E-2</v>
      </c>
      <c r="N3423" s="7">
        <v>2.5047270999999999E-2</v>
      </c>
      <c r="O3423" s="7">
        <v>2.0772870999999998E-2</v>
      </c>
      <c r="P3423" s="7">
        <v>1.5511624E-2</v>
      </c>
    </row>
    <row r="3424" spans="1:16" x14ac:dyDescent="0.25">
      <c r="A3424" t="s">
        <v>5368</v>
      </c>
      <c r="B3424" s="7">
        <v>7.3711282000000003E-2</v>
      </c>
      <c r="C3424" s="7">
        <v>7.5599510999999994E-2</v>
      </c>
      <c r="D3424" s="7">
        <v>6.9645690999999996E-2</v>
      </c>
      <c r="E3424" s="7">
        <v>5.1693862E-2</v>
      </c>
      <c r="F3424" s="7">
        <v>6.6648956999999995E-2</v>
      </c>
      <c r="G3424" s="7">
        <v>7.1287417000000006E-2</v>
      </c>
      <c r="H3424" s="7">
        <v>7.5870781999999998E-2</v>
      </c>
      <c r="I3424" s="7">
        <v>7.9400690999999995E-2</v>
      </c>
      <c r="J3424" s="7">
        <v>7.6745892999999996E-2</v>
      </c>
      <c r="K3424" s="7">
        <v>4.1291719999999997E-2</v>
      </c>
      <c r="L3424" s="7">
        <v>5.4965286000000002E-2</v>
      </c>
      <c r="M3424" s="7">
        <v>5.3216054999999998E-2</v>
      </c>
      <c r="N3424" s="7">
        <v>5.9233106000000001E-2</v>
      </c>
      <c r="O3424" s="7">
        <v>5.1441401999999997E-2</v>
      </c>
      <c r="P3424" s="7">
        <v>4.0348952E-2</v>
      </c>
    </row>
    <row r="3425" spans="1:16" x14ac:dyDescent="0.25">
      <c r="A3425" t="s">
        <v>5369</v>
      </c>
      <c r="B3425" s="7">
        <v>0</v>
      </c>
      <c r="C3425" s="7">
        <v>0</v>
      </c>
      <c r="D3425" s="7">
        <v>0</v>
      </c>
      <c r="E3425" s="7">
        <v>0</v>
      </c>
      <c r="F3425" s="7">
        <v>0</v>
      </c>
      <c r="G3425" s="7">
        <v>0</v>
      </c>
      <c r="H3425" s="7">
        <v>0</v>
      </c>
      <c r="I3425" s="7">
        <v>0</v>
      </c>
      <c r="J3425" s="7">
        <v>0</v>
      </c>
      <c r="K3425" s="7">
        <v>0</v>
      </c>
      <c r="L3425" s="7">
        <v>0</v>
      </c>
      <c r="M3425" s="7">
        <v>0</v>
      </c>
      <c r="N3425" s="7">
        <v>0</v>
      </c>
      <c r="O3425" s="7">
        <v>0</v>
      </c>
      <c r="P3425" s="7">
        <v>0</v>
      </c>
    </row>
    <row r="3426" spans="1:16" x14ac:dyDescent="0.25">
      <c r="A3426" t="s">
        <v>5370</v>
      </c>
      <c r="B3426" s="7">
        <v>3.2455330000000001E-3</v>
      </c>
      <c r="C3426" s="7">
        <v>4.298924E-3</v>
      </c>
      <c r="D3426" s="7">
        <v>3.229848E-3</v>
      </c>
      <c r="E3426" s="7">
        <v>3.9385369999999998E-3</v>
      </c>
      <c r="F3426" s="7">
        <v>5.1302860000000004E-3</v>
      </c>
      <c r="G3426" s="7">
        <v>2.3083399999999999E-3</v>
      </c>
      <c r="H3426" s="7">
        <v>3.4461610000000001E-3</v>
      </c>
      <c r="I3426" s="7">
        <v>3.3171149999999998E-3</v>
      </c>
      <c r="J3426" s="7">
        <v>6.7600079999999996E-3</v>
      </c>
      <c r="K3426" s="7">
        <v>1.5651433999999999E-2</v>
      </c>
      <c r="L3426" s="7">
        <v>4.8287709999999999E-3</v>
      </c>
      <c r="M3426" s="7">
        <v>5.0965250000000002E-3</v>
      </c>
      <c r="N3426" s="7">
        <v>3.4254889999999999E-3</v>
      </c>
      <c r="O3426" s="7">
        <v>4.1754670000000004E-3</v>
      </c>
      <c r="P3426" s="7">
        <v>3.6704210000000001E-3</v>
      </c>
    </row>
    <row r="3427" spans="1:16" x14ac:dyDescent="0.25">
      <c r="A3427" t="s">
        <v>5371</v>
      </c>
      <c r="B3427" s="7">
        <v>9.5437679999999993E-3</v>
      </c>
      <c r="C3427" s="7">
        <v>1.0260645000000001E-2</v>
      </c>
      <c r="D3427" s="7">
        <v>9.2865420000000001E-3</v>
      </c>
      <c r="E3427" s="7">
        <v>9.6002129999999998E-3</v>
      </c>
      <c r="F3427" s="7">
        <v>1.0555676E-2</v>
      </c>
      <c r="G3427" s="7">
        <v>1.2873285999999999E-2</v>
      </c>
      <c r="H3427" s="7">
        <v>1.1615108000000001E-2</v>
      </c>
      <c r="I3427" s="7">
        <v>9.3093870000000006E-3</v>
      </c>
      <c r="J3427" s="7">
        <v>1.0806368E-2</v>
      </c>
      <c r="K3427" s="7">
        <v>7.724285E-3</v>
      </c>
      <c r="L3427" s="7">
        <v>1.2196146E-2</v>
      </c>
      <c r="M3427" s="7">
        <v>1.2643503E-2</v>
      </c>
      <c r="N3427" s="7">
        <v>1.2021321E-2</v>
      </c>
      <c r="O3427" s="7">
        <v>9.0825909999999992E-3</v>
      </c>
      <c r="P3427" s="7">
        <v>6.321587E-3</v>
      </c>
    </row>
    <row r="3428" spans="1:16" x14ac:dyDescent="0.25">
      <c r="A3428" t="s">
        <v>5372</v>
      </c>
      <c r="B3428" s="7">
        <v>1.4919669999999999E-2</v>
      </c>
      <c r="C3428" s="7">
        <v>1.7560961999999999E-2</v>
      </c>
      <c r="D3428" s="7">
        <v>2.1690434000000001E-2</v>
      </c>
      <c r="E3428" s="7">
        <v>1.3692802E-2</v>
      </c>
      <c r="F3428" s="7">
        <v>2.1957437999999999E-2</v>
      </c>
      <c r="G3428" s="7">
        <v>1.8600701000000001E-2</v>
      </c>
      <c r="H3428" s="7">
        <v>2.0814484000000001E-2</v>
      </c>
      <c r="I3428" s="7">
        <v>2.7691367000000001E-2</v>
      </c>
      <c r="J3428" s="7">
        <v>2.3925405E-2</v>
      </c>
      <c r="K3428" s="7">
        <v>1.0567109999999999E-2</v>
      </c>
      <c r="L3428" s="7">
        <v>1.7845407000000001E-2</v>
      </c>
      <c r="M3428" s="7">
        <v>2.0181893999999999E-2</v>
      </c>
      <c r="N3428" s="7">
        <v>1.8929101E-2</v>
      </c>
      <c r="O3428" s="7">
        <v>1.7017207999999999E-2</v>
      </c>
      <c r="P3428" s="7">
        <v>1.5140928E-2</v>
      </c>
    </row>
    <row r="3429" spans="1:16" x14ac:dyDescent="0.25">
      <c r="A3429" t="s">
        <v>5373</v>
      </c>
      <c r="B3429" s="7">
        <v>9.1720199999999995E-3</v>
      </c>
      <c r="C3429" s="7">
        <v>1.1284275E-2</v>
      </c>
      <c r="D3429" s="7">
        <v>1.0409758E-2</v>
      </c>
      <c r="E3429" s="7">
        <v>6.2613290000000004E-3</v>
      </c>
      <c r="F3429" s="7">
        <v>9.9289500000000006E-3</v>
      </c>
      <c r="G3429" s="7">
        <v>7.5351319999999999E-3</v>
      </c>
      <c r="H3429" s="7">
        <v>1.1646725E-2</v>
      </c>
      <c r="I3429" s="7">
        <v>1.4027289E-2</v>
      </c>
      <c r="J3429" s="7">
        <v>1.4217499999999999E-2</v>
      </c>
      <c r="K3429" s="7">
        <v>4.1791939999999998E-3</v>
      </c>
      <c r="L3429" s="7">
        <v>6.455405E-3</v>
      </c>
      <c r="M3429" s="7">
        <v>5.8822350000000004E-3</v>
      </c>
      <c r="N3429" s="7">
        <v>6.8367289999999997E-3</v>
      </c>
      <c r="O3429" s="7">
        <v>6.1965190000000002E-3</v>
      </c>
      <c r="P3429" s="7">
        <v>4.2996099999999997E-3</v>
      </c>
    </row>
    <row r="3430" spans="1:16" x14ac:dyDescent="0.25">
      <c r="A3430" t="s">
        <v>5374</v>
      </c>
      <c r="B3430" s="7">
        <v>6.5826519999999996E-3</v>
      </c>
      <c r="C3430" s="7">
        <v>7.1740700000000003E-3</v>
      </c>
      <c r="D3430" s="7">
        <v>6.815275E-3</v>
      </c>
      <c r="E3430" s="7">
        <v>5.3245879999999999E-3</v>
      </c>
      <c r="F3430" s="7">
        <v>5.1467889999999997E-3</v>
      </c>
      <c r="G3430" s="7">
        <v>7.1571079999999997E-3</v>
      </c>
      <c r="H3430" s="7">
        <v>7.5878780000000002E-3</v>
      </c>
      <c r="I3430" s="7">
        <v>5.1684000000000001E-3</v>
      </c>
      <c r="J3430" s="7">
        <v>7.1116039999999997E-3</v>
      </c>
      <c r="K3430" s="7">
        <v>6.1480950000000001E-3</v>
      </c>
      <c r="L3430" s="7">
        <v>1.0451814E-2</v>
      </c>
      <c r="M3430" s="7">
        <v>1.2231913000000001E-2</v>
      </c>
      <c r="N3430" s="7">
        <v>1.2061792E-2</v>
      </c>
      <c r="O3430" s="7">
        <v>1.1724501999999999E-2</v>
      </c>
      <c r="P3430" s="7">
        <v>7.8035429999999996E-3</v>
      </c>
    </row>
    <row r="3431" spans="1:16" x14ac:dyDescent="0.25">
      <c r="A3431" t="s">
        <v>5375</v>
      </c>
      <c r="B3431" s="7">
        <v>3.9981612999999999E-2</v>
      </c>
      <c r="C3431" s="7">
        <v>3.9358174000000003E-2</v>
      </c>
      <c r="D3431" s="7">
        <v>3.8184294000000001E-2</v>
      </c>
      <c r="E3431" s="7">
        <v>2.4281308000000001E-2</v>
      </c>
      <c r="F3431" s="7">
        <v>3.769517E-2</v>
      </c>
      <c r="G3431" s="7">
        <v>4.6338384000000003E-2</v>
      </c>
      <c r="H3431" s="7">
        <v>5.1942765000000002E-2</v>
      </c>
      <c r="I3431" s="7">
        <v>2.7383571999999998E-2</v>
      </c>
      <c r="J3431" s="7">
        <v>5.3492344999999997E-2</v>
      </c>
      <c r="K3431" s="7">
        <v>3.5316301000000001E-2</v>
      </c>
      <c r="L3431" s="7">
        <v>1.8577795000000001E-2</v>
      </c>
      <c r="M3431" s="7">
        <v>1.8846655E-2</v>
      </c>
      <c r="N3431" s="7">
        <v>2.3073583000000002E-2</v>
      </c>
      <c r="O3431" s="7">
        <v>2.4789076E-2</v>
      </c>
      <c r="P3431" s="7">
        <v>1.6422897999999998E-2</v>
      </c>
    </row>
    <row r="3432" spans="1:16" x14ac:dyDescent="0.25">
      <c r="A3432" t="s">
        <v>5376</v>
      </c>
      <c r="B3432" s="7">
        <v>0</v>
      </c>
      <c r="C3432" s="7">
        <v>0</v>
      </c>
      <c r="D3432" s="7">
        <v>0</v>
      </c>
      <c r="E3432" s="7">
        <v>0</v>
      </c>
      <c r="F3432" s="7">
        <v>0</v>
      </c>
      <c r="G3432" s="7">
        <v>0</v>
      </c>
      <c r="H3432" s="7">
        <v>0</v>
      </c>
      <c r="I3432" s="7">
        <v>0</v>
      </c>
      <c r="J3432" s="7">
        <v>0</v>
      </c>
      <c r="K3432" s="7">
        <v>0</v>
      </c>
      <c r="L3432" s="7">
        <v>0</v>
      </c>
      <c r="M3432" s="7">
        <v>0</v>
      </c>
      <c r="N3432" s="7">
        <v>0</v>
      </c>
      <c r="O3432" s="7">
        <v>0</v>
      </c>
      <c r="P3432" s="7">
        <v>0</v>
      </c>
    </row>
    <row r="3433" spans="1:16" x14ac:dyDescent="0.25">
      <c r="A3433" t="s">
        <v>5377</v>
      </c>
      <c r="B3433" s="7">
        <v>1.1928594000000001E-2</v>
      </c>
      <c r="C3433" s="7">
        <v>1.4079873999999999E-2</v>
      </c>
      <c r="D3433" s="7">
        <v>1.2484454000000001E-2</v>
      </c>
      <c r="E3433" s="7">
        <v>8.7015040000000005E-3</v>
      </c>
      <c r="F3433" s="7">
        <v>8.1755979999999992E-3</v>
      </c>
      <c r="G3433" s="7">
        <v>1.1687206E-2</v>
      </c>
      <c r="H3433" s="7">
        <v>1.3054163000000001E-2</v>
      </c>
      <c r="I3433" s="7">
        <v>1.2421946E-2</v>
      </c>
      <c r="J3433" s="7">
        <v>1.1808712000000001E-2</v>
      </c>
      <c r="K3433" s="7">
        <v>3.0340702000000001E-2</v>
      </c>
      <c r="L3433" s="7">
        <v>2.3146044000000001E-2</v>
      </c>
      <c r="M3433" s="7">
        <v>2.6519507000000001E-2</v>
      </c>
      <c r="N3433" s="7">
        <v>4.1903589999999998E-2</v>
      </c>
      <c r="O3433" s="7">
        <v>4.6511489000000003E-2</v>
      </c>
      <c r="P3433" s="7">
        <v>3.0941103000000001E-2</v>
      </c>
    </row>
    <row r="3434" spans="1:16" x14ac:dyDescent="0.25">
      <c r="A3434" t="s">
        <v>5378</v>
      </c>
      <c r="B3434" s="7">
        <v>6.1373522999999999E-2</v>
      </c>
      <c r="C3434" s="7">
        <v>4.2975412999999997E-2</v>
      </c>
      <c r="D3434" s="7">
        <v>4.9644822999999998E-2</v>
      </c>
      <c r="E3434" s="7">
        <v>4.2314247999999999E-2</v>
      </c>
      <c r="F3434" s="7">
        <v>5.2361075E-2</v>
      </c>
      <c r="G3434" s="7">
        <v>5.0153692999999999E-2</v>
      </c>
      <c r="H3434" s="7">
        <v>5.6741435999999999E-2</v>
      </c>
      <c r="I3434" s="7">
        <v>5.6765903999999999E-2</v>
      </c>
      <c r="J3434" s="7">
        <v>6.1701133999999998E-2</v>
      </c>
      <c r="K3434" s="7">
        <v>2.4191648999999999E-2</v>
      </c>
      <c r="L3434" s="7">
        <v>4.9828385000000003E-2</v>
      </c>
      <c r="M3434" s="7">
        <v>4.4153975999999998E-2</v>
      </c>
      <c r="N3434" s="7">
        <v>4.1450194000000003E-2</v>
      </c>
      <c r="O3434" s="7">
        <v>5.1788714E-2</v>
      </c>
      <c r="P3434" s="7">
        <v>3.4933876000000003E-2</v>
      </c>
    </row>
    <row r="3435" spans="1:16" x14ac:dyDescent="0.25">
      <c r="A3435" t="s">
        <v>5379</v>
      </c>
      <c r="B3435" s="7">
        <v>2.8522206000000001E-2</v>
      </c>
      <c r="C3435" s="7">
        <v>2.9317497000000001E-2</v>
      </c>
      <c r="D3435" s="7">
        <v>3.3968538E-2</v>
      </c>
      <c r="E3435" s="7">
        <v>2.2579129999999999E-2</v>
      </c>
      <c r="F3435" s="7">
        <v>2.8702214E-2</v>
      </c>
      <c r="G3435" s="7">
        <v>3.1368014E-2</v>
      </c>
      <c r="H3435" s="7">
        <v>2.9186230000000001E-2</v>
      </c>
      <c r="I3435" s="7">
        <v>2.556605E-2</v>
      </c>
      <c r="J3435" s="7">
        <v>3.1118054999999999E-2</v>
      </c>
      <c r="K3435" s="7">
        <v>3.4915832000000001E-2</v>
      </c>
      <c r="L3435" s="7">
        <v>3.8266770999999998E-2</v>
      </c>
      <c r="M3435" s="7">
        <v>3.2037079000000003E-2</v>
      </c>
      <c r="N3435" s="7">
        <v>3.5197685999999999E-2</v>
      </c>
      <c r="O3435" s="7">
        <v>3.1120794E-2</v>
      </c>
      <c r="P3435" s="7">
        <v>2.2042261E-2</v>
      </c>
    </row>
    <row r="3436" spans="1:16" x14ac:dyDescent="0.25">
      <c r="A3436" t="s">
        <v>5380</v>
      </c>
      <c r="B3436" s="7">
        <v>4.7944390000000002E-3</v>
      </c>
      <c r="C3436" s="7">
        <v>5.402886E-3</v>
      </c>
      <c r="D3436" s="7">
        <v>5.9871430000000003E-3</v>
      </c>
      <c r="E3436" s="7">
        <v>4.669271E-3</v>
      </c>
      <c r="F3436" s="7">
        <v>6.9136429999999997E-3</v>
      </c>
      <c r="G3436" s="7">
        <v>7.7926039999999999E-3</v>
      </c>
      <c r="H3436" s="7">
        <v>6.1190589999999996E-3</v>
      </c>
      <c r="I3436" s="7">
        <v>6.4595970000000001E-3</v>
      </c>
      <c r="J3436" s="7">
        <v>7.586583E-3</v>
      </c>
      <c r="K3436" s="7">
        <v>3.263139E-3</v>
      </c>
      <c r="L3436" s="7">
        <v>3.3354919999999998E-3</v>
      </c>
      <c r="M3436" s="7">
        <v>3.9772590000000003E-3</v>
      </c>
      <c r="N3436" s="7">
        <v>4.747289E-3</v>
      </c>
      <c r="O3436" s="7">
        <v>4.4100320000000004E-3</v>
      </c>
      <c r="P3436" s="7">
        <v>2.9389680000000001E-3</v>
      </c>
    </row>
    <row r="3437" spans="1:16" x14ac:dyDescent="0.25">
      <c r="A3437" t="s">
        <v>5381</v>
      </c>
      <c r="B3437" s="7">
        <v>1.1960392E-2</v>
      </c>
      <c r="C3437" s="7">
        <v>1.0525715E-2</v>
      </c>
      <c r="D3437" s="7">
        <v>9.0558389999999996E-3</v>
      </c>
      <c r="E3437" s="7">
        <v>1.4680001E-2</v>
      </c>
      <c r="F3437" s="7">
        <v>1.2896685999999999E-2</v>
      </c>
      <c r="G3437" s="7">
        <v>1.2245195E-2</v>
      </c>
      <c r="H3437" s="7">
        <v>8.0481779999999996E-3</v>
      </c>
      <c r="I3437" s="7">
        <v>9.1328350000000006E-3</v>
      </c>
      <c r="J3437" s="7">
        <v>1.0117327000000001E-2</v>
      </c>
      <c r="K3437" s="7">
        <v>3.2167464999999999E-2</v>
      </c>
      <c r="L3437" s="7">
        <v>1.258022E-2</v>
      </c>
      <c r="M3437" s="7">
        <v>9.0119499999999995E-3</v>
      </c>
      <c r="N3437" s="7">
        <v>1.006134E-2</v>
      </c>
      <c r="O3437" s="7">
        <v>1.0824755E-2</v>
      </c>
      <c r="P3437" s="7">
        <v>6.9883840000000003E-3</v>
      </c>
    </row>
    <row r="3438" spans="1:16" x14ac:dyDescent="0.25">
      <c r="A3438" t="s">
        <v>5382</v>
      </c>
      <c r="B3438" s="7">
        <v>0</v>
      </c>
      <c r="C3438" s="7">
        <v>0</v>
      </c>
      <c r="D3438" s="7">
        <v>0</v>
      </c>
      <c r="E3438" s="7">
        <v>0</v>
      </c>
      <c r="F3438" s="7">
        <v>0</v>
      </c>
      <c r="G3438" s="7">
        <v>0</v>
      </c>
      <c r="H3438" s="7">
        <v>0</v>
      </c>
      <c r="I3438" s="7">
        <v>0</v>
      </c>
      <c r="J3438" s="7">
        <v>0</v>
      </c>
      <c r="K3438" s="7">
        <v>0</v>
      </c>
      <c r="L3438" s="7">
        <v>0</v>
      </c>
      <c r="M3438" s="7">
        <v>0</v>
      </c>
      <c r="N3438" s="7">
        <v>0</v>
      </c>
      <c r="O3438" s="7">
        <v>0</v>
      </c>
      <c r="P3438" s="7">
        <v>0</v>
      </c>
    </row>
    <row r="3439" spans="1:16" x14ac:dyDescent="0.25">
      <c r="A3439" t="s">
        <v>5383</v>
      </c>
      <c r="B3439" s="7">
        <v>5.0390499999999998E-3</v>
      </c>
      <c r="C3439" s="7">
        <v>5.3312669999999998E-3</v>
      </c>
      <c r="D3439" s="7">
        <v>6.5627899999999998E-3</v>
      </c>
      <c r="E3439" s="7">
        <v>4.4349519999999998E-3</v>
      </c>
      <c r="F3439" s="7">
        <v>4.9260989999999998E-3</v>
      </c>
      <c r="G3439" s="7">
        <v>3.0910410000000001E-3</v>
      </c>
      <c r="H3439" s="7">
        <v>6.4705680000000003E-3</v>
      </c>
      <c r="I3439" s="7">
        <v>5.5859830000000001E-3</v>
      </c>
      <c r="J3439" s="7">
        <v>7.3181740000000002E-3</v>
      </c>
      <c r="K3439" s="7">
        <v>1.3974769999999999E-2</v>
      </c>
      <c r="L3439" s="7">
        <v>2.7750291E-2</v>
      </c>
      <c r="M3439" s="7">
        <v>2.6502310000000001E-2</v>
      </c>
      <c r="N3439" s="7">
        <v>2.6990097000000001E-2</v>
      </c>
      <c r="O3439" s="7">
        <v>2.3735744E-2</v>
      </c>
      <c r="P3439" s="7">
        <v>2.1284636999999999E-2</v>
      </c>
    </row>
    <row r="3440" spans="1:16" x14ac:dyDescent="0.25">
      <c r="A3440" t="s">
        <v>5384</v>
      </c>
      <c r="B3440" s="7">
        <v>4.8809350000000001E-2</v>
      </c>
      <c r="C3440" s="7">
        <v>4.3425310000000002E-2</v>
      </c>
      <c r="D3440" s="7">
        <v>3.930968E-2</v>
      </c>
      <c r="E3440" s="7">
        <v>5.2449065000000003E-2</v>
      </c>
      <c r="F3440" s="7">
        <v>5.0204397999999997E-2</v>
      </c>
      <c r="G3440" s="7">
        <v>5.3239575999999997E-2</v>
      </c>
      <c r="H3440" s="7">
        <v>4.0979560999999998E-2</v>
      </c>
      <c r="I3440" s="7">
        <v>7.3567581000000007E-2</v>
      </c>
      <c r="J3440" s="7">
        <v>5.1200071E-2</v>
      </c>
      <c r="K3440" s="7">
        <v>3.6184587999999997E-2</v>
      </c>
      <c r="L3440" s="7">
        <v>3.7615965000000001E-2</v>
      </c>
      <c r="M3440" s="7">
        <v>2.4771426999999999E-2</v>
      </c>
      <c r="N3440" s="7">
        <v>2.2828958999999999E-2</v>
      </c>
      <c r="O3440" s="7">
        <v>2.0359215E-2</v>
      </c>
      <c r="P3440" s="7">
        <v>2.2496407999999999E-2</v>
      </c>
    </row>
    <row r="3441" spans="1:16" x14ac:dyDescent="0.25">
      <c r="A3441" t="s">
        <v>5385</v>
      </c>
      <c r="B3441" s="7">
        <v>6.0487608999999998E-2</v>
      </c>
      <c r="C3441" s="7">
        <v>0.107762181</v>
      </c>
      <c r="D3441" s="7">
        <v>5.4395957000000002E-2</v>
      </c>
      <c r="E3441" s="7">
        <v>5.0240528E-2</v>
      </c>
      <c r="F3441" s="7">
        <v>6.8340519000000002E-2</v>
      </c>
      <c r="G3441" s="7">
        <v>0.26895016999999999</v>
      </c>
      <c r="H3441" s="7">
        <v>5.9112394999999998E-2</v>
      </c>
      <c r="I3441" s="7">
        <v>7.1206372000000004E-2</v>
      </c>
      <c r="J3441" s="7">
        <v>6.2893814000000006E-2</v>
      </c>
      <c r="K3441" s="7">
        <v>7.8253507999999999E-2</v>
      </c>
      <c r="L3441" s="7">
        <v>5.5763721000000002E-2</v>
      </c>
      <c r="M3441" s="7">
        <v>3.6200476000000002E-2</v>
      </c>
      <c r="N3441" s="7">
        <v>3.7130730000000001E-2</v>
      </c>
      <c r="O3441" s="7">
        <v>3.4250914E-2</v>
      </c>
      <c r="P3441" s="7">
        <v>0.32309923200000001</v>
      </c>
    </row>
    <row r="3442" spans="1:16" x14ac:dyDescent="0.25">
      <c r="A3442" t="s">
        <v>5386</v>
      </c>
      <c r="B3442" s="7">
        <v>7.9385806000000003E-2</v>
      </c>
      <c r="C3442" s="7">
        <v>7.6737598000000004E-2</v>
      </c>
      <c r="D3442" s="7">
        <v>6.5798159999999994E-2</v>
      </c>
      <c r="E3442" s="7">
        <v>5.7064906999999998E-2</v>
      </c>
      <c r="F3442" s="7">
        <v>6.0644599E-2</v>
      </c>
      <c r="G3442" s="7">
        <v>8.8566040999999998E-2</v>
      </c>
      <c r="H3442" s="7">
        <v>6.1897954999999998E-2</v>
      </c>
      <c r="I3442" s="7">
        <v>3.6192634000000001E-2</v>
      </c>
      <c r="J3442" s="7">
        <v>5.4358730000000001E-2</v>
      </c>
      <c r="K3442" s="7">
        <v>0.236981305</v>
      </c>
      <c r="L3442" s="7">
        <v>0.111485259</v>
      </c>
      <c r="M3442" s="7">
        <v>0.109837638</v>
      </c>
      <c r="N3442" s="7">
        <v>0.13545430899999999</v>
      </c>
      <c r="O3442" s="7">
        <v>0.11557574</v>
      </c>
      <c r="P3442" s="7">
        <v>8.5807432000000003E-2</v>
      </c>
    </row>
    <row r="3443" spans="1:16" x14ac:dyDescent="0.25">
      <c r="A3443" t="s">
        <v>5387</v>
      </c>
      <c r="B3443" s="7">
        <v>3.0706610000000001E-3</v>
      </c>
      <c r="C3443" s="7">
        <v>5.2574409999999999E-3</v>
      </c>
      <c r="D3443" s="7">
        <v>4.6353940000000001E-3</v>
      </c>
      <c r="E3443" s="7">
        <v>3.7051110000000001E-3</v>
      </c>
      <c r="F3443" s="7">
        <v>3.3421710000000001E-3</v>
      </c>
      <c r="G3443" s="7">
        <v>4.4773410000000001E-3</v>
      </c>
      <c r="H3443" s="7">
        <v>3.8649700000000001E-3</v>
      </c>
      <c r="I3443" s="7">
        <v>4.3189789999999997E-3</v>
      </c>
      <c r="J3443" s="7">
        <v>3.7150400000000002E-3</v>
      </c>
      <c r="K3443" s="7">
        <v>3.6306300000000001E-3</v>
      </c>
      <c r="L3443" s="7">
        <v>2.53463E-3</v>
      </c>
      <c r="M3443" s="7">
        <v>3.2781500000000001E-3</v>
      </c>
      <c r="N3443" s="7">
        <v>3.8740490000000001E-3</v>
      </c>
      <c r="O3443" s="7">
        <v>3.407658E-3</v>
      </c>
      <c r="P3443" s="7">
        <v>3.0621619999999998E-3</v>
      </c>
    </row>
    <row r="3444" spans="1:16" x14ac:dyDescent="0.25">
      <c r="A3444" t="s">
        <v>5388</v>
      </c>
      <c r="B3444" s="7">
        <v>3.7936237999999997E-2</v>
      </c>
      <c r="C3444" s="7">
        <v>4.3586931000000002E-2</v>
      </c>
      <c r="D3444" s="7">
        <v>4.7938727E-2</v>
      </c>
      <c r="E3444" s="7">
        <v>3.7691322999999999E-2</v>
      </c>
      <c r="F3444" s="7">
        <v>5.3899531000000001E-2</v>
      </c>
      <c r="G3444" s="7">
        <v>4.9554385999999999E-2</v>
      </c>
      <c r="H3444" s="7">
        <v>4.7934022E-2</v>
      </c>
      <c r="I3444" s="7">
        <v>4.9931014000000003E-2</v>
      </c>
      <c r="J3444" s="7">
        <v>5.1213064000000003E-2</v>
      </c>
      <c r="K3444" s="7">
        <v>4.4165866999999998E-2</v>
      </c>
      <c r="L3444" s="7">
        <v>2.4771060000000001E-2</v>
      </c>
      <c r="M3444" s="7">
        <v>2.4756626E-2</v>
      </c>
      <c r="N3444" s="7">
        <v>3.3706216999999997E-2</v>
      </c>
      <c r="O3444" s="7">
        <v>3.1552403999999999E-2</v>
      </c>
      <c r="P3444" s="7">
        <v>2.6161031000000001E-2</v>
      </c>
    </row>
    <row r="3445" spans="1:16" x14ac:dyDescent="0.25">
      <c r="A3445" t="s">
        <v>5389</v>
      </c>
      <c r="B3445" s="7">
        <v>2.1658866999999998E-2</v>
      </c>
      <c r="C3445" s="7">
        <v>2.3932588000000001E-2</v>
      </c>
      <c r="D3445" s="7">
        <v>2.6130034E-2</v>
      </c>
      <c r="E3445" s="7">
        <v>1.6724385000000001E-2</v>
      </c>
      <c r="F3445" s="7">
        <v>2.1714741999999999E-2</v>
      </c>
      <c r="G3445" s="7">
        <v>2.0652578000000001E-2</v>
      </c>
      <c r="H3445" s="7">
        <v>2.2921517999999998E-2</v>
      </c>
      <c r="I3445" s="7">
        <v>2.657006E-2</v>
      </c>
      <c r="J3445" s="7">
        <v>2.9338666999999999E-2</v>
      </c>
      <c r="K3445" s="7">
        <v>7.2008539999999996E-3</v>
      </c>
      <c r="L3445" s="7">
        <v>1.4100598000000001E-2</v>
      </c>
      <c r="M3445" s="7">
        <v>1.4807244000000001E-2</v>
      </c>
      <c r="N3445" s="7">
        <v>1.7177155E-2</v>
      </c>
      <c r="O3445" s="7">
        <v>1.6383511E-2</v>
      </c>
      <c r="P3445" s="7">
        <v>1.3571427E-2</v>
      </c>
    </row>
    <row r="3446" spans="1:16" x14ac:dyDescent="0.25">
      <c r="A3446" t="s">
        <v>5390</v>
      </c>
      <c r="B3446" s="7">
        <v>1.9316812999999999E-2</v>
      </c>
      <c r="C3446" s="7">
        <v>1.9600178999999999E-2</v>
      </c>
      <c r="D3446" s="7">
        <v>2.0402422E-2</v>
      </c>
      <c r="E3446" s="7">
        <v>1.5777118999999999E-2</v>
      </c>
      <c r="F3446" s="7">
        <v>1.9693127000000001E-2</v>
      </c>
      <c r="G3446" s="7">
        <v>1.8197033000000001E-2</v>
      </c>
      <c r="H3446" s="7">
        <v>2.5542039999999998E-2</v>
      </c>
      <c r="I3446" s="7">
        <v>2.8685354999999999E-2</v>
      </c>
      <c r="J3446" s="7">
        <v>2.9035086000000002E-2</v>
      </c>
      <c r="K3446" s="7">
        <v>1.5943207000000001E-2</v>
      </c>
      <c r="L3446" s="7">
        <v>1.3127458999999999E-2</v>
      </c>
      <c r="M3446" s="7">
        <v>1.4198044E-2</v>
      </c>
      <c r="N3446" s="7">
        <v>1.6021661999999999E-2</v>
      </c>
      <c r="O3446" s="7">
        <v>1.4827297E-2</v>
      </c>
      <c r="P3446" s="7">
        <v>1.2602268E-2</v>
      </c>
    </row>
    <row r="3447" spans="1:16" x14ac:dyDescent="0.25">
      <c r="A3447" t="s">
        <v>5391</v>
      </c>
      <c r="B3447" s="7">
        <v>4.0039430000000003E-3</v>
      </c>
      <c r="C3447" s="7">
        <v>3.6992549999999998E-3</v>
      </c>
      <c r="D3447" s="7">
        <v>4.2777249999999996E-3</v>
      </c>
      <c r="E3447" s="7">
        <v>2.9131040000000001E-3</v>
      </c>
      <c r="F3447" s="7">
        <v>3.122915E-3</v>
      </c>
      <c r="G3447" s="7">
        <v>4.5745849999999999E-3</v>
      </c>
      <c r="H3447" s="7">
        <v>4.2946360000000001E-3</v>
      </c>
      <c r="I3447" s="7">
        <v>5.0138680000000003E-3</v>
      </c>
      <c r="J3447" s="7">
        <v>5.5470509999999999E-3</v>
      </c>
      <c r="K3447" s="7">
        <v>1.7461930000000001E-3</v>
      </c>
      <c r="L3447" s="7">
        <v>2.504058E-3</v>
      </c>
      <c r="M3447" s="7">
        <v>2.7390119999999999E-3</v>
      </c>
      <c r="N3447" s="7">
        <v>2.4318130000000001E-3</v>
      </c>
      <c r="O3447" s="7">
        <v>2.3030889999999999E-3</v>
      </c>
      <c r="P3447" s="7">
        <v>2.11465E-3</v>
      </c>
    </row>
    <row r="3448" spans="1:16" x14ac:dyDescent="0.25">
      <c r="A3448" t="s">
        <v>5392</v>
      </c>
      <c r="B3448" s="7">
        <v>0.16847806900000001</v>
      </c>
      <c r="C3448" s="7">
        <v>0.15800634199999999</v>
      </c>
      <c r="D3448" s="7">
        <v>0.18256245700000001</v>
      </c>
      <c r="E3448" s="7">
        <v>0.107898116</v>
      </c>
      <c r="F3448" s="7">
        <v>0.13033140100000001</v>
      </c>
      <c r="G3448" s="7">
        <v>0.13990059899999999</v>
      </c>
      <c r="H3448" s="7">
        <v>0.18446622200000001</v>
      </c>
      <c r="I3448" s="7">
        <v>0.20058485400000001</v>
      </c>
      <c r="J3448" s="7">
        <v>0.215254105</v>
      </c>
      <c r="K3448" s="7">
        <v>8.608797E-2</v>
      </c>
      <c r="L3448" s="7">
        <v>0.14300717199999999</v>
      </c>
      <c r="M3448" s="7">
        <v>0.14878174799999999</v>
      </c>
      <c r="N3448" s="7">
        <v>0.13699978199999999</v>
      </c>
      <c r="O3448" s="7">
        <v>0.13275787</v>
      </c>
      <c r="P3448" s="7">
        <v>0.11545541500000001</v>
      </c>
    </row>
    <row r="3449" spans="1:16" x14ac:dyDescent="0.25">
      <c r="A3449" t="s">
        <v>5393</v>
      </c>
      <c r="B3449" s="7">
        <v>5.5040629000000001E-2</v>
      </c>
      <c r="C3449" s="7">
        <v>6.0819276999999998E-2</v>
      </c>
      <c r="D3449" s="7">
        <v>6.2576055000000005E-2</v>
      </c>
      <c r="E3449" s="7">
        <v>4.6641536999999997E-2</v>
      </c>
      <c r="F3449" s="7">
        <v>5.9340892999999999E-2</v>
      </c>
      <c r="G3449" s="7">
        <v>5.9563043000000003E-2</v>
      </c>
      <c r="H3449" s="7">
        <v>6.6258432000000006E-2</v>
      </c>
      <c r="I3449" s="7">
        <v>6.8468316000000001E-2</v>
      </c>
      <c r="J3449" s="7">
        <v>7.0363852000000005E-2</v>
      </c>
      <c r="K3449" s="7">
        <v>7.2213383000000006E-2</v>
      </c>
      <c r="L3449" s="7">
        <v>5.4387735999999999E-2</v>
      </c>
      <c r="M3449" s="7">
        <v>5.7472436000000002E-2</v>
      </c>
      <c r="N3449" s="7">
        <v>5.3006037999999998E-2</v>
      </c>
      <c r="O3449" s="7">
        <v>5.7493163999999999E-2</v>
      </c>
      <c r="P3449" s="7">
        <v>4.7403775000000002E-2</v>
      </c>
    </row>
    <row r="3450" spans="1:16" x14ac:dyDescent="0.25">
      <c r="A3450" t="s">
        <v>5394</v>
      </c>
      <c r="B3450" s="7">
        <v>2.6271055000000001E-2</v>
      </c>
      <c r="C3450" s="7">
        <v>2.9084721000000001E-2</v>
      </c>
      <c r="D3450" s="7">
        <v>2.9056278000000001E-2</v>
      </c>
      <c r="E3450" s="7">
        <v>2.2687820000000001E-2</v>
      </c>
      <c r="F3450" s="7">
        <v>3.6500693000000001E-2</v>
      </c>
      <c r="G3450" s="7">
        <v>3.1514181000000002E-2</v>
      </c>
      <c r="H3450" s="7">
        <v>2.6592385999999999E-2</v>
      </c>
      <c r="I3450" s="7">
        <v>1.9386074E-2</v>
      </c>
      <c r="J3450" s="7">
        <v>3.2984701999999998E-2</v>
      </c>
      <c r="K3450" s="7">
        <v>2.1534864000000001E-2</v>
      </c>
      <c r="L3450" s="7">
        <v>4.8663339999999999E-2</v>
      </c>
      <c r="M3450" s="7">
        <v>5.0770414E-2</v>
      </c>
      <c r="N3450" s="7">
        <v>4.3920372999999999E-2</v>
      </c>
      <c r="O3450" s="7">
        <v>4.6653079E-2</v>
      </c>
      <c r="P3450" s="7">
        <v>3.5138561999999998E-2</v>
      </c>
    </row>
    <row r="3451" spans="1:16" x14ac:dyDescent="0.25">
      <c r="A3451" t="s">
        <v>5395</v>
      </c>
      <c r="B3451" s="7">
        <v>6.6947170000000002E-3</v>
      </c>
      <c r="C3451" s="7">
        <v>6.3926529999999999E-3</v>
      </c>
      <c r="D3451" s="7">
        <v>7.4451480000000004E-3</v>
      </c>
      <c r="E3451" s="7">
        <v>6.9675049999999997E-3</v>
      </c>
      <c r="F3451" s="7">
        <v>5.8999120000000002E-3</v>
      </c>
      <c r="G3451" s="7">
        <v>8.3686880000000009E-3</v>
      </c>
      <c r="H3451" s="7">
        <v>5.6992680000000004E-3</v>
      </c>
      <c r="I3451" s="7">
        <v>6.9052970000000003E-3</v>
      </c>
      <c r="J3451" s="7">
        <v>6.8989100000000003E-3</v>
      </c>
      <c r="K3451" s="7">
        <v>1.7307003000000001E-2</v>
      </c>
      <c r="L3451" s="7">
        <v>9.6371760000000008E-3</v>
      </c>
      <c r="M3451" s="7">
        <v>9.3883179999999997E-3</v>
      </c>
      <c r="N3451" s="7">
        <v>2.5401899999999999E-3</v>
      </c>
      <c r="O3451" s="7">
        <v>1.4299919999999999E-3</v>
      </c>
      <c r="P3451" s="7">
        <v>4.8866200000000004E-3</v>
      </c>
    </row>
    <row r="3452" spans="1:16" x14ac:dyDescent="0.25">
      <c r="A3452" t="s">
        <v>5396</v>
      </c>
      <c r="B3452" s="7">
        <v>1.33407E-2</v>
      </c>
      <c r="C3452" s="7">
        <v>1.0278244000000001E-2</v>
      </c>
      <c r="D3452" s="7">
        <v>1.0244453000000001E-2</v>
      </c>
      <c r="E3452" s="7">
        <v>1.0756480000000001E-2</v>
      </c>
      <c r="F3452" s="7">
        <v>1.3281777999999999E-2</v>
      </c>
      <c r="G3452" s="7">
        <v>1.5068305000000001E-2</v>
      </c>
      <c r="H3452" s="7">
        <v>1.0702308000000001E-2</v>
      </c>
      <c r="I3452" s="7">
        <v>1.0337025999999999E-2</v>
      </c>
      <c r="J3452" s="7">
        <v>1.6694311999999999E-2</v>
      </c>
      <c r="K3452" s="7">
        <v>1.6429533999999999E-2</v>
      </c>
      <c r="L3452" s="7">
        <v>2.3822141000000002E-2</v>
      </c>
      <c r="M3452" s="7">
        <v>1.9606558999999999E-2</v>
      </c>
      <c r="N3452" s="7">
        <v>2.3938799E-2</v>
      </c>
      <c r="O3452" s="7">
        <v>1.8494090000000001E-2</v>
      </c>
      <c r="P3452" s="7">
        <v>1.4560656E-2</v>
      </c>
    </row>
    <row r="3453" spans="1:16" x14ac:dyDescent="0.25">
      <c r="A3453" t="s">
        <v>5397</v>
      </c>
      <c r="B3453" s="7">
        <v>6.9812600000000004E-3</v>
      </c>
      <c r="C3453" s="7">
        <v>7.1918440000000002E-3</v>
      </c>
      <c r="D3453" s="7">
        <v>5.9598960000000001E-3</v>
      </c>
      <c r="E3453" s="7">
        <v>6.3078530000000004E-3</v>
      </c>
      <c r="F3453" s="7">
        <v>5.390176E-3</v>
      </c>
      <c r="G3453" s="7">
        <v>8.459477E-3</v>
      </c>
      <c r="H3453" s="7">
        <v>5.5860450000000004E-3</v>
      </c>
      <c r="I3453" s="7">
        <v>3.4953610000000002E-3</v>
      </c>
      <c r="J3453" s="7">
        <v>5.0203699999999997E-3</v>
      </c>
      <c r="K3453" s="7">
        <v>7.1681669999999996E-3</v>
      </c>
      <c r="L3453" s="7">
        <v>1.4163052000000001E-2</v>
      </c>
      <c r="M3453" s="7">
        <v>1.0791095000000001E-2</v>
      </c>
      <c r="N3453" s="7">
        <v>1.0105215000000001E-2</v>
      </c>
      <c r="O3453" s="7">
        <v>6.4288920000000003E-3</v>
      </c>
      <c r="P3453" s="7">
        <v>3.061397E-3</v>
      </c>
    </row>
    <row r="3454" spans="1:16" x14ac:dyDescent="0.25">
      <c r="A3454" t="s">
        <v>5398</v>
      </c>
      <c r="B3454" s="7">
        <v>4.6290482000000001E-2</v>
      </c>
      <c r="C3454" s="7">
        <v>5.1201022999999998E-2</v>
      </c>
      <c r="D3454" s="7">
        <v>3.7796456999999999E-2</v>
      </c>
      <c r="E3454" s="7">
        <v>3.9667708000000003E-2</v>
      </c>
      <c r="F3454" s="7">
        <v>3.8028704000000003E-2</v>
      </c>
      <c r="G3454" s="7">
        <v>3.9458600000000003E-2</v>
      </c>
      <c r="H3454" s="7">
        <v>4.2773519000000003E-2</v>
      </c>
      <c r="I3454" s="7">
        <v>3.0465246000000001E-2</v>
      </c>
      <c r="J3454" s="7">
        <v>4.3783339999999997E-2</v>
      </c>
      <c r="K3454" s="7">
        <v>2.1952968999999999E-2</v>
      </c>
      <c r="L3454" s="7">
        <v>5.1607763000000001E-2</v>
      </c>
      <c r="M3454" s="7">
        <v>4.7358863000000001E-2</v>
      </c>
      <c r="N3454" s="7">
        <v>4.4471389E-2</v>
      </c>
      <c r="O3454" s="7">
        <v>3.6819752999999997E-2</v>
      </c>
      <c r="P3454" s="7">
        <v>2.7932684999999999E-2</v>
      </c>
    </row>
    <row r="3455" spans="1:16" x14ac:dyDescent="0.25">
      <c r="A3455" t="s">
        <v>5399</v>
      </c>
      <c r="B3455" s="7">
        <v>1.0836405E-2</v>
      </c>
      <c r="C3455" s="7">
        <v>1.4779594E-2</v>
      </c>
      <c r="D3455" s="7">
        <v>1.0798558999999999E-2</v>
      </c>
      <c r="E3455" s="7">
        <v>9.0999770000000004E-3</v>
      </c>
      <c r="F3455" s="7">
        <v>1.2778368E-2</v>
      </c>
      <c r="G3455" s="7">
        <v>1.4874337E-2</v>
      </c>
      <c r="H3455" s="7">
        <v>1.6316293999999999E-2</v>
      </c>
      <c r="I3455" s="7">
        <v>1.441506E-2</v>
      </c>
      <c r="J3455" s="7">
        <v>1.8387897E-2</v>
      </c>
      <c r="K3455" s="7">
        <v>6.1755229999999996E-3</v>
      </c>
      <c r="L3455" s="7">
        <v>5.676955E-3</v>
      </c>
      <c r="M3455" s="7">
        <v>6.9986800000000002E-3</v>
      </c>
      <c r="N3455" s="7">
        <v>8.1263870000000005E-3</v>
      </c>
      <c r="O3455" s="7">
        <v>7.3972309999999998E-3</v>
      </c>
      <c r="P3455" s="7">
        <v>6.6014250000000002E-3</v>
      </c>
    </row>
    <row r="3456" spans="1:16" x14ac:dyDescent="0.25">
      <c r="A3456" t="s">
        <v>5400</v>
      </c>
      <c r="B3456" s="7">
        <v>4.2892260000000001E-3</v>
      </c>
      <c r="C3456" s="7">
        <v>4.5830460000000003E-3</v>
      </c>
      <c r="D3456" s="7">
        <v>4.4608199999999999E-3</v>
      </c>
      <c r="E3456" s="7">
        <v>2.9806120000000001E-3</v>
      </c>
      <c r="F3456" s="7">
        <v>4.370891E-3</v>
      </c>
      <c r="G3456" s="7">
        <v>5.3943389999999997E-3</v>
      </c>
      <c r="H3456" s="7">
        <v>4.2660770000000001E-3</v>
      </c>
      <c r="I3456" s="7">
        <v>3.3111299999999998E-3</v>
      </c>
      <c r="J3456" s="7">
        <v>3.4651230000000001E-3</v>
      </c>
      <c r="K3456" s="7">
        <v>3.2036339999999999E-3</v>
      </c>
      <c r="L3456" s="7">
        <v>5.3434390000000002E-3</v>
      </c>
      <c r="M3456" s="7">
        <v>5.1311949999999999E-3</v>
      </c>
      <c r="N3456" s="7">
        <v>5.68952E-3</v>
      </c>
      <c r="O3456" s="7">
        <v>5.4017789999999998E-3</v>
      </c>
      <c r="P3456" s="7">
        <v>3.6305030000000002E-3</v>
      </c>
    </row>
    <row r="3457" spans="1:16" x14ac:dyDescent="0.25">
      <c r="A3457" t="s">
        <v>5401</v>
      </c>
      <c r="B3457" s="7">
        <v>5.8337600000000003E-2</v>
      </c>
      <c r="C3457" s="7">
        <v>6.9258871999999999E-2</v>
      </c>
      <c r="D3457" s="7">
        <v>6.3813430000000004E-2</v>
      </c>
      <c r="E3457" s="7">
        <v>5.9661950999999998E-2</v>
      </c>
      <c r="F3457" s="7">
        <v>6.2643278999999996E-2</v>
      </c>
      <c r="G3457" s="7">
        <v>9.4703318999999994E-2</v>
      </c>
      <c r="H3457" s="7">
        <v>8.2574137000000006E-2</v>
      </c>
      <c r="I3457" s="7">
        <v>5.7546160999999998E-2</v>
      </c>
      <c r="J3457" s="7">
        <v>7.8903129000000002E-2</v>
      </c>
      <c r="K3457" s="7">
        <v>9.5584714000000001E-2</v>
      </c>
      <c r="L3457" s="7">
        <v>0.112021649</v>
      </c>
      <c r="M3457" s="7">
        <v>0.11690326199999999</v>
      </c>
      <c r="N3457" s="7">
        <v>0.10129680000000001</v>
      </c>
      <c r="O3457" s="7">
        <v>8.9222411000000001E-2</v>
      </c>
      <c r="P3457" s="7">
        <v>7.0734599999999995E-2</v>
      </c>
    </row>
    <row r="3458" spans="1:16" x14ac:dyDescent="0.25">
      <c r="A3458" t="s">
        <v>5402</v>
      </c>
      <c r="B3458" s="7">
        <v>3.8438484000000002E-2</v>
      </c>
      <c r="C3458" s="7">
        <v>4.6363970999999997E-2</v>
      </c>
      <c r="D3458" s="7">
        <v>4.2770820000000001E-2</v>
      </c>
      <c r="E3458" s="7">
        <v>2.9380067999999999E-2</v>
      </c>
      <c r="F3458" s="7">
        <v>3.1690467E-2</v>
      </c>
      <c r="G3458" s="7">
        <v>3.5546278000000001E-2</v>
      </c>
      <c r="H3458" s="7">
        <v>4.7669085999999999E-2</v>
      </c>
      <c r="I3458" s="7">
        <v>4.1654121000000002E-2</v>
      </c>
      <c r="J3458" s="7">
        <v>5.2908669999999998E-2</v>
      </c>
      <c r="K3458" s="7">
        <v>1.8175116000000002E-2</v>
      </c>
      <c r="L3458" s="7">
        <v>3.5639327999999998E-2</v>
      </c>
      <c r="M3458" s="7">
        <v>3.3207342000000001E-2</v>
      </c>
      <c r="N3458" s="7">
        <v>3.9805605000000001E-2</v>
      </c>
      <c r="O3458" s="7">
        <v>3.1560650000000003E-2</v>
      </c>
      <c r="P3458" s="7">
        <v>2.2615205999999999E-2</v>
      </c>
    </row>
    <row r="3459" spans="1:16" x14ac:dyDescent="0.25">
      <c r="A3459" t="s">
        <v>5403</v>
      </c>
      <c r="B3459" s="7">
        <v>1.4575939E-2</v>
      </c>
      <c r="C3459" s="7">
        <v>1.1701703000000001E-2</v>
      </c>
      <c r="D3459" s="7">
        <v>1.2931045E-2</v>
      </c>
      <c r="E3459" s="7">
        <v>7.356525E-3</v>
      </c>
      <c r="F3459" s="7">
        <v>9.4519570000000004E-3</v>
      </c>
      <c r="G3459" s="7">
        <v>6.9828770000000002E-3</v>
      </c>
      <c r="H3459" s="7">
        <v>9.5506319999999999E-3</v>
      </c>
      <c r="I3459" s="7">
        <v>1.5798936999999999E-2</v>
      </c>
      <c r="J3459" s="7">
        <v>1.4264058E-2</v>
      </c>
      <c r="K3459" s="7">
        <v>2.3923239999999999E-3</v>
      </c>
      <c r="L3459" s="7">
        <v>5.0652630000000004E-3</v>
      </c>
      <c r="M3459" s="7">
        <v>5.6068239999999998E-3</v>
      </c>
      <c r="N3459" s="7">
        <v>1.0132170000000001E-3</v>
      </c>
      <c r="O3459" s="7">
        <v>1.088639E-3</v>
      </c>
      <c r="P3459" s="7">
        <v>4.9537130000000002E-3</v>
      </c>
    </row>
    <row r="3460" spans="1:16" x14ac:dyDescent="0.25">
      <c r="A3460" t="s">
        <v>5404</v>
      </c>
      <c r="B3460" s="7">
        <v>0</v>
      </c>
      <c r="C3460" s="7">
        <v>0</v>
      </c>
      <c r="D3460" s="7">
        <v>0</v>
      </c>
      <c r="E3460" s="7">
        <v>0</v>
      </c>
      <c r="F3460" s="7">
        <v>0</v>
      </c>
      <c r="G3460" s="7">
        <v>0</v>
      </c>
      <c r="H3460" s="7">
        <v>0</v>
      </c>
      <c r="I3460" s="7">
        <v>0</v>
      </c>
      <c r="J3460" s="7">
        <v>0</v>
      </c>
      <c r="K3460" s="7">
        <v>0</v>
      </c>
      <c r="L3460" s="7">
        <v>0</v>
      </c>
      <c r="M3460" s="7">
        <v>0</v>
      </c>
      <c r="N3460" s="7">
        <v>0</v>
      </c>
      <c r="O3460" s="7">
        <v>0</v>
      </c>
      <c r="P3460" s="7">
        <v>0</v>
      </c>
    </row>
    <row r="3461" spans="1:16" x14ac:dyDescent="0.25">
      <c r="A3461" t="s">
        <v>5405</v>
      </c>
      <c r="B3461" s="7">
        <v>2.4146305E-2</v>
      </c>
      <c r="C3461" s="7">
        <v>2.9062562E-2</v>
      </c>
      <c r="D3461" s="7">
        <v>2.552915E-2</v>
      </c>
      <c r="E3461" s="7">
        <v>2.1710989999999999E-2</v>
      </c>
      <c r="F3461" s="7">
        <v>2.3832191999999999E-2</v>
      </c>
      <c r="G3461" s="7">
        <v>2.2423271000000002E-2</v>
      </c>
      <c r="H3461" s="7">
        <v>3.4177262E-2</v>
      </c>
      <c r="I3461" s="7">
        <v>3.4764492000000001E-2</v>
      </c>
      <c r="J3461" s="7">
        <v>3.9805836999999997E-2</v>
      </c>
      <c r="K3461" s="7">
        <v>1.5544452E-2</v>
      </c>
      <c r="L3461" s="7">
        <v>1.7279253000000001E-2</v>
      </c>
      <c r="M3461" s="7">
        <v>1.8104352000000001E-2</v>
      </c>
      <c r="N3461" s="7">
        <v>1.6908825999999998E-2</v>
      </c>
      <c r="O3461" s="7">
        <v>1.3844845E-2</v>
      </c>
      <c r="P3461" s="7">
        <v>1.3974983999999999E-2</v>
      </c>
    </row>
    <row r="3462" spans="1:16" x14ac:dyDescent="0.25">
      <c r="A3462" t="s">
        <v>5406</v>
      </c>
      <c r="B3462" s="7">
        <v>3.0891881999999999E-2</v>
      </c>
      <c r="C3462" s="7">
        <v>2.6854405000000001E-2</v>
      </c>
      <c r="D3462" s="7">
        <v>2.8380457000000001E-2</v>
      </c>
      <c r="E3462" s="7">
        <v>2.6723942000000001E-2</v>
      </c>
      <c r="F3462" s="7">
        <v>2.7994537999999999E-2</v>
      </c>
      <c r="G3462" s="7">
        <v>3.8485533000000002E-2</v>
      </c>
      <c r="H3462" s="7">
        <v>3.0794530000000001E-2</v>
      </c>
      <c r="I3462" s="7">
        <v>1.4074603E-2</v>
      </c>
      <c r="J3462" s="7">
        <v>2.4865403000000001E-2</v>
      </c>
      <c r="K3462" s="7">
        <v>1.9755607000000001E-2</v>
      </c>
      <c r="L3462" s="7">
        <v>3.4991900999999999E-2</v>
      </c>
      <c r="M3462" s="7">
        <v>3.4193375999999998E-2</v>
      </c>
      <c r="N3462" s="7">
        <v>3.1417135999999998E-2</v>
      </c>
      <c r="O3462" s="7">
        <v>2.8558007999999999E-2</v>
      </c>
      <c r="P3462" s="7">
        <v>1.9573178E-2</v>
      </c>
    </row>
    <row r="3463" spans="1:16" x14ac:dyDescent="0.25">
      <c r="A3463" t="s">
        <v>5407</v>
      </c>
      <c r="B3463" s="7">
        <v>7.1595199999999999E-3</v>
      </c>
      <c r="C3463" s="7">
        <v>6.3511510000000002E-3</v>
      </c>
      <c r="D3463" s="7">
        <v>5.0499689999999996E-3</v>
      </c>
      <c r="E3463" s="7">
        <v>4.4777890000000002E-3</v>
      </c>
      <c r="F3463" s="7">
        <v>5.2039290000000004E-3</v>
      </c>
      <c r="G3463" s="7">
        <v>6.4854810000000004E-3</v>
      </c>
      <c r="H3463" s="7">
        <v>5.4161249999999999E-3</v>
      </c>
      <c r="I3463" s="7">
        <v>5.8635709999999997E-3</v>
      </c>
      <c r="J3463" s="7">
        <v>9.7117100000000001E-3</v>
      </c>
      <c r="K3463" s="7">
        <v>4.838574E-3</v>
      </c>
      <c r="L3463" s="7">
        <v>3.9620769999999996E-3</v>
      </c>
      <c r="M3463" s="7">
        <v>2.9297939999999999E-3</v>
      </c>
      <c r="N3463" s="7">
        <v>2.3416980000000001E-3</v>
      </c>
      <c r="O3463" s="7">
        <v>2.96664E-3</v>
      </c>
      <c r="P3463" s="7">
        <v>2.5068820000000002E-3</v>
      </c>
    </row>
    <row r="3464" spans="1:16" x14ac:dyDescent="0.25">
      <c r="A3464" t="s">
        <v>5408</v>
      </c>
      <c r="B3464" s="7">
        <v>1.7959849999999999E-3</v>
      </c>
      <c r="C3464" s="7">
        <v>2.1077859999999999E-3</v>
      </c>
      <c r="D3464" s="7">
        <v>1.48919E-3</v>
      </c>
      <c r="E3464" s="7">
        <v>1.44158E-3</v>
      </c>
      <c r="F3464" s="7">
        <v>1.17489E-3</v>
      </c>
      <c r="G3464" s="7">
        <v>2.900185E-3</v>
      </c>
      <c r="H3464" s="7">
        <v>1.094755E-3</v>
      </c>
      <c r="I3464" s="7">
        <v>1.0406809999999999E-3</v>
      </c>
      <c r="J3464" s="7">
        <v>1.299354E-3</v>
      </c>
      <c r="K3464" s="7">
        <v>1.2424265E-2</v>
      </c>
      <c r="L3464" s="7">
        <v>6.7784280000000004E-3</v>
      </c>
      <c r="M3464" s="7">
        <v>5.7772700000000001E-3</v>
      </c>
      <c r="N3464" s="7">
        <v>6.1603760000000004E-3</v>
      </c>
      <c r="O3464" s="7">
        <v>5.0398869999999998E-3</v>
      </c>
      <c r="P3464" s="7">
        <v>3.2628650000000002E-3</v>
      </c>
    </row>
    <row r="3465" spans="1:16" x14ac:dyDescent="0.25">
      <c r="A3465" t="s">
        <v>5409</v>
      </c>
      <c r="B3465" s="7">
        <v>1.8680130999999999E-2</v>
      </c>
      <c r="C3465" s="7">
        <v>2.3047984000000001E-2</v>
      </c>
      <c r="D3465" s="7">
        <v>1.3260610000000001E-2</v>
      </c>
      <c r="E3465" s="7">
        <v>1.3764734000000001E-2</v>
      </c>
      <c r="F3465" s="7">
        <v>1.1545754E-2</v>
      </c>
      <c r="G3465" s="7">
        <v>2.7487098000000001E-2</v>
      </c>
      <c r="H3465" s="7">
        <v>1.0848577999999999E-2</v>
      </c>
      <c r="I3465" s="7">
        <v>7.8057860000000003E-3</v>
      </c>
      <c r="J3465" s="7">
        <v>1.3018517E-2</v>
      </c>
      <c r="K3465" s="7">
        <v>9.3676392999999997E-2</v>
      </c>
      <c r="L3465" s="7">
        <v>6.8641935000000001E-2</v>
      </c>
      <c r="M3465" s="7">
        <v>5.8267623999999997E-2</v>
      </c>
      <c r="N3465" s="7">
        <v>6.7705575000000004E-2</v>
      </c>
      <c r="O3465" s="7">
        <v>4.5771435999999999E-2</v>
      </c>
      <c r="P3465" s="7">
        <v>2.3949852000000001E-2</v>
      </c>
    </row>
    <row r="3466" spans="1:16" x14ac:dyDescent="0.25">
      <c r="A3466" t="s">
        <v>5410</v>
      </c>
      <c r="B3466" s="7">
        <v>1.9652326000000001E-2</v>
      </c>
      <c r="C3466" s="7">
        <v>2.1699599999999999E-2</v>
      </c>
      <c r="D3466" s="7">
        <v>1.8801350000000001E-2</v>
      </c>
      <c r="E3466" s="7">
        <v>1.7428348999999999E-2</v>
      </c>
      <c r="F3466" s="7">
        <v>1.9459361000000001E-2</v>
      </c>
      <c r="G3466" s="7">
        <v>2.1907146999999998E-2</v>
      </c>
      <c r="H3466" s="7">
        <v>2.8871470999999999E-2</v>
      </c>
      <c r="I3466" s="7">
        <v>4.6606559999999998E-2</v>
      </c>
      <c r="J3466" s="7">
        <v>3.4494431999999998E-2</v>
      </c>
      <c r="K3466" s="7">
        <v>2.9895082E-2</v>
      </c>
      <c r="L3466" s="7">
        <v>4.1599455E-2</v>
      </c>
      <c r="M3466" s="7">
        <v>2.6134487000000001E-2</v>
      </c>
      <c r="N3466" s="7">
        <v>2.4301732E-2</v>
      </c>
      <c r="O3466" s="7">
        <v>2.3644287E-2</v>
      </c>
      <c r="P3466" s="7">
        <v>1.1712482E-2</v>
      </c>
    </row>
    <row r="3467" spans="1:16" x14ac:dyDescent="0.25">
      <c r="A3467" t="s">
        <v>5411</v>
      </c>
      <c r="B3467" s="7">
        <v>1.7338342E-2</v>
      </c>
      <c r="C3467" s="7">
        <v>2.4719494000000002E-2</v>
      </c>
      <c r="D3467" s="7">
        <v>2.1956877E-2</v>
      </c>
      <c r="E3467" s="7">
        <v>1.2254282999999999E-2</v>
      </c>
      <c r="F3467" s="7">
        <v>6.2967509999999997E-3</v>
      </c>
      <c r="G3467" s="7">
        <v>1.4530599999999999E-2</v>
      </c>
      <c r="H3467" s="7">
        <v>2.0851234E-2</v>
      </c>
      <c r="I3467" s="7">
        <v>2.3168593000000001E-2</v>
      </c>
      <c r="J3467" s="7">
        <v>1.9994251000000001E-2</v>
      </c>
      <c r="K3467" s="7">
        <v>2.9238316E-2</v>
      </c>
      <c r="L3467" s="7">
        <v>1.3116277000000001E-2</v>
      </c>
      <c r="M3467" s="7">
        <v>1.4297496E-2</v>
      </c>
      <c r="N3467" s="7">
        <v>1.4497617000000001E-2</v>
      </c>
      <c r="O3467" s="7">
        <v>1.3098233000000001E-2</v>
      </c>
      <c r="P3467" s="7">
        <v>9.8669659999999996E-3</v>
      </c>
    </row>
    <row r="3468" spans="1:16" x14ac:dyDescent="0.25">
      <c r="A3468" t="s">
        <v>5412</v>
      </c>
      <c r="B3468" s="7">
        <v>3.9605610999999999E-2</v>
      </c>
      <c r="C3468" s="7">
        <v>4.8246504000000003E-2</v>
      </c>
      <c r="D3468" s="7">
        <v>3.5250654999999999E-2</v>
      </c>
      <c r="E3468" s="7">
        <v>4.0537792000000003E-2</v>
      </c>
      <c r="F3468" s="7">
        <v>3.8566159000000003E-2</v>
      </c>
      <c r="G3468" s="7">
        <v>4.6819240999999998E-2</v>
      </c>
      <c r="H3468" s="7">
        <v>4.4782336999999998E-2</v>
      </c>
      <c r="I3468" s="7">
        <v>3.8404532999999998E-2</v>
      </c>
      <c r="J3468" s="7">
        <v>4.3994429000000002E-2</v>
      </c>
      <c r="K3468" s="7">
        <v>3.0745354999999999E-2</v>
      </c>
      <c r="L3468" s="7">
        <v>6.5812735999999997E-2</v>
      </c>
      <c r="M3468" s="7">
        <v>5.5444979999999998E-2</v>
      </c>
      <c r="N3468" s="7">
        <v>6.1886227000000002E-2</v>
      </c>
      <c r="O3468" s="7">
        <v>4.0159792999999999E-2</v>
      </c>
      <c r="P3468" s="7">
        <v>2.5616646999999999E-2</v>
      </c>
    </row>
    <row r="3469" spans="1:16" x14ac:dyDescent="0.25">
      <c r="A3469" t="s">
        <v>5413</v>
      </c>
      <c r="B3469" s="7">
        <v>6.2955014000000004E-2</v>
      </c>
      <c r="C3469" s="7">
        <v>7.3080540999999999E-2</v>
      </c>
      <c r="D3469" s="7">
        <v>9.0359727000000001E-2</v>
      </c>
      <c r="E3469" s="7">
        <v>2.5708386E-2</v>
      </c>
      <c r="F3469" s="7">
        <v>4.2054713000000001E-2</v>
      </c>
      <c r="G3469" s="7">
        <v>3.0278975E-2</v>
      </c>
      <c r="H3469" s="7">
        <v>9.1788661999999993E-2</v>
      </c>
      <c r="I3469" s="7">
        <v>7.4371269000000004E-2</v>
      </c>
      <c r="J3469" s="7">
        <v>0.104334814</v>
      </c>
      <c r="K3469" s="7">
        <v>1.0749897E-2</v>
      </c>
      <c r="L3469" s="7">
        <v>2.9080190999999998E-2</v>
      </c>
      <c r="M3469" s="7">
        <v>3.3837385999999997E-2</v>
      </c>
      <c r="N3469" s="7">
        <v>4.6513309000000003E-2</v>
      </c>
      <c r="O3469" s="7">
        <v>4.6171692E-2</v>
      </c>
      <c r="P3469" s="7">
        <v>2.4394315E-2</v>
      </c>
    </row>
    <row r="3470" spans="1:16" x14ac:dyDescent="0.25">
      <c r="A3470" t="s">
        <v>5414</v>
      </c>
      <c r="B3470" s="7">
        <v>1.8644632000000001E-2</v>
      </c>
      <c r="C3470" s="7">
        <v>1.8004005E-2</v>
      </c>
      <c r="D3470" s="7">
        <v>2.0374559E-2</v>
      </c>
      <c r="E3470" s="7">
        <v>1.1187265E-2</v>
      </c>
      <c r="F3470" s="7">
        <v>1.9228571E-2</v>
      </c>
      <c r="G3470" s="7">
        <v>1.773257E-2</v>
      </c>
      <c r="H3470" s="7">
        <v>1.880474E-2</v>
      </c>
      <c r="I3470" s="7">
        <v>2.1342093999999999E-2</v>
      </c>
      <c r="J3470" s="7">
        <v>2.2926004E-2</v>
      </c>
      <c r="K3470" s="7">
        <v>1.5066899999999999E-2</v>
      </c>
      <c r="L3470" s="7">
        <v>1.2270948E-2</v>
      </c>
      <c r="M3470" s="7">
        <v>1.2646684E-2</v>
      </c>
      <c r="N3470" s="7">
        <v>1.8619066E-2</v>
      </c>
      <c r="O3470" s="7">
        <v>1.4703605E-2</v>
      </c>
      <c r="P3470" s="7">
        <v>1.0971791E-2</v>
      </c>
    </row>
    <row r="3471" spans="1:16" x14ac:dyDescent="0.25">
      <c r="A3471" t="s">
        <v>5415</v>
      </c>
      <c r="B3471" s="7">
        <v>3.7061561999999999E-2</v>
      </c>
      <c r="C3471" s="7">
        <v>5.5347240999999998E-2</v>
      </c>
      <c r="D3471" s="7">
        <v>4.1543251000000003E-2</v>
      </c>
      <c r="E3471" s="7">
        <v>2.5854529000000001E-2</v>
      </c>
      <c r="F3471" s="7">
        <v>3.6129633000000001E-2</v>
      </c>
      <c r="G3471" s="7">
        <v>4.236351E-2</v>
      </c>
      <c r="H3471" s="7">
        <v>5.7555264000000002E-2</v>
      </c>
      <c r="I3471" s="7">
        <v>4.3773905000000002E-2</v>
      </c>
      <c r="J3471" s="7">
        <v>5.3430950999999997E-2</v>
      </c>
      <c r="K3471" s="7">
        <v>5.2414106000000002E-2</v>
      </c>
      <c r="L3471" s="7">
        <v>3.6192229999999999E-2</v>
      </c>
      <c r="M3471" s="7">
        <v>4.2329813000000001E-2</v>
      </c>
      <c r="N3471" s="7">
        <v>3.2747004000000003E-2</v>
      </c>
      <c r="O3471" s="7">
        <v>3.4062470999999997E-2</v>
      </c>
      <c r="P3471" s="7">
        <v>2.9563480999999999E-2</v>
      </c>
    </row>
    <row r="3472" spans="1:16" x14ac:dyDescent="0.25">
      <c r="A3472" t="s">
        <v>5416</v>
      </c>
      <c r="B3472" s="7">
        <v>2.4894079999999998E-3</v>
      </c>
      <c r="C3472" s="7">
        <v>2.6651399999999999E-3</v>
      </c>
      <c r="D3472" s="7">
        <v>2.1190100000000002E-3</v>
      </c>
      <c r="E3472" s="7">
        <v>2.3187479999999998E-3</v>
      </c>
      <c r="F3472" s="7">
        <v>2.587055E-3</v>
      </c>
      <c r="G3472" s="7">
        <v>2.5856350000000002E-3</v>
      </c>
      <c r="H3472" s="7">
        <v>2.1761290000000002E-3</v>
      </c>
      <c r="I3472" s="7">
        <v>3.115409E-3</v>
      </c>
      <c r="J3472" s="7">
        <v>1.8992620000000001E-3</v>
      </c>
      <c r="K3472" s="7">
        <v>3.294838E-3</v>
      </c>
      <c r="L3472" s="7">
        <v>2.9110910000000002E-3</v>
      </c>
      <c r="M3472" s="7">
        <v>1.7846579999999999E-3</v>
      </c>
      <c r="N3472" s="7">
        <v>8.0270999999999999E-4</v>
      </c>
      <c r="O3472" s="7">
        <v>5.7960900000000003E-4</v>
      </c>
      <c r="P3472" s="7">
        <v>1.5721140000000001E-3</v>
      </c>
    </row>
    <row r="3473" spans="1:16" x14ac:dyDescent="0.25">
      <c r="A3473" t="s">
        <v>5417</v>
      </c>
      <c r="B3473" s="7">
        <v>2.6952370000000001E-3</v>
      </c>
      <c r="C3473" s="7">
        <v>3.1000799999999998E-3</v>
      </c>
      <c r="D3473" s="7">
        <v>2.4868059999999998E-3</v>
      </c>
      <c r="E3473" s="7">
        <v>1.512909E-3</v>
      </c>
      <c r="F3473" s="7">
        <v>2.8223359999999999E-3</v>
      </c>
      <c r="G3473" s="7">
        <v>2.7373340000000001E-3</v>
      </c>
      <c r="H3473" s="7">
        <v>2.4966950000000002E-3</v>
      </c>
      <c r="I3473" s="7">
        <v>2.8977819999999998E-3</v>
      </c>
      <c r="J3473" s="7">
        <v>3.0031070000000001E-3</v>
      </c>
      <c r="K3473" s="7">
        <v>1.538825E-3</v>
      </c>
      <c r="L3473" s="7">
        <v>2.6500450000000002E-3</v>
      </c>
      <c r="M3473" s="7">
        <v>3.2244589999999998E-3</v>
      </c>
      <c r="N3473" s="7">
        <v>2.4098209999999999E-3</v>
      </c>
      <c r="O3473" s="7">
        <v>2.118169E-3</v>
      </c>
      <c r="P3473" s="7">
        <v>1.49591E-3</v>
      </c>
    </row>
    <row r="3474" spans="1:16" x14ac:dyDescent="0.25">
      <c r="A3474" t="s">
        <v>5418</v>
      </c>
      <c r="B3474" s="7">
        <v>1.3974231E-2</v>
      </c>
      <c r="C3474" s="7">
        <v>1.7976589000000001E-2</v>
      </c>
      <c r="D3474" s="7">
        <v>1.7267148999999999E-2</v>
      </c>
      <c r="E3474" s="7">
        <v>1.3831593E-2</v>
      </c>
      <c r="F3474" s="7">
        <v>1.4995054000000001E-2</v>
      </c>
      <c r="G3474" s="7">
        <v>2.0267639E-2</v>
      </c>
      <c r="H3474" s="7">
        <v>1.4682914E-2</v>
      </c>
      <c r="I3474" s="7">
        <v>1.3531113000000001E-2</v>
      </c>
      <c r="J3474" s="7">
        <v>1.2512142E-2</v>
      </c>
      <c r="K3474" s="7">
        <v>4.8358658999999998E-2</v>
      </c>
      <c r="L3474" s="7">
        <v>3.6518584E-2</v>
      </c>
      <c r="M3474" s="7">
        <v>3.1436042999999997E-2</v>
      </c>
      <c r="N3474" s="7">
        <v>2.9898425999999999E-2</v>
      </c>
      <c r="O3474" s="7">
        <v>3.4114103E-2</v>
      </c>
      <c r="P3474" s="7">
        <v>2.0657805000000001E-2</v>
      </c>
    </row>
    <row r="3475" spans="1:16" x14ac:dyDescent="0.25">
      <c r="A3475" t="s">
        <v>5419</v>
      </c>
      <c r="B3475" s="7">
        <v>5.4734051999999998E-2</v>
      </c>
      <c r="C3475" s="7">
        <v>6.8561592000000005E-2</v>
      </c>
      <c r="D3475" s="7">
        <v>6.4706477999999998E-2</v>
      </c>
      <c r="E3475" s="7">
        <v>4.4125877000000001E-2</v>
      </c>
      <c r="F3475" s="7">
        <v>5.3649500000000003E-2</v>
      </c>
      <c r="G3475" s="7">
        <v>5.3701129E-2</v>
      </c>
      <c r="H3475" s="7">
        <v>7.2560847999999997E-2</v>
      </c>
      <c r="I3475" s="7">
        <v>7.6632345000000004E-2</v>
      </c>
      <c r="J3475" s="7">
        <v>7.9416876999999997E-2</v>
      </c>
      <c r="K3475" s="7">
        <v>3.5975070999999997E-2</v>
      </c>
      <c r="L3475" s="7">
        <v>3.0313638E-2</v>
      </c>
      <c r="M3475" s="7">
        <v>3.4370481000000001E-2</v>
      </c>
      <c r="N3475" s="7">
        <v>4.5392625999999998E-2</v>
      </c>
      <c r="O3475" s="7">
        <v>4.6025116999999997E-2</v>
      </c>
      <c r="P3475" s="7">
        <v>3.3145512000000002E-2</v>
      </c>
    </row>
    <row r="3476" spans="1:16" x14ac:dyDescent="0.25">
      <c r="A3476" t="s">
        <v>5420</v>
      </c>
      <c r="B3476" s="7">
        <v>9.8361149999999994E-3</v>
      </c>
      <c r="C3476" s="7">
        <v>1.0562396E-2</v>
      </c>
      <c r="D3476" s="7">
        <v>1.2390844E-2</v>
      </c>
      <c r="E3476" s="7">
        <v>1.0344018999999999E-2</v>
      </c>
      <c r="F3476" s="7">
        <v>1.1987240999999999E-2</v>
      </c>
      <c r="G3476" s="7">
        <v>1.1335891000000001E-2</v>
      </c>
      <c r="H3476" s="7">
        <v>1.3823358000000001E-2</v>
      </c>
      <c r="I3476" s="7">
        <v>1.2210614E-2</v>
      </c>
      <c r="J3476" s="7">
        <v>1.4448924E-2</v>
      </c>
      <c r="K3476" s="7">
        <v>2.8153625000000002E-2</v>
      </c>
      <c r="L3476" s="7">
        <v>1.3831701E-2</v>
      </c>
      <c r="M3476" s="7">
        <v>1.1716885999999999E-2</v>
      </c>
      <c r="N3476" s="7">
        <v>1.3077937E-2</v>
      </c>
      <c r="O3476" s="7">
        <v>8.9930830000000007E-3</v>
      </c>
      <c r="P3476" s="7">
        <v>5.6456939999999997E-3</v>
      </c>
    </row>
    <row r="3477" spans="1:16" x14ac:dyDescent="0.25">
      <c r="A3477" t="s">
        <v>5421</v>
      </c>
      <c r="B3477" s="7">
        <v>6.4842609999999995E-2</v>
      </c>
      <c r="C3477" s="7">
        <v>7.1438887000000006E-2</v>
      </c>
      <c r="D3477" s="7">
        <v>6.2065673000000002E-2</v>
      </c>
      <c r="E3477" s="7">
        <v>4.7277725999999999E-2</v>
      </c>
      <c r="F3477" s="7">
        <v>6.3512966000000004E-2</v>
      </c>
      <c r="G3477" s="7">
        <v>5.8252634999999997E-2</v>
      </c>
      <c r="H3477" s="7">
        <v>8.2639866000000006E-2</v>
      </c>
      <c r="I3477" s="7">
        <v>7.2953374000000001E-2</v>
      </c>
      <c r="J3477" s="7">
        <v>8.3747344000000001E-2</v>
      </c>
      <c r="K3477" s="7">
        <v>5.1701177000000001E-2</v>
      </c>
      <c r="L3477" s="7">
        <v>3.6322919000000002E-2</v>
      </c>
      <c r="M3477" s="7">
        <v>4.2321861000000002E-2</v>
      </c>
      <c r="N3477" s="7">
        <v>4.7390388999999998E-2</v>
      </c>
      <c r="O3477" s="7">
        <v>4.3598054999999997E-2</v>
      </c>
      <c r="P3477" s="7">
        <v>3.5073794999999998E-2</v>
      </c>
    </row>
    <row r="3478" spans="1:16" x14ac:dyDescent="0.25">
      <c r="A3478" t="s">
        <v>5422</v>
      </c>
      <c r="B3478" s="7">
        <v>8.4905307999999999E-2</v>
      </c>
      <c r="C3478" s="7">
        <v>8.1260873999999997E-2</v>
      </c>
      <c r="D3478" s="7">
        <v>6.7421924999999994E-2</v>
      </c>
      <c r="E3478" s="7">
        <v>7.2795814E-2</v>
      </c>
      <c r="F3478" s="7">
        <v>7.4873668000000004E-2</v>
      </c>
      <c r="G3478" s="7">
        <v>8.5379860000000002E-2</v>
      </c>
      <c r="H3478" s="7">
        <v>5.9363585000000003E-2</v>
      </c>
      <c r="I3478" s="7">
        <v>9.6181787000000005E-2</v>
      </c>
      <c r="J3478" s="7">
        <v>7.2111874000000006E-2</v>
      </c>
      <c r="K3478" s="7">
        <v>0.10202649900000001</v>
      </c>
      <c r="L3478" s="7">
        <v>5.4331825E-2</v>
      </c>
      <c r="M3478" s="7">
        <v>4.1969285000000002E-2</v>
      </c>
      <c r="N3478" s="7">
        <v>2.3587381000000001E-2</v>
      </c>
      <c r="O3478" s="7">
        <v>1.4630383E-2</v>
      </c>
      <c r="P3478" s="7">
        <v>3.7691606000000002E-2</v>
      </c>
    </row>
    <row r="3479" spans="1:16" x14ac:dyDescent="0.25">
      <c r="A3479" t="s">
        <v>5423</v>
      </c>
      <c r="B3479" s="7">
        <v>1.5779642E-2</v>
      </c>
      <c r="C3479" s="7">
        <v>1.5068886E-2</v>
      </c>
      <c r="D3479" s="7">
        <v>1.1083140999999999E-2</v>
      </c>
      <c r="E3479" s="7">
        <v>1.1699187999999999E-2</v>
      </c>
      <c r="F3479" s="7">
        <v>1.4890848E-2</v>
      </c>
      <c r="G3479" s="7">
        <v>1.500607E-2</v>
      </c>
      <c r="H3479" s="7">
        <v>1.3765932999999999E-2</v>
      </c>
      <c r="I3479" s="7">
        <v>1.4868241000000001E-2</v>
      </c>
      <c r="J3479" s="7">
        <v>1.2357096E-2</v>
      </c>
      <c r="K3479" s="7">
        <v>1.4246205E-2</v>
      </c>
      <c r="L3479" s="7">
        <v>1.4800534000000001E-2</v>
      </c>
      <c r="M3479" s="7">
        <v>1.1566181E-2</v>
      </c>
      <c r="N3479" s="7">
        <v>1.4797892999999999E-2</v>
      </c>
      <c r="O3479" s="7">
        <v>1.343921E-2</v>
      </c>
      <c r="P3479" s="7">
        <v>9.3547260000000007E-3</v>
      </c>
    </row>
    <row r="3480" spans="1:16" x14ac:dyDescent="0.25">
      <c r="A3480" t="s">
        <v>5424</v>
      </c>
      <c r="B3480" s="7">
        <v>1.7733695000000001E-2</v>
      </c>
      <c r="C3480" s="7">
        <v>1.852372E-2</v>
      </c>
      <c r="D3480" s="7">
        <v>1.6341307999999999E-2</v>
      </c>
      <c r="E3480" s="7">
        <v>1.2485385E-2</v>
      </c>
      <c r="F3480" s="7">
        <v>1.6314678999999999E-2</v>
      </c>
      <c r="G3480" s="7">
        <v>1.5758171000000001E-2</v>
      </c>
      <c r="H3480" s="7">
        <v>1.5138809E-2</v>
      </c>
      <c r="I3480" s="7">
        <v>1.4404558E-2</v>
      </c>
      <c r="J3480" s="7">
        <v>1.4143232E-2</v>
      </c>
      <c r="K3480" s="7">
        <v>2.7969502E-2</v>
      </c>
      <c r="L3480" s="7">
        <v>1.9666064E-2</v>
      </c>
      <c r="M3480" s="7">
        <v>2.2725670999999999E-2</v>
      </c>
      <c r="N3480" s="7">
        <v>2.0713644999999999E-2</v>
      </c>
      <c r="O3480" s="7">
        <v>2.0579199999999999E-2</v>
      </c>
      <c r="P3480" s="7">
        <v>1.9590524000000002E-2</v>
      </c>
    </row>
    <row r="3481" spans="1:16" x14ac:dyDescent="0.25">
      <c r="A3481" t="s">
        <v>5425</v>
      </c>
      <c r="B3481" s="7">
        <v>6.4916710000000001E-3</v>
      </c>
      <c r="C3481" s="7">
        <v>3.4042120000000002E-3</v>
      </c>
      <c r="D3481" s="7">
        <v>3.6681869999999998E-3</v>
      </c>
      <c r="E3481" s="7">
        <v>3.8959009999999998E-3</v>
      </c>
      <c r="F3481" s="7">
        <v>4.057555E-3</v>
      </c>
      <c r="G3481" s="7">
        <v>3.1786319999999998E-3</v>
      </c>
      <c r="H3481" s="7">
        <v>5.7752089999999999E-3</v>
      </c>
      <c r="I3481" s="7">
        <v>6.0340819999999996E-3</v>
      </c>
      <c r="J3481" s="7">
        <v>5.5348319999999999E-3</v>
      </c>
      <c r="K3481" s="7">
        <v>3.863624E-3</v>
      </c>
      <c r="L3481" s="7">
        <v>2.7887760000000002E-3</v>
      </c>
      <c r="M3481" s="7">
        <v>2.9868350000000002E-3</v>
      </c>
      <c r="N3481" s="7">
        <v>3.5249090000000001E-3</v>
      </c>
      <c r="O3481" s="7">
        <v>2.8428540000000001E-3</v>
      </c>
      <c r="P3481" s="7">
        <v>2.447627E-3</v>
      </c>
    </row>
    <row r="3482" spans="1:16" x14ac:dyDescent="0.25">
      <c r="A3482" t="s">
        <v>5426</v>
      </c>
      <c r="B3482" s="7">
        <v>6.2642765000000003E-2</v>
      </c>
      <c r="C3482" s="7">
        <v>7.1690337000000007E-2</v>
      </c>
      <c r="D3482" s="7">
        <v>6.9118590999999993E-2</v>
      </c>
      <c r="E3482" s="7">
        <v>6.0632255000000003E-2</v>
      </c>
      <c r="F3482" s="7">
        <v>7.3525845000000006E-2</v>
      </c>
      <c r="G3482" s="7">
        <v>7.6739756000000006E-2</v>
      </c>
      <c r="H3482" s="7">
        <v>7.6578064000000001E-2</v>
      </c>
      <c r="I3482" s="7">
        <v>6.0668459000000001E-2</v>
      </c>
      <c r="J3482" s="7">
        <v>8.7682600999999999E-2</v>
      </c>
      <c r="K3482" s="7">
        <v>5.8491218999999997E-2</v>
      </c>
      <c r="L3482" s="7">
        <v>8.0397692000000007E-2</v>
      </c>
      <c r="M3482" s="7">
        <v>7.7213349000000001E-2</v>
      </c>
      <c r="N3482" s="7">
        <v>8.1229316999999995E-2</v>
      </c>
      <c r="O3482" s="7">
        <v>7.3414516999999999E-2</v>
      </c>
      <c r="P3482" s="7">
        <v>5.5653070999999998E-2</v>
      </c>
    </row>
    <row r="3483" spans="1:16" x14ac:dyDescent="0.25">
      <c r="A3483" t="s">
        <v>5427</v>
      </c>
      <c r="B3483" s="7">
        <v>0</v>
      </c>
      <c r="C3483" s="7">
        <v>0</v>
      </c>
      <c r="D3483" s="7">
        <v>0</v>
      </c>
      <c r="E3483" s="7">
        <v>0</v>
      </c>
      <c r="F3483" s="7">
        <v>0</v>
      </c>
      <c r="G3483" s="7">
        <v>0</v>
      </c>
      <c r="H3483" s="7">
        <v>0</v>
      </c>
      <c r="I3483" s="7">
        <v>0</v>
      </c>
      <c r="J3483" s="7">
        <v>0</v>
      </c>
      <c r="K3483" s="7">
        <v>0</v>
      </c>
      <c r="L3483" s="7">
        <v>0</v>
      </c>
      <c r="M3483" s="7">
        <v>0</v>
      </c>
      <c r="N3483" s="7">
        <v>0</v>
      </c>
      <c r="O3483" s="7">
        <v>0</v>
      </c>
      <c r="P3483" s="7">
        <v>0</v>
      </c>
    </row>
    <row r="3484" spans="1:16" x14ac:dyDescent="0.25">
      <c r="A3484" t="s">
        <v>5428</v>
      </c>
      <c r="B3484" s="7">
        <v>8.1102889999999997E-3</v>
      </c>
      <c r="C3484" s="7">
        <v>9.9002859999999995E-3</v>
      </c>
      <c r="D3484" s="7">
        <v>9.3010100000000002E-3</v>
      </c>
      <c r="E3484" s="7">
        <v>5.5896100000000001E-3</v>
      </c>
      <c r="F3484" s="7">
        <v>8.0422900000000005E-3</v>
      </c>
      <c r="G3484" s="7">
        <v>7.3118330000000002E-3</v>
      </c>
      <c r="H3484" s="7">
        <v>1.1146168E-2</v>
      </c>
      <c r="I3484" s="7">
        <v>1.0541046E-2</v>
      </c>
      <c r="J3484" s="7">
        <v>9.1292839999999997E-3</v>
      </c>
      <c r="K3484" s="7">
        <v>8.015767E-3</v>
      </c>
      <c r="L3484" s="7">
        <v>4.8442839999999999E-3</v>
      </c>
      <c r="M3484" s="7">
        <v>4.4365180000000004E-3</v>
      </c>
      <c r="N3484" s="7">
        <v>4.9706580000000002E-3</v>
      </c>
      <c r="O3484" s="7">
        <v>4.1746049999999996E-3</v>
      </c>
      <c r="P3484" s="7">
        <v>3.8714270000000002E-3</v>
      </c>
    </row>
    <row r="3485" spans="1:16" x14ac:dyDescent="0.25">
      <c r="A3485" t="s">
        <v>5429</v>
      </c>
      <c r="B3485" s="7">
        <v>0</v>
      </c>
      <c r="C3485" s="7">
        <v>0</v>
      </c>
      <c r="D3485" s="7">
        <v>0</v>
      </c>
      <c r="E3485" s="7">
        <v>0</v>
      </c>
      <c r="F3485" s="7">
        <v>0</v>
      </c>
      <c r="G3485" s="7">
        <v>0</v>
      </c>
      <c r="H3485" s="7">
        <v>0</v>
      </c>
      <c r="I3485" s="7">
        <v>0</v>
      </c>
      <c r="J3485" s="7">
        <v>0</v>
      </c>
      <c r="K3485" s="7">
        <v>0</v>
      </c>
      <c r="L3485" s="7">
        <v>0</v>
      </c>
      <c r="M3485" s="7">
        <v>0</v>
      </c>
      <c r="N3485" s="7">
        <v>0</v>
      </c>
      <c r="O3485" s="7">
        <v>0</v>
      </c>
      <c r="P3485" s="7">
        <v>0</v>
      </c>
    </row>
    <row r="3486" spans="1:16" x14ac:dyDescent="0.25">
      <c r="A3486" t="s">
        <v>5430</v>
      </c>
      <c r="B3486" s="7">
        <v>3.2580842999999998E-2</v>
      </c>
      <c r="C3486" s="7">
        <v>3.2550097E-2</v>
      </c>
      <c r="D3486" s="7">
        <v>3.8586277000000002E-2</v>
      </c>
      <c r="E3486" s="7">
        <v>2.5068733999999999E-2</v>
      </c>
      <c r="F3486" s="7">
        <v>3.3675087999999999E-2</v>
      </c>
      <c r="G3486" s="7">
        <v>3.4902714000000001E-2</v>
      </c>
      <c r="H3486" s="7">
        <v>3.8538833000000002E-2</v>
      </c>
      <c r="I3486" s="7">
        <v>3.2880601000000002E-2</v>
      </c>
      <c r="J3486" s="7">
        <v>4.2643937E-2</v>
      </c>
      <c r="K3486" s="7">
        <v>2.2192414000000001E-2</v>
      </c>
      <c r="L3486" s="7">
        <v>2.8017237E-2</v>
      </c>
      <c r="M3486" s="7">
        <v>2.9278558E-2</v>
      </c>
      <c r="N3486" s="7">
        <v>3.1154965999999999E-2</v>
      </c>
      <c r="O3486" s="7">
        <v>3.2074608999999997E-2</v>
      </c>
      <c r="P3486" s="7">
        <v>9.2302834E-2</v>
      </c>
    </row>
    <row r="3487" spans="1:16" x14ac:dyDescent="0.25">
      <c r="A3487" t="s">
        <v>5431</v>
      </c>
      <c r="B3487" s="7">
        <v>1.034671E-2</v>
      </c>
      <c r="C3487" s="7">
        <v>1.2474668E-2</v>
      </c>
      <c r="D3487" s="7">
        <v>1.4562848E-2</v>
      </c>
      <c r="E3487" s="7">
        <v>1.0420442E-2</v>
      </c>
      <c r="F3487" s="7">
        <v>1.3949164999999999E-2</v>
      </c>
      <c r="G3487" s="7">
        <v>1.4933692E-2</v>
      </c>
      <c r="H3487" s="7">
        <v>9.7438920000000005E-3</v>
      </c>
      <c r="I3487" s="7">
        <v>6.9325669999999997E-3</v>
      </c>
      <c r="J3487" s="7">
        <v>9.0720520000000006E-3</v>
      </c>
      <c r="K3487" s="7">
        <v>1.5004198999999999E-2</v>
      </c>
      <c r="L3487" s="7">
        <v>1.5923111E-2</v>
      </c>
      <c r="M3487" s="7">
        <v>1.5324880000000001E-2</v>
      </c>
      <c r="N3487" s="7">
        <v>1.7890769000000001E-2</v>
      </c>
      <c r="O3487" s="7">
        <v>1.6135470999999998E-2</v>
      </c>
      <c r="P3487" s="7">
        <v>1.1304799000000001E-2</v>
      </c>
    </row>
    <row r="3488" spans="1:16" x14ac:dyDescent="0.25">
      <c r="A3488" t="s">
        <v>5432</v>
      </c>
      <c r="B3488" s="7">
        <v>4.0378776999999998E-2</v>
      </c>
      <c r="C3488" s="7">
        <v>5.1080147999999999E-2</v>
      </c>
      <c r="D3488" s="7">
        <v>4.0632145000000001E-2</v>
      </c>
      <c r="E3488" s="7">
        <v>3.4799693E-2</v>
      </c>
      <c r="F3488" s="7">
        <v>2.6313046999999999E-2</v>
      </c>
      <c r="G3488" s="7">
        <v>4.6372152999999999E-2</v>
      </c>
      <c r="H3488" s="7">
        <v>3.8696016E-2</v>
      </c>
      <c r="I3488" s="7">
        <v>1.8404845999999999E-2</v>
      </c>
      <c r="J3488" s="7">
        <v>2.8242641999999998E-2</v>
      </c>
      <c r="K3488" s="7">
        <v>2.6989699999999998E-2</v>
      </c>
      <c r="L3488" s="7">
        <v>5.0294540999999998E-2</v>
      </c>
      <c r="M3488" s="7">
        <v>4.7195542E-2</v>
      </c>
      <c r="N3488" s="7">
        <v>4.8853207000000003E-2</v>
      </c>
      <c r="O3488" s="7">
        <v>3.9697165999999999E-2</v>
      </c>
      <c r="P3488" s="7">
        <v>2.4563399E-2</v>
      </c>
    </row>
    <row r="3489" spans="1:16" x14ac:dyDescent="0.25">
      <c r="A3489" t="s">
        <v>5433</v>
      </c>
      <c r="B3489" s="7">
        <v>2.9828733E-2</v>
      </c>
      <c r="C3489" s="7">
        <v>3.2074498E-2</v>
      </c>
      <c r="D3489" s="7">
        <v>3.6535397999999997E-2</v>
      </c>
      <c r="E3489" s="7">
        <v>2.1672510999999998E-2</v>
      </c>
      <c r="F3489" s="7">
        <v>3.0278223E-2</v>
      </c>
      <c r="G3489" s="7">
        <v>2.5297610000000002E-2</v>
      </c>
      <c r="H3489" s="7">
        <v>4.2804658000000002E-2</v>
      </c>
      <c r="I3489" s="7">
        <v>4.2217202000000002E-2</v>
      </c>
      <c r="J3489" s="7">
        <v>4.0909027000000001E-2</v>
      </c>
      <c r="K3489" s="7">
        <v>8.5472459999999997E-3</v>
      </c>
      <c r="L3489" s="7">
        <v>1.7998960000000001E-2</v>
      </c>
      <c r="M3489" s="7">
        <v>2.0023111E-2</v>
      </c>
      <c r="N3489" s="7">
        <v>2.2804039000000002E-2</v>
      </c>
      <c r="O3489" s="7">
        <v>2.1873805E-2</v>
      </c>
      <c r="P3489" s="7">
        <v>2.0142634E-2</v>
      </c>
    </row>
    <row r="3490" spans="1:16" x14ac:dyDescent="0.25">
      <c r="A3490" t="s">
        <v>5434</v>
      </c>
      <c r="B3490" s="7">
        <v>2.4695580000000002E-3</v>
      </c>
      <c r="C3490" s="7">
        <v>2.8869080000000001E-3</v>
      </c>
      <c r="D3490" s="7">
        <v>3.4715890000000002E-3</v>
      </c>
      <c r="E3490" s="7">
        <v>2.3001559999999998E-3</v>
      </c>
      <c r="F3490" s="7">
        <v>2.5706840000000002E-3</v>
      </c>
      <c r="G3490" s="7">
        <v>2.6883530000000001E-3</v>
      </c>
      <c r="H3490" s="7">
        <v>3.286874E-3</v>
      </c>
      <c r="I3490" s="7">
        <v>2.9330419999999999E-3</v>
      </c>
      <c r="J3490" s="7">
        <v>3.4293269999999998E-3</v>
      </c>
      <c r="K3490" s="7">
        <v>1.5917640000000001E-3</v>
      </c>
      <c r="L3490" s="7">
        <v>2.1002360000000001E-3</v>
      </c>
      <c r="M3490" s="7">
        <v>2.2825530000000001E-3</v>
      </c>
      <c r="N3490" s="7">
        <v>2.2719260000000001E-3</v>
      </c>
      <c r="O3490" s="7">
        <v>2.053437E-3</v>
      </c>
      <c r="P3490" s="7">
        <v>1.605532E-3</v>
      </c>
    </row>
    <row r="3491" spans="1:16" x14ac:dyDescent="0.25">
      <c r="A3491" t="s">
        <v>5435</v>
      </c>
      <c r="B3491" s="7">
        <v>5.5614080000000003E-3</v>
      </c>
      <c r="C3491" s="7">
        <v>7.9517689999999992E-3</v>
      </c>
      <c r="D3491" s="7">
        <v>7.5727839999999999E-3</v>
      </c>
      <c r="E3491" s="7">
        <v>7.3880999999999999E-3</v>
      </c>
      <c r="F3491" s="7">
        <v>1.0708914999999999E-2</v>
      </c>
      <c r="G3491" s="7">
        <v>7.548674E-3</v>
      </c>
      <c r="H3491" s="7">
        <v>7.9293999999999996E-3</v>
      </c>
      <c r="I3491" s="7">
        <v>8.1252400000000006E-3</v>
      </c>
      <c r="J3491" s="7">
        <v>8.4254670000000007E-3</v>
      </c>
      <c r="K3491" s="7">
        <v>8.9416430000000009E-3</v>
      </c>
      <c r="L3491" s="7">
        <v>8.2173669999999997E-3</v>
      </c>
      <c r="M3491" s="7">
        <v>8.4036830000000003E-3</v>
      </c>
      <c r="N3491" s="7">
        <v>1.0467954E-2</v>
      </c>
      <c r="O3491" s="7">
        <v>1.1424418E-2</v>
      </c>
      <c r="P3491" s="7">
        <v>9.5219469999999994E-3</v>
      </c>
    </row>
    <row r="3492" spans="1:16" x14ac:dyDescent="0.25">
      <c r="A3492" t="s">
        <v>5436</v>
      </c>
      <c r="B3492" s="7">
        <v>1.6486509E-2</v>
      </c>
      <c r="C3492" s="7">
        <v>2.1112361999999999E-2</v>
      </c>
      <c r="D3492" s="7">
        <v>1.8183211000000001E-2</v>
      </c>
      <c r="E3492" s="7">
        <v>1.1226862000000001E-2</v>
      </c>
      <c r="F3492" s="7">
        <v>1.3649329999999999E-2</v>
      </c>
      <c r="G3492" s="7">
        <v>1.7476482000000002E-2</v>
      </c>
      <c r="H3492" s="7">
        <v>2.2687776999999999E-2</v>
      </c>
      <c r="I3492" s="7">
        <v>1.8987462E-2</v>
      </c>
      <c r="J3492" s="7">
        <v>2.4754209999999999E-2</v>
      </c>
      <c r="K3492" s="7">
        <v>1.1822821000000001E-2</v>
      </c>
      <c r="L3492" s="7">
        <v>1.2376394000000001E-2</v>
      </c>
      <c r="M3492" s="7">
        <v>1.0718297999999999E-2</v>
      </c>
      <c r="N3492" s="7">
        <v>1.2108465000000001E-2</v>
      </c>
      <c r="O3492" s="7">
        <v>9.4729329999999994E-3</v>
      </c>
      <c r="P3492" s="7">
        <v>1.0155278E-2</v>
      </c>
    </row>
    <row r="3493" spans="1:16" x14ac:dyDescent="0.25">
      <c r="A3493" t="s">
        <v>5437</v>
      </c>
      <c r="B3493" s="7">
        <v>9.9138360000000005E-3</v>
      </c>
      <c r="C3493" s="7">
        <v>1.1689476000000001E-2</v>
      </c>
      <c r="D3493" s="7">
        <v>1.1443274999999999E-2</v>
      </c>
      <c r="E3493" s="7">
        <v>8.3284169999999994E-3</v>
      </c>
      <c r="F3493" s="7">
        <v>1.1165497999999999E-2</v>
      </c>
      <c r="G3493" s="7">
        <v>9.6262529999999995E-3</v>
      </c>
      <c r="H3493" s="7">
        <v>1.1180506E-2</v>
      </c>
      <c r="I3493" s="7">
        <v>1.1757348000000001E-2</v>
      </c>
      <c r="J3493" s="7">
        <v>1.1252508E-2</v>
      </c>
      <c r="K3493" s="7">
        <v>5.5823310000000003E-3</v>
      </c>
      <c r="L3493" s="7">
        <v>1.0169259999999999E-2</v>
      </c>
      <c r="M3493" s="7">
        <v>1.0804051E-2</v>
      </c>
      <c r="N3493" s="7">
        <v>1.1795371000000001E-2</v>
      </c>
      <c r="O3493" s="7">
        <v>1.0545755E-2</v>
      </c>
      <c r="P3493" s="7">
        <v>8.2417140000000007E-3</v>
      </c>
    </row>
    <row r="3494" spans="1:16" x14ac:dyDescent="0.25">
      <c r="A3494" t="s">
        <v>5438</v>
      </c>
      <c r="B3494" s="7">
        <v>1.0899499999999999E-2</v>
      </c>
      <c r="C3494" s="7">
        <v>6.3288470000000003E-3</v>
      </c>
      <c r="D3494" s="7">
        <v>5.5311750000000002E-3</v>
      </c>
      <c r="E3494" s="7">
        <v>3.755993E-3</v>
      </c>
      <c r="F3494" s="7">
        <v>6.0258580000000003E-3</v>
      </c>
      <c r="G3494" s="7">
        <v>6.944988E-3</v>
      </c>
      <c r="H3494" s="7">
        <v>8.8509529999999999E-3</v>
      </c>
      <c r="I3494" s="7">
        <v>8.2238199999999997E-3</v>
      </c>
      <c r="J3494" s="7">
        <v>7.4228560000000002E-3</v>
      </c>
      <c r="K3494" s="7">
        <v>3.7323529999999999E-3</v>
      </c>
      <c r="L3494" s="7">
        <v>5.3645430000000003E-3</v>
      </c>
      <c r="M3494" s="7">
        <v>3.6136559999999998E-3</v>
      </c>
      <c r="N3494" s="7">
        <v>1.9812359999999999E-3</v>
      </c>
      <c r="O3494" s="7">
        <v>2.2893700000000002E-3</v>
      </c>
      <c r="P3494" s="7">
        <v>3.9147219999999998E-3</v>
      </c>
    </row>
    <row r="3495" spans="1:16" x14ac:dyDescent="0.25">
      <c r="A3495" t="s">
        <v>5439</v>
      </c>
      <c r="B3495" s="7">
        <v>2.3040383000000001E-2</v>
      </c>
      <c r="C3495" s="7">
        <v>3.1110985000000001E-2</v>
      </c>
      <c r="D3495" s="7">
        <v>3.8039887000000001E-2</v>
      </c>
      <c r="E3495" s="7">
        <v>1.9735699999999998E-2</v>
      </c>
      <c r="F3495" s="7">
        <v>2.8125134E-2</v>
      </c>
      <c r="G3495" s="7">
        <v>2.3417400000000001E-2</v>
      </c>
      <c r="H3495" s="7">
        <v>3.7070238999999998E-2</v>
      </c>
      <c r="I3495" s="7">
        <v>3.7347874000000003E-2</v>
      </c>
      <c r="J3495" s="7">
        <v>3.6483897000000001E-2</v>
      </c>
      <c r="K3495" s="7">
        <v>1.6149324999999999E-2</v>
      </c>
      <c r="L3495" s="7">
        <v>1.4308444999999999E-2</v>
      </c>
      <c r="M3495" s="7">
        <v>1.8585282000000002E-2</v>
      </c>
      <c r="N3495" s="7">
        <v>1.4649913000000001E-2</v>
      </c>
      <c r="O3495" s="7">
        <v>1.3610542999999999E-2</v>
      </c>
      <c r="P3495" s="7">
        <v>1.558641E-2</v>
      </c>
    </row>
    <row r="3496" spans="1:16" x14ac:dyDescent="0.25">
      <c r="A3496" t="s">
        <v>5440</v>
      </c>
      <c r="B3496" s="7">
        <v>1.1759446E-2</v>
      </c>
      <c r="C3496" s="7">
        <v>1.5231901000000001E-2</v>
      </c>
      <c r="D3496" s="7">
        <v>1.5317516999999999E-2</v>
      </c>
      <c r="E3496" s="7">
        <v>1.3071742000000001E-2</v>
      </c>
      <c r="F3496" s="7">
        <v>1.5869950000000001E-2</v>
      </c>
      <c r="G3496" s="7">
        <v>1.7164150999999999E-2</v>
      </c>
      <c r="H3496" s="7">
        <v>1.5817897000000001E-2</v>
      </c>
      <c r="I3496" s="7">
        <v>1.5968177E-2</v>
      </c>
      <c r="J3496" s="7">
        <v>1.6274097000000001E-2</v>
      </c>
      <c r="K3496" s="7">
        <v>1.0516206E-2</v>
      </c>
      <c r="L3496" s="7">
        <v>1.4829013E-2</v>
      </c>
      <c r="M3496" s="7">
        <v>1.3527881E-2</v>
      </c>
      <c r="N3496" s="7">
        <v>1.6087941000000001E-2</v>
      </c>
      <c r="O3496" s="7">
        <v>1.3734046999999999E-2</v>
      </c>
      <c r="P3496" s="7">
        <v>1.1667372000000001E-2</v>
      </c>
    </row>
    <row r="3497" spans="1:16" x14ac:dyDescent="0.25">
      <c r="A3497" t="s">
        <v>5441</v>
      </c>
      <c r="B3497" s="7">
        <v>1.556717E-2</v>
      </c>
      <c r="C3497" s="7">
        <v>1.6820610999999999E-2</v>
      </c>
      <c r="D3497" s="7">
        <v>1.5036981E-2</v>
      </c>
      <c r="E3497" s="7">
        <v>1.4025578E-2</v>
      </c>
      <c r="F3497" s="7">
        <v>1.5000183E-2</v>
      </c>
      <c r="G3497" s="7">
        <v>1.1266798E-2</v>
      </c>
      <c r="H3497" s="7">
        <v>1.6868693000000001E-2</v>
      </c>
      <c r="I3497" s="7">
        <v>1.9400075999999999E-2</v>
      </c>
      <c r="J3497" s="7">
        <v>1.7062588E-2</v>
      </c>
      <c r="K3497" s="7">
        <v>9.8456970000000005E-3</v>
      </c>
      <c r="L3497" s="7">
        <v>7.4603300000000003E-3</v>
      </c>
      <c r="M3497" s="7">
        <v>8.7165420000000007E-3</v>
      </c>
      <c r="N3497" s="7">
        <v>7.2350579999999999E-3</v>
      </c>
      <c r="O3497" s="7">
        <v>6.4198019999999996E-3</v>
      </c>
      <c r="P3497" s="7">
        <v>5.9433079999999996E-3</v>
      </c>
    </row>
    <row r="3498" spans="1:16" x14ac:dyDescent="0.25">
      <c r="A3498" t="s">
        <v>5442</v>
      </c>
      <c r="B3498" s="7">
        <v>7.5627760000000002E-3</v>
      </c>
      <c r="C3498" s="7">
        <v>1.1233683E-2</v>
      </c>
      <c r="D3498" s="7">
        <v>7.5652549999999999E-3</v>
      </c>
      <c r="E3498" s="7">
        <v>8.0537400000000002E-3</v>
      </c>
      <c r="F3498" s="7">
        <v>1.0971145E-2</v>
      </c>
      <c r="G3498" s="7">
        <v>1.2165931E-2</v>
      </c>
      <c r="H3498" s="7">
        <v>1.0216535000000001E-2</v>
      </c>
      <c r="I3498" s="7">
        <v>4.8850530000000003E-3</v>
      </c>
      <c r="J3498" s="7">
        <v>1.1051587E-2</v>
      </c>
      <c r="K3498" s="7">
        <v>1.0504729000000001E-2</v>
      </c>
      <c r="L3498" s="7">
        <v>1.431544E-2</v>
      </c>
      <c r="M3498" s="7">
        <v>1.3310508E-2</v>
      </c>
      <c r="N3498" s="7">
        <v>1.7317890999999998E-2</v>
      </c>
      <c r="O3498" s="7">
        <v>9.5100779999999999E-3</v>
      </c>
      <c r="P3498" s="7">
        <v>5.8310259999999996E-3</v>
      </c>
    </row>
    <row r="3499" spans="1:16" x14ac:dyDescent="0.25">
      <c r="A3499" t="s">
        <v>5443</v>
      </c>
      <c r="B3499" s="7">
        <v>4.3144331000000001E-2</v>
      </c>
      <c r="C3499" s="7">
        <v>3.4184433E-2</v>
      </c>
      <c r="D3499" s="7">
        <v>3.9375506999999997E-2</v>
      </c>
      <c r="E3499" s="7">
        <v>5.7588136999999998E-2</v>
      </c>
      <c r="F3499" s="7">
        <v>6.0964180999999999E-2</v>
      </c>
      <c r="G3499" s="7">
        <v>6.2252432000000003E-2</v>
      </c>
      <c r="H3499" s="7">
        <v>1.5012203999999999E-2</v>
      </c>
      <c r="I3499" s="7">
        <v>1.6139535E-2</v>
      </c>
      <c r="J3499" s="7">
        <v>2.1733501999999998E-2</v>
      </c>
      <c r="K3499" s="7">
        <v>0.134312336</v>
      </c>
      <c r="L3499" s="7">
        <v>0.27027347899999998</v>
      </c>
      <c r="M3499" s="7">
        <v>0.246954071</v>
      </c>
      <c r="N3499" s="7">
        <v>1.1580526000000001E-2</v>
      </c>
      <c r="O3499" s="7">
        <v>1.5236980000000001E-2</v>
      </c>
      <c r="P3499" s="7">
        <v>0.21980090499999999</v>
      </c>
    </row>
    <row r="3500" spans="1:16" x14ac:dyDescent="0.25">
      <c r="A3500" t="s">
        <v>5444</v>
      </c>
      <c r="B3500" s="7">
        <v>5.8376985999999999E-2</v>
      </c>
      <c r="C3500" s="7">
        <v>5.7545466000000003E-2</v>
      </c>
      <c r="D3500" s="7">
        <v>5.7129837000000003E-2</v>
      </c>
      <c r="E3500" s="7">
        <v>4.4568393999999997E-2</v>
      </c>
      <c r="F3500" s="7">
        <v>4.8612923000000002E-2</v>
      </c>
      <c r="G3500" s="7">
        <v>4.7640148E-2</v>
      </c>
      <c r="H3500" s="7">
        <v>7.0095293000000003E-2</v>
      </c>
      <c r="I3500" s="7">
        <v>5.4118723000000001E-2</v>
      </c>
      <c r="J3500" s="7">
        <v>7.3924410999999995E-2</v>
      </c>
      <c r="K3500" s="7">
        <v>1.3195159999999999E-2</v>
      </c>
      <c r="L3500" s="7">
        <v>3.3801494000000001E-2</v>
      </c>
      <c r="M3500" s="7">
        <v>3.3068725E-2</v>
      </c>
      <c r="N3500" s="7">
        <v>4.1898428000000001E-2</v>
      </c>
      <c r="O3500" s="7">
        <v>3.4876083000000002E-2</v>
      </c>
      <c r="P3500" s="7">
        <v>3.3598958999999998E-2</v>
      </c>
    </row>
    <row r="3501" spans="1:16" x14ac:dyDescent="0.25">
      <c r="A3501" t="s">
        <v>5445</v>
      </c>
      <c r="B3501" s="7">
        <v>4.9597540000000002E-3</v>
      </c>
      <c r="C3501" s="7">
        <v>6.0030769999999999E-3</v>
      </c>
      <c r="D3501" s="7">
        <v>5.2992930000000001E-3</v>
      </c>
      <c r="E3501" s="7">
        <v>4.7183870000000001E-3</v>
      </c>
      <c r="F3501" s="7">
        <v>6.1525470000000004E-3</v>
      </c>
      <c r="G3501" s="7">
        <v>3.9948420000000002E-3</v>
      </c>
      <c r="H3501" s="7">
        <v>5.1384810000000003E-3</v>
      </c>
      <c r="I3501" s="7">
        <v>7.092012E-3</v>
      </c>
      <c r="J3501" s="7">
        <v>4.9919179999999997E-3</v>
      </c>
      <c r="K3501" s="7">
        <v>5.7470159999999998E-3</v>
      </c>
      <c r="L3501" s="7">
        <v>1.0047445E-2</v>
      </c>
      <c r="M3501" s="7">
        <v>5.9475040000000002E-3</v>
      </c>
      <c r="N3501" s="7">
        <v>5.0761290000000004E-3</v>
      </c>
      <c r="O3501" s="7">
        <v>6.8655799999999996E-3</v>
      </c>
      <c r="P3501" s="7">
        <v>5.1362889999999996E-3</v>
      </c>
    </row>
    <row r="3502" spans="1:16" x14ac:dyDescent="0.25">
      <c r="A3502" t="s">
        <v>5446</v>
      </c>
      <c r="B3502" s="7">
        <v>0</v>
      </c>
      <c r="C3502" s="7">
        <v>0</v>
      </c>
      <c r="D3502" s="7">
        <v>0</v>
      </c>
      <c r="E3502" s="7">
        <v>0</v>
      </c>
      <c r="F3502" s="7">
        <v>0</v>
      </c>
      <c r="G3502" s="7">
        <v>0</v>
      </c>
      <c r="H3502" s="7">
        <v>0</v>
      </c>
      <c r="I3502" s="7">
        <v>0</v>
      </c>
      <c r="J3502" s="7">
        <v>0</v>
      </c>
      <c r="K3502" s="7">
        <v>0</v>
      </c>
      <c r="L3502" s="7">
        <v>0</v>
      </c>
      <c r="M3502" s="7">
        <v>0</v>
      </c>
      <c r="N3502" s="7">
        <v>0</v>
      </c>
      <c r="O3502" s="7">
        <v>0</v>
      </c>
      <c r="P3502" s="7">
        <v>0</v>
      </c>
    </row>
    <row r="3503" spans="1:16" x14ac:dyDescent="0.25">
      <c r="A3503" t="s">
        <v>5447</v>
      </c>
      <c r="B3503" s="7">
        <v>4.0082386999999997E-2</v>
      </c>
      <c r="C3503" s="7">
        <v>4.3921615999999997E-2</v>
      </c>
      <c r="D3503" s="7">
        <v>3.9409050000000001E-2</v>
      </c>
      <c r="E3503" s="7">
        <v>3.1944844E-2</v>
      </c>
      <c r="F3503" s="7">
        <v>3.7825953000000002E-2</v>
      </c>
      <c r="G3503" s="7">
        <v>3.6275819000000001E-2</v>
      </c>
      <c r="H3503" s="7">
        <v>3.5178936000000001E-2</v>
      </c>
      <c r="I3503" s="7">
        <v>5.2204342000000001E-2</v>
      </c>
      <c r="J3503" s="7">
        <v>4.4192079000000002E-2</v>
      </c>
      <c r="K3503" s="7">
        <v>2.3998722E-2</v>
      </c>
      <c r="L3503" s="7">
        <v>1.7244707000000001E-2</v>
      </c>
      <c r="M3503" s="7">
        <v>1.7443772E-2</v>
      </c>
      <c r="N3503" s="7">
        <v>1.6644725999999999E-2</v>
      </c>
      <c r="O3503" s="7">
        <v>1.515062E-2</v>
      </c>
      <c r="P3503" s="7">
        <v>1.5453817999999999E-2</v>
      </c>
    </row>
    <row r="3504" spans="1:16" x14ac:dyDescent="0.25">
      <c r="A3504" t="s">
        <v>5448</v>
      </c>
      <c r="B3504" s="7">
        <v>4.1525060000000003E-3</v>
      </c>
      <c r="C3504" s="7">
        <v>4.857526E-3</v>
      </c>
      <c r="D3504" s="7">
        <v>3.6491919999999999E-3</v>
      </c>
      <c r="E3504" s="7">
        <v>4.3804500000000001E-3</v>
      </c>
      <c r="F3504" s="7">
        <v>3.520844E-3</v>
      </c>
      <c r="G3504" s="7">
        <v>8.6660650000000006E-3</v>
      </c>
      <c r="H3504" s="7">
        <v>3.478423E-3</v>
      </c>
      <c r="I3504" s="7">
        <v>3.6639799999999998E-3</v>
      </c>
      <c r="J3504" s="7">
        <v>3.292536E-3</v>
      </c>
      <c r="K3504" s="7">
        <v>1.1818376E-2</v>
      </c>
      <c r="L3504" s="7">
        <v>2.3826851999999999E-2</v>
      </c>
      <c r="M3504" s="7">
        <v>1.8760478000000001E-2</v>
      </c>
      <c r="N3504" s="7">
        <v>2.1854888999999999E-2</v>
      </c>
      <c r="O3504" s="7">
        <v>1.8198410000000002E-2</v>
      </c>
      <c r="P3504" s="7">
        <v>8.6091759999999996E-3</v>
      </c>
    </row>
    <row r="3505" spans="1:16" x14ac:dyDescent="0.25">
      <c r="A3505" t="s">
        <v>5449</v>
      </c>
      <c r="B3505" s="7">
        <v>5.7211570000000002E-3</v>
      </c>
      <c r="C3505" s="7">
        <v>7.4572340000000001E-3</v>
      </c>
      <c r="D3505" s="7">
        <v>3.6458160000000001E-3</v>
      </c>
      <c r="E3505" s="7">
        <v>4.2113139999999999E-3</v>
      </c>
      <c r="F3505" s="7">
        <v>4.642635E-3</v>
      </c>
      <c r="G3505" s="7">
        <v>1.3310664999999999E-2</v>
      </c>
      <c r="H3505" s="7">
        <v>3.7569080000000002E-3</v>
      </c>
      <c r="I3505" s="7">
        <v>4.2760410000000004E-3</v>
      </c>
      <c r="J3505" s="7">
        <v>5.9803479999999999E-3</v>
      </c>
      <c r="K3505" s="7">
        <v>3.1458139000000003E-2</v>
      </c>
      <c r="L3505" s="7">
        <v>5.5656086E-2</v>
      </c>
      <c r="M3505" s="7">
        <v>4.6507099000000003E-2</v>
      </c>
      <c r="N3505" s="7">
        <v>5.0565442000000002E-2</v>
      </c>
      <c r="O3505" s="7">
        <v>4.2758074E-2</v>
      </c>
      <c r="P3505" s="7">
        <v>2.109107E-2</v>
      </c>
    </row>
    <row r="3506" spans="1:16" x14ac:dyDescent="0.25">
      <c r="A3506" t="s">
        <v>5450</v>
      </c>
      <c r="B3506" s="7">
        <v>3.1558811999999999E-2</v>
      </c>
      <c r="C3506" s="7">
        <v>3.0140183000000001E-2</v>
      </c>
      <c r="D3506" s="7">
        <v>3.1066245999999999E-2</v>
      </c>
      <c r="E3506" s="7">
        <v>8.4720003000000002E-2</v>
      </c>
      <c r="F3506" s="7">
        <v>0.287975441</v>
      </c>
      <c r="G3506" s="7">
        <v>0.116716929</v>
      </c>
      <c r="H3506" s="7">
        <v>3.1914420999999998E-2</v>
      </c>
      <c r="I3506" s="7">
        <v>4.6853686999999998E-2</v>
      </c>
      <c r="J3506" s="7">
        <v>3.0782126999999999E-2</v>
      </c>
      <c r="K3506" s="7">
        <v>7.3791809999999999E-2</v>
      </c>
      <c r="L3506" s="7">
        <v>4.4110532000000001E-2</v>
      </c>
      <c r="M3506" s="7">
        <v>2.4598564E-2</v>
      </c>
      <c r="N3506" s="7">
        <v>1.5822257999999999E-2</v>
      </c>
      <c r="O3506" s="7">
        <v>1.6766244E-2</v>
      </c>
      <c r="P3506" s="7">
        <v>2.8725463999999999E-2</v>
      </c>
    </row>
    <row r="3507" spans="1:16" x14ac:dyDescent="0.25">
      <c r="A3507" t="s">
        <v>5451</v>
      </c>
      <c r="B3507" s="7">
        <v>9.5900859999999994E-3</v>
      </c>
      <c r="C3507" s="7">
        <v>1.1843227E-2</v>
      </c>
      <c r="D3507" s="7">
        <v>1.1030949999999999E-2</v>
      </c>
      <c r="E3507" s="7">
        <v>1.1238682999999999E-2</v>
      </c>
      <c r="F3507" s="7">
        <v>1.1607225000000001E-2</v>
      </c>
      <c r="G3507" s="7">
        <v>1.4110855E-2</v>
      </c>
      <c r="H3507" s="7">
        <v>1.3700232E-2</v>
      </c>
      <c r="I3507" s="7">
        <v>1.4581901E-2</v>
      </c>
      <c r="J3507" s="7">
        <v>1.3037604E-2</v>
      </c>
      <c r="K3507" s="7">
        <v>1.1814104000000001E-2</v>
      </c>
      <c r="L3507" s="7">
        <v>1.8560594E-2</v>
      </c>
      <c r="M3507" s="7">
        <v>1.7457322000000001E-2</v>
      </c>
      <c r="N3507" s="7">
        <v>2.1773253999999999E-2</v>
      </c>
      <c r="O3507" s="7">
        <v>1.783245E-2</v>
      </c>
      <c r="P3507" s="7">
        <v>1.0628349E-2</v>
      </c>
    </row>
    <row r="3508" spans="1:16" x14ac:dyDescent="0.25">
      <c r="A3508" t="s">
        <v>5452</v>
      </c>
      <c r="B3508" s="7">
        <v>0.11460819</v>
      </c>
      <c r="C3508" s="7">
        <v>0.119543896</v>
      </c>
      <c r="D3508" s="7">
        <v>0.124458795</v>
      </c>
      <c r="E3508" s="7">
        <v>8.2876844000000005E-2</v>
      </c>
      <c r="F3508" s="7">
        <v>0.126654393</v>
      </c>
      <c r="G3508" s="7">
        <v>0.122086892</v>
      </c>
      <c r="H3508" s="7">
        <v>0.126694049</v>
      </c>
      <c r="I3508" s="7">
        <v>0.12610743999999999</v>
      </c>
      <c r="J3508" s="7">
        <v>0.134901838</v>
      </c>
      <c r="K3508" s="7">
        <v>4.9530864000000001E-2</v>
      </c>
      <c r="L3508" s="7">
        <v>7.8762041000000005E-2</v>
      </c>
      <c r="M3508" s="7">
        <v>8.0085190000000001E-2</v>
      </c>
      <c r="N3508" s="7">
        <v>7.4565922000000007E-2</v>
      </c>
      <c r="O3508" s="7">
        <v>7.6344948999999995E-2</v>
      </c>
      <c r="P3508" s="7">
        <v>7.0334850000000004E-2</v>
      </c>
    </row>
    <row r="3509" spans="1:16" x14ac:dyDescent="0.25">
      <c r="A3509" t="s">
        <v>5453</v>
      </c>
      <c r="B3509" s="7">
        <v>1.2549443E-2</v>
      </c>
      <c r="C3509" s="7">
        <v>1.5004643999999999E-2</v>
      </c>
      <c r="D3509" s="7">
        <v>1.3864843E-2</v>
      </c>
      <c r="E3509" s="7">
        <v>1.1122127000000001E-2</v>
      </c>
      <c r="F3509" s="7">
        <v>1.8073161000000001E-2</v>
      </c>
      <c r="G3509" s="7">
        <v>1.4985122999999999E-2</v>
      </c>
      <c r="H3509" s="7">
        <v>1.6007538000000002E-2</v>
      </c>
      <c r="I3509" s="7">
        <v>1.5707894E-2</v>
      </c>
      <c r="J3509" s="7">
        <v>1.6638686E-2</v>
      </c>
      <c r="K3509" s="7">
        <v>1.6098217000000001E-2</v>
      </c>
      <c r="L3509" s="7">
        <v>7.18696E-3</v>
      </c>
      <c r="M3509" s="7">
        <v>9.0680159999999999E-3</v>
      </c>
      <c r="N3509" s="7">
        <v>1.3919079000000001E-2</v>
      </c>
      <c r="O3509" s="7">
        <v>9.9202860000000004E-3</v>
      </c>
      <c r="P3509" s="7">
        <v>8.8768289999999993E-3</v>
      </c>
    </row>
    <row r="3510" spans="1:16" x14ac:dyDescent="0.25">
      <c r="A3510" t="s">
        <v>5454</v>
      </c>
      <c r="B3510" s="7">
        <v>2.4449338000000001E-2</v>
      </c>
      <c r="C3510" s="7">
        <v>2.8407016E-2</v>
      </c>
      <c r="D3510" s="7">
        <v>3.5661479000000003E-2</v>
      </c>
      <c r="E3510" s="7">
        <v>1.9992276E-2</v>
      </c>
      <c r="F3510" s="7">
        <v>2.3280306000000001E-2</v>
      </c>
      <c r="G3510" s="7">
        <v>2.0719655E-2</v>
      </c>
      <c r="H3510" s="7">
        <v>3.1226103000000002E-2</v>
      </c>
      <c r="I3510" s="7">
        <v>3.1487380000000002E-2</v>
      </c>
      <c r="J3510" s="7">
        <v>3.4855661000000003E-2</v>
      </c>
      <c r="K3510" s="7">
        <v>1.8018915E-2</v>
      </c>
      <c r="L3510" s="7">
        <v>1.9908170999999999E-2</v>
      </c>
      <c r="M3510" s="7">
        <v>2.3361504000000002E-2</v>
      </c>
      <c r="N3510" s="7">
        <v>2.9640073999999999E-2</v>
      </c>
      <c r="O3510" s="7">
        <v>2.8782902999999999E-2</v>
      </c>
      <c r="P3510" s="7">
        <v>1.6873237999999999E-2</v>
      </c>
    </row>
    <row r="3511" spans="1:16" x14ac:dyDescent="0.25">
      <c r="A3511" t="s">
        <v>5455</v>
      </c>
      <c r="B3511" s="7">
        <v>6.1252529999999998E-3</v>
      </c>
      <c r="C3511" s="7">
        <v>4.3402509999999998E-3</v>
      </c>
      <c r="D3511" s="7">
        <v>4.5681200000000002E-3</v>
      </c>
      <c r="E3511" s="7">
        <v>4.2354469999999998E-3</v>
      </c>
      <c r="F3511" s="7">
        <v>4.1331650000000003E-3</v>
      </c>
      <c r="G3511" s="7">
        <v>5.0294240000000002E-3</v>
      </c>
      <c r="H3511" s="7">
        <v>2.885851E-3</v>
      </c>
      <c r="I3511" s="7">
        <v>5.6137330000000001E-3</v>
      </c>
      <c r="J3511" s="7">
        <v>4.238421E-3</v>
      </c>
      <c r="K3511" s="7">
        <v>3.7773300000000002E-3</v>
      </c>
      <c r="L3511" s="7">
        <v>3.6423129999999999E-3</v>
      </c>
      <c r="M3511" s="7">
        <v>3.3750999999999998E-3</v>
      </c>
      <c r="N3511" s="7">
        <v>2.845953E-3</v>
      </c>
      <c r="O3511" s="7">
        <v>1.8064649999999999E-3</v>
      </c>
      <c r="P3511" s="7">
        <v>2.2256580000000002E-3</v>
      </c>
    </row>
    <row r="3512" spans="1:16" x14ac:dyDescent="0.25">
      <c r="A3512" t="s">
        <v>5456</v>
      </c>
      <c r="B3512" s="7">
        <v>6.0822912E-2</v>
      </c>
      <c r="C3512" s="7">
        <v>7.0933722000000005E-2</v>
      </c>
      <c r="D3512" s="7">
        <v>6.2992398000000005E-2</v>
      </c>
      <c r="E3512" s="7">
        <v>5.1908561999999998E-2</v>
      </c>
      <c r="F3512" s="7">
        <v>6.6757786999999999E-2</v>
      </c>
      <c r="G3512" s="7">
        <v>6.0484995999999999E-2</v>
      </c>
      <c r="H3512" s="7">
        <v>6.5044843000000005E-2</v>
      </c>
      <c r="I3512" s="7">
        <v>7.2291769000000006E-2</v>
      </c>
      <c r="J3512" s="7">
        <v>7.9136991000000004E-2</v>
      </c>
      <c r="K3512" s="7">
        <v>5.2001026999999998E-2</v>
      </c>
      <c r="L3512" s="7">
        <v>6.4931101000000005E-2</v>
      </c>
      <c r="M3512" s="7">
        <v>7.0997389999999994E-2</v>
      </c>
      <c r="N3512" s="7">
        <v>7.4829827000000002E-2</v>
      </c>
      <c r="O3512" s="7">
        <v>6.4498517000000005E-2</v>
      </c>
      <c r="P3512" s="7">
        <v>4.5478360000000002E-2</v>
      </c>
    </row>
    <row r="3513" spans="1:16" x14ac:dyDescent="0.25">
      <c r="A3513" t="s">
        <v>5457</v>
      </c>
      <c r="B3513" s="7">
        <v>1.8538868E-2</v>
      </c>
      <c r="C3513" s="7">
        <v>2.4944108E-2</v>
      </c>
      <c r="D3513" s="7">
        <v>2.407728E-2</v>
      </c>
      <c r="E3513" s="7">
        <v>3.2933294000000002E-2</v>
      </c>
      <c r="F3513" s="7">
        <v>4.1801944000000001E-2</v>
      </c>
      <c r="G3513" s="7">
        <v>3.8989527000000003E-2</v>
      </c>
      <c r="H3513" s="7">
        <v>2.7611650000000001E-2</v>
      </c>
      <c r="I3513" s="7">
        <v>2.2437598E-2</v>
      </c>
      <c r="J3513" s="7">
        <v>2.6339931E-2</v>
      </c>
      <c r="K3513" s="7">
        <v>2.1809697999999999E-2</v>
      </c>
      <c r="L3513" s="7">
        <v>2.9932157000000001E-2</v>
      </c>
      <c r="M3513" s="7">
        <v>3.3159207000000003E-2</v>
      </c>
      <c r="N3513" s="7">
        <v>4.7812575000000003E-2</v>
      </c>
      <c r="O3513" s="7">
        <v>4.8282120999999997E-2</v>
      </c>
      <c r="P3513" s="7">
        <v>3.7042760000000001E-2</v>
      </c>
    </row>
    <row r="3514" spans="1:16" x14ac:dyDescent="0.25">
      <c r="A3514" t="s">
        <v>5458</v>
      </c>
      <c r="B3514" s="7">
        <v>0.147935758</v>
      </c>
      <c r="C3514" s="7">
        <v>0.147671785</v>
      </c>
      <c r="D3514" s="7">
        <v>0.131594606</v>
      </c>
      <c r="E3514" s="7">
        <v>7.3473142000000005E-2</v>
      </c>
      <c r="F3514" s="7">
        <v>8.7718742000000002E-2</v>
      </c>
      <c r="G3514" s="7">
        <v>0.107686036</v>
      </c>
      <c r="H3514" s="7">
        <v>0.15382309699999999</v>
      </c>
      <c r="I3514" s="7">
        <v>0.121478295</v>
      </c>
      <c r="J3514" s="7">
        <v>0.16511360999999999</v>
      </c>
      <c r="K3514" s="7">
        <v>5.0315501999999998E-2</v>
      </c>
      <c r="L3514" s="7">
        <v>3.4819409000000003E-2</v>
      </c>
      <c r="M3514" s="7">
        <v>3.4355721999999998E-2</v>
      </c>
      <c r="N3514" s="7">
        <v>3.2562955999999997E-2</v>
      </c>
      <c r="O3514" s="7">
        <v>3.2170320000000002E-2</v>
      </c>
      <c r="P3514" s="7">
        <v>2.3944309E-2</v>
      </c>
    </row>
    <row r="3515" spans="1:16" x14ac:dyDescent="0.25">
      <c r="A3515" t="s">
        <v>5459</v>
      </c>
      <c r="B3515" s="7">
        <v>8.1411566000000005E-2</v>
      </c>
      <c r="C3515" s="7">
        <v>8.5058844999999994E-2</v>
      </c>
      <c r="D3515" s="7">
        <v>8.8468367000000006E-2</v>
      </c>
      <c r="E3515" s="7">
        <v>7.1197320999999994E-2</v>
      </c>
      <c r="F3515" s="7">
        <v>9.7339805000000001E-2</v>
      </c>
      <c r="G3515" s="7">
        <v>9.0297720999999997E-2</v>
      </c>
      <c r="H3515" s="7">
        <v>6.5542314000000004E-2</v>
      </c>
      <c r="I3515" s="7">
        <v>6.9691223999999996E-2</v>
      </c>
      <c r="J3515" s="7">
        <v>9.8696786999999994E-2</v>
      </c>
      <c r="K3515" s="7">
        <v>6.7212884000000001E-2</v>
      </c>
      <c r="L3515" s="7">
        <v>6.6460829999999999E-2</v>
      </c>
      <c r="M3515" s="7">
        <v>7.7640631000000002E-2</v>
      </c>
      <c r="N3515" s="7">
        <v>7.2933348999999995E-2</v>
      </c>
      <c r="O3515" s="7">
        <v>7.3670427999999996E-2</v>
      </c>
      <c r="P3515" s="7">
        <v>6.1164898000000002E-2</v>
      </c>
    </row>
    <row r="3516" spans="1:16" x14ac:dyDescent="0.25">
      <c r="A3516" t="s">
        <v>5460</v>
      </c>
      <c r="B3516" s="7">
        <v>2.1091477000000001E-2</v>
      </c>
      <c r="C3516" s="7">
        <v>2.4967283999999999E-2</v>
      </c>
      <c r="D3516" s="7">
        <v>1.8103292E-2</v>
      </c>
      <c r="E3516" s="7">
        <v>1.7639317000000002E-2</v>
      </c>
      <c r="F3516" s="7">
        <v>1.6290708000000001E-2</v>
      </c>
      <c r="G3516" s="7">
        <v>2.9682607E-2</v>
      </c>
      <c r="H3516" s="7">
        <v>1.7385015E-2</v>
      </c>
      <c r="I3516" s="7">
        <v>1.7316371000000001E-2</v>
      </c>
      <c r="J3516" s="7">
        <v>1.8299359000000001E-2</v>
      </c>
      <c r="K3516" s="7">
        <v>2.6177052999999999E-2</v>
      </c>
      <c r="L3516" s="7">
        <v>6.3874713999999999E-2</v>
      </c>
      <c r="M3516" s="7">
        <v>4.4493764999999998E-2</v>
      </c>
      <c r="N3516" s="7">
        <v>1.1587010999999999E-2</v>
      </c>
      <c r="O3516" s="7">
        <v>1.1448463000000001E-2</v>
      </c>
      <c r="P3516" s="7">
        <v>2.3109032000000002E-2</v>
      </c>
    </row>
    <row r="3517" spans="1:16" x14ac:dyDescent="0.25">
      <c r="A3517" t="s">
        <v>5461</v>
      </c>
      <c r="B3517" s="7">
        <v>2.3678457E-2</v>
      </c>
      <c r="C3517" s="7">
        <v>3.0097025999999999E-2</v>
      </c>
      <c r="D3517" s="7">
        <v>2.7939492999999999E-2</v>
      </c>
      <c r="E3517" s="7">
        <v>1.9786603999999999E-2</v>
      </c>
      <c r="F3517" s="7">
        <v>2.1241788000000001E-2</v>
      </c>
      <c r="G3517" s="7">
        <v>2.2389589000000001E-2</v>
      </c>
      <c r="H3517" s="7">
        <v>2.6086050999999999E-2</v>
      </c>
      <c r="I3517" s="7">
        <v>3.3310915000000003E-2</v>
      </c>
      <c r="J3517" s="7">
        <v>2.7839968E-2</v>
      </c>
      <c r="K3517" s="7">
        <v>1.3660624999999999E-2</v>
      </c>
      <c r="L3517" s="7">
        <v>2.4764636E-2</v>
      </c>
      <c r="M3517" s="7">
        <v>2.3692027000000001E-2</v>
      </c>
      <c r="N3517" s="7">
        <v>2.4713617E-2</v>
      </c>
      <c r="O3517" s="7">
        <v>2.4647354999999999E-2</v>
      </c>
      <c r="P3517" s="7">
        <v>1.8275501999999999E-2</v>
      </c>
    </row>
    <row r="3518" spans="1:16" x14ac:dyDescent="0.25">
      <c r="A3518" t="s">
        <v>5462</v>
      </c>
      <c r="B3518" s="7">
        <v>7.9150409999999994E-3</v>
      </c>
      <c r="C3518" s="7">
        <v>9.9484959999999994E-3</v>
      </c>
      <c r="D3518" s="7">
        <v>1.0170828999999999E-2</v>
      </c>
      <c r="E3518" s="7">
        <v>6.3578189999999998E-3</v>
      </c>
      <c r="F3518" s="7">
        <v>9.1680140000000004E-3</v>
      </c>
      <c r="G3518" s="7">
        <v>6.7579349999999996E-3</v>
      </c>
      <c r="H3518" s="7">
        <v>1.0152349E-2</v>
      </c>
      <c r="I3518" s="7">
        <v>7.6224589999999998E-3</v>
      </c>
      <c r="J3518" s="7">
        <v>1.0639578E-2</v>
      </c>
      <c r="K3518" s="7">
        <v>1.0538346000000001E-2</v>
      </c>
      <c r="L3518" s="7">
        <v>8.9936990000000008E-3</v>
      </c>
      <c r="M3518" s="7">
        <v>1.0169299999999999E-2</v>
      </c>
      <c r="N3518" s="7">
        <v>1.2586218E-2</v>
      </c>
      <c r="O3518" s="7">
        <v>1.0891005E-2</v>
      </c>
      <c r="P3518" s="7">
        <v>7.4079020000000001E-3</v>
      </c>
    </row>
    <row r="3519" spans="1:16" x14ac:dyDescent="0.25">
      <c r="A3519" t="s">
        <v>5463</v>
      </c>
      <c r="B3519" s="7">
        <v>9.0423629999999994E-3</v>
      </c>
      <c r="C3519" s="7">
        <v>1.3461792E-2</v>
      </c>
      <c r="D3519" s="7">
        <v>1.1301868E-2</v>
      </c>
      <c r="E3519" s="7">
        <v>6.1996320000000001E-3</v>
      </c>
      <c r="F3519" s="7">
        <v>5.9299970000000002E-3</v>
      </c>
      <c r="G3519" s="7">
        <v>7.3994239999999999E-3</v>
      </c>
      <c r="H3519" s="7">
        <v>8.9641479999999999E-3</v>
      </c>
      <c r="I3519" s="7">
        <v>7.2617039999999999E-3</v>
      </c>
      <c r="J3519" s="7">
        <v>1.2103611E-2</v>
      </c>
      <c r="K3519" s="7">
        <v>6.5442629999999998E-3</v>
      </c>
      <c r="L3519" s="7">
        <v>5.9998359999999997E-3</v>
      </c>
      <c r="M3519" s="7">
        <v>7.6953500000000001E-3</v>
      </c>
      <c r="N3519" s="7">
        <v>8.6377559999999999E-3</v>
      </c>
      <c r="O3519" s="7">
        <v>5.775517E-3</v>
      </c>
      <c r="P3519" s="7">
        <v>5.7135500000000004E-3</v>
      </c>
    </row>
    <row r="3520" spans="1:16" x14ac:dyDescent="0.25">
      <c r="A3520" t="s">
        <v>5464</v>
      </c>
      <c r="B3520" s="7">
        <v>1.6794347000000001E-2</v>
      </c>
      <c r="C3520" s="7">
        <v>1.4826643E-2</v>
      </c>
      <c r="D3520" s="7">
        <v>1.7712749E-2</v>
      </c>
      <c r="E3520" s="7">
        <v>1.6565572000000001E-2</v>
      </c>
      <c r="F3520" s="7">
        <v>2.1833060000000001E-2</v>
      </c>
      <c r="G3520" s="7">
        <v>1.8485392E-2</v>
      </c>
      <c r="H3520" s="7">
        <v>1.9315087000000002E-2</v>
      </c>
      <c r="I3520" s="7">
        <v>2.0430819999999999E-2</v>
      </c>
      <c r="J3520" s="7">
        <v>2.0440927000000001E-2</v>
      </c>
      <c r="K3520" s="7">
        <v>1.0911763999999999E-2</v>
      </c>
      <c r="L3520" s="7">
        <v>1.6008761999999999E-2</v>
      </c>
      <c r="M3520" s="7">
        <v>1.4662138E-2</v>
      </c>
      <c r="N3520" s="7">
        <v>1.6459940999999999E-2</v>
      </c>
      <c r="O3520" s="7">
        <v>1.3270127E-2</v>
      </c>
      <c r="P3520" s="7">
        <v>1.364669E-2</v>
      </c>
    </row>
    <row r="3521" spans="1:16" x14ac:dyDescent="0.25">
      <c r="A3521" t="s">
        <v>5465</v>
      </c>
      <c r="B3521" s="7">
        <v>0</v>
      </c>
      <c r="C3521" s="7">
        <v>0</v>
      </c>
      <c r="D3521" s="7">
        <v>0</v>
      </c>
      <c r="E3521" s="7">
        <v>0</v>
      </c>
      <c r="F3521" s="7">
        <v>0</v>
      </c>
      <c r="G3521" s="7">
        <v>0</v>
      </c>
      <c r="H3521" s="7">
        <v>0</v>
      </c>
      <c r="I3521" s="7">
        <v>0</v>
      </c>
      <c r="J3521" s="7">
        <v>0</v>
      </c>
      <c r="K3521" s="7">
        <v>0</v>
      </c>
      <c r="L3521" s="7">
        <v>0</v>
      </c>
      <c r="M3521" s="7">
        <v>0</v>
      </c>
      <c r="N3521" s="7">
        <v>0</v>
      </c>
      <c r="O3521" s="7">
        <v>0</v>
      </c>
      <c r="P3521" s="7">
        <v>0</v>
      </c>
    </row>
    <row r="3522" spans="1:16" x14ac:dyDescent="0.25">
      <c r="A3522" t="s">
        <v>5466</v>
      </c>
      <c r="B3522" s="7">
        <v>0.12702133299999999</v>
      </c>
      <c r="C3522" s="7">
        <v>0.16700221700000001</v>
      </c>
      <c r="D3522" s="7">
        <v>0.16545557499999999</v>
      </c>
      <c r="E3522" s="7">
        <v>0.113090259</v>
      </c>
      <c r="F3522" s="7">
        <v>0.15654473299999999</v>
      </c>
      <c r="G3522" s="7">
        <v>0.14601425000000001</v>
      </c>
      <c r="H3522" s="7">
        <v>0.17196103600000001</v>
      </c>
      <c r="I3522" s="7">
        <v>0.132875876</v>
      </c>
      <c r="J3522" s="7">
        <v>0.15571442999999999</v>
      </c>
      <c r="K3522" s="7">
        <v>5.5108139E-2</v>
      </c>
      <c r="L3522" s="7">
        <v>0.11196519000000001</v>
      </c>
      <c r="M3522" s="7">
        <v>0.128019876</v>
      </c>
      <c r="N3522" s="7">
        <v>0.138100946</v>
      </c>
      <c r="O3522" s="7">
        <v>0.129533801</v>
      </c>
      <c r="P3522" s="7">
        <v>9.7018251E-2</v>
      </c>
    </row>
    <row r="3523" spans="1:16" x14ac:dyDescent="0.25">
      <c r="A3523" t="s">
        <v>5467</v>
      </c>
      <c r="B3523" s="7">
        <v>1.7762446000000001E-2</v>
      </c>
      <c r="C3523" s="7">
        <v>2.0554223999999999E-2</v>
      </c>
      <c r="D3523" s="7">
        <v>1.6370002000000002E-2</v>
      </c>
      <c r="E3523" s="7">
        <v>1.9277117E-2</v>
      </c>
      <c r="F3523" s="7">
        <v>2.1601846000000001E-2</v>
      </c>
      <c r="G3523" s="7">
        <v>3.5215218E-2</v>
      </c>
      <c r="H3523" s="7">
        <v>1.9363732000000002E-2</v>
      </c>
      <c r="I3523" s="7">
        <v>9.4567499999999999E-3</v>
      </c>
      <c r="J3523" s="7">
        <v>2.176579E-2</v>
      </c>
      <c r="K3523" s="7">
        <v>2.1433374000000002E-2</v>
      </c>
      <c r="L3523" s="7">
        <v>3.2003820000000002E-2</v>
      </c>
      <c r="M3523" s="7">
        <v>3.3836749999999999E-2</v>
      </c>
      <c r="N3523" s="7">
        <v>3.2506327000000002E-2</v>
      </c>
      <c r="O3523" s="7">
        <v>3.2066474999999997E-2</v>
      </c>
      <c r="P3523" s="7">
        <v>2.2742189999999999E-2</v>
      </c>
    </row>
    <row r="3524" spans="1:16" x14ac:dyDescent="0.25">
      <c r="A3524" t="s">
        <v>5468</v>
      </c>
      <c r="B3524" s="7">
        <v>1.4957244E-2</v>
      </c>
      <c r="C3524" s="7">
        <v>1.9456418E-2</v>
      </c>
      <c r="D3524" s="7">
        <v>1.7420023E-2</v>
      </c>
      <c r="E3524" s="7">
        <v>1.7541777000000001E-2</v>
      </c>
      <c r="F3524" s="7">
        <v>1.9836001999999998E-2</v>
      </c>
      <c r="G3524" s="7">
        <v>1.6957850999999999E-2</v>
      </c>
      <c r="H3524" s="7">
        <v>1.8332602E-2</v>
      </c>
      <c r="I3524" s="7">
        <v>2.7707118999999999E-2</v>
      </c>
      <c r="J3524" s="7">
        <v>2.1163919999999999E-2</v>
      </c>
      <c r="K3524" s="7">
        <v>1.3350838E-2</v>
      </c>
      <c r="L3524" s="7">
        <v>1.0365210999999999E-2</v>
      </c>
      <c r="M3524" s="7">
        <v>1.2061934E-2</v>
      </c>
      <c r="N3524" s="7">
        <v>1.1909019E-2</v>
      </c>
      <c r="O3524" s="7">
        <v>1.0583425E-2</v>
      </c>
      <c r="P3524" s="7">
        <v>1.0042725000000001E-2</v>
      </c>
    </row>
    <row r="3525" spans="1:16" x14ac:dyDescent="0.25">
      <c r="A3525" t="s">
        <v>5469</v>
      </c>
      <c r="B3525" s="7">
        <v>3.3008308E-2</v>
      </c>
      <c r="C3525" s="7">
        <v>3.7960533999999997E-2</v>
      </c>
      <c r="D3525" s="7">
        <v>3.1069005E-2</v>
      </c>
      <c r="E3525" s="7">
        <v>2.9871366E-2</v>
      </c>
      <c r="F3525" s="7">
        <v>3.1988972999999997E-2</v>
      </c>
      <c r="G3525" s="7">
        <v>3.9955333000000003E-2</v>
      </c>
      <c r="H3525" s="7">
        <v>3.2403334999999998E-2</v>
      </c>
      <c r="I3525" s="7">
        <v>3.2874447000000001E-2</v>
      </c>
      <c r="J3525" s="7">
        <v>3.1820266E-2</v>
      </c>
      <c r="K3525" s="7">
        <v>8.1673487000000003E-2</v>
      </c>
      <c r="L3525" s="7">
        <v>2.9832279E-2</v>
      </c>
      <c r="M3525" s="7">
        <v>2.5706865999999998E-2</v>
      </c>
      <c r="N3525" s="7">
        <v>1.9341939999999998E-2</v>
      </c>
      <c r="O3525" s="7">
        <v>1.4512445000000001E-2</v>
      </c>
      <c r="P3525" s="7">
        <v>2.2445817999999999E-2</v>
      </c>
    </row>
    <row r="3526" spans="1:16" x14ac:dyDescent="0.25">
      <c r="A3526" t="s">
        <v>5470</v>
      </c>
      <c r="B3526" s="7">
        <v>5.6337624000000003E-2</v>
      </c>
      <c r="C3526" s="7">
        <v>5.7192279999999998E-2</v>
      </c>
      <c r="D3526" s="7">
        <v>6.2227388000000002E-2</v>
      </c>
      <c r="E3526" s="7">
        <v>4.5214124000000001E-2</v>
      </c>
      <c r="F3526" s="7">
        <v>5.3649712000000002E-2</v>
      </c>
      <c r="G3526" s="7">
        <v>6.6786996000000001E-2</v>
      </c>
      <c r="H3526" s="7">
        <v>5.1590274999999998E-2</v>
      </c>
      <c r="I3526" s="7">
        <v>4.2844987000000001E-2</v>
      </c>
      <c r="J3526" s="7">
        <v>4.9749714E-2</v>
      </c>
      <c r="K3526" s="7">
        <v>0.13163129000000001</v>
      </c>
      <c r="L3526" s="7">
        <v>6.9245966000000006E-2</v>
      </c>
      <c r="M3526" s="7">
        <v>6.4974693E-2</v>
      </c>
      <c r="N3526" s="7">
        <v>6.6412338000000001E-2</v>
      </c>
      <c r="O3526" s="7">
        <v>7.0269872999999997E-2</v>
      </c>
      <c r="P3526" s="7">
        <v>4.6849992999999999E-2</v>
      </c>
    </row>
    <row r="3527" spans="1:16" x14ac:dyDescent="0.25">
      <c r="A3527" t="s">
        <v>5471</v>
      </c>
      <c r="B3527" s="7">
        <v>4.4096939999999996E-3</v>
      </c>
      <c r="C3527" s="7">
        <v>5.8441860000000003E-3</v>
      </c>
      <c r="D3527" s="7">
        <v>4.4184080000000004E-3</v>
      </c>
      <c r="E3527" s="7">
        <v>4.39522E-3</v>
      </c>
      <c r="F3527" s="7">
        <v>4.8252149999999999E-3</v>
      </c>
      <c r="G3527" s="7">
        <v>7.1493859999999998E-3</v>
      </c>
      <c r="H3527" s="7">
        <v>6.7062720000000001E-3</v>
      </c>
      <c r="I3527" s="7">
        <v>8.8414710000000001E-3</v>
      </c>
      <c r="J3527" s="7">
        <v>6.1626270000000004E-3</v>
      </c>
      <c r="K3527" s="7">
        <v>2.989322E-3</v>
      </c>
      <c r="L3527" s="7">
        <v>5.8675530000000002E-3</v>
      </c>
      <c r="M3527" s="7">
        <v>5.0691490000000002E-3</v>
      </c>
      <c r="N3527" s="7">
        <v>8.1708260000000008E-3</v>
      </c>
      <c r="O3527" s="7">
        <v>5.472602E-3</v>
      </c>
      <c r="P3527" s="7">
        <v>5.0851730000000001E-3</v>
      </c>
    </row>
    <row r="3528" spans="1:16" x14ac:dyDescent="0.25">
      <c r="A3528" t="s">
        <v>5472</v>
      </c>
      <c r="B3528" s="7">
        <v>2.7533181E-2</v>
      </c>
      <c r="C3528" s="7">
        <v>2.9173155999999999E-2</v>
      </c>
      <c r="D3528" s="7">
        <v>1.0300742E-2</v>
      </c>
      <c r="E3528" s="7">
        <v>4.3090211000000003E-2</v>
      </c>
      <c r="F3528" s="7">
        <v>2.4621724000000001E-2</v>
      </c>
      <c r="G3528" s="7">
        <v>5.1733442999999997E-2</v>
      </c>
      <c r="H3528" s="7">
        <v>9.9659629999999996E-3</v>
      </c>
      <c r="I3528" s="7">
        <v>2.9295976000000001E-2</v>
      </c>
      <c r="J3528" s="7">
        <v>1.1581628E-2</v>
      </c>
      <c r="K3528" s="7">
        <v>9.0552922999999994E-2</v>
      </c>
      <c r="L3528" s="7">
        <v>4.3805185000000003E-2</v>
      </c>
      <c r="M3528" s="7">
        <v>1.2004701E-2</v>
      </c>
      <c r="N3528" s="7">
        <v>1.392938E-3</v>
      </c>
      <c r="O3528" s="7">
        <v>1.8038419999999999E-3</v>
      </c>
      <c r="P3528" s="7">
        <v>1.0230303E-2</v>
      </c>
    </row>
    <row r="3529" spans="1:16" x14ac:dyDescent="0.25">
      <c r="A3529" t="s">
        <v>5473</v>
      </c>
      <c r="B3529" s="7">
        <v>3.7164799999999999E-3</v>
      </c>
      <c r="C3529" s="7">
        <v>5.2514290000000002E-3</v>
      </c>
      <c r="D3529" s="7">
        <v>3.9279320000000003E-3</v>
      </c>
      <c r="E3529" s="7">
        <v>3.8342929999999999E-3</v>
      </c>
      <c r="F3529" s="7">
        <v>4.892108E-3</v>
      </c>
      <c r="G3529" s="7">
        <v>5.3455009999999999E-3</v>
      </c>
      <c r="H3529" s="7">
        <v>4.1179830000000004E-3</v>
      </c>
      <c r="I3529" s="7">
        <v>3.1271250000000001E-3</v>
      </c>
      <c r="J3529" s="7">
        <v>4.4180249999999999E-3</v>
      </c>
      <c r="K3529" s="7">
        <v>5.4167740000000001E-3</v>
      </c>
      <c r="L3529" s="7">
        <v>6.4422949999999998E-3</v>
      </c>
      <c r="M3529" s="7">
        <v>5.8531199999999999E-3</v>
      </c>
      <c r="N3529" s="7">
        <v>7.1445959999999996E-3</v>
      </c>
      <c r="O3529" s="7">
        <v>5.8955730000000003E-3</v>
      </c>
      <c r="P3529" s="7">
        <v>3.7595910000000001E-3</v>
      </c>
    </row>
    <row r="3530" spans="1:16" x14ac:dyDescent="0.25">
      <c r="A3530" t="s">
        <v>5474</v>
      </c>
      <c r="B3530" s="7">
        <v>2.2607351000000001E-2</v>
      </c>
      <c r="C3530" s="7">
        <v>2.7758788E-2</v>
      </c>
      <c r="D3530" s="7">
        <v>2.6459492000000001E-2</v>
      </c>
      <c r="E3530" s="7">
        <v>2.5005092999999999E-2</v>
      </c>
      <c r="F3530" s="7">
        <v>2.9643339000000001E-2</v>
      </c>
      <c r="G3530" s="7">
        <v>2.9008761000000001E-2</v>
      </c>
      <c r="H3530" s="7">
        <v>2.5197543999999999E-2</v>
      </c>
      <c r="I3530" s="7">
        <v>3.2047016999999997E-2</v>
      </c>
      <c r="J3530" s="7">
        <v>3.1948703000000002E-2</v>
      </c>
      <c r="K3530" s="7">
        <v>3.1798086000000003E-2</v>
      </c>
      <c r="L3530" s="7">
        <v>1.6487837000000002E-2</v>
      </c>
      <c r="M3530" s="7">
        <v>1.9784299000000002E-2</v>
      </c>
      <c r="N3530" s="7">
        <v>1.6318359000000001E-2</v>
      </c>
      <c r="O3530" s="7">
        <v>1.7800402999999999E-2</v>
      </c>
      <c r="P3530" s="7">
        <v>1.4832944000000001E-2</v>
      </c>
    </row>
    <row r="3531" spans="1:16" x14ac:dyDescent="0.25">
      <c r="A3531" t="s">
        <v>5475</v>
      </c>
      <c r="B3531" s="7">
        <v>4.9264599999999997E-3</v>
      </c>
      <c r="C3531" s="7">
        <v>7.1881260000000004E-3</v>
      </c>
      <c r="D3531" s="7">
        <v>4.5855890000000002E-3</v>
      </c>
      <c r="E3531" s="7">
        <v>5.073531E-3</v>
      </c>
      <c r="F3531" s="7">
        <v>5.4637929999999998E-3</v>
      </c>
      <c r="G3531" s="7">
        <v>9.748016E-3</v>
      </c>
      <c r="H3531" s="7">
        <v>2.9537119999999998E-3</v>
      </c>
      <c r="I3531" s="7">
        <v>4.2965080000000001E-3</v>
      </c>
      <c r="J3531" s="7">
        <v>3.308353E-3</v>
      </c>
      <c r="K3531" s="7">
        <v>6.0241595000000002E-2</v>
      </c>
      <c r="L3531" s="7">
        <v>3.6566359E-2</v>
      </c>
      <c r="M3531" s="7">
        <v>2.6527353E-2</v>
      </c>
      <c r="N3531" s="7">
        <v>3.3679670000000002E-2</v>
      </c>
      <c r="O3531" s="7">
        <v>2.2107808E-2</v>
      </c>
      <c r="P3531" s="7">
        <v>1.0134331999999999E-2</v>
      </c>
    </row>
    <row r="3532" spans="1:16" x14ac:dyDescent="0.25">
      <c r="A3532" t="s">
        <v>5476</v>
      </c>
      <c r="B3532" s="7">
        <v>2.4760429999999998E-3</v>
      </c>
      <c r="C3532" s="7">
        <v>3.0192550000000002E-3</v>
      </c>
      <c r="D3532" s="7">
        <v>3.7835249999999998E-3</v>
      </c>
      <c r="E3532" s="7">
        <v>2.4464320000000001E-3</v>
      </c>
      <c r="F3532" s="7">
        <v>2.885136E-3</v>
      </c>
      <c r="G3532" s="7">
        <v>2.6772889999999998E-3</v>
      </c>
      <c r="H3532" s="7">
        <v>3.1616159999999999E-3</v>
      </c>
      <c r="I3532" s="7">
        <v>2.1946219999999998E-3</v>
      </c>
      <c r="J3532" s="7">
        <v>3.3233070000000002E-3</v>
      </c>
      <c r="K3532" s="7">
        <v>1.2964459999999999E-3</v>
      </c>
      <c r="L3532" s="7">
        <v>2.5609679999999998E-3</v>
      </c>
      <c r="M3532" s="7">
        <v>2.8287519999999999E-3</v>
      </c>
      <c r="N3532" s="7">
        <v>3.841017E-3</v>
      </c>
      <c r="O3532" s="7">
        <v>3.2069960000000002E-3</v>
      </c>
      <c r="P3532" s="7">
        <v>2.1835270000000002E-3</v>
      </c>
    </row>
    <row r="3533" spans="1:16" x14ac:dyDescent="0.25">
      <c r="A3533" t="s">
        <v>5477</v>
      </c>
      <c r="B3533" s="7">
        <v>3.475887E-3</v>
      </c>
      <c r="C3533" s="7">
        <v>3.9152149999999997E-3</v>
      </c>
      <c r="D3533" s="7">
        <v>2.7946970000000001E-3</v>
      </c>
      <c r="E3533" s="7">
        <v>3.116162E-3</v>
      </c>
      <c r="F3533" s="7">
        <v>3.318465E-3</v>
      </c>
      <c r="G3533" s="7">
        <v>4.0307140000000003E-3</v>
      </c>
      <c r="H3533" s="7">
        <v>2.944903E-3</v>
      </c>
      <c r="I3533" s="7">
        <v>2.8199789999999998E-3</v>
      </c>
      <c r="J3533" s="7">
        <v>3.2261170000000001E-3</v>
      </c>
      <c r="K3533" s="7">
        <v>4.3535830000000003E-3</v>
      </c>
      <c r="L3533" s="7">
        <v>2.481788E-3</v>
      </c>
      <c r="M3533" s="7">
        <v>2.3993920000000002E-3</v>
      </c>
      <c r="N3533" s="7">
        <v>1.6536330000000001E-3</v>
      </c>
      <c r="O3533" s="7">
        <v>1.3419459999999999E-3</v>
      </c>
      <c r="P3533" s="7">
        <v>1.577083E-3</v>
      </c>
    </row>
    <row r="3534" spans="1:16" x14ac:dyDescent="0.25">
      <c r="A3534" t="s">
        <v>5478</v>
      </c>
      <c r="B3534" s="7">
        <v>0</v>
      </c>
      <c r="C3534" s="7">
        <v>0</v>
      </c>
      <c r="D3534" s="7">
        <v>0</v>
      </c>
      <c r="E3534" s="7">
        <v>0</v>
      </c>
      <c r="F3534" s="7">
        <v>0</v>
      </c>
      <c r="G3534" s="7">
        <v>0</v>
      </c>
      <c r="H3534" s="7">
        <v>0</v>
      </c>
      <c r="I3534" s="7">
        <v>0</v>
      </c>
      <c r="J3534" s="7">
        <v>0</v>
      </c>
      <c r="K3534" s="7">
        <v>0</v>
      </c>
      <c r="L3534" s="7">
        <v>0</v>
      </c>
      <c r="M3534" s="7">
        <v>0</v>
      </c>
      <c r="N3534" s="7">
        <v>0</v>
      </c>
      <c r="O3534" s="7">
        <v>0</v>
      </c>
      <c r="P3534" s="7">
        <v>0</v>
      </c>
    </row>
    <row r="3535" spans="1:16" x14ac:dyDescent="0.25">
      <c r="A3535" t="s">
        <v>5479</v>
      </c>
      <c r="B3535" s="7">
        <v>2.9709368E-2</v>
      </c>
      <c r="C3535" s="7">
        <v>3.8024834E-2</v>
      </c>
      <c r="D3535" s="7">
        <v>3.4560688999999999E-2</v>
      </c>
      <c r="E3535" s="7">
        <v>2.1682007999999999E-2</v>
      </c>
      <c r="F3535" s="7">
        <v>2.8447825E-2</v>
      </c>
      <c r="G3535" s="7">
        <v>2.6223223E-2</v>
      </c>
      <c r="H3535" s="7">
        <v>4.7990632999999998E-2</v>
      </c>
      <c r="I3535" s="7">
        <v>3.9002197000000002E-2</v>
      </c>
      <c r="J3535" s="7">
        <v>4.8163636000000003E-2</v>
      </c>
      <c r="K3535" s="7">
        <v>1.6620368999999999E-2</v>
      </c>
      <c r="L3535" s="7">
        <v>1.7444679000000001E-2</v>
      </c>
      <c r="M3535" s="7">
        <v>1.9137333999999999E-2</v>
      </c>
      <c r="N3535" s="7">
        <v>2.5484597000000001E-2</v>
      </c>
      <c r="O3535" s="7">
        <v>2.5614662999999999E-2</v>
      </c>
      <c r="P3535" s="7">
        <v>1.7558290000000001E-2</v>
      </c>
    </row>
    <row r="3536" spans="1:16" x14ac:dyDescent="0.25">
      <c r="A3536" t="s">
        <v>5480</v>
      </c>
      <c r="B3536" s="7">
        <v>1.2341408E-2</v>
      </c>
      <c r="C3536" s="7">
        <v>1.3436322000000001E-2</v>
      </c>
      <c r="D3536" s="7">
        <v>1.2412464999999999E-2</v>
      </c>
      <c r="E3536" s="7">
        <v>1.0891003E-2</v>
      </c>
      <c r="F3536" s="7">
        <v>1.2226216E-2</v>
      </c>
      <c r="G3536" s="7">
        <v>1.8694631E-2</v>
      </c>
      <c r="H3536" s="7">
        <v>1.4190156000000001E-2</v>
      </c>
      <c r="I3536" s="7">
        <v>6.3403799999999996E-3</v>
      </c>
      <c r="J3536" s="7">
        <v>1.3367675000000001E-2</v>
      </c>
      <c r="K3536" s="7">
        <v>1.1613797E-2</v>
      </c>
      <c r="L3536" s="7">
        <v>2.3506493E-2</v>
      </c>
      <c r="M3536" s="7">
        <v>2.4194650000000002E-2</v>
      </c>
      <c r="N3536" s="7">
        <v>2.6765210000000001E-2</v>
      </c>
      <c r="O3536" s="7">
        <v>2.0862904000000002E-2</v>
      </c>
      <c r="P3536" s="7">
        <v>1.4946166E-2</v>
      </c>
    </row>
    <row r="3537" spans="1:16" x14ac:dyDescent="0.25">
      <c r="A3537" t="s">
        <v>5481</v>
      </c>
      <c r="B3537" s="7">
        <v>9.3958359999999994E-3</v>
      </c>
      <c r="C3537" s="7">
        <v>1.1398877E-2</v>
      </c>
      <c r="D3537" s="7">
        <v>8.8388530000000007E-3</v>
      </c>
      <c r="E3537" s="7">
        <v>1.1956859E-2</v>
      </c>
      <c r="F3537" s="7">
        <v>1.0576086E-2</v>
      </c>
      <c r="G3537" s="7">
        <v>1.4697138E-2</v>
      </c>
      <c r="H3537" s="7">
        <v>8.3655169999999994E-3</v>
      </c>
      <c r="I3537" s="7">
        <v>7.5883000000000001E-3</v>
      </c>
      <c r="J3537" s="7">
        <v>9.9583269999999995E-3</v>
      </c>
      <c r="K3537" s="7">
        <v>1.0720522E-2</v>
      </c>
      <c r="L3537" s="7">
        <v>2.0285035999999999E-2</v>
      </c>
      <c r="M3537" s="7">
        <v>1.6035461000000001E-2</v>
      </c>
      <c r="N3537" s="7">
        <v>1.448352E-2</v>
      </c>
      <c r="O3537" s="7">
        <v>1.0866341999999999E-2</v>
      </c>
      <c r="P3537" s="7">
        <v>9.6304219999999996E-3</v>
      </c>
    </row>
    <row r="3538" spans="1:16" x14ac:dyDescent="0.25">
      <c r="A3538" t="s">
        <v>5482</v>
      </c>
      <c r="B3538" s="7">
        <v>1.2666182E-2</v>
      </c>
      <c r="C3538" s="7">
        <v>9.9186699999999992E-3</v>
      </c>
      <c r="D3538" s="7">
        <v>8.1845189999999995E-3</v>
      </c>
      <c r="E3538" s="7">
        <v>6.9605999999999999E-3</v>
      </c>
      <c r="F3538" s="7">
        <v>9.3158860000000007E-3</v>
      </c>
      <c r="G3538" s="7">
        <v>7.944563E-3</v>
      </c>
      <c r="H3538" s="7">
        <v>9.6727770000000005E-3</v>
      </c>
      <c r="I3538" s="7">
        <v>8.7241739999999995E-3</v>
      </c>
      <c r="J3538" s="7">
        <v>1.4171417E-2</v>
      </c>
      <c r="K3538" s="7">
        <v>2.8952119999999999E-3</v>
      </c>
      <c r="L3538" s="7">
        <v>7.5344419999999997E-3</v>
      </c>
      <c r="M3538" s="7">
        <v>6.5010190000000002E-3</v>
      </c>
      <c r="N3538" s="7">
        <v>9.1952130000000007E-3</v>
      </c>
      <c r="O3538" s="7">
        <v>6.9787019999999998E-3</v>
      </c>
      <c r="P3538" s="7">
        <v>6.4315429999999996E-3</v>
      </c>
    </row>
    <row r="3539" spans="1:16" x14ac:dyDescent="0.25">
      <c r="A3539" t="s">
        <v>5483</v>
      </c>
      <c r="B3539" s="7">
        <v>2.6874390000000001E-2</v>
      </c>
      <c r="C3539" s="7">
        <v>3.2088729000000003E-2</v>
      </c>
      <c r="D3539" s="7">
        <v>1.9052548999999998E-2</v>
      </c>
      <c r="E3539" s="7">
        <v>3.2229621E-2</v>
      </c>
      <c r="F3539" s="7">
        <v>4.0261150000000002E-2</v>
      </c>
      <c r="G3539" s="7">
        <v>5.0791724000000003E-2</v>
      </c>
      <c r="H3539" s="7">
        <v>2.0476609999999999E-2</v>
      </c>
      <c r="I3539" s="7">
        <v>2.2655705000000002E-2</v>
      </c>
      <c r="J3539" s="7">
        <v>2.1328746999999999E-2</v>
      </c>
      <c r="K3539" s="7">
        <v>8.1484920000000002E-3</v>
      </c>
      <c r="L3539" s="7">
        <v>5.7192099999999997E-3</v>
      </c>
      <c r="M3539" s="7">
        <v>4.5265540000000003E-3</v>
      </c>
      <c r="N3539" s="7">
        <v>5.9602780000000003E-3</v>
      </c>
      <c r="O3539" s="7">
        <v>3.3670839999999998E-3</v>
      </c>
      <c r="P3539" s="7">
        <v>4.3575280000000003E-3</v>
      </c>
    </row>
    <row r="3540" spans="1:16" x14ac:dyDescent="0.25">
      <c r="A3540" t="s">
        <v>5484</v>
      </c>
      <c r="B3540" s="7">
        <v>1.7619560000000001E-3</v>
      </c>
      <c r="C3540" s="7">
        <v>2.6430970000000001E-3</v>
      </c>
      <c r="D3540" s="7">
        <v>1.836411E-3</v>
      </c>
      <c r="E3540" s="7">
        <v>1.261383E-3</v>
      </c>
      <c r="F3540" s="7">
        <v>1.1978519999999999E-3</v>
      </c>
      <c r="G3540" s="7">
        <v>1.6471719999999999E-3</v>
      </c>
      <c r="H3540" s="7">
        <v>2.864138E-3</v>
      </c>
      <c r="I3540" s="7">
        <v>2.4187710000000001E-3</v>
      </c>
      <c r="J3540" s="7">
        <v>2.299022E-3</v>
      </c>
      <c r="K3540" s="7">
        <v>1.0418059999999999E-3</v>
      </c>
      <c r="L3540" s="7">
        <v>1.7335779999999999E-3</v>
      </c>
      <c r="M3540" s="7">
        <v>2.1038789999999999E-3</v>
      </c>
      <c r="N3540" s="7">
        <v>2.0768819999999999E-3</v>
      </c>
      <c r="O3540" s="7">
        <v>1.932294E-3</v>
      </c>
      <c r="P3540" s="7">
        <v>1.449653E-3</v>
      </c>
    </row>
    <row r="3541" spans="1:16" x14ac:dyDescent="0.25">
      <c r="A3541" t="s">
        <v>5485</v>
      </c>
      <c r="B3541" s="7">
        <v>9.3333960000000007E-3</v>
      </c>
      <c r="C3541" s="7">
        <v>1.1851939000000001E-2</v>
      </c>
      <c r="D3541" s="7">
        <v>1.0288177000000001E-2</v>
      </c>
      <c r="E3541" s="7">
        <v>8.6407680000000001E-3</v>
      </c>
      <c r="F3541" s="7">
        <v>1.2090145E-2</v>
      </c>
      <c r="G3541" s="7">
        <v>1.1115702999999999E-2</v>
      </c>
      <c r="H3541" s="7">
        <v>7.9449970000000005E-3</v>
      </c>
      <c r="I3541" s="7">
        <v>8.7757219999999997E-3</v>
      </c>
      <c r="J3541" s="7">
        <v>1.0806843999999999E-2</v>
      </c>
      <c r="K3541" s="7">
        <v>2.4867648999999999E-2</v>
      </c>
      <c r="L3541" s="7">
        <v>1.5418102E-2</v>
      </c>
      <c r="M3541" s="7">
        <v>1.5623702E-2</v>
      </c>
      <c r="N3541" s="7">
        <v>1.8901101999999999E-2</v>
      </c>
      <c r="O3541" s="7">
        <v>1.6031757000000001E-2</v>
      </c>
      <c r="P3541" s="7">
        <v>1.0826901999999999E-2</v>
      </c>
    </row>
    <row r="3542" spans="1:16" x14ac:dyDescent="0.25">
      <c r="A3542" t="s">
        <v>5486</v>
      </c>
      <c r="B3542" s="7">
        <v>1.1680200000000001E-3</v>
      </c>
      <c r="C3542" s="7">
        <v>1.6829530000000001E-3</v>
      </c>
      <c r="D3542" s="7">
        <v>1.3580179999999999E-3</v>
      </c>
      <c r="E3542" s="7">
        <v>1.3686429999999999E-3</v>
      </c>
      <c r="F3542" s="7">
        <v>1.1997659999999999E-3</v>
      </c>
      <c r="G3542" s="7">
        <v>1.719089E-3</v>
      </c>
      <c r="H3542" s="7">
        <v>1.8959599999999999E-3</v>
      </c>
      <c r="I3542" s="7">
        <v>1.285607E-3</v>
      </c>
      <c r="J3542" s="7">
        <v>1.9583069999999998E-3</v>
      </c>
      <c r="K3542" s="7">
        <v>1.096894E-3</v>
      </c>
      <c r="L3542" s="7">
        <v>1.413243E-3</v>
      </c>
      <c r="M3542" s="7">
        <v>1.340752E-3</v>
      </c>
      <c r="N3542" s="7">
        <v>1.723448E-3</v>
      </c>
      <c r="O3542" s="7">
        <v>1.2863970000000001E-3</v>
      </c>
      <c r="P3542" s="7">
        <v>8.8099300000000005E-4</v>
      </c>
    </row>
    <row r="3543" spans="1:16" x14ac:dyDescent="0.25">
      <c r="A3543" t="s">
        <v>5487</v>
      </c>
      <c r="B3543" s="7">
        <v>6.2416245000000002E-2</v>
      </c>
      <c r="C3543" s="7">
        <v>6.9037424E-2</v>
      </c>
      <c r="D3543" s="7">
        <v>7.0038029000000002E-2</v>
      </c>
      <c r="E3543" s="7">
        <v>4.7361924999999999E-2</v>
      </c>
      <c r="F3543" s="7">
        <v>6.3634153999999998E-2</v>
      </c>
      <c r="G3543" s="7">
        <v>5.7969117000000001E-2</v>
      </c>
      <c r="H3543" s="7">
        <v>7.6428398999999994E-2</v>
      </c>
      <c r="I3543" s="7">
        <v>8.8194790999999995E-2</v>
      </c>
      <c r="J3543" s="7">
        <v>8.1254953000000005E-2</v>
      </c>
      <c r="K3543" s="7">
        <v>2.7704314000000001E-2</v>
      </c>
      <c r="L3543" s="7">
        <v>3.5245048000000001E-2</v>
      </c>
      <c r="M3543" s="7">
        <v>3.7481344999999999E-2</v>
      </c>
      <c r="N3543" s="7">
        <v>4.0467100999999998E-2</v>
      </c>
      <c r="O3543" s="7">
        <v>4.0742195000000002E-2</v>
      </c>
      <c r="P3543" s="7">
        <v>3.2999476999999999E-2</v>
      </c>
    </row>
    <row r="3544" spans="1:16" x14ac:dyDescent="0.25">
      <c r="A3544" t="s">
        <v>5488</v>
      </c>
      <c r="B3544" s="7">
        <v>7.1265929999999996E-3</v>
      </c>
      <c r="C3544" s="7">
        <v>9.8195190000000005E-3</v>
      </c>
      <c r="D3544" s="7">
        <v>1.0275075999999999E-2</v>
      </c>
      <c r="E3544" s="7">
        <v>8.0367579999999997E-3</v>
      </c>
      <c r="F3544" s="7">
        <v>8.2486299999999999E-3</v>
      </c>
      <c r="G3544" s="7">
        <v>1.0793749E-2</v>
      </c>
      <c r="H3544" s="7">
        <v>6.2932420000000001E-3</v>
      </c>
      <c r="I3544" s="7">
        <v>3.6708399999999999E-3</v>
      </c>
      <c r="J3544" s="7">
        <v>5.1814519999999996E-3</v>
      </c>
      <c r="K3544" s="7">
        <v>2.5532259000000002E-2</v>
      </c>
      <c r="L3544" s="7">
        <v>1.392173E-2</v>
      </c>
      <c r="M3544" s="7">
        <v>1.4145011000000001E-2</v>
      </c>
      <c r="N3544" s="7">
        <v>1.8401161999999999E-2</v>
      </c>
      <c r="O3544" s="7">
        <v>1.5895827000000001E-2</v>
      </c>
      <c r="P3544" s="7">
        <v>1.0220682E-2</v>
      </c>
    </row>
    <row r="3545" spans="1:16" x14ac:dyDescent="0.25">
      <c r="A3545" t="s">
        <v>5489</v>
      </c>
      <c r="B3545" s="7">
        <v>3.7188908999999999E-2</v>
      </c>
      <c r="C3545" s="7">
        <v>5.2453944000000002E-2</v>
      </c>
      <c r="D3545" s="7">
        <v>4.8557990000000002E-2</v>
      </c>
      <c r="E3545" s="7">
        <v>3.8383957000000003E-2</v>
      </c>
      <c r="F3545" s="7">
        <v>4.795497E-2</v>
      </c>
      <c r="G3545" s="7">
        <v>5.0739112000000003E-2</v>
      </c>
      <c r="H3545" s="7">
        <v>4.3176280999999997E-2</v>
      </c>
      <c r="I3545" s="7">
        <v>4.4731053E-2</v>
      </c>
      <c r="J3545" s="7">
        <v>4.2273669999999999E-2</v>
      </c>
      <c r="K3545" s="7">
        <v>0.111580888</v>
      </c>
      <c r="L3545" s="7">
        <v>3.4060207000000002E-2</v>
      </c>
      <c r="M3545" s="7">
        <v>4.3232956000000003E-2</v>
      </c>
      <c r="N3545" s="7">
        <v>5.0093545000000003E-2</v>
      </c>
      <c r="O3545" s="7">
        <v>4.4299463999999997E-2</v>
      </c>
      <c r="P3545" s="7">
        <v>3.3660651E-2</v>
      </c>
    </row>
    <row r="3546" spans="1:16" x14ac:dyDescent="0.25">
      <c r="A3546" t="s">
        <v>5490</v>
      </c>
      <c r="B3546" s="7">
        <v>0</v>
      </c>
      <c r="C3546" s="7">
        <v>0</v>
      </c>
      <c r="D3546" s="7">
        <v>0</v>
      </c>
      <c r="E3546" s="7">
        <v>0</v>
      </c>
      <c r="F3546" s="7">
        <v>0</v>
      </c>
      <c r="G3546" s="7">
        <v>0</v>
      </c>
      <c r="H3546" s="7">
        <v>0</v>
      </c>
      <c r="I3546" s="7">
        <v>0</v>
      </c>
      <c r="J3546" s="7">
        <v>0</v>
      </c>
      <c r="K3546" s="7">
        <v>0</v>
      </c>
      <c r="L3546" s="7">
        <v>0</v>
      </c>
      <c r="M3546" s="7">
        <v>0</v>
      </c>
      <c r="N3546" s="7">
        <v>0</v>
      </c>
      <c r="O3546" s="7">
        <v>0</v>
      </c>
      <c r="P3546" s="7">
        <v>0</v>
      </c>
    </row>
    <row r="3547" spans="1:16" x14ac:dyDescent="0.25">
      <c r="A3547" t="s">
        <v>5491</v>
      </c>
      <c r="B3547" s="7">
        <v>1.1874058E-2</v>
      </c>
      <c r="C3547" s="7">
        <v>1.3133671E-2</v>
      </c>
      <c r="D3547" s="7">
        <v>1.2109317E-2</v>
      </c>
      <c r="E3547" s="7">
        <v>1.0767809999999999E-2</v>
      </c>
      <c r="F3547" s="7">
        <v>1.2257417E-2</v>
      </c>
      <c r="G3547" s="7">
        <v>1.7265744999999999E-2</v>
      </c>
      <c r="H3547" s="7">
        <v>1.4117947E-2</v>
      </c>
      <c r="I3547" s="7">
        <v>9.2129250000000003E-3</v>
      </c>
      <c r="J3547" s="7">
        <v>1.1494308999999999E-2</v>
      </c>
      <c r="K3547" s="7">
        <v>4.2503790000000003E-3</v>
      </c>
      <c r="L3547" s="7">
        <v>9.4584509999999997E-3</v>
      </c>
      <c r="M3547" s="7">
        <v>9.5172659999999999E-3</v>
      </c>
      <c r="N3547" s="7">
        <v>1.1921381E-2</v>
      </c>
      <c r="O3547" s="7">
        <v>1.1380731999999999E-2</v>
      </c>
      <c r="P3547" s="7">
        <v>8.0936549999999999E-3</v>
      </c>
    </row>
    <row r="3548" spans="1:16" x14ac:dyDescent="0.25">
      <c r="A3548" t="s">
        <v>5492</v>
      </c>
      <c r="B3548" s="7">
        <v>5.5474659000000003E-2</v>
      </c>
      <c r="C3548" s="7">
        <v>3.9893456000000001E-2</v>
      </c>
      <c r="D3548" s="7">
        <v>4.7417305999999999E-2</v>
      </c>
      <c r="E3548" s="7">
        <v>3.8478010999999999E-2</v>
      </c>
      <c r="F3548" s="7">
        <v>4.7538571000000002E-2</v>
      </c>
      <c r="G3548" s="7">
        <v>4.9808024999999999E-2</v>
      </c>
      <c r="H3548" s="7">
        <v>4.6393273999999998E-2</v>
      </c>
      <c r="I3548" s="7">
        <v>5.0039588000000003E-2</v>
      </c>
      <c r="J3548" s="7">
        <v>5.0070361000000001E-2</v>
      </c>
      <c r="K3548" s="7">
        <v>3.9793369000000002E-2</v>
      </c>
      <c r="L3548" s="7">
        <v>3.5588032999999998E-2</v>
      </c>
      <c r="M3548" s="7">
        <v>2.9900692E-2</v>
      </c>
      <c r="N3548" s="7">
        <v>2.5253441000000001E-2</v>
      </c>
      <c r="O3548" s="7">
        <v>2.865297E-2</v>
      </c>
      <c r="P3548" s="7">
        <v>2.7277755000000001E-2</v>
      </c>
    </row>
    <row r="3549" spans="1:16" x14ac:dyDescent="0.25">
      <c r="A3549" t="s">
        <v>5493</v>
      </c>
      <c r="B3549" s="7">
        <v>3.0471558999999999E-2</v>
      </c>
      <c r="C3549" s="7">
        <v>3.5354467000000001E-2</v>
      </c>
      <c r="D3549" s="7">
        <v>3.3736414999999999E-2</v>
      </c>
      <c r="E3549" s="7">
        <v>3.2014765000000001E-2</v>
      </c>
      <c r="F3549" s="7">
        <v>4.0539936999999998E-2</v>
      </c>
      <c r="G3549" s="7">
        <v>3.9900962999999998E-2</v>
      </c>
      <c r="H3549" s="7">
        <v>3.0766140000000001E-2</v>
      </c>
      <c r="I3549" s="7">
        <v>2.2094289999999999E-2</v>
      </c>
      <c r="J3549" s="7">
        <v>2.8100231E-2</v>
      </c>
      <c r="K3549" s="7">
        <v>3.9135905999999998E-2</v>
      </c>
      <c r="L3549" s="7">
        <v>6.1365184000000003E-2</v>
      </c>
      <c r="M3549" s="7">
        <v>5.6680151999999998E-2</v>
      </c>
      <c r="N3549" s="7">
        <v>5.7647835000000001E-2</v>
      </c>
      <c r="O3549" s="7">
        <v>5.3756709999999999E-2</v>
      </c>
      <c r="P3549" s="7">
        <v>3.7526948999999997E-2</v>
      </c>
    </row>
    <row r="3550" spans="1:16" x14ac:dyDescent="0.25">
      <c r="A3550" t="s">
        <v>5494</v>
      </c>
      <c r="B3550" s="7">
        <v>8.2714020000000006E-3</v>
      </c>
      <c r="C3550" s="7">
        <v>1.0459324000000001E-2</v>
      </c>
      <c r="D3550" s="7">
        <v>8.1455099999999999E-3</v>
      </c>
      <c r="E3550" s="7">
        <v>1.2583171000000001E-2</v>
      </c>
      <c r="F3550" s="7">
        <v>9.5532399999999993E-3</v>
      </c>
      <c r="G3550" s="7">
        <v>1.3751098E-2</v>
      </c>
      <c r="H3550" s="7">
        <v>6.9977470000000003E-3</v>
      </c>
      <c r="I3550" s="7">
        <v>1.1369097E-2</v>
      </c>
      <c r="J3550" s="7">
        <v>8.4863850000000008E-3</v>
      </c>
      <c r="K3550" s="7">
        <v>1.3596732E-2</v>
      </c>
      <c r="L3550" s="7">
        <v>9.3243360000000008E-3</v>
      </c>
      <c r="M3550" s="7">
        <v>5.7445930000000001E-3</v>
      </c>
      <c r="N3550" s="7">
        <v>5.6592869999999998E-3</v>
      </c>
      <c r="O3550" s="7">
        <v>4.6495449999999997E-3</v>
      </c>
      <c r="P3550" s="7">
        <v>5.0205340000000001E-3</v>
      </c>
    </row>
    <row r="3551" spans="1:16" x14ac:dyDescent="0.25">
      <c r="A3551" t="s">
        <v>5495</v>
      </c>
      <c r="B3551" s="7">
        <v>9.4399480000000001E-3</v>
      </c>
      <c r="C3551" s="7">
        <v>9.4966540000000002E-3</v>
      </c>
      <c r="D3551" s="7">
        <v>8.8753430000000008E-3</v>
      </c>
      <c r="E3551" s="7">
        <v>8.043372E-3</v>
      </c>
      <c r="F3551" s="7">
        <v>8.5196560000000005E-3</v>
      </c>
      <c r="G3551" s="7">
        <v>9.6065449999999993E-3</v>
      </c>
      <c r="H3551" s="7">
        <v>9.9536750000000004E-3</v>
      </c>
      <c r="I3551" s="7">
        <v>9.2794069999999999E-3</v>
      </c>
      <c r="J3551" s="7">
        <v>9.7726280000000002E-3</v>
      </c>
      <c r="K3551" s="7">
        <v>6.677947E-3</v>
      </c>
      <c r="L3551" s="7">
        <v>5.1831289999999999E-3</v>
      </c>
      <c r="M3551" s="7">
        <v>5.70865E-3</v>
      </c>
      <c r="N3551" s="7">
        <v>6.098694E-3</v>
      </c>
      <c r="O3551" s="7">
        <v>4.0667680000000001E-3</v>
      </c>
      <c r="P3551" s="7">
        <v>4.9972619999999997E-3</v>
      </c>
    </row>
    <row r="3552" spans="1:16" x14ac:dyDescent="0.25">
      <c r="A3552" t="s">
        <v>5496</v>
      </c>
      <c r="B3552" s="7">
        <v>0.161882577</v>
      </c>
      <c r="C3552" s="7">
        <v>0.19151062999999999</v>
      </c>
      <c r="D3552" s="7">
        <v>0.19729722699999999</v>
      </c>
      <c r="E3552" s="7">
        <v>9.8006222000000004E-2</v>
      </c>
      <c r="F3552" s="7">
        <v>0.16223501100000001</v>
      </c>
      <c r="G3552" s="7">
        <v>0.136287239</v>
      </c>
      <c r="H3552" s="7">
        <v>0.248222574</v>
      </c>
      <c r="I3552" s="7">
        <v>0.240424361</v>
      </c>
      <c r="J3552" s="7">
        <v>0.27268352000000001</v>
      </c>
      <c r="K3552" s="7">
        <v>2.8437757000000001E-2</v>
      </c>
      <c r="L3552" s="7">
        <v>5.0749562999999998E-2</v>
      </c>
      <c r="M3552" s="7">
        <v>4.6773772999999998E-2</v>
      </c>
      <c r="N3552" s="7">
        <v>7.6995458000000003E-2</v>
      </c>
      <c r="O3552" s="7">
        <v>6.8260047000000004E-2</v>
      </c>
      <c r="P3552" s="7">
        <v>5.7826976000000002E-2</v>
      </c>
    </row>
    <row r="3553" spans="1:16" x14ac:dyDescent="0.25">
      <c r="A3553" t="s">
        <v>5497</v>
      </c>
      <c r="B3553" s="7">
        <v>1.2835094E-2</v>
      </c>
      <c r="C3553" s="7">
        <v>1.7079612000000001E-2</v>
      </c>
      <c r="D3553" s="7">
        <v>1.3460824E-2</v>
      </c>
      <c r="E3553" s="7">
        <v>1.1503862E-2</v>
      </c>
      <c r="F3553" s="7">
        <v>1.3158437E-2</v>
      </c>
      <c r="G3553" s="7">
        <v>1.3288940000000001E-2</v>
      </c>
      <c r="H3553" s="7">
        <v>1.5814558999999999E-2</v>
      </c>
      <c r="I3553" s="7">
        <v>1.6481630000000001E-2</v>
      </c>
      <c r="J3553" s="7">
        <v>1.6428221999999999E-2</v>
      </c>
      <c r="K3553" s="7">
        <v>2.4418629000000001E-2</v>
      </c>
      <c r="L3553" s="7">
        <v>1.2600871E-2</v>
      </c>
      <c r="M3553" s="7">
        <v>1.2194995E-2</v>
      </c>
      <c r="N3553" s="7">
        <v>1.1464752999999999E-2</v>
      </c>
      <c r="O3553" s="7">
        <v>9.2600700000000005E-3</v>
      </c>
      <c r="P3553" s="7">
        <v>9.1833000000000001E-3</v>
      </c>
    </row>
    <row r="3554" spans="1:16" x14ac:dyDescent="0.25">
      <c r="A3554" t="s">
        <v>5498</v>
      </c>
      <c r="B3554" s="7">
        <v>4.923991E-3</v>
      </c>
      <c r="C3554" s="7">
        <v>6.4737980000000002E-3</v>
      </c>
      <c r="D3554" s="7">
        <v>3.7450249999999999E-3</v>
      </c>
      <c r="E3554" s="7">
        <v>3.5515500000000001E-3</v>
      </c>
      <c r="F3554" s="7">
        <v>2.5944430000000001E-3</v>
      </c>
      <c r="G3554" s="7">
        <v>2.483205E-3</v>
      </c>
      <c r="H3554" s="7">
        <v>4.4325459999999999E-3</v>
      </c>
      <c r="I3554" s="7">
        <v>2.6132210000000002E-3</v>
      </c>
      <c r="J3554" s="7">
        <v>4.2230799999999997E-3</v>
      </c>
      <c r="K3554" s="7">
        <v>1.2365919999999999E-3</v>
      </c>
      <c r="L3554" s="7">
        <v>4.2623560000000001E-3</v>
      </c>
      <c r="M3554" s="7">
        <v>3.423808E-3</v>
      </c>
      <c r="N3554" s="7">
        <v>2.3047620000000001E-3</v>
      </c>
      <c r="O3554" s="7">
        <v>1.6874769999999999E-3</v>
      </c>
      <c r="P3554" s="7">
        <v>2.400302E-3</v>
      </c>
    </row>
    <row r="3555" spans="1:16" x14ac:dyDescent="0.25">
      <c r="A3555" t="s">
        <v>5499</v>
      </c>
      <c r="B3555" s="7">
        <v>2.0701507000000001E-2</v>
      </c>
      <c r="C3555" s="7">
        <v>2.3415894E-2</v>
      </c>
      <c r="D3555" s="7">
        <v>2.6091909999999999E-2</v>
      </c>
      <c r="E3555" s="7">
        <v>1.7340439999999999E-2</v>
      </c>
      <c r="F3555" s="7">
        <v>2.3531186999999999E-2</v>
      </c>
      <c r="G3555" s="7">
        <v>2.2202248000000001E-2</v>
      </c>
      <c r="H3555" s="7">
        <v>2.0071406999999999E-2</v>
      </c>
      <c r="I3555" s="7">
        <v>1.8839761999999999E-2</v>
      </c>
      <c r="J3555" s="7">
        <v>1.8756795999999999E-2</v>
      </c>
      <c r="K3555" s="7">
        <v>4.4417370000000003E-3</v>
      </c>
      <c r="L3555" s="7">
        <v>1.1963746000000001E-2</v>
      </c>
      <c r="M3555" s="7">
        <v>1.6833575999999999E-2</v>
      </c>
      <c r="N3555" s="7">
        <v>4.8975900000000003E-3</v>
      </c>
      <c r="O3555" s="7">
        <v>5.0901130000000003E-3</v>
      </c>
      <c r="P3555" s="7">
        <v>1.7218575E-2</v>
      </c>
    </row>
    <row r="3556" spans="1:16" x14ac:dyDescent="0.25">
      <c r="A3556" t="s">
        <v>5500</v>
      </c>
      <c r="B3556" s="7">
        <v>9.6237500000000001E-4</v>
      </c>
      <c r="C3556" s="7">
        <v>1.5206599999999999E-4</v>
      </c>
      <c r="D3556" s="7">
        <v>0</v>
      </c>
      <c r="E3556" s="7">
        <v>1.8051930000000001E-3</v>
      </c>
      <c r="F3556" s="7">
        <v>9.9395800000000008E-4</v>
      </c>
      <c r="G3556" s="7">
        <v>4.1272080000000003E-3</v>
      </c>
      <c r="H3556" s="7">
        <v>1.1646079999999999E-3</v>
      </c>
      <c r="I3556" s="7">
        <v>2.0271600000000001E-3</v>
      </c>
      <c r="J3556" s="7">
        <v>1.9569990000000001E-3</v>
      </c>
      <c r="K3556" s="7">
        <v>7.0274756999999993E-2</v>
      </c>
      <c r="L3556" s="7">
        <v>0.111449927</v>
      </c>
      <c r="M3556" s="7">
        <v>4.3602899000000001E-2</v>
      </c>
      <c r="N3556" s="7">
        <v>4.1003456000000001E-2</v>
      </c>
      <c r="O3556" s="7">
        <v>4.0022607000000002E-2</v>
      </c>
      <c r="P3556" s="7">
        <v>6.6424889999999997E-3</v>
      </c>
    </row>
    <row r="3557" spans="1:16" x14ac:dyDescent="0.25">
      <c r="A3557" t="s">
        <v>5501</v>
      </c>
      <c r="B3557" s="7">
        <v>2.9202239000000001E-2</v>
      </c>
      <c r="C3557" s="7">
        <v>3.7122369000000002E-2</v>
      </c>
      <c r="D3557" s="7">
        <v>3.0831898999999999E-2</v>
      </c>
      <c r="E3557" s="7">
        <v>2.6716769000000001E-2</v>
      </c>
      <c r="F3557" s="7">
        <v>3.1010137E-2</v>
      </c>
      <c r="G3557" s="7">
        <v>3.9374897999999998E-2</v>
      </c>
      <c r="H3557" s="7">
        <v>3.1211543000000001E-2</v>
      </c>
      <c r="I3557" s="7">
        <v>2.7950775000000001E-2</v>
      </c>
      <c r="J3557" s="7">
        <v>2.8519971000000002E-2</v>
      </c>
      <c r="K3557" s="7">
        <v>5.1003066E-2</v>
      </c>
      <c r="L3557" s="7">
        <v>3.1095633000000001E-2</v>
      </c>
      <c r="M3557" s="7">
        <v>2.8638377999999999E-2</v>
      </c>
      <c r="N3557" s="7">
        <v>2.7856051E-2</v>
      </c>
      <c r="O3557" s="7">
        <v>2.4525199000000001E-2</v>
      </c>
      <c r="P3557" s="7">
        <v>2.0380054000000002E-2</v>
      </c>
    </row>
    <row r="3558" spans="1:16" x14ac:dyDescent="0.25">
      <c r="A3558" t="s">
        <v>5502</v>
      </c>
      <c r="B3558" s="7">
        <v>6.3429767999999997E-2</v>
      </c>
      <c r="C3558" s="7">
        <v>6.1574033E-2</v>
      </c>
      <c r="D3558" s="7">
        <v>0.112841267</v>
      </c>
      <c r="E3558" s="7">
        <v>0.23827567599999999</v>
      </c>
      <c r="F3558" s="7">
        <v>0.32400721900000001</v>
      </c>
      <c r="G3558" s="7">
        <v>0.22812200999999999</v>
      </c>
      <c r="H3558" s="7">
        <v>2.2562154000000001E-2</v>
      </c>
      <c r="I3558" s="7">
        <v>2.8498358000000001E-2</v>
      </c>
      <c r="J3558" s="7">
        <v>2.2130289000000001E-2</v>
      </c>
      <c r="K3558" s="7">
        <v>2.2155310000000001E-2</v>
      </c>
      <c r="L3558" s="7">
        <v>2.9648556999999999E-2</v>
      </c>
      <c r="M3558" s="7">
        <v>3.3452705999999999E-2</v>
      </c>
      <c r="N3558" s="7">
        <v>5.2787136999999998E-2</v>
      </c>
      <c r="O3558" s="7">
        <v>8.9728066999999995E-2</v>
      </c>
      <c r="P3558" s="7">
        <v>3.7071845999999999E-2</v>
      </c>
    </row>
    <row r="3559" spans="1:16" x14ac:dyDescent="0.25">
      <c r="A3559" t="s">
        <v>5503</v>
      </c>
      <c r="B3559" s="7">
        <v>5.5844017000000003E-2</v>
      </c>
      <c r="C3559" s="7">
        <v>7.5847359000000003E-2</v>
      </c>
      <c r="D3559" s="7">
        <v>6.1037031999999998E-2</v>
      </c>
      <c r="E3559" s="7">
        <v>5.4139512000000001E-2</v>
      </c>
      <c r="F3559" s="7">
        <v>5.9190364000000002E-2</v>
      </c>
      <c r="G3559" s="7">
        <v>5.9645937000000003E-2</v>
      </c>
      <c r="H3559" s="7">
        <v>9.1270150999999994E-2</v>
      </c>
      <c r="I3559" s="7">
        <v>7.1197225000000003E-2</v>
      </c>
      <c r="J3559" s="7">
        <v>8.2499900000000001E-2</v>
      </c>
      <c r="K3559" s="7">
        <v>2.4480865000000001E-2</v>
      </c>
      <c r="L3559" s="7">
        <v>3.5155065999999999E-2</v>
      </c>
      <c r="M3559" s="7">
        <v>3.8714883999999998E-2</v>
      </c>
      <c r="N3559" s="7">
        <v>4.3741596000000001E-2</v>
      </c>
      <c r="O3559" s="7">
        <v>3.2080699999999997E-2</v>
      </c>
      <c r="P3559" s="7">
        <v>2.5993109E-2</v>
      </c>
    </row>
    <row r="3560" spans="1:16" x14ac:dyDescent="0.25">
      <c r="A3560" t="s">
        <v>5504</v>
      </c>
      <c r="B3560" s="7">
        <v>8.4612149999999994E-3</v>
      </c>
      <c r="C3560" s="7">
        <v>7.5356479999999998E-3</v>
      </c>
      <c r="D3560" s="7">
        <v>6.2539889999999997E-3</v>
      </c>
      <c r="E3560" s="7">
        <v>6.6085850000000002E-3</v>
      </c>
      <c r="F3560" s="7">
        <v>5.5734740000000001E-3</v>
      </c>
      <c r="G3560" s="7">
        <v>1.0919343999999999E-2</v>
      </c>
      <c r="H3560" s="7">
        <v>5.3875110000000002E-3</v>
      </c>
      <c r="I3560" s="7">
        <v>4.069395E-3</v>
      </c>
      <c r="J3560" s="7">
        <v>6.2902909999999999E-3</v>
      </c>
      <c r="K3560" s="7">
        <v>5.8636437E-2</v>
      </c>
      <c r="L3560" s="7">
        <v>2.7459028999999999E-2</v>
      </c>
      <c r="M3560" s="7">
        <v>2.5360799999999999E-2</v>
      </c>
      <c r="N3560" s="7">
        <v>2.4395882000000001E-2</v>
      </c>
      <c r="O3560" s="7">
        <v>2.1272493E-2</v>
      </c>
      <c r="P3560" s="7">
        <v>1.1947353000000001E-2</v>
      </c>
    </row>
    <row r="3561" spans="1:16" x14ac:dyDescent="0.25">
      <c r="A3561" t="s">
        <v>5505</v>
      </c>
      <c r="B3561" s="7">
        <v>3.7681228999999997E-2</v>
      </c>
      <c r="C3561" s="7">
        <v>4.3380265000000001E-2</v>
      </c>
      <c r="D3561" s="7">
        <v>4.2001362E-2</v>
      </c>
      <c r="E3561" s="7">
        <v>3.3354782999999999E-2</v>
      </c>
      <c r="F3561" s="7">
        <v>4.8384710999999997E-2</v>
      </c>
      <c r="G3561" s="7">
        <v>4.9079666000000001E-2</v>
      </c>
      <c r="H3561" s="7">
        <v>4.8478145E-2</v>
      </c>
      <c r="I3561" s="7">
        <v>5.7315943000000001E-2</v>
      </c>
      <c r="J3561" s="7">
        <v>4.5600367000000003E-2</v>
      </c>
      <c r="K3561" s="7">
        <v>2.7867605E-2</v>
      </c>
      <c r="L3561" s="7">
        <v>5.7403272999999998E-2</v>
      </c>
      <c r="M3561" s="7">
        <v>3.0954265000000002E-2</v>
      </c>
      <c r="N3561" s="7">
        <v>3.9329587999999999E-2</v>
      </c>
      <c r="O3561" s="7">
        <v>2.7550331000000001E-2</v>
      </c>
      <c r="P3561" s="7">
        <v>2.3121296999999999E-2</v>
      </c>
    </row>
    <row r="3562" spans="1:16" x14ac:dyDescent="0.25">
      <c r="A3562" t="s">
        <v>5506</v>
      </c>
      <c r="B3562" s="7">
        <v>7.0612130000000002E-3</v>
      </c>
      <c r="C3562" s="7">
        <v>5.7939719999999997E-3</v>
      </c>
      <c r="D3562" s="7">
        <v>4.7035519999999997E-3</v>
      </c>
      <c r="E3562" s="7">
        <v>5.0018900000000002E-3</v>
      </c>
      <c r="F3562" s="7">
        <v>3.4887130000000001E-3</v>
      </c>
      <c r="G3562" s="7">
        <v>1.0013295E-2</v>
      </c>
      <c r="H3562" s="7">
        <v>3.3356029999999999E-3</v>
      </c>
      <c r="I3562" s="7">
        <v>2.815971E-3</v>
      </c>
      <c r="J3562" s="7">
        <v>3.2384850000000001E-3</v>
      </c>
      <c r="K3562" s="7">
        <v>2.993326E-2</v>
      </c>
      <c r="L3562" s="7">
        <v>2.4510918999999999E-2</v>
      </c>
      <c r="M3562" s="7">
        <v>2.0728983999999999E-2</v>
      </c>
      <c r="N3562" s="7">
        <v>2.0067873E-2</v>
      </c>
      <c r="O3562" s="7">
        <v>1.7639997000000001E-2</v>
      </c>
      <c r="P3562" s="7">
        <v>9.3935919999999992E-3</v>
      </c>
    </row>
    <row r="3563" spans="1:16" x14ac:dyDescent="0.25">
      <c r="A3563" t="s">
        <v>5507</v>
      </c>
      <c r="B3563" s="7">
        <v>4.5897389999999998E-3</v>
      </c>
      <c r="C3563" s="7">
        <v>5.944993E-3</v>
      </c>
      <c r="D3563" s="7">
        <v>4.6831909999999997E-3</v>
      </c>
      <c r="E3563" s="7">
        <v>4.291535E-3</v>
      </c>
      <c r="F3563" s="7">
        <v>3.0257249999999999E-3</v>
      </c>
      <c r="G3563" s="7">
        <v>7.9523419999999994E-3</v>
      </c>
      <c r="H3563" s="7">
        <v>6.6458450000000001E-3</v>
      </c>
      <c r="I3563" s="7">
        <v>4.9021890000000004E-3</v>
      </c>
      <c r="J3563" s="7">
        <v>3.7951349999999998E-3</v>
      </c>
      <c r="K3563" s="7">
        <v>2.8067389999999999E-3</v>
      </c>
      <c r="L3563" s="7">
        <v>6.6760279999999997E-3</v>
      </c>
      <c r="M3563" s="7">
        <v>1.0754134E-2</v>
      </c>
      <c r="N3563" s="7">
        <v>7.4825009999999999E-3</v>
      </c>
      <c r="O3563" s="7">
        <v>6.4872699999999998E-3</v>
      </c>
      <c r="P3563" s="7">
        <v>4.542908E-3</v>
      </c>
    </row>
    <row r="3564" spans="1:16" x14ac:dyDescent="0.25">
      <c r="A3564" t="s">
        <v>5508</v>
      </c>
      <c r="B3564" s="7">
        <v>1.5046281999999999E-2</v>
      </c>
      <c r="C3564" s="7">
        <v>1.5180409000000001E-2</v>
      </c>
      <c r="D3564" s="7">
        <v>1.4071381000000001E-2</v>
      </c>
      <c r="E3564" s="7">
        <v>1.1867631999999999E-2</v>
      </c>
      <c r="F3564" s="7">
        <v>1.4917105E-2</v>
      </c>
      <c r="G3564" s="7">
        <v>1.3851683E-2</v>
      </c>
      <c r="H3564" s="7">
        <v>1.4898784E-2</v>
      </c>
      <c r="I3564" s="7">
        <v>1.7645478999999999E-2</v>
      </c>
      <c r="J3564" s="7">
        <v>1.4367819E-2</v>
      </c>
      <c r="K3564" s="7">
        <v>8.1907960000000002E-3</v>
      </c>
      <c r="L3564" s="7">
        <v>1.3214490000000001E-2</v>
      </c>
      <c r="M3564" s="7">
        <v>1.2275807999999999E-2</v>
      </c>
      <c r="N3564" s="7">
        <v>1.4357098E-2</v>
      </c>
      <c r="O3564" s="7">
        <v>1.3239503999999999E-2</v>
      </c>
      <c r="P3564" s="7">
        <v>1.3952333000000001E-2</v>
      </c>
    </row>
    <row r="3565" spans="1:16" x14ac:dyDescent="0.25">
      <c r="A3565" t="s">
        <v>5509</v>
      </c>
      <c r="B3565" s="7">
        <v>2.0209868999999998E-2</v>
      </c>
      <c r="C3565" s="7">
        <v>1.9698284E-2</v>
      </c>
      <c r="D3565" s="7">
        <v>1.0523355E-2</v>
      </c>
      <c r="E3565" s="7">
        <v>1.6962972E-2</v>
      </c>
      <c r="F3565" s="7">
        <v>1.1556118000000001E-2</v>
      </c>
      <c r="G3565" s="7">
        <v>2.1685691E-2</v>
      </c>
      <c r="H3565" s="7">
        <v>1.558814E-2</v>
      </c>
      <c r="I3565" s="7">
        <v>3.5489530999999998E-2</v>
      </c>
      <c r="J3565" s="7">
        <v>2.2699990999999999E-2</v>
      </c>
      <c r="K3565" s="7">
        <v>5.3252379000000002E-2</v>
      </c>
      <c r="L3565" s="7">
        <v>5.6266493000000001E-2</v>
      </c>
      <c r="M3565" s="7">
        <v>2.7480709999999998E-2</v>
      </c>
      <c r="N3565" s="7">
        <v>8.2765570000000004E-3</v>
      </c>
      <c r="O3565" s="7">
        <v>4.9589250000000003E-3</v>
      </c>
      <c r="P3565" s="7">
        <v>1.7870639000000001E-2</v>
      </c>
    </row>
    <row r="3566" spans="1:16" x14ac:dyDescent="0.25">
      <c r="A3566" t="s">
        <v>5510</v>
      </c>
      <c r="B3566" s="7">
        <v>0.11909505400000001</v>
      </c>
      <c r="C3566" s="7">
        <v>0.13435514700000001</v>
      </c>
      <c r="D3566" s="7">
        <v>0.138580705</v>
      </c>
      <c r="E3566" s="7">
        <v>0.103291681</v>
      </c>
      <c r="F3566" s="7">
        <v>0.128404451</v>
      </c>
      <c r="G3566" s="7">
        <v>0.13334712000000001</v>
      </c>
      <c r="H3566" s="7">
        <v>0.122459392</v>
      </c>
      <c r="I3566" s="7">
        <v>0.115439894</v>
      </c>
      <c r="J3566" s="7">
        <v>0.14448502199999999</v>
      </c>
      <c r="K3566" s="7">
        <v>7.4172870000000002E-2</v>
      </c>
      <c r="L3566" s="7">
        <v>0.113068733</v>
      </c>
      <c r="M3566" s="7">
        <v>0.117973205</v>
      </c>
      <c r="N3566" s="7">
        <v>0.122174279</v>
      </c>
      <c r="O3566" s="7">
        <v>0.107125815</v>
      </c>
      <c r="P3566" s="7">
        <v>9.2130548000000007E-2</v>
      </c>
    </row>
    <row r="3567" spans="1:16" x14ac:dyDescent="0.25">
      <c r="A3567" t="s">
        <v>5511</v>
      </c>
      <c r="B3567" s="7">
        <v>3.6254838999999997E-2</v>
      </c>
      <c r="C3567" s="7">
        <v>4.8383932999999997E-2</v>
      </c>
      <c r="D3567" s="7">
        <v>4.4320667000000001E-2</v>
      </c>
      <c r="E3567" s="7">
        <v>2.3758548000000001E-2</v>
      </c>
      <c r="F3567" s="7">
        <v>2.6414729000000001E-2</v>
      </c>
      <c r="G3567" s="7">
        <v>3.2231649000000001E-2</v>
      </c>
      <c r="H3567" s="7">
        <v>4.3107158E-2</v>
      </c>
      <c r="I3567" s="7">
        <v>2.6006527000000002E-2</v>
      </c>
      <c r="J3567" s="7">
        <v>4.0547560000000003E-2</v>
      </c>
      <c r="K3567" s="7">
        <v>1.0747776000000001E-2</v>
      </c>
      <c r="L3567" s="7">
        <v>2.8762116000000001E-2</v>
      </c>
      <c r="M3567" s="7">
        <v>2.6314008999999999E-2</v>
      </c>
      <c r="N3567" s="7">
        <v>3.1676702000000001E-2</v>
      </c>
      <c r="O3567" s="7">
        <v>2.5294189000000002E-2</v>
      </c>
      <c r="P3567" s="7">
        <v>2.0340629999999998E-2</v>
      </c>
    </row>
    <row r="3568" spans="1:16" x14ac:dyDescent="0.25">
      <c r="A3568" t="s">
        <v>5512</v>
      </c>
      <c r="B3568" s="7">
        <v>6.5829670000000003E-3</v>
      </c>
      <c r="C3568" s="7">
        <v>7.8716700000000007E-3</v>
      </c>
      <c r="D3568" s="7">
        <v>8.8459790000000003E-3</v>
      </c>
      <c r="E3568" s="7">
        <v>5.7951030000000002E-3</v>
      </c>
      <c r="F3568" s="7">
        <v>9.6753050000000004E-3</v>
      </c>
      <c r="G3568" s="7">
        <v>1.1501160999999999E-2</v>
      </c>
      <c r="H3568" s="7">
        <v>9.1243049999999992E-3</v>
      </c>
      <c r="I3568" s="7">
        <v>8.2949600000000005E-3</v>
      </c>
      <c r="J3568" s="7">
        <v>8.6809139999999996E-3</v>
      </c>
      <c r="K3568" s="7">
        <v>5.7631710000000001E-3</v>
      </c>
      <c r="L3568" s="7">
        <v>6.0382120000000003E-3</v>
      </c>
      <c r="M3568" s="7">
        <v>7.5369490000000003E-3</v>
      </c>
      <c r="N3568" s="7">
        <v>6.9338710000000003E-3</v>
      </c>
      <c r="O3568" s="7">
        <v>8.0119430000000005E-3</v>
      </c>
      <c r="P3568" s="7">
        <v>5.87749E-3</v>
      </c>
    </row>
    <row r="3569" spans="1:16" x14ac:dyDescent="0.25">
      <c r="A3569" t="s">
        <v>5513</v>
      </c>
      <c r="B3569" s="7">
        <v>3.9016979999999999E-3</v>
      </c>
      <c r="C3569" s="7">
        <v>4.571632E-3</v>
      </c>
      <c r="D3569" s="7">
        <v>3.6144160000000001E-3</v>
      </c>
      <c r="E3569" s="7">
        <v>5.0520570000000004E-3</v>
      </c>
      <c r="F3569" s="7">
        <v>5.1083070000000003E-3</v>
      </c>
      <c r="G3569" s="7">
        <v>7.9312510000000003E-3</v>
      </c>
      <c r="H3569" s="7">
        <v>4.1425860000000002E-3</v>
      </c>
      <c r="I3569" s="7">
        <v>4.4961810000000001E-3</v>
      </c>
      <c r="J3569" s="7">
        <v>4.1937060000000002E-3</v>
      </c>
      <c r="K3569" s="7">
        <v>1.4829808999999999E-2</v>
      </c>
      <c r="L3569" s="7">
        <v>1.1900554000000001E-2</v>
      </c>
      <c r="M3569" s="7">
        <v>7.8959080000000001E-3</v>
      </c>
      <c r="N3569" s="7">
        <v>8.0532529999999998E-3</v>
      </c>
      <c r="O3569" s="7">
        <v>5.83279E-3</v>
      </c>
      <c r="P3569" s="7">
        <v>3.5495209999999999E-3</v>
      </c>
    </row>
    <row r="3570" spans="1:16" x14ac:dyDescent="0.25">
      <c r="A3570" t="s">
        <v>5514</v>
      </c>
      <c r="B3570" s="7">
        <v>2.6592704000000002E-2</v>
      </c>
      <c r="C3570" s="7">
        <v>2.6731207E-2</v>
      </c>
      <c r="D3570" s="7">
        <v>2.7364355E-2</v>
      </c>
      <c r="E3570" s="7">
        <v>2.4779511000000001E-2</v>
      </c>
      <c r="F3570" s="7">
        <v>3.1297482000000001E-2</v>
      </c>
      <c r="G3570" s="7">
        <v>3.3296802E-2</v>
      </c>
      <c r="H3570" s="7">
        <v>2.8954284E-2</v>
      </c>
      <c r="I3570" s="7">
        <v>1.9904636E-2</v>
      </c>
      <c r="J3570" s="7">
        <v>2.8594089E-2</v>
      </c>
      <c r="K3570" s="7">
        <v>3.2063504999999999E-2</v>
      </c>
      <c r="L3570" s="7">
        <v>4.4423157999999997E-2</v>
      </c>
      <c r="M3570" s="7">
        <v>4.3555676000000002E-2</v>
      </c>
      <c r="N3570" s="7">
        <v>4.1427225999999998E-2</v>
      </c>
      <c r="O3570" s="7">
        <v>4.1353102000000003E-2</v>
      </c>
      <c r="P3570" s="7">
        <v>3.1554936999999998E-2</v>
      </c>
    </row>
    <row r="3571" spans="1:16" x14ac:dyDescent="0.25">
      <c r="A3571" t="s">
        <v>5515</v>
      </c>
      <c r="B3571" s="7">
        <v>5.3661610000000004E-3</v>
      </c>
      <c r="C3571" s="7">
        <v>6.4790250000000002E-3</v>
      </c>
      <c r="D3571" s="7">
        <v>9.2621620000000009E-3</v>
      </c>
      <c r="E3571" s="7">
        <v>5.0491290000000003E-3</v>
      </c>
      <c r="F3571" s="7">
        <v>4.8425960000000002E-3</v>
      </c>
      <c r="G3571" s="7">
        <v>4.3915949999999999E-3</v>
      </c>
      <c r="H3571" s="7">
        <v>6.8638479999999997E-3</v>
      </c>
      <c r="I3571" s="7">
        <v>1.1021214999999999E-2</v>
      </c>
      <c r="J3571" s="7">
        <v>7.8080479999999997E-3</v>
      </c>
      <c r="K3571" s="7">
        <v>3.8347429999999998E-3</v>
      </c>
      <c r="L3571" s="7">
        <v>3.0037599999999999E-3</v>
      </c>
      <c r="M3571" s="7">
        <v>3.9327069999999997E-3</v>
      </c>
      <c r="N3571" s="7">
        <v>5.0082659999999999E-3</v>
      </c>
      <c r="O3571" s="7">
        <v>4.3455999999999998E-3</v>
      </c>
      <c r="P3571" s="7">
        <v>2.6773209999999999E-3</v>
      </c>
    </row>
    <row r="3572" spans="1:16" x14ac:dyDescent="0.25">
      <c r="A3572" t="s">
        <v>5516</v>
      </c>
      <c r="B3572" s="7">
        <v>4.7178233999999999E-2</v>
      </c>
      <c r="C3572" s="7">
        <v>5.2872039000000003E-2</v>
      </c>
      <c r="D3572" s="7">
        <v>4.4498082000000001E-2</v>
      </c>
      <c r="E3572" s="7">
        <v>4.646496E-2</v>
      </c>
      <c r="F3572" s="7">
        <v>5.0847574E-2</v>
      </c>
      <c r="G3572" s="7">
        <v>6.1403490999999998E-2</v>
      </c>
      <c r="H3572" s="7">
        <v>5.0163732000000003E-2</v>
      </c>
      <c r="I3572" s="7">
        <v>5.4316306000000002E-2</v>
      </c>
      <c r="J3572" s="7">
        <v>5.3932747000000003E-2</v>
      </c>
      <c r="K3572" s="7">
        <v>3.0270679000000002E-2</v>
      </c>
      <c r="L3572" s="7">
        <v>3.3973366999999997E-2</v>
      </c>
      <c r="M3572" s="7">
        <v>3.8832635999999997E-2</v>
      </c>
      <c r="N3572" s="7">
        <v>2.4279805000000002E-2</v>
      </c>
      <c r="O3572" s="7">
        <v>2.1627264E-2</v>
      </c>
      <c r="P3572" s="7">
        <v>2.937654E-2</v>
      </c>
    </row>
    <row r="3573" spans="1:16" x14ac:dyDescent="0.25">
      <c r="A3573" t="s">
        <v>5517</v>
      </c>
      <c r="B3573" s="7">
        <v>1.9912954E-2</v>
      </c>
      <c r="C3573" s="7">
        <v>2.3074935000000001E-2</v>
      </c>
      <c r="D3573" s="7">
        <v>1.9037331000000001E-2</v>
      </c>
      <c r="E3573" s="7">
        <v>1.6213758000000002E-2</v>
      </c>
      <c r="F3573" s="7">
        <v>2.2209064000000001E-2</v>
      </c>
      <c r="G3573" s="7">
        <v>1.9640441000000002E-2</v>
      </c>
      <c r="H3573" s="7">
        <v>2.3100161000000001E-2</v>
      </c>
      <c r="I3573" s="7">
        <v>1.9949662999999999E-2</v>
      </c>
      <c r="J3573" s="7">
        <v>2.4051612E-2</v>
      </c>
      <c r="K3573" s="7">
        <v>1.7430952999999999E-2</v>
      </c>
      <c r="L3573" s="7">
        <v>1.7831797999999999E-2</v>
      </c>
      <c r="M3573" s="7">
        <v>1.6293781E-2</v>
      </c>
      <c r="N3573" s="7">
        <v>1.5616088E-2</v>
      </c>
      <c r="O3573" s="7">
        <v>1.4411017E-2</v>
      </c>
      <c r="P3573" s="7">
        <v>1.2576143999999999E-2</v>
      </c>
    </row>
    <row r="3574" spans="1:16" x14ac:dyDescent="0.25">
      <c r="A3574" t="s">
        <v>5518</v>
      </c>
      <c r="B3574" s="7">
        <v>1.9476193999999999E-2</v>
      </c>
      <c r="C3574" s="7">
        <v>2.6552072999999999E-2</v>
      </c>
      <c r="D3574" s="7">
        <v>2.6404568999999999E-2</v>
      </c>
      <c r="E3574" s="7">
        <v>2.7599454999999998E-2</v>
      </c>
      <c r="F3574" s="7">
        <v>3.4138740000000001E-2</v>
      </c>
      <c r="G3574" s="7">
        <v>3.7144064999999997E-2</v>
      </c>
      <c r="H3574" s="7">
        <v>2.6131722E-2</v>
      </c>
      <c r="I3574" s="7">
        <v>3.1198697000000001E-2</v>
      </c>
      <c r="J3574" s="7">
        <v>3.5010974E-2</v>
      </c>
      <c r="K3574" s="7">
        <v>1.2129122000000001E-2</v>
      </c>
      <c r="L3574" s="7">
        <v>1.7976025E-2</v>
      </c>
      <c r="M3574" s="7">
        <v>1.6533566999999999E-2</v>
      </c>
      <c r="N3574" s="7">
        <v>2.0851237000000002E-2</v>
      </c>
      <c r="O3574" s="7">
        <v>2.5151643000000001E-2</v>
      </c>
      <c r="P3574" s="7">
        <v>1.7805267E-2</v>
      </c>
    </row>
    <row r="3575" spans="1:16" x14ac:dyDescent="0.25">
      <c r="A3575" t="s">
        <v>5519</v>
      </c>
      <c r="B3575" s="7">
        <v>5.9137521999999998E-2</v>
      </c>
      <c r="C3575" s="7">
        <v>6.4331383000000006E-2</v>
      </c>
      <c r="D3575" s="7">
        <v>5.3488843000000001E-2</v>
      </c>
      <c r="E3575" s="7">
        <v>3.9418215999999999E-2</v>
      </c>
      <c r="F3575" s="7">
        <v>3.9430105E-2</v>
      </c>
      <c r="G3575" s="7">
        <v>3.8046771E-2</v>
      </c>
      <c r="H3575" s="7">
        <v>0.11417163800000001</v>
      </c>
      <c r="I3575" s="7">
        <v>9.3602866000000007E-2</v>
      </c>
      <c r="J3575" s="7">
        <v>8.7058878000000006E-2</v>
      </c>
      <c r="K3575" s="7">
        <v>9.7912476999999998E-2</v>
      </c>
      <c r="L3575" s="7">
        <v>9.1537473999999994E-2</v>
      </c>
      <c r="M3575" s="7">
        <v>6.1879690000000001E-2</v>
      </c>
      <c r="N3575" s="7">
        <v>0.407137203</v>
      </c>
      <c r="O3575" s="7">
        <v>0.23590312699999999</v>
      </c>
      <c r="P3575" s="7">
        <v>0.24310210199999999</v>
      </c>
    </row>
    <row r="3576" spans="1:16" x14ac:dyDescent="0.25">
      <c r="A3576" t="s">
        <v>5520</v>
      </c>
      <c r="B3576" s="7">
        <v>7.6724779999999999E-3</v>
      </c>
      <c r="C3576" s="7">
        <v>7.2871610000000003E-3</v>
      </c>
      <c r="D3576" s="7">
        <v>8.2373250000000002E-3</v>
      </c>
      <c r="E3576" s="7">
        <v>5.2369920000000002E-3</v>
      </c>
      <c r="F3576" s="7">
        <v>6.1691309999999996E-3</v>
      </c>
      <c r="G3576" s="7">
        <v>5.7236120000000003E-3</v>
      </c>
      <c r="H3576" s="7">
        <v>6.0841039999999999E-3</v>
      </c>
      <c r="I3576" s="7">
        <v>9.9870840000000002E-3</v>
      </c>
      <c r="J3576" s="7">
        <v>7.1391349999999996E-3</v>
      </c>
      <c r="K3576" s="7">
        <v>9.2953600000000001E-4</v>
      </c>
      <c r="L3576" s="7">
        <v>3.4782910000000001E-3</v>
      </c>
      <c r="M3576" s="7">
        <v>2.9620470000000002E-3</v>
      </c>
      <c r="N3576" s="7">
        <v>3.2756439999999999E-3</v>
      </c>
      <c r="O3576" s="7">
        <v>2.6178849999999999E-3</v>
      </c>
      <c r="P3576" s="7">
        <v>2.7879630000000001E-3</v>
      </c>
    </row>
    <row r="3577" spans="1:16" x14ac:dyDescent="0.25">
      <c r="A3577" t="s">
        <v>5521</v>
      </c>
      <c r="B3577" s="7">
        <v>0</v>
      </c>
      <c r="C3577" s="7">
        <v>0</v>
      </c>
      <c r="D3577" s="7">
        <v>0</v>
      </c>
      <c r="E3577" s="7">
        <v>0</v>
      </c>
      <c r="F3577" s="7">
        <v>0</v>
      </c>
      <c r="G3577" s="7">
        <v>0</v>
      </c>
      <c r="H3577" s="7">
        <v>0</v>
      </c>
      <c r="I3577" s="7">
        <v>0</v>
      </c>
      <c r="J3577" s="7">
        <v>0</v>
      </c>
      <c r="K3577" s="7">
        <v>0</v>
      </c>
      <c r="L3577" s="7">
        <v>0</v>
      </c>
      <c r="M3577" s="7">
        <v>0</v>
      </c>
      <c r="N3577" s="7">
        <v>0</v>
      </c>
      <c r="O3577" s="7">
        <v>0</v>
      </c>
      <c r="P3577" s="7">
        <v>0</v>
      </c>
    </row>
    <row r="3578" spans="1:16" x14ac:dyDescent="0.25">
      <c r="A3578" t="s">
        <v>5522</v>
      </c>
      <c r="B3578" s="7">
        <v>0</v>
      </c>
      <c r="C3578" s="7">
        <v>0</v>
      </c>
      <c r="D3578" s="7">
        <v>0</v>
      </c>
      <c r="E3578" s="7">
        <v>0</v>
      </c>
      <c r="F3578" s="7">
        <v>0</v>
      </c>
      <c r="G3578" s="7">
        <v>0</v>
      </c>
      <c r="H3578" s="7">
        <v>0</v>
      </c>
      <c r="I3578" s="7">
        <v>0</v>
      </c>
      <c r="J3578" s="7">
        <v>0</v>
      </c>
      <c r="K3578" s="7">
        <v>0</v>
      </c>
      <c r="L3578" s="7">
        <v>0</v>
      </c>
      <c r="M3578" s="7">
        <v>0</v>
      </c>
      <c r="N3578" s="7">
        <v>0</v>
      </c>
      <c r="O3578" s="7">
        <v>0</v>
      </c>
      <c r="P3578" s="7">
        <v>0</v>
      </c>
    </row>
    <row r="3579" spans="1:16" x14ac:dyDescent="0.25">
      <c r="A3579" t="s">
        <v>5523</v>
      </c>
      <c r="B3579" s="7">
        <v>0</v>
      </c>
      <c r="C3579" s="7">
        <v>0</v>
      </c>
      <c r="D3579" s="7">
        <v>0</v>
      </c>
      <c r="E3579" s="7">
        <v>0</v>
      </c>
      <c r="F3579" s="7">
        <v>0</v>
      </c>
      <c r="G3579" s="7">
        <v>0</v>
      </c>
      <c r="H3579" s="7">
        <v>0</v>
      </c>
      <c r="I3579" s="7">
        <v>0</v>
      </c>
      <c r="J3579" s="7">
        <v>0</v>
      </c>
      <c r="K3579" s="7">
        <v>0</v>
      </c>
      <c r="L3579" s="7">
        <v>0</v>
      </c>
      <c r="M3579" s="7">
        <v>0</v>
      </c>
      <c r="N3579" s="7">
        <v>0</v>
      </c>
      <c r="O3579" s="7">
        <v>0</v>
      </c>
      <c r="P3579" s="7">
        <v>0</v>
      </c>
    </row>
    <row r="3580" spans="1:16" x14ac:dyDescent="0.25">
      <c r="A3580" t="s">
        <v>5524</v>
      </c>
      <c r="B3580" s="7">
        <v>2.4892662999999999E-2</v>
      </c>
      <c r="C3580" s="7">
        <v>3.1937708000000002E-2</v>
      </c>
      <c r="D3580" s="7">
        <v>3.7290898000000003E-2</v>
      </c>
      <c r="E3580" s="7">
        <v>2.5975264000000001E-2</v>
      </c>
      <c r="F3580" s="7">
        <v>3.3403954999999999E-2</v>
      </c>
      <c r="G3580" s="7">
        <v>3.1799571999999998E-2</v>
      </c>
      <c r="H3580" s="7">
        <v>3.1317781000000003E-2</v>
      </c>
      <c r="I3580" s="7">
        <v>3.3936075000000003E-2</v>
      </c>
      <c r="J3580" s="7">
        <v>3.5456579000000002E-2</v>
      </c>
      <c r="K3580" s="7">
        <v>1.4833934999999999E-2</v>
      </c>
      <c r="L3580" s="7">
        <v>2.0364311E-2</v>
      </c>
      <c r="M3580" s="7">
        <v>2.1719471000000001E-2</v>
      </c>
      <c r="N3580" s="7">
        <v>2.567591E-2</v>
      </c>
      <c r="O3580" s="7">
        <v>2.5490334E-2</v>
      </c>
      <c r="P3580" s="7">
        <v>1.5986447000000001E-2</v>
      </c>
    </row>
    <row r="3581" spans="1:16" x14ac:dyDescent="0.25">
      <c r="A3581" t="s">
        <v>5525</v>
      </c>
      <c r="B3581" s="7">
        <v>2.2809950999999998E-2</v>
      </c>
      <c r="C3581" s="7">
        <v>2.9794431999999999E-2</v>
      </c>
      <c r="D3581" s="7">
        <v>3.0814377E-2</v>
      </c>
      <c r="E3581" s="7">
        <v>2.4680629999999999E-2</v>
      </c>
      <c r="F3581" s="7">
        <v>2.7744346999999999E-2</v>
      </c>
      <c r="G3581" s="7">
        <v>3.3444957999999997E-2</v>
      </c>
      <c r="H3581" s="7">
        <v>3.6853555000000003E-2</v>
      </c>
      <c r="I3581" s="7">
        <v>2.9650774000000001E-2</v>
      </c>
      <c r="J3581" s="7">
        <v>3.7257432E-2</v>
      </c>
      <c r="K3581" s="7">
        <v>2.9067006999999999E-2</v>
      </c>
      <c r="L3581" s="7">
        <v>2.5443944999999999E-2</v>
      </c>
      <c r="M3581" s="7">
        <v>2.7451573999999999E-2</v>
      </c>
      <c r="N3581" s="7">
        <v>3.2891253000000002E-2</v>
      </c>
      <c r="O3581" s="7">
        <v>2.3943510000000001E-2</v>
      </c>
      <c r="P3581" s="7">
        <v>1.7880673999999999E-2</v>
      </c>
    </row>
    <row r="3582" spans="1:16" x14ac:dyDescent="0.25">
      <c r="A3582" t="s">
        <v>5526</v>
      </c>
      <c r="B3582" s="7">
        <v>0</v>
      </c>
      <c r="C3582" s="7">
        <v>0</v>
      </c>
      <c r="D3582" s="7">
        <v>0</v>
      </c>
      <c r="E3582" s="7">
        <v>0</v>
      </c>
      <c r="F3582" s="7">
        <v>0</v>
      </c>
      <c r="G3582" s="7">
        <v>0</v>
      </c>
      <c r="H3582" s="7">
        <v>0</v>
      </c>
      <c r="I3582" s="7">
        <v>0</v>
      </c>
      <c r="J3582" s="7">
        <v>0</v>
      </c>
      <c r="K3582" s="7">
        <v>0</v>
      </c>
      <c r="L3582" s="7">
        <v>0</v>
      </c>
      <c r="M3582" s="7">
        <v>0</v>
      </c>
      <c r="N3582" s="7">
        <v>0</v>
      </c>
      <c r="O3582" s="7">
        <v>0</v>
      </c>
      <c r="P3582" s="7">
        <v>0</v>
      </c>
    </row>
    <row r="3583" spans="1:16" x14ac:dyDescent="0.25">
      <c r="A3583" t="s">
        <v>5527</v>
      </c>
      <c r="B3583" s="7">
        <v>6.6650989999999999E-3</v>
      </c>
      <c r="C3583" s="7">
        <v>7.879802E-3</v>
      </c>
      <c r="D3583" s="7">
        <v>6.7600840000000004E-3</v>
      </c>
      <c r="E3583" s="7">
        <v>5.5109529999999999E-3</v>
      </c>
      <c r="F3583" s="7">
        <v>5.6756599999999999E-3</v>
      </c>
      <c r="G3583" s="7">
        <v>6.164218E-3</v>
      </c>
      <c r="H3583" s="7">
        <v>6.8545619999999998E-3</v>
      </c>
      <c r="I3583" s="7">
        <v>6.2541369999999999E-3</v>
      </c>
      <c r="J3583" s="7">
        <v>1.0009761000000001E-2</v>
      </c>
      <c r="K3583" s="7">
        <v>5.111984E-3</v>
      </c>
      <c r="L3583" s="7">
        <v>6.4642789999999999E-3</v>
      </c>
      <c r="M3583" s="7">
        <v>8.1868410000000003E-3</v>
      </c>
      <c r="N3583" s="7">
        <v>8.3240109999999992E-3</v>
      </c>
      <c r="O3583" s="7">
        <v>8.6385739999999996E-3</v>
      </c>
      <c r="P3583" s="7">
        <v>6.4645639999999999E-3</v>
      </c>
    </row>
    <row r="3584" spans="1:16" x14ac:dyDescent="0.25">
      <c r="A3584" t="s">
        <v>5528</v>
      </c>
      <c r="B3584" s="7">
        <v>1.1063266E-2</v>
      </c>
      <c r="C3584" s="7">
        <v>1.5998913E-2</v>
      </c>
      <c r="D3584" s="7">
        <v>1.2344762E-2</v>
      </c>
      <c r="E3584" s="7">
        <v>9.2973359999999998E-3</v>
      </c>
      <c r="F3584" s="7">
        <v>1.1338139000000001E-2</v>
      </c>
      <c r="G3584" s="7">
        <v>1.0933203000000001E-2</v>
      </c>
      <c r="H3584" s="7">
        <v>1.3607459000000001E-2</v>
      </c>
      <c r="I3584" s="7">
        <v>8.7148009999999995E-3</v>
      </c>
      <c r="J3584" s="7">
        <v>1.3960626E-2</v>
      </c>
      <c r="K3584" s="7">
        <v>5.0319079999999999E-3</v>
      </c>
      <c r="L3584" s="7">
        <v>1.1456691E-2</v>
      </c>
      <c r="M3584" s="7">
        <v>1.1241045E-2</v>
      </c>
      <c r="N3584" s="7">
        <v>1.3291351E-2</v>
      </c>
      <c r="O3584" s="7">
        <v>1.0937671E-2</v>
      </c>
      <c r="P3584" s="7">
        <v>1.0165409E-2</v>
      </c>
    </row>
    <row r="3585" spans="1:16" x14ac:dyDescent="0.25">
      <c r="A3585" t="s">
        <v>5529</v>
      </c>
      <c r="B3585" s="7">
        <v>5.8426428000000002E-2</v>
      </c>
      <c r="C3585" s="7">
        <v>6.9421190999999993E-2</v>
      </c>
      <c r="D3585" s="7">
        <v>6.2196148999999999E-2</v>
      </c>
      <c r="E3585" s="7">
        <v>6.0387054000000003E-2</v>
      </c>
      <c r="F3585" s="7">
        <v>8.3257917000000001E-2</v>
      </c>
      <c r="G3585" s="7">
        <v>9.2108752000000002E-2</v>
      </c>
      <c r="H3585" s="7">
        <v>2.6668832E-2</v>
      </c>
      <c r="I3585" s="7">
        <v>2.6685126999999999E-2</v>
      </c>
      <c r="J3585" s="7">
        <v>3.0406804999999999E-2</v>
      </c>
      <c r="K3585" s="7">
        <v>1.6788483E-2</v>
      </c>
      <c r="L3585" s="7">
        <v>1.2825681E-2</v>
      </c>
      <c r="M3585" s="7">
        <v>1.5150235E-2</v>
      </c>
      <c r="N3585" s="7">
        <v>2.1959861000000001E-2</v>
      </c>
      <c r="O3585" s="7">
        <v>2.0195792000000001E-2</v>
      </c>
      <c r="P3585" s="7">
        <v>1.3531589E-2</v>
      </c>
    </row>
    <row r="3586" spans="1:16" x14ac:dyDescent="0.25">
      <c r="A3586" t="s">
        <v>5530</v>
      </c>
      <c r="B3586" s="7">
        <v>3.1444383999999999E-2</v>
      </c>
      <c r="C3586" s="7">
        <v>4.6023129000000003E-2</v>
      </c>
      <c r="D3586" s="7">
        <v>3.3764786999999997E-2</v>
      </c>
      <c r="E3586" s="7">
        <v>3.8213948999999997E-2</v>
      </c>
      <c r="F3586" s="7">
        <v>4.2147278000000003E-2</v>
      </c>
      <c r="G3586" s="7">
        <v>4.2497143000000001E-2</v>
      </c>
      <c r="H3586" s="7">
        <v>5.9308152000000003E-2</v>
      </c>
      <c r="I3586" s="7">
        <v>6.1282297999999999E-2</v>
      </c>
      <c r="J3586" s="7">
        <v>5.3854702999999997E-2</v>
      </c>
      <c r="K3586" s="7">
        <v>2.5299352000000001E-2</v>
      </c>
      <c r="L3586" s="7">
        <v>2.7602781E-2</v>
      </c>
      <c r="M3586" s="7">
        <v>2.4908369E-2</v>
      </c>
      <c r="N3586" s="7">
        <v>2.6627033000000001E-2</v>
      </c>
      <c r="O3586" s="7">
        <v>1.9980081E-2</v>
      </c>
      <c r="P3586" s="7">
        <v>2.0881477999999998E-2</v>
      </c>
    </row>
    <row r="3587" spans="1:16" x14ac:dyDescent="0.25">
      <c r="A3587" t="s">
        <v>5531</v>
      </c>
      <c r="B3587" s="7">
        <v>7.357026E-3</v>
      </c>
      <c r="C3587" s="7">
        <v>7.3809679999999999E-3</v>
      </c>
      <c r="D3587" s="7">
        <v>8.4498909999999993E-3</v>
      </c>
      <c r="E3587" s="7">
        <v>4.0508699999999998E-3</v>
      </c>
      <c r="F3587" s="7">
        <v>5.3697119999999996E-3</v>
      </c>
      <c r="G3587" s="7">
        <v>5.5680230000000001E-3</v>
      </c>
      <c r="H3587" s="7">
        <v>9.7464170000000003E-3</v>
      </c>
      <c r="I3587" s="7">
        <v>9.4600810000000004E-3</v>
      </c>
      <c r="J3587" s="7">
        <v>9.7745309999999995E-3</v>
      </c>
      <c r="K3587" s="7">
        <v>3.8966600000000001E-3</v>
      </c>
      <c r="L3587" s="7">
        <v>3.2829119999999998E-3</v>
      </c>
      <c r="M3587" s="7">
        <v>3.5604109999999999E-3</v>
      </c>
      <c r="N3587" s="7">
        <v>3.9622119999999997E-3</v>
      </c>
      <c r="O3587" s="7">
        <v>3.687671E-3</v>
      </c>
      <c r="P3587" s="7">
        <v>3.3249239999999999E-3</v>
      </c>
    </row>
    <row r="3588" spans="1:16" x14ac:dyDescent="0.25">
      <c r="A3588" t="s">
        <v>5532</v>
      </c>
      <c r="B3588" s="7">
        <v>5.0665201E-2</v>
      </c>
      <c r="C3588" s="7">
        <v>6.4716659999999995E-2</v>
      </c>
      <c r="D3588" s="7">
        <v>5.6341838999999998E-2</v>
      </c>
      <c r="E3588" s="7">
        <v>3.8586813999999997E-2</v>
      </c>
      <c r="F3588" s="7">
        <v>5.2412739E-2</v>
      </c>
      <c r="G3588" s="7">
        <v>4.7702123999999999E-2</v>
      </c>
      <c r="H3588" s="7">
        <v>4.5391684000000002E-2</v>
      </c>
      <c r="I3588" s="7">
        <v>3.8205142999999997E-2</v>
      </c>
      <c r="J3588" s="7">
        <v>5.1557553999999998E-2</v>
      </c>
      <c r="K3588" s="7">
        <v>3.8804386000000003E-2</v>
      </c>
      <c r="L3588" s="7">
        <v>5.3559989000000002E-2</v>
      </c>
      <c r="M3588" s="7">
        <v>5.8929794000000001E-2</v>
      </c>
      <c r="N3588" s="7">
        <v>1.0835898E-2</v>
      </c>
      <c r="O3588" s="7">
        <v>9.0950730000000004E-3</v>
      </c>
      <c r="P3588" s="7">
        <v>4.5820462999999999E-2</v>
      </c>
    </row>
    <row r="3589" spans="1:16" x14ac:dyDescent="0.25">
      <c r="A3589" t="s">
        <v>5533</v>
      </c>
      <c r="B3589" s="7">
        <v>0.144209589</v>
      </c>
      <c r="C3589" s="7">
        <v>0.16334004899999999</v>
      </c>
      <c r="D3589" s="7">
        <v>0.16882208700000001</v>
      </c>
      <c r="E3589" s="7">
        <v>0.11174065399999999</v>
      </c>
      <c r="F3589" s="7">
        <v>0.14508665500000001</v>
      </c>
      <c r="G3589" s="7">
        <v>0.125836594</v>
      </c>
      <c r="H3589" s="7">
        <v>0.181840482</v>
      </c>
      <c r="I3589" s="7">
        <v>0.18626905199999999</v>
      </c>
      <c r="J3589" s="7">
        <v>0.202288301</v>
      </c>
      <c r="K3589" s="7">
        <v>0.110325962</v>
      </c>
      <c r="L3589" s="7">
        <v>0.102189235</v>
      </c>
      <c r="M3589" s="7">
        <v>0.109067132</v>
      </c>
      <c r="N3589" s="7">
        <v>9.8742078999999996E-2</v>
      </c>
      <c r="O3589" s="7">
        <v>9.4775225000000005E-2</v>
      </c>
      <c r="P3589" s="7">
        <v>8.9636758999999996E-2</v>
      </c>
    </row>
    <row r="3590" spans="1:16" x14ac:dyDescent="0.25">
      <c r="A3590" t="s">
        <v>5534</v>
      </c>
      <c r="B3590" s="7">
        <v>0.120193913</v>
      </c>
      <c r="C3590" s="7">
        <v>0.14225115399999999</v>
      </c>
      <c r="D3590" s="7">
        <v>0.130636106</v>
      </c>
      <c r="E3590" s="7">
        <v>0.109451247</v>
      </c>
      <c r="F3590" s="7">
        <v>0.16642685600000001</v>
      </c>
      <c r="G3590" s="7">
        <v>0.135493215</v>
      </c>
      <c r="H3590" s="7">
        <v>0.121447282</v>
      </c>
      <c r="I3590" s="7">
        <v>0.15462347000000001</v>
      </c>
      <c r="J3590" s="7">
        <v>0.13788692799999999</v>
      </c>
      <c r="K3590" s="7">
        <v>9.1914598E-2</v>
      </c>
      <c r="L3590" s="7">
        <v>8.0755428000000004E-2</v>
      </c>
      <c r="M3590" s="7">
        <v>9.4729896999999993E-2</v>
      </c>
      <c r="N3590" s="7">
        <v>0.10881313500000001</v>
      </c>
      <c r="O3590" s="7">
        <v>9.4412414E-2</v>
      </c>
      <c r="P3590" s="7">
        <v>9.3357228E-2</v>
      </c>
    </row>
    <row r="3591" spans="1:16" x14ac:dyDescent="0.25">
      <c r="A3591" t="s">
        <v>5535</v>
      </c>
      <c r="B3591" s="7">
        <v>1.3082331000000001E-2</v>
      </c>
      <c r="C3591" s="7">
        <v>1.201661E-2</v>
      </c>
      <c r="D3591" s="7">
        <v>1.1129062E-2</v>
      </c>
      <c r="E3591" s="7">
        <v>7.2615329999999997E-3</v>
      </c>
      <c r="F3591" s="7">
        <v>1.0159421E-2</v>
      </c>
      <c r="G3591" s="7">
        <v>1.0148572E-2</v>
      </c>
      <c r="H3591" s="7">
        <v>1.4575189000000001E-2</v>
      </c>
      <c r="I3591" s="7">
        <v>1.5642738E-2</v>
      </c>
      <c r="J3591" s="7">
        <v>1.6302936000000001E-2</v>
      </c>
      <c r="K3591" s="7">
        <v>5.9384320000000004E-3</v>
      </c>
      <c r="L3591" s="7">
        <v>5.3560489999999999E-3</v>
      </c>
      <c r="M3591" s="7">
        <v>5.7161989999999999E-3</v>
      </c>
      <c r="N3591" s="7">
        <v>5.2655990000000001E-3</v>
      </c>
      <c r="O3591" s="7">
        <v>5.6439530000000002E-3</v>
      </c>
      <c r="P3591" s="7">
        <v>5.2679889999999998E-3</v>
      </c>
    </row>
    <row r="3592" spans="1:16" x14ac:dyDescent="0.25">
      <c r="A3592" t="s">
        <v>5536</v>
      </c>
      <c r="B3592" s="7">
        <v>8.0639709999999996E-3</v>
      </c>
      <c r="C3592" s="7">
        <v>1.0523508000000001E-2</v>
      </c>
      <c r="D3592" s="7">
        <v>8.1777670000000007E-3</v>
      </c>
      <c r="E3592" s="7">
        <v>5.8845770000000002E-3</v>
      </c>
      <c r="F3592" s="7">
        <v>7.8030230000000001E-3</v>
      </c>
      <c r="G3592" s="7">
        <v>8.3611099999999997E-3</v>
      </c>
      <c r="H3592" s="7">
        <v>1.0126736000000001E-2</v>
      </c>
      <c r="I3592" s="7">
        <v>9.4278699999999997E-3</v>
      </c>
      <c r="J3592" s="7">
        <v>1.1103378000000001E-2</v>
      </c>
      <c r="K3592" s="7">
        <v>4.9187659999999998E-3</v>
      </c>
      <c r="L3592" s="7">
        <v>6.3752260000000003E-3</v>
      </c>
      <c r="M3592" s="7">
        <v>6.998298E-3</v>
      </c>
      <c r="N3592" s="7">
        <v>7.0391469999999999E-3</v>
      </c>
      <c r="O3592" s="7">
        <v>6.2140049999999999E-3</v>
      </c>
      <c r="P3592" s="7">
        <v>5.3441610000000001E-3</v>
      </c>
    </row>
    <row r="3593" spans="1:16" x14ac:dyDescent="0.25">
      <c r="A3593" t="s">
        <v>5537</v>
      </c>
      <c r="B3593" s="7">
        <v>7.3267769999999996E-3</v>
      </c>
      <c r="C3593" s="7">
        <v>1.0260122E-2</v>
      </c>
      <c r="D3593" s="7">
        <v>7.7503060000000002E-3</v>
      </c>
      <c r="E3593" s="7">
        <v>6.2068050000000001E-3</v>
      </c>
      <c r="F3593" s="7">
        <v>7.7900799999999996E-3</v>
      </c>
      <c r="G3593" s="7">
        <v>1.0658443E-2</v>
      </c>
      <c r="H3593" s="7">
        <v>1.199338E-2</v>
      </c>
      <c r="I3593" s="7">
        <v>8.6000729999999997E-3</v>
      </c>
      <c r="J3593" s="7">
        <v>9.1713530000000001E-3</v>
      </c>
      <c r="K3593" s="7">
        <v>3.5331210000000002E-3</v>
      </c>
      <c r="L3593" s="7">
        <v>5.2380409999999997E-3</v>
      </c>
      <c r="M3593" s="7">
        <v>6.9756089999999998E-3</v>
      </c>
      <c r="N3593" s="7">
        <v>7.8008870000000003E-3</v>
      </c>
      <c r="O3593" s="7">
        <v>8.3240970000000008E-3</v>
      </c>
      <c r="P3593" s="7">
        <v>4.7506199999999997E-3</v>
      </c>
    </row>
    <row r="3594" spans="1:16" x14ac:dyDescent="0.25">
      <c r="A3594" t="s">
        <v>5538</v>
      </c>
      <c r="B3594" s="7">
        <v>5.9801407000000001E-2</v>
      </c>
      <c r="C3594" s="7">
        <v>6.1114522999999997E-2</v>
      </c>
      <c r="D3594" s="7">
        <v>5.7920566999999999E-2</v>
      </c>
      <c r="E3594" s="7">
        <v>4.0832042999999998E-2</v>
      </c>
      <c r="F3594" s="7">
        <v>5.8506978000000001E-2</v>
      </c>
      <c r="G3594" s="7">
        <v>5.3285647999999998E-2</v>
      </c>
      <c r="H3594" s="7">
        <v>6.2090092999999999E-2</v>
      </c>
      <c r="I3594" s="7">
        <v>5.7649682000000001E-2</v>
      </c>
      <c r="J3594" s="7">
        <v>6.7667032000000002E-2</v>
      </c>
      <c r="K3594" s="7">
        <v>1.4068212E-2</v>
      </c>
      <c r="L3594" s="7">
        <v>2.7356439E-2</v>
      </c>
      <c r="M3594" s="7">
        <v>2.8807085E-2</v>
      </c>
      <c r="N3594" s="7">
        <v>3.1882829000000001E-2</v>
      </c>
      <c r="O3594" s="7">
        <v>3.3734706000000003E-2</v>
      </c>
      <c r="P3594" s="7">
        <v>2.6036020999999999E-2</v>
      </c>
    </row>
    <row r="3595" spans="1:16" x14ac:dyDescent="0.25">
      <c r="A3595" t="s">
        <v>5539</v>
      </c>
      <c r="B3595" s="7">
        <v>7.3477830000000001E-3</v>
      </c>
      <c r="C3595" s="7">
        <v>1.0250102000000001E-2</v>
      </c>
      <c r="D3595" s="7">
        <v>8.0720740000000003E-3</v>
      </c>
      <c r="E3595" s="7">
        <v>7.7281160000000002E-3</v>
      </c>
      <c r="F3595" s="7">
        <v>7.7441029999999996E-3</v>
      </c>
      <c r="G3595" s="7">
        <v>9.0661019999999995E-3</v>
      </c>
      <c r="H3595" s="7">
        <v>9.0400610000000003E-3</v>
      </c>
      <c r="I3595" s="7">
        <v>7.6577470000000003E-3</v>
      </c>
      <c r="J3595" s="7">
        <v>9.9190819999999992E-3</v>
      </c>
      <c r="K3595" s="7">
        <v>4.6598840000000004E-3</v>
      </c>
      <c r="L3595" s="7">
        <v>6.5205469999999998E-3</v>
      </c>
      <c r="M3595" s="7">
        <v>6.7352499999999999E-3</v>
      </c>
      <c r="N3595" s="7">
        <v>7.2144319999999998E-3</v>
      </c>
      <c r="O3595" s="7">
        <v>8.4759940000000006E-3</v>
      </c>
      <c r="P3595" s="7">
        <v>6.836104E-3</v>
      </c>
    </row>
    <row r="3596" spans="1:16" x14ac:dyDescent="0.25">
      <c r="A3596" t="s">
        <v>5540</v>
      </c>
      <c r="B3596" s="7">
        <v>9.7616490000000007E-3</v>
      </c>
      <c r="C3596" s="7">
        <v>1.3316115E-2</v>
      </c>
      <c r="D3596" s="7">
        <v>1.3953444000000001E-2</v>
      </c>
      <c r="E3596" s="7">
        <v>9.7600310000000006E-3</v>
      </c>
      <c r="F3596" s="7">
        <v>1.5513719E-2</v>
      </c>
      <c r="G3596" s="7">
        <v>1.3777433E-2</v>
      </c>
      <c r="H3596" s="7">
        <v>1.3780128000000001E-2</v>
      </c>
      <c r="I3596" s="7">
        <v>1.3493031000000001E-2</v>
      </c>
      <c r="J3596" s="7">
        <v>1.2800887E-2</v>
      </c>
      <c r="K3596" s="7">
        <v>1.7183257E-2</v>
      </c>
      <c r="L3596" s="7">
        <v>1.4385745E-2</v>
      </c>
      <c r="M3596" s="7">
        <v>1.5279650000000001E-2</v>
      </c>
      <c r="N3596" s="7">
        <v>1.8631427999999998E-2</v>
      </c>
      <c r="O3596" s="7">
        <v>1.7480715000000001E-2</v>
      </c>
      <c r="P3596" s="7">
        <v>1.1398668000000001E-2</v>
      </c>
    </row>
    <row r="3597" spans="1:16" x14ac:dyDescent="0.25">
      <c r="A3597" t="s">
        <v>5541</v>
      </c>
      <c r="B3597" s="7">
        <v>1.6649014E-2</v>
      </c>
      <c r="C3597" s="7">
        <v>1.7690345999999999E-2</v>
      </c>
      <c r="D3597" s="7">
        <v>2.1804486000000001E-2</v>
      </c>
      <c r="E3597" s="7">
        <v>1.3233257999999999E-2</v>
      </c>
      <c r="F3597" s="7">
        <v>1.7874503E-2</v>
      </c>
      <c r="G3597" s="7">
        <v>1.5466354999999999E-2</v>
      </c>
      <c r="H3597" s="7">
        <v>2.0422381999999999E-2</v>
      </c>
      <c r="I3597" s="7">
        <v>2.1530362000000001E-2</v>
      </c>
      <c r="J3597" s="7">
        <v>2.2196857E-2</v>
      </c>
      <c r="K3597" s="7">
        <v>1.0692629E-2</v>
      </c>
      <c r="L3597" s="7">
        <v>1.3435446E-2</v>
      </c>
      <c r="M3597" s="7">
        <v>1.4396417999999999E-2</v>
      </c>
      <c r="N3597" s="7">
        <v>1.5697051E-2</v>
      </c>
      <c r="O3597" s="7">
        <v>1.3690849E-2</v>
      </c>
      <c r="P3597" s="7">
        <v>1.0403322E-2</v>
      </c>
    </row>
    <row r="3598" spans="1:16" x14ac:dyDescent="0.25">
      <c r="A3598" t="s">
        <v>5542</v>
      </c>
      <c r="B3598" s="7">
        <v>3.7941490000000001E-3</v>
      </c>
      <c r="C3598" s="7">
        <v>6.1606619999999999E-3</v>
      </c>
      <c r="D3598" s="7">
        <v>3.5616900000000002E-3</v>
      </c>
      <c r="E3598" s="7">
        <v>3.035247E-3</v>
      </c>
      <c r="F3598" s="7">
        <v>3.7865289999999998E-3</v>
      </c>
      <c r="G3598" s="7">
        <v>6.2202009999999999E-3</v>
      </c>
      <c r="H3598" s="7">
        <v>4.8239190000000003E-3</v>
      </c>
      <c r="I3598" s="7">
        <v>3.3286890000000001E-3</v>
      </c>
      <c r="J3598" s="7">
        <v>6.1606050000000004E-3</v>
      </c>
      <c r="K3598" s="7">
        <v>3.560316E-3</v>
      </c>
      <c r="L3598" s="7">
        <v>5.9132569999999999E-3</v>
      </c>
      <c r="M3598" s="7">
        <v>5.2519150000000002E-3</v>
      </c>
      <c r="N3598" s="7">
        <v>6.1801989999999999E-3</v>
      </c>
      <c r="O3598" s="7">
        <v>4.8908379999999998E-3</v>
      </c>
      <c r="P3598" s="7">
        <v>3.788629E-3</v>
      </c>
    </row>
    <row r="3599" spans="1:16" x14ac:dyDescent="0.25">
      <c r="A3599" t="s">
        <v>5543</v>
      </c>
      <c r="B3599" s="7">
        <v>8.9178520000000004E-3</v>
      </c>
      <c r="C3599" s="7">
        <v>1.0058335E-2</v>
      </c>
      <c r="D3599" s="7">
        <v>9.2289940000000008E-3</v>
      </c>
      <c r="E3599" s="7">
        <v>8.2960599999999992E-3</v>
      </c>
      <c r="F3599" s="7">
        <v>8.9076720000000002E-3</v>
      </c>
      <c r="G3599" s="7">
        <v>9.6304589999999992E-3</v>
      </c>
      <c r="H3599" s="7">
        <v>9.0009259999999994E-3</v>
      </c>
      <c r="I3599" s="7">
        <v>8.0285229999999992E-3</v>
      </c>
      <c r="J3599" s="7">
        <v>1.0423910999999999E-2</v>
      </c>
      <c r="K3599" s="7">
        <v>4.6422759999999999E-3</v>
      </c>
      <c r="L3599" s="7">
        <v>8.2531970000000003E-3</v>
      </c>
      <c r="M3599" s="7">
        <v>8.9689669999999996E-3</v>
      </c>
      <c r="N3599" s="7">
        <v>8.2980290000000002E-3</v>
      </c>
      <c r="O3599" s="7">
        <v>7.5503840000000003E-3</v>
      </c>
      <c r="P3599" s="7">
        <v>6.6928880000000001E-3</v>
      </c>
    </row>
    <row r="3600" spans="1:16" x14ac:dyDescent="0.25">
      <c r="A3600" t="s">
        <v>5544</v>
      </c>
      <c r="B3600" s="7">
        <v>4.0628246E-2</v>
      </c>
      <c r="C3600" s="7">
        <v>5.2102181999999997E-2</v>
      </c>
      <c r="D3600" s="7">
        <v>4.6237882000000001E-2</v>
      </c>
      <c r="E3600" s="7">
        <v>4.1050719999999999E-2</v>
      </c>
      <c r="F3600" s="7">
        <v>5.6546223E-2</v>
      </c>
      <c r="G3600" s="7">
        <v>4.2127532000000002E-2</v>
      </c>
      <c r="H3600" s="7">
        <v>5.9663559999999997E-2</v>
      </c>
      <c r="I3600" s="7">
        <v>7.1181727E-2</v>
      </c>
      <c r="J3600" s="7">
        <v>5.7710668E-2</v>
      </c>
      <c r="K3600" s="7">
        <v>2.8773083000000001E-2</v>
      </c>
      <c r="L3600" s="7">
        <v>2.2579201E-2</v>
      </c>
      <c r="M3600" s="7">
        <v>2.3719085000000001E-2</v>
      </c>
      <c r="N3600" s="7">
        <v>2.1361043999999999E-2</v>
      </c>
      <c r="O3600" s="7">
        <v>2.4711974000000001E-2</v>
      </c>
      <c r="P3600" s="7">
        <v>2.4404206000000001E-2</v>
      </c>
    </row>
    <row r="3601" spans="1:16" x14ac:dyDescent="0.25">
      <c r="A3601" t="s">
        <v>5545</v>
      </c>
      <c r="B3601" s="7">
        <v>0</v>
      </c>
      <c r="C3601" s="7">
        <v>0</v>
      </c>
      <c r="D3601" s="7">
        <v>0</v>
      </c>
      <c r="E3601" s="7">
        <v>0</v>
      </c>
      <c r="F3601" s="7">
        <v>0</v>
      </c>
      <c r="G3601" s="7">
        <v>0</v>
      </c>
      <c r="H3601" s="7">
        <v>0</v>
      </c>
      <c r="I3601" s="7">
        <v>0</v>
      </c>
      <c r="J3601" s="7">
        <v>0</v>
      </c>
      <c r="K3601" s="7">
        <v>0</v>
      </c>
      <c r="L3601" s="7">
        <v>0</v>
      </c>
      <c r="M3601" s="7">
        <v>0</v>
      </c>
      <c r="N3601" s="7">
        <v>0</v>
      </c>
      <c r="O3601" s="7">
        <v>0</v>
      </c>
      <c r="P3601" s="7">
        <v>0</v>
      </c>
    </row>
    <row r="3602" spans="1:16" x14ac:dyDescent="0.25">
      <c r="A3602" t="s">
        <v>5546</v>
      </c>
      <c r="B3602" s="7">
        <v>3.7424776E-2</v>
      </c>
      <c r="C3602" s="7">
        <v>4.3530414000000003E-2</v>
      </c>
      <c r="D3602" s="7">
        <v>4.2310673E-2</v>
      </c>
      <c r="E3602" s="7">
        <v>3.4293579999999997E-2</v>
      </c>
      <c r="F3602" s="7">
        <v>3.8811485999999999E-2</v>
      </c>
      <c r="G3602" s="7">
        <v>3.8597556999999998E-2</v>
      </c>
      <c r="H3602" s="7">
        <v>4.4581054000000002E-2</v>
      </c>
      <c r="I3602" s="7">
        <v>4.5625840000000001E-2</v>
      </c>
      <c r="J3602" s="7">
        <v>4.8379452000000003E-2</v>
      </c>
      <c r="K3602" s="7">
        <v>1.1911382E-2</v>
      </c>
      <c r="L3602" s="7">
        <v>1.6271211000000001E-2</v>
      </c>
      <c r="M3602" s="7">
        <v>1.5382643E-2</v>
      </c>
      <c r="N3602" s="7">
        <v>1.5989454E-2</v>
      </c>
      <c r="O3602" s="7">
        <v>1.4673525E-2</v>
      </c>
      <c r="P3602" s="7">
        <v>1.5669876999999999E-2</v>
      </c>
    </row>
    <row r="3603" spans="1:16" x14ac:dyDescent="0.25">
      <c r="A3603" t="s">
        <v>5547</v>
      </c>
      <c r="B3603" s="7">
        <v>3.3135603E-2</v>
      </c>
      <c r="C3603" s="7">
        <v>3.6105010999999999E-2</v>
      </c>
      <c r="D3603" s="7">
        <v>3.4143675999999998E-2</v>
      </c>
      <c r="E3603" s="7">
        <v>2.4988377999999999E-2</v>
      </c>
      <c r="F3603" s="7">
        <v>3.3032789E-2</v>
      </c>
      <c r="G3603" s="7">
        <v>3.3872136999999997E-2</v>
      </c>
      <c r="H3603" s="7">
        <v>4.1063301000000003E-2</v>
      </c>
      <c r="I3603" s="7">
        <v>3.3021978E-2</v>
      </c>
      <c r="J3603" s="7">
        <v>3.7374215000000002E-2</v>
      </c>
      <c r="K3603" s="7">
        <v>3.7893299999999998E-2</v>
      </c>
      <c r="L3603" s="7">
        <v>3.2062347999999997E-2</v>
      </c>
      <c r="M3603" s="7">
        <v>3.4360727000000001E-2</v>
      </c>
      <c r="N3603" s="7">
        <v>3.5292160000000003E-2</v>
      </c>
      <c r="O3603" s="7">
        <v>3.6619428000000002E-2</v>
      </c>
      <c r="P3603" s="7">
        <v>2.6483558000000001E-2</v>
      </c>
    </row>
    <row r="3604" spans="1:16" x14ac:dyDescent="0.25">
      <c r="A3604" t="s">
        <v>5548</v>
      </c>
      <c r="B3604" s="7">
        <v>0</v>
      </c>
      <c r="C3604" s="7">
        <v>0</v>
      </c>
      <c r="D3604" s="7">
        <v>0</v>
      </c>
      <c r="E3604" s="7">
        <v>0</v>
      </c>
      <c r="F3604" s="7">
        <v>0</v>
      </c>
      <c r="G3604" s="7">
        <v>0</v>
      </c>
      <c r="H3604" s="7">
        <v>0</v>
      </c>
      <c r="I3604" s="7">
        <v>0</v>
      </c>
      <c r="J3604" s="7">
        <v>0</v>
      </c>
      <c r="K3604" s="7">
        <v>0</v>
      </c>
      <c r="L3604" s="7">
        <v>0</v>
      </c>
      <c r="M3604" s="7">
        <v>0</v>
      </c>
      <c r="N3604" s="7">
        <v>0</v>
      </c>
      <c r="O3604" s="7">
        <v>0</v>
      </c>
      <c r="P3604" s="7">
        <v>0</v>
      </c>
    </row>
    <row r="3605" spans="1:16" x14ac:dyDescent="0.25">
      <c r="A3605" t="s">
        <v>5549</v>
      </c>
      <c r="B3605" s="7">
        <v>1.1726415E-2</v>
      </c>
      <c r="C3605" s="7">
        <v>1.4576413E-2</v>
      </c>
      <c r="D3605" s="7">
        <v>1.4965849E-2</v>
      </c>
      <c r="E3605" s="7">
        <v>1.0323819E-2</v>
      </c>
      <c r="F3605" s="7">
        <v>1.5403693E-2</v>
      </c>
      <c r="G3605" s="7">
        <v>1.290815E-2</v>
      </c>
      <c r="H3605" s="7">
        <v>1.4512013000000001E-2</v>
      </c>
      <c r="I3605" s="7">
        <v>1.5927526000000001E-2</v>
      </c>
      <c r="J3605" s="7">
        <v>1.6961414000000001E-2</v>
      </c>
      <c r="K3605" s="7">
        <v>4.9626399999999999E-3</v>
      </c>
      <c r="L3605" s="7">
        <v>1.0742076E-2</v>
      </c>
      <c r="M3605" s="7">
        <v>8.8170539999999995E-3</v>
      </c>
      <c r="N3605" s="7">
        <v>7.8186720000000005E-3</v>
      </c>
      <c r="O3605" s="7">
        <v>8.9470539999999994E-3</v>
      </c>
      <c r="P3605" s="7">
        <v>8.4072460000000002E-3</v>
      </c>
    </row>
    <row r="3606" spans="1:16" x14ac:dyDescent="0.25">
      <c r="A3606" t="s">
        <v>5550</v>
      </c>
      <c r="B3606" s="7">
        <v>4.9733389000000003E-2</v>
      </c>
      <c r="C3606" s="7">
        <v>5.6764078000000003E-2</v>
      </c>
      <c r="D3606" s="7">
        <v>5.5842601999999998E-2</v>
      </c>
      <c r="E3606" s="7">
        <v>3.3523495E-2</v>
      </c>
      <c r="F3606" s="7">
        <v>3.5111862000000001E-2</v>
      </c>
      <c r="G3606" s="7">
        <v>4.0817816E-2</v>
      </c>
      <c r="H3606" s="7">
        <v>5.5960991000000002E-2</v>
      </c>
      <c r="I3606" s="7">
        <v>4.8332220000000002E-2</v>
      </c>
      <c r="J3606" s="7">
        <v>5.9506704000000001E-2</v>
      </c>
      <c r="K3606" s="7">
        <v>3.0475374E-2</v>
      </c>
      <c r="L3606" s="7">
        <v>3.3917979000000001E-2</v>
      </c>
      <c r="M3606" s="7">
        <v>3.7997136000000001E-2</v>
      </c>
      <c r="N3606" s="7">
        <v>3.5853889999999999E-2</v>
      </c>
      <c r="O3606" s="7">
        <v>3.2254036999999999E-2</v>
      </c>
      <c r="P3606" s="7">
        <v>2.6879166999999999E-2</v>
      </c>
    </row>
    <row r="3607" spans="1:16" x14ac:dyDescent="0.25">
      <c r="A3607" t="s">
        <v>5551</v>
      </c>
      <c r="B3607" s="7">
        <v>4.4768330000000004E-3</v>
      </c>
      <c r="C3607" s="7">
        <v>5.2893590000000004E-3</v>
      </c>
      <c r="D3607" s="7">
        <v>5.0663119999999999E-3</v>
      </c>
      <c r="E3607" s="7">
        <v>4.398796E-3</v>
      </c>
      <c r="F3607" s="7">
        <v>4.3871029999999998E-3</v>
      </c>
      <c r="G3607" s="7">
        <v>5.5378270000000004E-3</v>
      </c>
      <c r="H3607" s="7">
        <v>4.3700149999999997E-3</v>
      </c>
      <c r="I3607" s="7">
        <v>3.325527E-3</v>
      </c>
      <c r="J3607" s="7">
        <v>5.7372990000000004E-3</v>
      </c>
      <c r="K3607" s="7">
        <v>3.1524970000000002E-3</v>
      </c>
      <c r="L3607" s="7">
        <v>6.19543E-3</v>
      </c>
      <c r="M3607" s="7">
        <v>6.409222E-3</v>
      </c>
      <c r="N3607" s="7">
        <v>6.1687260000000002E-3</v>
      </c>
      <c r="O3607" s="7">
        <v>5.199749E-3</v>
      </c>
      <c r="P3607" s="7">
        <v>3.6911119999999999E-3</v>
      </c>
    </row>
    <row r="3608" spans="1:16" x14ac:dyDescent="0.25">
      <c r="A3608" t="s">
        <v>5552</v>
      </c>
      <c r="B3608" s="7">
        <v>1.3753461999999999E-2</v>
      </c>
      <c r="C3608" s="7">
        <v>1.1489315E-2</v>
      </c>
      <c r="D3608" s="7">
        <v>1.1200755999999999E-2</v>
      </c>
      <c r="E3608" s="7">
        <v>7.3414420000000001E-3</v>
      </c>
      <c r="F3608" s="7">
        <v>9.1589779999999999E-3</v>
      </c>
      <c r="G3608" s="7">
        <v>1.0172429E-2</v>
      </c>
      <c r="H3608" s="7">
        <v>1.1249517000000001E-2</v>
      </c>
      <c r="I3608" s="7">
        <v>1.0686291000000001E-2</v>
      </c>
      <c r="J3608" s="7">
        <v>1.2769849E-2</v>
      </c>
      <c r="K3608" s="7">
        <v>1.0220365E-2</v>
      </c>
      <c r="L3608" s="7">
        <v>7.8062410000000002E-3</v>
      </c>
      <c r="M3608" s="7">
        <v>7.0444829999999998E-3</v>
      </c>
      <c r="N3608" s="7">
        <v>6.7084850000000001E-3</v>
      </c>
      <c r="O3608" s="7">
        <v>7.6610319999999999E-3</v>
      </c>
      <c r="P3608" s="7">
        <v>5.9419700000000004E-3</v>
      </c>
    </row>
    <row r="3609" spans="1:16" x14ac:dyDescent="0.25">
      <c r="A3609" t="s">
        <v>5553</v>
      </c>
      <c r="B3609" s="7">
        <v>6.2834258000000004E-2</v>
      </c>
      <c r="C3609" s="7">
        <v>7.5359387E-2</v>
      </c>
      <c r="D3609" s="7">
        <v>7.1664607000000005E-2</v>
      </c>
      <c r="E3609" s="7">
        <v>4.2575249000000003E-2</v>
      </c>
      <c r="F3609" s="7">
        <v>4.4610114999999999E-2</v>
      </c>
      <c r="G3609" s="7">
        <v>5.3637971E-2</v>
      </c>
      <c r="H3609" s="7">
        <v>7.3434766999999998E-2</v>
      </c>
      <c r="I3609" s="7">
        <v>5.9452975999999998E-2</v>
      </c>
      <c r="J3609" s="7">
        <v>8.5277409999999998E-2</v>
      </c>
      <c r="K3609" s="7">
        <v>3.7439456000000003E-2</v>
      </c>
      <c r="L3609" s="7">
        <v>2.4644677E-2</v>
      </c>
      <c r="M3609" s="7">
        <v>3.6123203999999999E-2</v>
      </c>
      <c r="N3609" s="7">
        <v>3.4894047999999997E-2</v>
      </c>
      <c r="O3609" s="7">
        <v>2.787193E-2</v>
      </c>
      <c r="P3609" s="7">
        <v>2.57767E-2</v>
      </c>
    </row>
    <row r="3610" spans="1:16" x14ac:dyDescent="0.25">
      <c r="A3610" t="s">
        <v>5554</v>
      </c>
      <c r="B3610" s="7">
        <v>3.058814E-2</v>
      </c>
      <c r="C3610" s="7">
        <v>3.2927243000000002E-2</v>
      </c>
      <c r="D3610" s="7">
        <v>2.30174E-2</v>
      </c>
      <c r="E3610" s="7">
        <v>2.5020243000000001E-2</v>
      </c>
      <c r="F3610" s="7">
        <v>3.9114589999999998E-2</v>
      </c>
      <c r="G3610" s="7">
        <v>3.0985724999999999E-2</v>
      </c>
      <c r="H3610" s="7">
        <v>3.3132274000000003E-2</v>
      </c>
      <c r="I3610" s="7">
        <v>3.3880800000000003E-2</v>
      </c>
      <c r="J3610" s="7">
        <v>3.5532095E-2</v>
      </c>
      <c r="K3610" s="7">
        <v>2.3559057000000001E-2</v>
      </c>
      <c r="L3610" s="7">
        <v>2.1900273000000001E-2</v>
      </c>
      <c r="M3610" s="7">
        <v>2.220689E-2</v>
      </c>
      <c r="N3610" s="7">
        <v>2.7164081999999999E-2</v>
      </c>
      <c r="O3610" s="7">
        <v>2.3774463999999999E-2</v>
      </c>
      <c r="P3610" s="7">
        <v>1.9758112000000001E-2</v>
      </c>
    </row>
    <row r="3611" spans="1:16" x14ac:dyDescent="0.25">
      <c r="A3611" t="s">
        <v>5555</v>
      </c>
      <c r="B3611" s="7">
        <v>3.1297400000000002E-3</v>
      </c>
      <c r="C3611" s="7">
        <v>4.1873140000000001E-3</v>
      </c>
      <c r="D3611" s="7">
        <v>3.8950590000000002E-3</v>
      </c>
      <c r="E3611" s="7">
        <v>3.5177630000000001E-3</v>
      </c>
      <c r="F3611" s="7">
        <v>3.447786E-3</v>
      </c>
      <c r="G3611" s="7">
        <v>6.0708639999999996E-3</v>
      </c>
      <c r="H3611" s="7">
        <v>4.1122609999999999E-3</v>
      </c>
      <c r="I3611" s="7">
        <v>2.770125E-3</v>
      </c>
      <c r="J3611" s="7">
        <v>3.0426490000000001E-3</v>
      </c>
      <c r="K3611" s="7">
        <v>2.7198930000000001E-3</v>
      </c>
      <c r="L3611" s="7">
        <v>5.1347119999999996E-3</v>
      </c>
      <c r="M3611" s="7">
        <v>4.8061850000000001E-3</v>
      </c>
      <c r="N3611" s="7">
        <v>5.6925999999999999E-3</v>
      </c>
      <c r="O3611" s="7">
        <v>4.7046809999999996E-3</v>
      </c>
      <c r="P3611" s="7">
        <v>3.0541499999999998E-3</v>
      </c>
    </row>
    <row r="3612" spans="1:16" x14ac:dyDescent="0.25">
      <c r="A3612" t="s">
        <v>5556</v>
      </c>
      <c r="B3612" s="7">
        <v>1.5540623999999999E-2</v>
      </c>
      <c r="C3612" s="7">
        <v>2.2644061E-2</v>
      </c>
      <c r="D3612" s="7">
        <v>2.1766870000000001E-2</v>
      </c>
      <c r="E3612" s="7">
        <v>1.6718686999999999E-2</v>
      </c>
      <c r="F3612" s="7">
        <v>1.9353162E-2</v>
      </c>
      <c r="G3612" s="7">
        <v>2.3903357E-2</v>
      </c>
      <c r="H3612" s="7">
        <v>2.5303922999999999E-2</v>
      </c>
      <c r="I3612" s="7">
        <v>2.4292045000000002E-2</v>
      </c>
      <c r="J3612" s="7">
        <v>2.3830058000000001E-2</v>
      </c>
      <c r="K3612" s="7">
        <v>3.1819004999999997E-2</v>
      </c>
      <c r="L3612" s="7">
        <v>2.268498E-2</v>
      </c>
      <c r="M3612" s="7">
        <v>2.1680538999999999E-2</v>
      </c>
      <c r="N3612" s="7">
        <v>2.6282188000000001E-2</v>
      </c>
      <c r="O3612" s="7">
        <v>2.3470893999999999E-2</v>
      </c>
      <c r="P3612" s="7">
        <v>1.6653801999999999E-2</v>
      </c>
    </row>
    <row r="3613" spans="1:16" x14ac:dyDescent="0.25">
      <c r="A3613" t="s">
        <v>5557</v>
      </c>
      <c r="B3613" s="7">
        <v>4.5548115E-2</v>
      </c>
      <c r="C3613" s="7">
        <v>4.8323583000000003E-2</v>
      </c>
      <c r="D3613" s="7">
        <v>5.7643112000000003E-2</v>
      </c>
      <c r="E3613" s="7">
        <v>2.9831769000000001E-2</v>
      </c>
      <c r="F3613" s="7">
        <v>4.6405565000000003E-2</v>
      </c>
      <c r="G3613" s="7">
        <v>3.826765E-2</v>
      </c>
      <c r="H3613" s="7">
        <v>5.2604684999999998E-2</v>
      </c>
      <c r="I3613" s="7">
        <v>4.3554865999999998E-2</v>
      </c>
      <c r="J3613" s="7">
        <v>5.3237610999999997E-2</v>
      </c>
      <c r="K3613" s="7">
        <v>1.8083708E-2</v>
      </c>
      <c r="L3613" s="7">
        <v>2.8610466000000001E-2</v>
      </c>
      <c r="M3613" s="7">
        <v>3.8697411000000001E-2</v>
      </c>
      <c r="N3613" s="7">
        <v>4.6118319999999997E-2</v>
      </c>
      <c r="O3613" s="7">
        <v>4.2590902999999999E-2</v>
      </c>
      <c r="P3613" s="7">
        <v>2.9250717999999998E-2</v>
      </c>
    </row>
    <row r="3614" spans="1:16" x14ac:dyDescent="0.25">
      <c r="A3614" t="s">
        <v>5558</v>
      </c>
      <c r="B3614" s="7">
        <v>4.2950289999999997E-3</v>
      </c>
      <c r="C3614" s="7">
        <v>4.039923E-3</v>
      </c>
      <c r="D3614" s="7">
        <v>3.528415E-3</v>
      </c>
      <c r="E3614" s="7">
        <v>3.3386599999999998E-3</v>
      </c>
      <c r="F3614" s="7">
        <v>3.8166929999999999E-3</v>
      </c>
      <c r="G3614" s="7">
        <v>3.6368709999999999E-3</v>
      </c>
      <c r="H3614" s="7">
        <v>4.0017020000000002E-3</v>
      </c>
      <c r="I3614" s="7">
        <v>3.526979E-3</v>
      </c>
      <c r="J3614" s="7">
        <v>4.4132970000000001E-3</v>
      </c>
      <c r="K3614" s="7">
        <v>3.6581159999999999E-3</v>
      </c>
      <c r="L3614" s="7">
        <v>3.1103720000000001E-3</v>
      </c>
      <c r="M3614" s="7">
        <v>3.0726099999999999E-3</v>
      </c>
      <c r="N3614" s="7">
        <v>2.7306140000000001E-3</v>
      </c>
      <c r="O3614" s="7">
        <v>2.9811270000000001E-3</v>
      </c>
      <c r="P3614" s="7">
        <v>2.0516359999999999E-3</v>
      </c>
    </row>
    <row r="3615" spans="1:16" x14ac:dyDescent="0.25">
      <c r="A3615" t="s">
        <v>5559</v>
      </c>
      <c r="B3615" s="7">
        <v>7.6975539999999997E-3</v>
      </c>
      <c r="C3615" s="7">
        <v>5.9015159999999999E-3</v>
      </c>
      <c r="D3615" s="7">
        <v>4.3758360000000001E-3</v>
      </c>
      <c r="E3615" s="7">
        <v>7.3778430000000002E-3</v>
      </c>
      <c r="F3615" s="7">
        <v>4.2219830000000003E-3</v>
      </c>
      <c r="G3615" s="7">
        <v>1.4099445E-2</v>
      </c>
      <c r="H3615" s="7">
        <v>2.4788810000000001E-3</v>
      </c>
      <c r="I3615" s="7">
        <v>1.1526990000000001E-3</v>
      </c>
      <c r="J3615" s="7">
        <v>3.186665E-3</v>
      </c>
      <c r="K3615" s="7">
        <v>0.13058573600000001</v>
      </c>
      <c r="L3615" s="7">
        <v>6.4519523999999995E-2</v>
      </c>
      <c r="M3615" s="7">
        <v>3.5120800000000001E-2</v>
      </c>
      <c r="N3615" s="7">
        <v>2.2402434999999998E-2</v>
      </c>
      <c r="O3615" s="7">
        <v>1.3463462000000001E-2</v>
      </c>
      <c r="P3615" s="7">
        <v>1.9156511000000001E-2</v>
      </c>
    </row>
    <row r="3616" spans="1:16" x14ac:dyDescent="0.25">
      <c r="A3616" t="s">
        <v>5560</v>
      </c>
      <c r="B3616" s="7">
        <v>1.5411124E-2</v>
      </c>
      <c r="C3616" s="7">
        <v>1.9009629E-2</v>
      </c>
      <c r="D3616" s="7">
        <v>1.9803145000000001E-2</v>
      </c>
      <c r="E3616" s="7">
        <v>1.0742402E-2</v>
      </c>
      <c r="F3616" s="7">
        <v>1.6671069E-2</v>
      </c>
      <c r="G3616" s="7">
        <v>1.2290690999999999E-2</v>
      </c>
      <c r="H3616" s="7">
        <v>2.0308682000000002E-2</v>
      </c>
      <c r="I3616" s="7">
        <v>2.1486068000000001E-2</v>
      </c>
      <c r="J3616" s="7">
        <v>2.0775755E-2</v>
      </c>
      <c r="K3616" s="7">
        <v>4.1142260000000003E-3</v>
      </c>
      <c r="L3616" s="7">
        <v>7.2937619999999996E-3</v>
      </c>
      <c r="M3616" s="7">
        <v>7.9194450000000007E-3</v>
      </c>
      <c r="N3616" s="7">
        <v>6.8561830000000001E-3</v>
      </c>
      <c r="O3616" s="7">
        <v>6.8201520000000003E-3</v>
      </c>
      <c r="P3616" s="7">
        <v>6.8511570000000001E-3</v>
      </c>
    </row>
    <row r="3617" spans="1:16" x14ac:dyDescent="0.25">
      <c r="A3617" t="s">
        <v>5561</v>
      </c>
      <c r="B3617" s="7">
        <v>1.4263689E-2</v>
      </c>
      <c r="C3617" s="7">
        <v>1.8319522000000001E-2</v>
      </c>
      <c r="D3617" s="7">
        <v>1.9766709E-2</v>
      </c>
      <c r="E3617" s="7">
        <v>1.1687098999999999E-2</v>
      </c>
      <c r="F3617" s="7">
        <v>1.4552822E-2</v>
      </c>
      <c r="G3617" s="7">
        <v>1.3033543E-2</v>
      </c>
      <c r="H3617" s="7">
        <v>1.7889526999999999E-2</v>
      </c>
      <c r="I3617" s="7">
        <v>1.9223693E-2</v>
      </c>
      <c r="J3617" s="7">
        <v>2.2133025000000001E-2</v>
      </c>
      <c r="K3617" s="7">
        <v>5.4596009999999997E-3</v>
      </c>
      <c r="L3617" s="7">
        <v>8.2529600000000002E-3</v>
      </c>
      <c r="M3617" s="7">
        <v>9.8689940000000007E-3</v>
      </c>
      <c r="N3617" s="7">
        <v>4.9859049999999997E-3</v>
      </c>
      <c r="O3617" s="7">
        <v>4.5242779999999996E-3</v>
      </c>
      <c r="P3617" s="7">
        <v>7.6662359999999999E-3</v>
      </c>
    </row>
    <row r="3618" spans="1:16" x14ac:dyDescent="0.25">
      <c r="A3618" t="s">
        <v>5562</v>
      </c>
      <c r="B3618" s="7">
        <v>2.0751657999999999E-2</v>
      </c>
      <c r="C3618" s="7">
        <v>2.6962878999999999E-2</v>
      </c>
      <c r="D3618" s="7">
        <v>3.0018019999999999E-2</v>
      </c>
      <c r="E3618" s="7">
        <v>1.6963129E-2</v>
      </c>
      <c r="F3618" s="7">
        <v>2.5460714999999998E-2</v>
      </c>
      <c r="G3618" s="7">
        <v>2.4707264E-2</v>
      </c>
      <c r="H3618" s="7">
        <v>2.6326581000000002E-2</v>
      </c>
      <c r="I3618" s="7">
        <v>2.4924544999999999E-2</v>
      </c>
      <c r="J3618" s="7">
        <v>2.9363403E-2</v>
      </c>
      <c r="K3618" s="7">
        <v>1.5032092E-2</v>
      </c>
      <c r="L3618" s="7">
        <v>2.1119229999999999E-2</v>
      </c>
      <c r="M3618" s="7">
        <v>2.2805104999999999E-2</v>
      </c>
      <c r="N3618" s="7">
        <v>2.2223527E-2</v>
      </c>
      <c r="O3618" s="7">
        <v>1.9937257E-2</v>
      </c>
      <c r="P3618" s="7">
        <v>1.8529567E-2</v>
      </c>
    </row>
    <row r="3619" spans="1:16" x14ac:dyDescent="0.25">
      <c r="A3619" t="s">
        <v>5563</v>
      </c>
      <c r="B3619" s="7">
        <v>3.5275029999999999E-2</v>
      </c>
      <c r="C3619" s="7">
        <v>4.4007466000000002E-2</v>
      </c>
      <c r="D3619" s="7">
        <v>4.1080477999999997E-2</v>
      </c>
      <c r="E3619" s="7">
        <v>3.2499201999999998E-2</v>
      </c>
      <c r="F3619" s="7">
        <v>4.0700405000000002E-2</v>
      </c>
      <c r="G3619" s="7">
        <v>4.4255360000000001E-2</v>
      </c>
      <c r="H3619" s="7">
        <v>5.1189785000000002E-2</v>
      </c>
      <c r="I3619" s="7">
        <v>5.2043316999999999E-2</v>
      </c>
      <c r="J3619" s="7">
        <v>4.3675476999999997E-2</v>
      </c>
      <c r="K3619" s="7">
        <v>9.9262559E-2</v>
      </c>
      <c r="L3619" s="7">
        <v>4.0425988000000003E-2</v>
      </c>
      <c r="M3619" s="7">
        <v>3.4356061E-2</v>
      </c>
      <c r="N3619" s="7">
        <v>3.6060711000000002E-2</v>
      </c>
      <c r="O3619" s="7">
        <v>3.5790166999999998E-2</v>
      </c>
      <c r="P3619" s="7">
        <v>2.6700063E-2</v>
      </c>
    </row>
    <row r="3620" spans="1:16" x14ac:dyDescent="0.25">
      <c r="A3620" t="s">
        <v>5564</v>
      </c>
      <c r="B3620" s="7">
        <v>4.8436447000000001E-2</v>
      </c>
      <c r="C3620" s="7">
        <v>6.1404774000000002E-2</v>
      </c>
      <c r="D3620" s="7">
        <v>6.5719473E-2</v>
      </c>
      <c r="E3620" s="7">
        <v>5.3609131999999997E-2</v>
      </c>
      <c r="F3620" s="7">
        <v>6.1093342000000002E-2</v>
      </c>
      <c r="G3620" s="7">
        <v>5.9610929E-2</v>
      </c>
      <c r="H3620" s="7">
        <v>6.3055466000000004E-2</v>
      </c>
      <c r="I3620" s="7">
        <v>5.7524395999999998E-2</v>
      </c>
      <c r="J3620" s="7">
        <v>5.9935066000000002E-2</v>
      </c>
      <c r="K3620" s="7">
        <v>5.0629735000000002E-2</v>
      </c>
      <c r="L3620" s="7">
        <v>5.6763174E-2</v>
      </c>
      <c r="M3620" s="7">
        <v>5.8274197999999999E-2</v>
      </c>
      <c r="N3620" s="7">
        <v>5.6566017000000003E-2</v>
      </c>
      <c r="O3620" s="7">
        <v>5.0989139000000003E-2</v>
      </c>
      <c r="P3620" s="7">
        <v>4.4919766999999999E-2</v>
      </c>
    </row>
    <row r="3621" spans="1:16" x14ac:dyDescent="0.25">
      <c r="A3621" t="s">
        <v>5565</v>
      </c>
      <c r="B3621" s="7">
        <v>7.723995E-3</v>
      </c>
      <c r="C3621" s="7">
        <v>8.5315140000000005E-3</v>
      </c>
      <c r="D3621" s="7">
        <v>1.0537500999999999E-2</v>
      </c>
      <c r="E3621" s="7">
        <v>6.6463939999999999E-3</v>
      </c>
      <c r="F3621" s="7">
        <v>6.8095170000000002E-3</v>
      </c>
      <c r="G3621" s="7">
        <v>5.6544610000000004E-3</v>
      </c>
      <c r="H3621" s="7">
        <v>8.5900569999999999E-3</v>
      </c>
      <c r="I3621" s="7">
        <v>1.0798083E-2</v>
      </c>
      <c r="J3621" s="7">
        <v>9.6010220000000007E-3</v>
      </c>
      <c r="K3621" s="7">
        <v>1.7959639999999999E-3</v>
      </c>
      <c r="L3621" s="7">
        <v>3.2955689999999999E-3</v>
      </c>
      <c r="M3621" s="7">
        <v>2.4613959999999998E-3</v>
      </c>
      <c r="N3621" s="7">
        <v>3.5041529999999999E-3</v>
      </c>
      <c r="O3621" s="7">
        <v>3.4103010000000001E-3</v>
      </c>
      <c r="P3621" s="7">
        <v>2.6353320000000002E-3</v>
      </c>
    </row>
    <row r="3622" spans="1:16" x14ac:dyDescent="0.25">
      <c r="A3622" t="s">
        <v>5566</v>
      </c>
      <c r="B3622" s="7">
        <v>4.561486E-2</v>
      </c>
      <c r="C3622" s="7">
        <v>4.0535846E-2</v>
      </c>
      <c r="D3622" s="7">
        <v>2.8982628E-2</v>
      </c>
      <c r="E3622" s="7">
        <v>2.1928863E-2</v>
      </c>
      <c r="F3622" s="7">
        <v>2.5427893E-2</v>
      </c>
      <c r="G3622" s="7">
        <v>4.2337578000000001E-2</v>
      </c>
      <c r="H3622" s="7">
        <v>3.9364050999999997E-2</v>
      </c>
      <c r="I3622" s="7">
        <v>1.7705808E-2</v>
      </c>
      <c r="J3622" s="7">
        <v>3.6939908E-2</v>
      </c>
      <c r="K3622" s="7">
        <v>4.1158996000000003E-2</v>
      </c>
      <c r="L3622" s="7">
        <v>8.0558287000000006E-2</v>
      </c>
      <c r="M3622" s="7">
        <v>7.1593972000000006E-2</v>
      </c>
      <c r="N3622" s="7">
        <v>6.8110800999999999E-2</v>
      </c>
      <c r="O3622" s="7">
        <v>5.2664453999999999E-2</v>
      </c>
      <c r="P3622" s="7">
        <v>4.2462359999999998E-2</v>
      </c>
    </row>
    <row r="3623" spans="1:16" x14ac:dyDescent="0.25">
      <c r="A3623" t="s">
        <v>5567</v>
      </c>
      <c r="B3623" s="7">
        <v>7.0638649999999999E-3</v>
      </c>
      <c r="C3623" s="7">
        <v>9.066157E-3</v>
      </c>
      <c r="D3623" s="7">
        <v>7.5566280000000001E-3</v>
      </c>
      <c r="E3623" s="7">
        <v>5.6023920000000003E-3</v>
      </c>
      <c r="F3623" s="7">
        <v>5.9707650000000003E-3</v>
      </c>
      <c r="G3623" s="7">
        <v>7.7748840000000001E-3</v>
      </c>
      <c r="H3623" s="7">
        <v>7.3187620000000004E-3</v>
      </c>
      <c r="I3623" s="7">
        <v>7.1580990000000002E-3</v>
      </c>
      <c r="J3623" s="7">
        <v>7.0545510000000001E-3</v>
      </c>
      <c r="K3623" s="7">
        <v>1.0962233E-2</v>
      </c>
      <c r="L3623" s="7">
        <v>1.7594616E-2</v>
      </c>
      <c r="M3623" s="7">
        <v>1.1754673E-2</v>
      </c>
      <c r="N3623" s="7">
        <v>1.2711142999999999E-2</v>
      </c>
      <c r="O3623" s="7">
        <v>1.0213454E-2</v>
      </c>
      <c r="P3623" s="7">
        <v>5.3614750000000001E-3</v>
      </c>
    </row>
    <row r="3624" spans="1:16" x14ac:dyDescent="0.25">
      <c r="A3624" t="s">
        <v>5568</v>
      </c>
      <c r="B3624" s="7">
        <v>2.3630064999999999E-2</v>
      </c>
      <c r="C3624" s="7">
        <v>3.0542507999999999E-2</v>
      </c>
      <c r="D3624" s="7">
        <v>3.4217031000000002E-2</v>
      </c>
      <c r="E3624" s="7">
        <v>2.8103914000000001E-2</v>
      </c>
      <c r="F3624" s="7">
        <v>2.2691612E-2</v>
      </c>
      <c r="G3624" s="7">
        <v>2.7583966000000001E-2</v>
      </c>
      <c r="H3624" s="7">
        <v>2.5217883E-2</v>
      </c>
      <c r="I3624" s="7">
        <v>2.6244988E-2</v>
      </c>
      <c r="J3624" s="7">
        <v>2.7304754000000001E-2</v>
      </c>
      <c r="K3624" s="7">
        <v>0.12818022100000001</v>
      </c>
      <c r="L3624" s="7">
        <v>4.2311050000000003E-2</v>
      </c>
      <c r="M3624" s="7">
        <v>4.3057356999999997E-2</v>
      </c>
      <c r="N3624" s="7">
        <v>4.1482336000000002E-2</v>
      </c>
      <c r="O3624" s="7">
        <v>3.4327809000000001E-2</v>
      </c>
      <c r="P3624" s="7">
        <v>2.3592616E-2</v>
      </c>
    </row>
    <row r="3625" spans="1:16" x14ac:dyDescent="0.25">
      <c r="A3625" t="s">
        <v>5569</v>
      </c>
      <c r="B3625" s="7">
        <v>2.9274549999999998E-3</v>
      </c>
      <c r="C3625" s="7">
        <v>3.6353029999999999E-3</v>
      </c>
      <c r="D3625" s="7">
        <v>3.3077580000000001E-3</v>
      </c>
      <c r="E3625" s="7">
        <v>1.68895E-3</v>
      </c>
      <c r="F3625" s="7">
        <v>2.4267989999999999E-3</v>
      </c>
      <c r="G3625" s="7">
        <v>3.1384960000000002E-3</v>
      </c>
      <c r="H3625" s="7">
        <v>5.8572930000000004E-3</v>
      </c>
      <c r="I3625" s="7">
        <v>6.077669E-3</v>
      </c>
      <c r="J3625" s="7">
        <v>5.7652160000000001E-3</v>
      </c>
      <c r="K3625" s="7">
        <v>2.1414020000000001E-3</v>
      </c>
      <c r="L3625" s="7">
        <v>2.8478990000000001E-3</v>
      </c>
      <c r="M3625" s="7">
        <v>2.3025490000000001E-3</v>
      </c>
      <c r="N3625" s="7">
        <v>3.0708179999999999E-3</v>
      </c>
      <c r="O3625" s="7">
        <v>2.9579820000000001E-3</v>
      </c>
      <c r="P3625" s="7">
        <v>1.6397479999999999E-3</v>
      </c>
    </row>
    <row r="3626" spans="1:16" x14ac:dyDescent="0.25">
      <c r="A3626" t="s">
        <v>5570</v>
      </c>
      <c r="B3626" s="7">
        <v>1.5982557000000001E-2</v>
      </c>
      <c r="C3626" s="7">
        <v>1.3043407E-2</v>
      </c>
      <c r="D3626" s="7">
        <v>1.1450508999999999E-2</v>
      </c>
      <c r="E3626" s="7">
        <v>1.2136632E-2</v>
      </c>
      <c r="F3626" s="7">
        <v>1.1106552E-2</v>
      </c>
      <c r="G3626" s="7">
        <v>1.6684648E-2</v>
      </c>
      <c r="H3626" s="7">
        <v>1.1757030999999999E-2</v>
      </c>
      <c r="I3626" s="7">
        <v>7.7387669999999997E-3</v>
      </c>
      <c r="J3626" s="7">
        <v>1.3845776000000001E-2</v>
      </c>
      <c r="K3626" s="7">
        <v>1.4334562E-2</v>
      </c>
      <c r="L3626" s="7">
        <v>2.5609085E-2</v>
      </c>
      <c r="M3626" s="7">
        <v>2.1383901E-2</v>
      </c>
      <c r="N3626" s="7">
        <v>2.1811382000000001E-2</v>
      </c>
      <c r="O3626" s="7">
        <v>1.6219488000000001E-2</v>
      </c>
      <c r="P3626" s="7">
        <v>9.3120049999999999E-3</v>
      </c>
    </row>
    <row r="3627" spans="1:16" x14ac:dyDescent="0.25">
      <c r="A3627" t="s">
        <v>5571</v>
      </c>
      <c r="B3627" s="7">
        <v>1.7605061000000002E-2</v>
      </c>
      <c r="C3627" s="7">
        <v>2.1676773E-2</v>
      </c>
      <c r="D3627" s="7">
        <v>2.2147205999999999E-2</v>
      </c>
      <c r="E3627" s="7">
        <v>1.5653724000000001E-2</v>
      </c>
      <c r="F3627" s="7">
        <v>2.0097354000000001E-2</v>
      </c>
      <c r="G3627" s="7">
        <v>2.2527947999999999E-2</v>
      </c>
      <c r="H3627" s="7">
        <v>2.4093868000000001E-2</v>
      </c>
      <c r="I3627" s="7">
        <v>2.1378850000000001E-2</v>
      </c>
      <c r="J3627" s="7">
        <v>2.5112466E-2</v>
      </c>
      <c r="K3627" s="7">
        <v>2.1622872000000001E-2</v>
      </c>
      <c r="L3627" s="7">
        <v>1.5666442999999999E-2</v>
      </c>
      <c r="M3627" s="7">
        <v>1.6324910000000002E-2</v>
      </c>
      <c r="N3627" s="7">
        <v>1.6093103000000001E-2</v>
      </c>
      <c r="O3627" s="7">
        <v>1.5482077E-2</v>
      </c>
      <c r="P3627" s="7">
        <v>1.2097737000000001E-2</v>
      </c>
    </row>
    <row r="3628" spans="1:16" x14ac:dyDescent="0.25">
      <c r="A3628" t="s">
        <v>5572</v>
      </c>
      <c r="B3628" s="7">
        <v>4.7758909000000002E-2</v>
      </c>
      <c r="C3628" s="7">
        <v>7.1767415000000001E-2</v>
      </c>
      <c r="D3628" s="7">
        <v>5.7434565999999999E-2</v>
      </c>
      <c r="E3628" s="7">
        <v>6.5359513999999994E-2</v>
      </c>
      <c r="F3628" s="7">
        <v>5.8350337000000002E-2</v>
      </c>
      <c r="G3628" s="7">
        <v>4.6398344000000001E-2</v>
      </c>
      <c r="H3628" s="7">
        <v>6.5209964999999995E-2</v>
      </c>
      <c r="I3628" s="7">
        <v>8.7138074999999995E-2</v>
      </c>
      <c r="J3628" s="7">
        <v>5.2912238E-2</v>
      </c>
      <c r="K3628" s="7">
        <v>5.0020620000000002E-2</v>
      </c>
      <c r="L3628" s="7">
        <v>4.6132064E-2</v>
      </c>
      <c r="M3628" s="7">
        <v>5.8618524999999998E-2</v>
      </c>
      <c r="N3628" s="7">
        <v>4.9345469000000003E-2</v>
      </c>
      <c r="O3628" s="7">
        <v>5.4058050000000003E-2</v>
      </c>
      <c r="P3628" s="7">
        <v>3.6402388000000001E-2</v>
      </c>
    </row>
    <row r="3629" spans="1:16" x14ac:dyDescent="0.25">
      <c r="A3629" t="s">
        <v>5573</v>
      </c>
      <c r="B3629" s="7">
        <v>1.0107140000000001E-2</v>
      </c>
      <c r="C3629" s="7">
        <v>1.0392119999999999E-2</v>
      </c>
      <c r="D3629" s="7">
        <v>9.4874799999999995E-3</v>
      </c>
      <c r="E3629" s="7">
        <v>7.7257690000000004E-3</v>
      </c>
      <c r="F3629" s="7">
        <v>9.7118210000000007E-3</v>
      </c>
      <c r="G3629" s="7">
        <v>1.0849329E-2</v>
      </c>
      <c r="H3629" s="7">
        <v>1.0399247E-2</v>
      </c>
      <c r="I3629" s="7">
        <v>1.1461213E-2</v>
      </c>
      <c r="J3629" s="7">
        <v>1.2348682E-2</v>
      </c>
      <c r="K3629" s="7">
        <v>6.77627E-3</v>
      </c>
      <c r="L3629" s="7">
        <v>5.878164E-3</v>
      </c>
      <c r="M3629" s="7">
        <v>5.7310850000000003E-3</v>
      </c>
      <c r="N3629" s="7">
        <v>5.5699089999999996E-3</v>
      </c>
      <c r="O3629" s="7">
        <v>5.2113690000000004E-3</v>
      </c>
      <c r="P3629" s="7">
        <v>5.1220010000000002E-3</v>
      </c>
    </row>
    <row r="3630" spans="1:16" x14ac:dyDescent="0.25">
      <c r="A3630" t="s">
        <v>5574</v>
      </c>
      <c r="B3630" s="7">
        <v>5.6967033E-2</v>
      </c>
      <c r="C3630" s="7">
        <v>6.1211990000000001E-2</v>
      </c>
      <c r="D3630" s="7">
        <v>6.6054904999999997E-2</v>
      </c>
      <c r="E3630" s="7">
        <v>3.5953167000000001E-2</v>
      </c>
      <c r="F3630" s="7">
        <v>4.7196877999999998E-2</v>
      </c>
      <c r="G3630" s="7">
        <v>4.6911644000000002E-2</v>
      </c>
      <c r="H3630" s="7">
        <v>7.3034697999999995E-2</v>
      </c>
      <c r="I3630" s="7">
        <v>7.9703234999999997E-2</v>
      </c>
      <c r="J3630" s="7">
        <v>7.6322615999999996E-2</v>
      </c>
      <c r="K3630" s="7">
        <v>1.2840831E-2</v>
      </c>
      <c r="L3630" s="7">
        <v>1.9109403E-2</v>
      </c>
      <c r="M3630" s="7">
        <v>2.5162596999999998E-2</v>
      </c>
      <c r="N3630" s="7">
        <v>2.5449092999999999E-2</v>
      </c>
      <c r="O3630" s="7">
        <v>2.4823747E-2</v>
      </c>
      <c r="P3630" s="7">
        <v>1.9609064999999998E-2</v>
      </c>
    </row>
    <row r="3631" spans="1:16" x14ac:dyDescent="0.25">
      <c r="A3631" t="s">
        <v>5575</v>
      </c>
      <c r="B3631" s="7">
        <v>2.1331519E-2</v>
      </c>
      <c r="C3631" s="7">
        <v>2.6916701000000001E-2</v>
      </c>
      <c r="D3631" s="7">
        <v>3.0795194000000001E-2</v>
      </c>
      <c r="E3631" s="7">
        <v>2.4429909E-2</v>
      </c>
      <c r="F3631" s="7">
        <v>2.2118889999999999E-2</v>
      </c>
      <c r="G3631" s="7">
        <v>2.9861764999999998E-2</v>
      </c>
      <c r="H3631" s="7">
        <v>3.3475255000000002E-2</v>
      </c>
      <c r="I3631" s="7">
        <v>3.2584097999999999E-2</v>
      </c>
      <c r="J3631" s="7">
        <v>2.8756211E-2</v>
      </c>
      <c r="K3631" s="7">
        <v>7.4038630000000001E-3</v>
      </c>
      <c r="L3631" s="7">
        <v>1.0251128E-2</v>
      </c>
      <c r="M3631" s="7">
        <v>1.3160058000000001E-2</v>
      </c>
      <c r="N3631" s="7">
        <v>1.261322E-2</v>
      </c>
      <c r="O3631" s="7">
        <v>1.1579631999999999E-2</v>
      </c>
      <c r="P3631" s="7">
        <v>1.0496633E-2</v>
      </c>
    </row>
    <row r="3632" spans="1:16" x14ac:dyDescent="0.25">
      <c r="A3632" t="s">
        <v>5576</v>
      </c>
      <c r="B3632" s="7">
        <v>6.9757200000000004E-3</v>
      </c>
      <c r="C3632" s="7">
        <v>6.4642720000000001E-3</v>
      </c>
      <c r="D3632" s="7">
        <v>8.5130659999999997E-3</v>
      </c>
      <c r="E3632" s="7">
        <v>5.6872620000000002E-3</v>
      </c>
      <c r="F3632" s="7">
        <v>7.0193640000000002E-3</v>
      </c>
      <c r="G3632" s="7">
        <v>6.618596E-3</v>
      </c>
      <c r="H3632" s="7">
        <v>8.8096019999999997E-3</v>
      </c>
      <c r="I3632" s="7">
        <v>9.7928029999999992E-3</v>
      </c>
      <c r="J3632" s="7">
        <v>1.0064465999999999E-2</v>
      </c>
      <c r="K3632" s="7">
        <v>3.6298749999999999E-3</v>
      </c>
      <c r="L3632" s="7">
        <v>4.4548089999999997E-3</v>
      </c>
      <c r="M3632" s="7">
        <v>4.4305799999999999E-3</v>
      </c>
      <c r="N3632" s="7">
        <v>3.4154910000000001E-3</v>
      </c>
      <c r="O3632" s="7">
        <v>3.538153E-3</v>
      </c>
      <c r="P3632" s="7">
        <v>3.831844E-3</v>
      </c>
    </row>
    <row r="3633" spans="1:16" x14ac:dyDescent="0.25">
      <c r="A3633" t="s">
        <v>5577</v>
      </c>
      <c r="B3633" s="7">
        <v>6.4469289999999997E-3</v>
      </c>
      <c r="C3633" s="7">
        <v>6.7846970000000001E-3</v>
      </c>
      <c r="D3633" s="7">
        <v>6.7784359999999997E-3</v>
      </c>
      <c r="E3633" s="7">
        <v>4.8140500000000003E-3</v>
      </c>
      <c r="F3633" s="7">
        <v>5.8757540000000004E-3</v>
      </c>
      <c r="G3633" s="7">
        <v>5.8696640000000001E-3</v>
      </c>
      <c r="H3633" s="7">
        <v>7.3271500000000002E-3</v>
      </c>
      <c r="I3633" s="7">
        <v>4.8785030000000002E-3</v>
      </c>
      <c r="J3633" s="7">
        <v>6.1377419999999999E-3</v>
      </c>
      <c r="K3633" s="7">
        <v>3.1898909999999998E-3</v>
      </c>
      <c r="L3633" s="7">
        <v>3.8063350000000001E-3</v>
      </c>
      <c r="M3633" s="7">
        <v>4.343385E-3</v>
      </c>
      <c r="N3633" s="7">
        <v>5.3098429999999999E-3</v>
      </c>
      <c r="O3633" s="7">
        <v>4.9706569999999999E-3</v>
      </c>
      <c r="P3633" s="7">
        <v>4.1909599999999997E-3</v>
      </c>
    </row>
    <row r="3634" spans="1:16" x14ac:dyDescent="0.25">
      <c r="A3634" t="s">
        <v>5578</v>
      </c>
      <c r="B3634" s="7">
        <v>3.0438396E-2</v>
      </c>
      <c r="C3634" s="7">
        <v>3.3788875000000003E-2</v>
      </c>
      <c r="D3634" s="7">
        <v>2.7258421000000001E-2</v>
      </c>
      <c r="E3634" s="7">
        <v>2.5177044999999999E-2</v>
      </c>
      <c r="F3634" s="7">
        <v>3.4194682999999997E-2</v>
      </c>
      <c r="G3634" s="7">
        <v>3.4392582999999997E-2</v>
      </c>
      <c r="H3634" s="7">
        <v>3.0381387999999999E-2</v>
      </c>
      <c r="I3634" s="7">
        <v>3.7530326000000003E-2</v>
      </c>
      <c r="J3634" s="7">
        <v>3.7700272999999999E-2</v>
      </c>
      <c r="K3634" s="7">
        <v>1.5361666E-2</v>
      </c>
      <c r="L3634" s="7">
        <v>2.0998080999999998E-2</v>
      </c>
      <c r="M3634" s="7">
        <v>1.9631941E-2</v>
      </c>
      <c r="N3634" s="7">
        <v>3.5822312000000002E-2</v>
      </c>
      <c r="O3634" s="7">
        <v>2.7703914999999999E-2</v>
      </c>
      <c r="P3634" s="7">
        <v>2.2457765000000001E-2</v>
      </c>
    </row>
    <row r="3635" spans="1:16" x14ac:dyDescent="0.25">
      <c r="A3635" t="s">
        <v>5579</v>
      </c>
      <c r="B3635" s="7">
        <v>5.026415E-2</v>
      </c>
      <c r="C3635" s="7">
        <v>5.9487797000000002E-2</v>
      </c>
      <c r="D3635" s="7">
        <v>7.3095605999999994E-2</v>
      </c>
      <c r="E3635" s="7">
        <v>3.8540288999999998E-2</v>
      </c>
      <c r="F3635" s="7">
        <v>5.3875079999999999E-2</v>
      </c>
      <c r="G3635" s="7">
        <v>4.1283373999999998E-2</v>
      </c>
      <c r="H3635" s="7">
        <v>6.6274534999999996E-2</v>
      </c>
      <c r="I3635" s="7">
        <v>6.1198849E-2</v>
      </c>
      <c r="J3635" s="7">
        <v>5.3707000999999997E-2</v>
      </c>
      <c r="K3635" s="7">
        <v>3.1614805000000003E-2</v>
      </c>
      <c r="L3635" s="7">
        <v>2.7356201E-2</v>
      </c>
      <c r="M3635" s="7">
        <v>3.0253141000000001E-2</v>
      </c>
      <c r="N3635" s="7">
        <v>2.8410428000000001E-2</v>
      </c>
      <c r="O3635" s="7">
        <v>2.8801193999999999E-2</v>
      </c>
      <c r="P3635" s="7">
        <v>2.2761050000000001E-2</v>
      </c>
    </row>
    <row r="3636" spans="1:16" x14ac:dyDescent="0.25">
      <c r="A3636" t="s">
        <v>5580</v>
      </c>
      <c r="B3636" s="7">
        <v>9.2556749999999997E-3</v>
      </c>
      <c r="C3636" s="7">
        <v>9.6907150000000008E-3</v>
      </c>
      <c r="D3636" s="7">
        <v>9.3320350000000007E-3</v>
      </c>
      <c r="E3636" s="7">
        <v>1.1464869000000001E-2</v>
      </c>
      <c r="F3636" s="7">
        <v>1.1119574E-2</v>
      </c>
      <c r="G3636" s="7">
        <v>1.0714138999999999E-2</v>
      </c>
      <c r="H3636" s="7">
        <v>1.1766877E-2</v>
      </c>
      <c r="I3636" s="7">
        <v>1.2269248E-2</v>
      </c>
      <c r="J3636" s="7">
        <v>1.1630803E-2</v>
      </c>
      <c r="K3636" s="7">
        <v>1.1290557999999999E-2</v>
      </c>
      <c r="L3636" s="7">
        <v>6.9557500000000001E-3</v>
      </c>
      <c r="M3636" s="7">
        <v>6.8094039999999998E-3</v>
      </c>
      <c r="N3636" s="7">
        <v>8.3598189999999992E-3</v>
      </c>
      <c r="O3636" s="7">
        <v>7.1160010000000003E-3</v>
      </c>
      <c r="P3636" s="7">
        <v>5.6982589999999998E-3</v>
      </c>
    </row>
    <row r="3637" spans="1:16" x14ac:dyDescent="0.25">
      <c r="A3637" t="s">
        <v>5581</v>
      </c>
      <c r="B3637" s="7">
        <v>1.1912735000000001E-2</v>
      </c>
      <c r="C3637" s="7">
        <v>1.0174621E-2</v>
      </c>
      <c r="D3637" s="7">
        <v>9.7796170000000009E-3</v>
      </c>
      <c r="E3637" s="7">
        <v>9.5790730000000004E-3</v>
      </c>
      <c r="F3637" s="7">
        <v>1.0741976E-2</v>
      </c>
      <c r="G3637" s="7">
        <v>1.3197660999999999E-2</v>
      </c>
      <c r="H3637" s="7">
        <v>1.3643367999999999E-2</v>
      </c>
      <c r="I3637" s="7">
        <v>6.3425540000000002E-3</v>
      </c>
      <c r="J3637" s="7">
        <v>1.3327003E-2</v>
      </c>
      <c r="K3637" s="7">
        <v>3.3935623999999998E-2</v>
      </c>
      <c r="L3637" s="7">
        <v>2.4397241E-2</v>
      </c>
      <c r="M3637" s="7">
        <v>2.6024177999999999E-2</v>
      </c>
      <c r="N3637" s="7">
        <v>2.3549794999999998E-2</v>
      </c>
      <c r="O3637" s="7">
        <v>1.5619076000000001E-2</v>
      </c>
      <c r="P3637" s="7">
        <v>1.1689481E-2</v>
      </c>
    </row>
    <row r="3638" spans="1:16" x14ac:dyDescent="0.25">
      <c r="A3638" t="s">
        <v>5582</v>
      </c>
      <c r="B3638" s="7">
        <v>3.7356717999999997E-2</v>
      </c>
      <c r="C3638" s="7">
        <v>3.9548431000000002E-2</v>
      </c>
      <c r="D3638" s="7">
        <v>3.7176631000000002E-2</v>
      </c>
      <c r="E3638" s="7">
        <v>4.652945E-2</v>
      </c>
      <c r="F3638" s="7">
        <v>4.6866294000000003E-2</v>
      </c>
      <c r="G3638" s="7">
        <v>7.0038611000000001E-2</v>
      </c>
      <c r="H3638" s="7">
        <v>2.314774E-2</v>
      </c>
      <c r="I3638" s="7">
        <v>1.4281418000000001E-2</v>
      </c>
      <c r="J3638" s="7">
        <v>2.7203402000000002E-2</v>
      </c>
      <c r="K3638" s="7">
        <v>0.158874236</v>
      </c>
      <c r="L3638" s="7">
        <v>9.6904514999999997E-2</v>
      </c>
      <c r="M3638" s="7">
        <v>9.0884237000000007E-2</v>
      </c>
      <c r="N3638" s="7">
        <v>0.121548156</v>
      </c>
      <c r="O3638" s="7">
        <v>0.108065987</v>
      </c>
      <c r="P3638" s="7">
        <v>6.2655615999999997E-2</v>
      </c>
    </row>
    <row r="3639" spans="1:16" x14ac:dyDescent="0.25">
      <c r="A3639" t="s">
        <v>5583</v>
      </c>
      <c r="B3639" s="7">
        <v>0.26477196800000002</v>
      </c>
      <c r="C3639" s="7">
        <v>0.35643599100000001</v>
      </c>
      <c r="D3639" s="7">
        <v>0.34935091899999998</v>
      </c>
      <c r="E3639" s="7">
        <v>0.179540746</v>
      </c>
      <c r="F3639" s="7">
        <v>0.20362416999999999</v>
      </c>
      <c r="G3639" s="7">
        <v>0.225513238</v>
      </c>
      <c r="H3639" s="7">
        <v>0.323762999</v>
      </c>
      <c r="I3639" s="7">
        <v>0.29590200500000002</v>
      </c>
      <c r="J3639" s="7">
        <v>0.332220817</v>
      </c>
      <c r="K3639" s="7">
        <v>2.2589163999999998E-2</v>
      </c>
      <c r="L3639" s="7">
        <v>6.027337E-2</v>
      </c>
      <c r="M3639" s="7">
        <v>6.8751501000000007E-2</v>
      </c>
      <c r="N3639" s="7">
        <v>7.9743618000000002E-2</v>
      </c>
      <c r="O3639" s="7">
        <v>7.4264750000000004E-2</v>
      </c>
      <c r="P3639" s="7">
        <v>6.3855822000000007E-2</v>
      </c>
    </row>
    <row r="3640" spans="1:16" x14ac:dyDescent="0.25">
      <c r="A3640" t="s">
        <v>5584</v>
      </c>
      <c r="B3640" s="7">
        <v>2.8276256E-2</v>
      </c>
      <c r="C3640" s="7">
        <v>3.9502108000000001E-2</v>
      </c>
      <c r="D3640" s="7">
        <v>3.3788364000000001E-2</v>
      </c>
      <c r="E3640" s="7">
        <v>2.3154850000000001E-2</v>
      </c>
      <c r="F3640" s="7">
        <v>2.6120634E-2</v>
      </c>
      <c r="G3640" s="7">
        <v>3.0125257999999999E-2</v>
      </c>
      <c r="H3640" s="7">
        <v>3.8712258999999999E-2</v>
      </c>
      <c r="I3640" s="7">
        <v>3.4748655000000003E-2</v>
      </c>
      <c r="J3640" s="7">
        <v>3.9277342E-2</v>
      </c>
      <c r="K3640" s="7">
        <v>1.3727161E-2</v>
      </c>
      <c r="L3640" s="7">
        <v>1.9405922999999999E-2</v>
      </c>
      <c r="M3640" s="7">
        <v>1.9360199000000002E-2</v>
      </c>
      <c r="N3640" s="7">
        <v>2.3022246E-2</v>
      </c>
      <c r="O3640" s="7">
        <v>2.0295794999999998E-2</v>
      </c>
      <c r="P3640" s="7">
        <v>1.4218886999999999E-2</v>
      </c>
    </row>
    <row r="3641" spans="1:16" x14ac:dyDescent="0.25">
      <c r="A3641" t="s">
        <v>5585</v>
      </c>
      <c r="B3641" s="7">
        <v>4.1454031000000002E-2</v>
      </c>
      <c r="C3641" s="7">
        <v>4.2129725E-2</v>
      </c>
      <c r="D3641" s="7">
        <v>3.8319512E-2</v>
      </c>
      <c r="E3641" s="7">
        <v>2.3935281999999999E-2</v>
      </c>
      <c r="F3641" s="7">
        <v>3.0834627E-2</v>
      </c>
      <c r="G3641" s="7">
        <v>3.1939746999999998E-2</v>
      </c>
      <c r="H3641" s="7">
        <v>3.8002508999999997E-2</v>
      </c>
      <c r="I3641" s="7">
        <v>3.2831113000000002E-2</v>
      </c>
      <c r="J3641" s="7">
        <v>4.5662771999999997E-2</v>
      </c>
      <c r="K3641" s="7">
        <v>2.2380547000000001E-2</v>
      </c>
      <c r="L3641" s="7">
        <v>3.8065966999999999E-2</v>
      </c>
      <c r="M3641" s="7">
        <v>3.6901005000000001E-2</v>
      </c>
      <c r="N3641" s="7">
        <v>4.5573311999999998E-2</v>
      </c>
      <c r="O3641" s="7">
        <v>3.9993745999999997E-2</v>
      </c>
      <c r="P3641" s="7">
        <v>2.9401468E-2</v>
      </c>
    </row>
    <row r="3642" spans="1:16" x14ac:dyDescent="0.25">
      <c r="A3642" t="s">
        <v>5586</v>
      </c>
      <c r="B3642" s="7">
        <v>2.3711719999999999E-3</v>
      </c>
      <c r="C3642" s="7">
        <v>2.0087220000000001E-3</v>
      </c>
      <c r="D3642" s="7">
        <v>1.7551520000000001E-3</v>
      </c>
      <c r="E3642" s="7">
        <v>1.259774E-3</v>
      </c>
      <c r="F3642" s="7">
        <v>2.3167729999999998E-3</v>
      </c>
      <c r="G3642" s="7">
        <v>1.451389E-3</v>
      </c>
      <c r="H3642" s="7">
        <v>1.449742E-3</v>
      </c>
      <c r="I3642" s="7">
        <v>1.900971E-3</v>
      </c>
      <c r="J3642" s="7">
        <v>2.3356800000000001E-3</v>
      </c>
      <c r="K3642" s="7">
        <v>1.68352E-3</v>
      </c>
      <c r="L3642" s="7">
        <v>1.850492E-3</v>
      </c>
      <c r="M3642" s="7">
        <v>1.909408E-3</v>
      </c>
      <c r="N3642" s="7">
        <v>1.7378269999999999E-3</v>
      </c>
      <c r="O3642" s="7">
        <v>7.5328400000000001E-4</v>
      </c>
      <c r="P3642" s="7">
        <v>1.2430710000000001E-3</v>
      </c>
    </row>
    <row r="3643" spans="1:16" x14ac:dyDescent="0.25">
      <c r="A3643" t="s">
        <v>5587</v>
      </c>
      <c r="B3643" s="7">
        <v>1.6597104000000001E-2</v>
      </c>
      <c r="C3643" s="7">
        <v>1.5853846000000001E-2</v>
      </c>
      <c r="D3643" s="7">
        <v>1.8962636000000001E-2</v>
      </c>
      <c r="E3643" s="7">
        <v>1.2510591E-2</v>
      </c>
      <c r="F3643" s="7">
        <v>1.7953169000000001E-2</v>
      </c>
      <c r="G3643" s="7">
        <v>1.4929370000000001E-2</v>
      </c>
      <c r="H3643" s="7">
        <v>1.8233152999999998E-2</v>
      </c>
      <c r="I3643" s="7">
        <v>2.0727379000000001E-2</v>
      </c>
      <c r="J3643" s="7">
        <v>1.9790001000000002E-2</v>
      </c>
      <c r="K3643" s="7">
        <v>1.5136197000000001E-2</v>
      </c>
      <c r="L3643" s="7">
        <v>1.3003027E-2</v>
      </c>
      <c r="M3643" s="7">
        <v>1.2314083E-2</v>
      </c>
      <c r="N3643" s="7">
        <v>1.3000466E-2</v>
      </c>
      <c r="O3643" s="7">
        <v>1.2221050000000001E-2</v>
      </c>
      <c r="P3643" s="7">
        <v>1.0965897E-2</v>
      </c>
    </row>
    <row r="3644" spans="1:16" x14ac:dyDescent="0.25">
      <c r="A3644" t="s">
        <v>5588</v>
      </c>
      <c r="B3644" s="7">
        <v>3.7747975000000003E-2</v>
      </c>
      <c r="C3644" s="7">
        <v>5.0939437999999997E-2</v>
      </c>
      <c r="D3644" s="7">
        <v>5.5481664E-2</v>
      </c>
      <c r="E3644" s="7">
        <v>2.5155436E-2</v>
      </c>
      <c r="F3644" s="7">
        <v>3.2199936999999998E-2</v>
      </c>
      <c r="G3644" s="7">
        <v>2.9530272999999999E-2</v>
      </c>
      <c r="H3644" s="7">
        <v>6.2787948999999996E-2</v>
      </c>
      <c r="I3644" s="7">
        <v>5.4331889000000001E-2</v>
      </c>
      <c r="J3644" s="7">
        <v>5.5440900000000001E-2</v>
      </c>
      <c r="K3644" s="7">
        <v>7.3239610000000004E-3</v>
      </c>
      <c r="L3644" s="7">
        <v>1.4222032000000001E-2</v>
      </c>
      <c r="M3644" s="7">
        <v>1.8631677999999999E-2</v>
      </c>
      <c r="N3644" s="7">
        <v>1.6485099999999999E-2</v>
      </c>
      <c r="O3644" s="7">
        <v>1.4089231000000001E-2</v>
      </c>
      <c r="P3644" s="7">
        <v>1.5593035999999999E-2</v>
      </c>
    </row>
    <row r="3645" spans="1:16" x14ac:dyDescent="0.25">
      <c r="A3645" t="s">
        <v>5589</v>
      </c>
      <c r="B3645" s="7">
        <v>0</v>
      </c>
      <c r="C3645" s="7">
        <v>0</v>
      </c>
      <c r="D3645" s="7">
        <v>0</v>
      </c>
      <c r="E3645" s="7">
        <v>0</v>
      </c>
      <c r="F3645" s="7">
        <v>0</v>
      </c>
      <c r="G3645" s="7">
        <v>0</v>
      </c>
      <c r="H3645" s="7">
        <v>0</v>
      </c>
      <c r="I3645" s="7">
        <v>0</v>
      </c>
      <c r="J3645" s="7">
        <v>0</v>
      </c>
      <c r="K3645" s="7">
        <v>0</v>
      </c>
      <c r="L3645" s="7">
        <v>0</v>
      </c>
      <c r="M3645" s="7">
        <v>0</v>
      </c>
      <c r="N3645" s="7">
        <v>0</v>
      </c>
      <c r="O3645" s="7">
        <v>0</v>
      </c>
      <c r="P3645" s="7">
        <v>0</v>
      </c>
    </row>
    <row r="3646" spans="1:16" x14ac:dyDescent="0.25">
      <c r="A3646" t="s">
        <v>5590</v>
      </c>
      <c r="B3646" s="7">
        <v>4.8523100000000003E-3</v>
      </c>
      <c r="C3646" s="7">
        <v>6.7819960000000002E-3</v>
      </c>
      <c r="D3646" s="7">
        <v>6.1033659999999998E-3</v>
      </c>
      <c r="E3646" s="7">
        <v>6.3519639999999999E-3</v>
      </c>
      <c r="F3646" s="7">
        <v>7.5277180000000001E-3</v>
      </c>
      <c r="G3646" s="7">
        <v>7.7739330000000002E-3</v>
      </c>
      <c r="H3646" s="7">
        <v>5.9854690000000002E-3</v>
      </c>
      <c r="I3646" s="7">
        <v>4.7616580000000002E-3</v>
      </c>
      <c r="J3646" s="7">
        <v>6.6130779999999997E-3</v>
      </c>
      <c r="K3646" s="7">
        <v>1.1607696000000001E-2</v>
      </c>
      <c r="L3646" s="7">
        <v>8.1859610000000003E-3</v>
      </c>
      <c r="M3646" s="7">
        <v>8.3503740000000007E-3</v>
      </c>
      <c r="N3646" s="7">
        <v>8.6573190000000001E-3</v>
      </c>
      <c r="O3646" s="7">
        <v>7.2101190000000001E-3</v>
      </c>
      <c r="P3646" s="7">
        <v>5.7909650000000003E-3</v>
      </c>
    </row>
    <row r="3647" spans="1:16" x14ac:dyDescent="0.25">
      <c r="A3647" t="s">
        <v>5591</v>
      </c>
      <c r="B3647" s="7">
        <v>2.5864700000000001E-2</v>
      </c>
      <c r="C3647" s="7">
        <v>2.9861695000000001E-2</v>
      </c>
      <c r="D3647" s="7">
        <v>2.7600604000000001E-2</v>
      </c>
      <c r="E3647" s="7">
        <v>2.3076013999999999E-2</v>
      </c>
      <c r="F3647" s="7">
        <v>2.5177437E-2</v>
      </c>
      <c r="G3647" s="7">
        <v>3.0025738999999999E-2</v>
      </c>
      <c r="H3647" s="7">
        <v>2.5741779999999999E-2</v>
      </c>
      <c r="I3647" s="7">
        <v>2.2543575E-2</v>
      </c>
      <c r="J3647" s="7">
        <v>2.7811842999999999E-2</v>
      </c>
      <c r="K3647" s="7">
        <v>3.7455262000000003E-2</v>
      </c>
      <c r="L3647" s="7">
        <v>2.5973600999999999E-2</v>
      </c>
      <c r="M3647" s="7">
        <v>2.4211740999999998E-2</v>
      </c>
      <c r="N3647" s="7">
        <v>2.4193507E-2</v>
      </c>
      <c r="O3647" s="7">
        <v>2.5683856000000001E-2</v>
      </c>
      <c r="P3647" s="7">
        <v>1.9198722000000001E-2</v>
      </c>
    </row>
    <row r="3648" spans="1:16" x14ac:dyDescent="0.25">
      <c r="A3648" t="s">
        <v>5592</v>
      </c>
      <c r="B3648" s="7">
        <v>2.2581089999999999E-3</v>
      </c>
      <c r="C3648" s="7">
        <v>2.7661500000000002E-3</v>
      </c>
      <c r="D3648" s="7">
        <v>2.632419E-3</v>
      </c>
      <c r="E3648" s="7">
        <v>2.0226419999999998E-3</v>
      </c>
      <c r="F3648" s="7">
        <v>2.9026770000000002E-3</v>
      </c>
      <c r="G3648" s="7">
        <v>2.992069E-3</v>
      </c>
      <c r="H3648" s="7">
        <v>3.2871549999999999E-3</v>
      </c>
      <c r="I3648" s="7">
        <v>2.5249159999999999E-3</v>
      </c>
      <c r="J3648" s="7">
        <v>2.7869639999999998E-3</v>
      </c>
      <c r="K3648" s="7">
        <v>2.0864590000000001E-3</v>
      </c>
      <c r="L3648" s="7">
        <v>3.4374639999999999E-3</v>
      </c>
      <c r="M3648" s="7">
        <v>3.6746209999999999E-3</v>
      </c>
      <c r="N3648" s="7">
        <v>2.8770760000000001E-3</v>
      </c>
      <c r="O3648" s="7">
        <v>2.83264E-3</v>
      </c>
      <c r="P3648" s="7">
        <v>2.5445540000000001E-3</v>
      </c>
    </row>
    <row r="3649" spans="1:16" x14ac:dyDescent="0.25">
      <c r="A3649" t="s">
        <v>5593</v>
      </c>
      <c r="B3649" s="7">
        <v>1.7445995999999998E-2</v>
      </c>
      <c r="C3649" s="7">
        <v>2.2245365999999999E-2</v>
      </c>
      <c r="D3649" s="7">
        <v>1.7198669999999999E-2</v>
      </c>
      <c r="E3649" s="7">
        <v>1.1953953999999999E-2</v>
      </c>
      <c r="F3649" s="7">
        <v>1.3522614000000001E-2</v>
      </c>
      <c r="G3649" s="7">
        <v>1.9327648999999999E-2</v>
      </c>
      <c r="H3649" s="7">
        <v>2.1010015999999999E-2</v>
      </c>
      <c r="I3649" s="7">
        <v>1.5560532E-2</v>
      </c>
      <c r="J3649" s="7">
        <v>2.2212168000000001E-2</v>
      </c>
      <c r="K3649" s="7">
        <v>1.0557232E-2</v>
      </c>
      <c r="L3649" s="7">
        <v>1.6677220999999999E-2</v>
      </c>
      <c r="M3649" s="7">
        <v>1.6705327999999998E-2</v>
      </c>
      <c r="N3649" s="7">
        <v>1.6697039E-2</v>
      </c>
      <c r="O3649" s="7">
        <v>1.6357704000000001E-2</v>
      </c>
      <c r="P3649" s="7">
        <v>1.2989817000000001E-2</v>
      </c>
    </row>
    <row r="3650" spans="1:16" x14ac:dyDescent="0.25">
      <c r="A3650" t="s">
        <v>5594</v>
      </c>
      <c r="B3650" s="7">
        <v>5.6732216000000002E-2</v>
      </c>
      <c r="C3650" s="7">
        <v>7.3244021000000006E-2</v>
      </c>
      <c r="D3650" s="7">
        <v>0.101147034</v>
      </c>
      <c r="E3650" s="7">
        <v>3.4749101999999997E-2</v>
      </c>
      <c r="F3650" s="7">
        <v>5.4601308000000001E-2</v>
      </c>
      <c r="G3650" s="7">
        <v>4.1076929999999998E-2</v>
      </c>
      <c r="H3650" s="7">
        <v>0.111335245</v>
      </c>
      <c r="I3650" s="7">
        <v>7.6716528000000006E-2</v>
      </c>
      <c r="J3650" s="7">
        <v>0.11797075</v>
      </c>
      <c r="K3650" s="7">
        <v>2.4714120999999999E-2</v>
      </c>
      <c r="L3650" s="7">
        <v>3.2535213E-2</v>
      </c>
      <c r="M3650" s="7">
        <v>6.5811168000000003E-2</v>
      </c>
      <c r="N3650" s="7">
        <v>0.11407767100000001</v>
      </c>
      <c r="O3650" s="7">
        <v>0.13879645700000001</v>
      </c>
      <c r="P3650" s="7">
        <v>4.6170547999999999E-2</v>
      </c>
    </row>
    <row r="3651" spans="1:16" x14ac:dyDescent="0.25">
      <c r="A3651" t="s">
        <v>5595</v>
      </c>
      <c r="B3651" s="7">
        <v>5.1689436999999998E-2</v>
      </c>
      <c r="C3651" s="7">
        <v>6.5307441999999993E-2</v>
      </c>
      <c r="D3651" s="7">
        <v>5.8671216999999998E-2</v>
      </c>
      <c r="E3651" s="7">
        <v>7.2117056999999998E-2</v>
      </c>
      <c r="F3651" s="7">
        <v>8.2724262000000007E-2</v>
      </c>
      <c r="G3651" s="7">
        <v>8.8973858000000003E-2</v>
      </c>
      <c r="H3651" s="7">
        <v>5.8038849000000003E-2</v>
      </c>
      <c r="I3651" s="7">
        <v>4.6118627000000002E-2</v>
      </c>
      <c r="J3651" s="7">
        <v>7.1613854000000005E-2</v>
      </c>
      <c r="K3651" s="7">
        <v>0.16448884699999999</v>
      </c>
      <c r="L3651" s="7">
        <v>0.13897024499999999</v>
      </c>
      <c r="M3651" s="7">
        <v>0.135099792</v>
      </c>
      <c r="N3651" s="7">
        <v>0.184260647</v>
      </c>
      <c r="O3651" s="7">
        <v>0.13027154899999999</v>
      </c>
      <c r="P3651" s="7">
        <v>7.1378348999999994E-2</v>
      </c>
    </row>
    <row r="3652" spans="1:16" x14ac:dyDescent="0.25">
      <c r="A3652" t="s">
        <v>5596</v>
      </c>
      <c r="B3652" s="7">
        <v>3.5629289999999998E-3</v>
      </c>
      <c r="C3652" s="7">
        <v>3.4466729999999999E-3</v>
      </c>
      <c r="D3652" s="7">
        <v>2.990089E-3</v>
      </c>
      <c r="E3652" s="7">
        <v>2.9482549999999999E-3</v>
      </c>
      <c r="F3652" s="7">
        <v>2.9014539999999999E-3</v>
      </c>
      <c r="G3652" s="7">
        <v>3.4512589999999999E-3</v>
      </c>
      <c r="H3652" s="7">
        <v>4.4142549999999997E-3</v>
      </c>
      <c r="I3652" s="7">
        <v>1.2290619999999999E-3</v>
      </c>
      <c r="J3652" s="7">
        <v>3.6334890000000002E-3</v>
      </c>
      <c r="K3652" s="7">
        <v>2.3116370000000001E-3</v>
      </c>
      <c r="L3652" s="7">
        <v>4.1590990000000003E-3</v>
      </c>
      <c r="M3652" s="7">
        <v>3.8380900000000002E-3</v>
      </c>
      <c r="N3652" s="7">
        <v>4.2850659999999997E-3</v>
      </c>
      <c r="O3652" s="7">
        <v>2.3649719999999999E-3</v>
      </c>
      <c r="P3652" s="7">
        <v>1.7390159999999999E-3</v>
      </c>
    </row>
    <row r="3653" spans="1:16" x14ac:dyDescent="0.25">
      <c r="A3653" t="s">
        <v>5597</v>
      </c>
      <c r="B3653" s="7">
        <v>6.2122169999999999E-3</v>
      </c>
      <c r="C3653" s="7">
        <v>8.7922E-3</v>
      </c>
      <c r="D3653" s="7">
        <v>7.4065140000000003E-3</v>
      </c>
      <c r="E3653" s="7">
        <v>7.3144480000000003E-3</v>
      </c>
      <c r="F3653" s="7">
        <v>6.8849940000000002E-3</v>
      </c>
      <c r="G3653" s="7">
        <v>1.0726210999999999E-2</v>
      </c>
      <c r="H3653" s="7">
        <v>9.6941249999999996E-3</v>
      </c>
      <c r="I3653" s="7">
        <v>9.0490480000000005E-3</v>
      </c>
      <c r="J3653" s="7">
        <v>9.025791E-3</v>
      </c>
      <c r="K3653" s="7">
        <v>3.5221260999999997E-2</v>
      </c>
      <c r="L3653" s="7">
        <v>6.5974190000000002E-3</v>
      </c>
      <c r="M3653" s="7">
        <v>5.5294250000000001E-3</v>
      </c>
      <c r="N3653" s="7">
        <v>4.4600040000000001E-3</v>
      </c>
      <c r="O3653" s="7">
        <v>6.6987089999999997E-3</v>
      </c>
      <c r="P3653" s="7">
        <v>4.2076370000000002E-3</v>
      </c>
    </row>
    <row r="3654" spans="1:16" x14ac:dyDescent="0.25">
      <c r="A3654" t="s">
        <v>5598</v>
      </c>
      <c r="B3654" s="7">
        <v>1.9843634999999998E-2</v>
      </c>
      <c r="C3654" s="7">
        <v>2.52871E-2</v>
      </c>
      <c r="D3654" s="7">
        <v>1.8276661E-2</v>
      </c>
      <c r="E3654" s="7">
        <v>4.0949180000000002E-2</v>
      </c>
      <c r="F3654" s="7">
        <v>4.6779761000000003E-2</v>
      </c>
      <c r="G3654" s="7">
        <v>6.6421360999999998E-2</v>
      </c>
      <c r="H3654" s="7">
        <v>1.4423363999999999E-2</v>
      </c>
      <c r="I3654" s="7">
        <v>1.1422649999999999E-2</v>
      </c>
      <c r="J3654" s="7">
        <v>1.6130854E-2</v>
      </c>
      <c r="K3654" s="7">
        <v>7.6368402000000002E-2</v>
      </c>
      <c r="L3654" s="7">
        <v>5.5214887999999997E-2</v>
      </c>
      <c r="M3654" s="7">
        <v>4.7163775999999998E-2</v>
      </c>
      <c r="N3654" s="7">
        <v>5.4176952E-2</v>
      </c>
      <c r="O3654" s="7">
        <v>4.5334354E-2</v>
      </c>
      <c r="P3654" s="7">
        <v>2.9422845E-2</v>
      </c>
    </row>
    <row r="3655" spans="1:16" x14ac:dyDescent="0.25">
      <c r="A3655" t="s">
        <v>5599</v>
      </c>
      <c r="B3655" s="7">
        <v>1.1560076000000001E-2</v>
      </c>
      <c r="C3655" s="7">
        <v>1.3847563E-2</v>
      </c>
      <c r="D3655" s="7">
        <v>1.5614931E-2</v>
      </c>
      <c r="E3655" s="7">
        <v>1.1979762999999999E-2</v>
      </c>
      <c r="F3655" s="7">
        <v>1.7527121999999999E-2</v>
      </c>
      <c r="G3655" s="7">
        <v>1.4911679000000001E-2</v>
      </c>
      <c r="H3655" s="7">
        <v>1.3594415E-2</v>
      </c>
      <c r="I3655" s="7">
        <v>1.3257392E-2</v>
      </c>
      <c r="J3655" s="7">
        <v>1.3463408E-2</v>
      </c>
      <c r="K3655" s="7">
        <v>8.4583950000000005E-3</v>
      </c>
      <c r="L3655" s="7">
        <v>1.3553073000000001E-2</v>
      </c>
      <c r="M3655" s="7">
        <v>1.1965112E-2</v>
      </c>
      <c r="N3655" s="7">
        <v>1.1822134999999999E-2</v>
      </c>
      <c r="O3655" s="7">
        <v>1.2988466000000001E-2</v>
      </c>
      <c r="P3655" s="7">
        <v>9.2169729999999998E-3</v>
      </c>
    </row>
    <row r="3656" spans="1:16" x14ac:dyDescent="0.25">
      <c r="A3656" t="s">
        <v>5600</v>
      </c>
      <c r="B3656" s="7">
        <v>0.26419039900000002</v>
      </c>
      <c r="C3656" s="7">
        <v>0.309298764</v>
      </c>
      <c r="D3656" s="7">
        <v>0.263451449</v>
      </c>
      <c r="E3656" s="7">
        <v>0.220121241</v>
      </c>
      <c r="F3656" s="7">
        <v>0.27361035500000003</v>
      </c>
      <c r="G3656" s="7">
        <v>0.35779604100000001</v>
      </c>
      <c r="H3656" s="7">
        <v>0.26852946</v>
      </c>
      <c r="I3656" s="7">
        <v>0.192325577</v>
      </c>
      <c r="J3656" s="7">
        <v>0.27856795600000001</v>
      </c>
      <c r="K3656" s="7">
        <v>0.27761698600000001</v>
      </c>
      <c r="L3656" s="7">
        <v>0.33282067199999998</v>
      </c>
      <c r="M3656" s="7">
        <v>0.343882507</v>
      </c>
      <c r="N3656" s="7">
        <v>0.38406442299999999</v>
      </c>
      <c r="O3656" s="7">
        <v>0.33903994999999998</v>
      </c>
      <c r="P3656" s="7">
        <v>0.23404081800000001</v>
      </c>
    </row>
    <row r="3657" spans="1:16" x14ac:dyDescent="0.25">
      <c r="A3657" t="s">
        <v>5601</v>
      </c>
      <c r="B3657" s="7">
        <v>3.4414926999999998E-2</v>
      </c>
      <c r="C3657" s="7">
        <v>3.9386113E-2</v>
      </c>
      <c r="D3657" s="7">
        <v>4.2934597999999997E-2</v>
      </c>
      <c r="E3657" s="7">
        <v>2.7072850999999998E-2</v>
      </c>
      <c r="F3657" s="7">
        <v>3.5500914000000001E-2</v>
      </c>
      <c r="G3657" s="7">
        <v>3.1227319999999999E-2</v>
      </c>
      <c r="H3657" s="7">
        <v>4.5988968999999998E-2</v>
      </c>
      <c r="I3657" s="7">
        <v>4.6621239000000002E-2</v>
      </c>
      <c r="J3657" s="7">
        <v>4.5803666E-2</v>
      </c>
      <c r="K3657" s="7">
        <v>1.10838E-2</v>
      </c>
      <c r="L3657" s="7">
        <v>1.4134239999999999E-2</v>
      </c>
      <c r="M3657" s="7">
        <v>1.6848568000000001E-2</v>
      </c>
      <c r="N3657" s="7">
        <v>2.0021785E-2</v>
      </c>
      <c r="O3657" s="7">
        <v>1.6375957999999999E-2</v>
      </c>
      <c r="P3657" s="7">
        <v>1.4580663000000001E-2</v>
      </c>
    </row>
    <row r="3658" spans="1:16" x14ac:dyDescent="0.25">
      <c r="A3658" t="s">
        <v>5602</v>
      </c>
      <c r="B3658" s="7">
        <v>0</v>
      </c>
      <c r="C3658" s="7">
        <v>0</v>
      </c>
      <c r="D3658" s="7">
        <v>0</v>
      </c>
      <c r="E3658" s="7">
        <v>0</v>
      </c>
      <c r="F3658" s="7">
        <v>0</v>
      </c>
      <c r="G3658" s="7">
        <v>0</v>
      </c>
      <c r="H3658" s="7">
        <v>0</v>
      </c>
      <c r="I3658" s="7">
        <v>0</v>
      </c>
      <c r="J3658" s="7">
        <v>0</v>
      </c>
      <c r="K3658" s="7">
        <v>0</v>
      </c>
      <c r="L3658" s="7">
        <v>0</v>
      </c>
      <c r="M3658" s="7">
        <v>0</v>
      </c>
      <c r="N3658" s="7">
        <v>0</v>
      </c>
      <c r="O3658" s="7">
        <v>0</v>
      </c>
      <c r="P3658" s="7">
        <v>0</v>
      </c>
    </row>
    <row r="3659" spans="1:16" x14ac:dyDescent="0.25">
      <c r="A3659" t="s">
        <v>5603</v>
      </c>
      <c r="B3659" s="7">
        <v>0</v>
      </c>
      <c r="C3659" s="7">
        <v>0</v>
      </c>
      <c r="D3659" s="7">
        <v>0</v>
      </c>
      <c r="E3659" s="7">
        <v>0</v>
      </c>
      <c r="F3659" s="7">
        <v>0</v>
      </c>
      <c r="G3659" s="7">
        <v>0</v>
      </c>
      <c r="H3659" s="7">
        <v>0</v>
      </c>
      <c r="I3659" s="7">
        <v>0</v>
      </c>
      <c r="J3659" s="7">
        <v>0</v>
      </c>
      <c r="K3659" s="7">
        <v>0</v>
      </c>
      <c r="L3659" s="7">
        <v>0</v>
      </c>
      <c r="M3659" s="7">
        <v>0</v>
      </c>
      <c r="N3659" s="7">
        <v>0</v>
      </c>
      <c r="O3659" s="7">
        <v>0</v>
      </c>
      <c r="P3659" s="7">
        <v>0</v>
      </c>
    </row>
    <row r="3660" spans="1:16" x14ac:dyDescent="0.25">
      <c r="A3660" t="s">
        <v>5604</v>
      </c>
      <c r="B3660" s="7">
        <v>2.8182991000000001E-2</v>
      </c>
      <c r="C3660" s="7">
        <v>3.4934890000000003E-2</v>
      </c>
      <c r="D3660" s="7">
        <v>3.3453950000000003E-2</v>
      </c>
      <c r="E3660" s="7">
        <v>1.9490497999999998E-2</v>
      </c>
      <c r="F3660" s="7">
        <v>2.6882021999999998E-2</v>
      </c>
      <c r="G3660" s="7">
        <v>2.6436006000000001E-2</v>
      </c>
      <c r="H3660" s="7">
        <v>3.5179637999999999E-2</v>
      </c>
      <c r="I3660" s="7">
        <v>3.2734340000000001E-2</v>
      </c>
      <c r="J3660" s="7">
        <v>4.3147101E-2</v>
      </c>
      <c r="K3660" s="7">
        <v>5.6316659999999996E-3</v>
      </c>
      <c r="L3660" s="7">
        <v>1.1528757000000001E-2</v>
      </c>
      <c r="M3660" s="7">
        <v>1.5201128E-2</v>
      </c>
      <c r="N3660" s="7">
        <v>1.4375229E-2</v>
      </c>
      <c r="O3660" s="7">
        <v>1.4922596E-2</v>
      </c>
      <c r="P3660" s="7">
        <v>1.3117676999999999E-2</v>
      </c>
    </row>
    <row r="3661" spans="1:16" x14ac:dyDescent="0.25">
      <c r="A3661" t="s">
        <v>5605</v>
      </c>
      <c r="B3661" s="7">
        <v>5.2622771999999998E-2</v>
      </c>
      <c r="C3661" s="7">
        <v>5.7843354E-2</v>
      </c>
      <c r="D3661" s="7">
        <v>5.6735703999999998E-2</v>
      </c>
      <c r="E3661" s="7">
        <v>5.2287570999999998E-2</v>
      </c>
      <c r="F3661" s="7">
        <v>6.6883972E-2</v>
      </c>
      <c r="G3661" s="7">
        <v>6.0449902E-2</v>
      </c>
      <c r="H3661" s="7">
        <v>5.9837491E-2</v>
      </c>
      <c r="I3661" s="7">
        <v>6.3676536000000006E-2</v>
      </c>
      <c r="J3661" s="7">
        <v>6.3956541000000006E-2</v>
      </c>
      <c r="K3661" s="7">
        <v>2.0027244E-2</v>
      </c>
      <c r="L3661" s="7">
        <v>3.1659074000000002E-2</v>
      </c>
      <c r="M3661" s="7">
        <v>3.3031256000000002E-2</v>
      </c>
      <c r="N3661" s="7">
        <v>2.8953441E-2</v>
      </c>
      <c r="O3661" s="7">
        <v>2.5997508999999999E-2</v>
      </c>
      <c r="P3661" s="7">
        <v>2.6925982000000001E-2</v>
      </c>
    </row>
    <row r="3662" spans="1:16" x14ac:dyDescent="0.25">
      <c r="A3662" t="s">
        <v>5606</v>
      </c>
      <c r="B3662" s="7">
        <v>1.6759583000000002E-2</v>
      </c>
      <c r="C3662" s="7">
        <v>1.7537233999999999E-2</v>
      </c>
      <c r="D3662" s="7">
        <v>1.5862861999999998E-2</v>
      </c>
      <c r="E3662" s="7">
        <v>1.2044142000000001E-2</v>
      </c>
      <c r="F3662" s="7">
        <v>1.4072612999999999E-2</v>
      </c>
      <c r="G3662" s="7">
        <v>1.2412194E-2</v>
      </c>
      <c r="H3662" s="7">
        <v>1.4572888000000001E-2</v>
      </c>
      <c r="I3662" s="7">
        <v>1.5215727E-2</v>
      </c>
      <c r="J3662" s="7">
        <v>2.0640688000000001E-2</v>
      </c>
      <c r="K3662" s="7">
        <v>1.6277459000000001E-2</v>
      </c>
      <c r="L3662" s="7">
        <v>1.0556546E-2</v>
      </c>
      <c r="M3662" s="7">
        <v>1.3498405999999999E-2</v>
      </c>
      <c r="N3662" s="7">
        <v>2.1661520000000002E-3</v>
      </c>
      <c r="O3662" s="7">
        <v>1.855661E-3</v>
      </c>
      <c r="P3662" s="7">
        <v>1.0674638E-2</v>
      </c>
    </row>
    <row r="3663" spans="1:16" x14ac:dyDescent="0.25">
      <c r="A3663" t="s">
        <v>5607</v>
      </c>
      <c r="B3663" s="7">
        <v>1.6502263999999999E-2</v>
      </c>
      <c r="C3663" s="7">
        <v>1.4597555999999999E-2</v>
      </c>
      <c r="D3663" s="7">
        <v>1.2073952000000001E-2</v>
      </c>
      <c r="E3663" s="7">
        <v>1.1258906000000001E-2</v>
      </c>
      <c r="F3663" s="7">
        <v>1.2581171E-2</v>
      </c>
      <c r="G3663" s="7">
        <v>1.340592E-2</v>
      </c>
      <c r="H3663" s="7">
        <v>1.2551418E-2</v>
      </c>
      <c r="I3663" s="7">
        <v>1.7180780999999999E-2</v>
      </c>
      <c r="J3663" s="7">
        <v>1.3603677999999999E-2</v>
      </c>
      <c r="K3663" s="7">
        <v>5.273008E-3</v>
      </c>
      <c r="L3663" s="7">
        <v>9.2055430000000001E-3</v>
      </c>
      <c r="M3663" s="7">
        <v>6.5085890000000004E-3</v>
      </c>
      <c r="N3663" s="7">
        <v>4.4291640000000002E-3</v>
      </c>
      <c r="O3663" s="7">
        <v>3.157707E-3</v>
      </c>
      <c r="P3663" s="7">
        <v>6.5770530000000002E-3</v>
      </c>
    </row>
    <row r="3664" spans="1:16" x14ac:dyDescent="0.25">
      <c r="A3664" t="s">
        <v>5608</v>
      </c>
      <c r="B3664" s="7">
        <v>1.025334E-2</v>
      </c>
      <c r="C3664" s="7">
        <v>1.3781376E-2</v>
      </c>
      <c r="D3664" s="7">
        <v>1.0860609E-2</v>
      </c>
      <c r="E3664" s="7">
        <v>7.2675659999999996E-3</v>
      </c>
      <c r="F3664" s="7">
        <v>8.3248509999999994E-3</v>
      </c>
      <c r="G3664" s="7">
        <v>1.1046668000000001E-2</v>
      </c>
      <c r="H3664" s="7">
        <v>9.3635720000000006E-3</v>
      </c>
      <c r="I3664" s="7">
        <v>6.81863E-3</v>
      </c>
      <c r="J3664" s="7">
        <v>1.1184098E-2</v>
      </c>
      <c r="K3664" s="7">
        <v>1.1346024E-2</v>
      </c>
      <c r="L3664" s="7">
        <v>1.8214349000000001E-2</v>
      </c>
      <c r="M3664" s="7">
        <v>2.1124988000000001E-2</v>
      </c>
      <c r="N3664" s="7">
        <v>2.4249875000000001E-2</v>
      </c>
      <c r="O3664" s="7">
        <v>2.0507345999999999E-2</v>
      </c>
      <c r="P3664" s="7">
        <v>1.5732573E-2</v>
      </c>
    </row>
    <row r="3665" spans="1:16" x14ac:dyDescent="0.25">
      <c r="A3665" t="s">
        <v>5609</v>
      </c>
      <c r="B3665" s="7">
        <v>4.3394560000000002E-3</v>
      </c>
      <c r="C3665" s="7">
        <v>3.8269839999999999E-3</v>
      </c>
      <c r="D3665" s="7">
        <v>3.2721790000000001E-3</v>
      </c>
      <c r="E3665" s="7">
        <v>3.4776970000000001E-3</v>
      </c>
      <c r="F3665" s="7">
        <v>3.8883429999999998E-3</v>
      </c>
      <c r="G3665" s="7">
        <v>3.5691030000000001E-3</v>
      </c>
      <c r="H3665" s="7">
        <v>3.7188120000000002E-3</v>
      </c>
      <c r="I3665" s="7">
        <v>4.6343399999999998E-3</v>
      </c>
      <c r="J3665" s="7">
        <v>4.1384660000000004E-3</v>
      </c>
      <c r="K3665" s="7">
        <v>3.2456479999999998E-3</v>
      </c>
      <c r="L3665" s="7">
        <v>3.3343499999999998E-3</v>
      </c>
      <c r="M3665" s="7">
        <v>2.96175E-3</v>
      </c>
      <c r="N3665" s="7">
        <v>2.241107E-3</v>
      </c>
      <c r="O3665" s="7">
        <v>1.8684610000000001E-3</v>
      </c>
      <c r="P3665" s="7">
        <v>2.2197810000000001E-3</v>
      </c>
    </row>
    <row r="3666" spans="1:16" x14ac:dyDescent="0.25">
      <c r="A3666" t="s">
        <v>5610</v>
      </c>
      <c r="B3666" s="7">
        <v>1.7447361000000002E-2</v>
      </c>
      <c r="C3666" s="7">
        <v>1.6380473E-2</v>
      </c>
      <c r="D3666" s="7">
        <v>1.5213404E-2</v>
      </c>
      <c r="E3666" s="7">
        <v>1.4128615000000001E-2</v>
      </c>
      <c r="F3666" s="7">
        <v>2.2868902999999999E-2</v>
      </c>
      <c r="G3666" s="7">
        <v>2.0482812999999999E-2</v>
      </c>
      <c r="H3666" s="7">
        <v>1.7660668000000001E-2</v>
      </c>
      <c r="I3666" s="7">
        <v>1.9082202999999999E-2</v>
      </c>
      <c r="J3666" s="7">
        <v>2.0599689000000001E-2</v>
      </c>
      <c r="K3666" s="7">
        <v>1.3341772E-2</v>
      </c>
      <c r="L3666" s="7">
        <v>1.7459121000000001E-2</v>
      </c>
      <c r="M3666" s="7">
        <v>1.4055631000000001E-2</v>
      </c>
      <c r="N3666" s="7">
        <v>1.4352347999999999E-2</v>
      </c>
      <c r="O3666" s="7">
        <v>1.3957405000000001E-2</v>
      </c>
      <c r="P3666" s="7">
        <v>1.2602172E-2</v>
      </c>
    </row>
    <row r="3667" spans="1:16" x14ac:dyDescent="0.25">
      <c r="A3667" t="s">
        <v>5611</v>
      </c>
      <c r="B3667" s="7">
        <v>2.2520177999999998E-2</v>
      </c>
      <c r="C3667" s="7">
        <v>2.4317109999999999E-2</v>
      </c>
      <c r="D3667" s="7">
        <v>2.1582998999999999E-2</v>
      </c>
      <c r="E3667" s="7">
        <v>2.2371177999999999E-2</v>
      </c>
      <c r="F3667" s="7">
        <v>2.6024559999999999E-2</v>
      </c>
      <c r="G3667" s="7">
        <v>2.5560585E-2</v>
      </c>
      <c r="H3667" s="7">
        <v>3.1050320999999999E-2</v>
      </c>
      <c r="I3667" s="7">
        <v>1.5793573000000002E-2</v>
      </c>
      <c r="J3667" s="7">
        <v>2.6397370999999999E-2</v>
      </c>
      <c r="K3667" s="7">
        <v>4.0144210999999999E-2</v>
      </c>
      <c r="L3667" s="7">
        <v>3.6770137000000001E-2</v>
      </c>
      <c r="M3667" s="7">
        <v>3.1267145000000003E-2</v>
      </c>
      <c r="N3667" s="7">
        <v>2.5659232000000001E-2</v>
      </c>
      <c r="O3667" s="7">
        <v>2.5483456000000002E-2</v>
      </c>
      <c r="P3667" s="7">
        <v>1.8556551000000001E-2</v>
      </c>
    </row>
    <row r="3668" spans="1:16" x14ac:dyDescent="0.25">
      <c r="A3668" t="s">
        <v>5612</v>
      </c>
      <c r="B3668" s="7">
        <v>0</v>
      </c>
      <c r="C3668" s="7">
        <v>0</v>
      </c>
      <c r="D3668" s="7">
        <v>0</v>
      </c>
      <c r="E3668" s="7">
        <v>0</v>
      </c>
      <c r="F3668" s="7">
        <v>0</v>
      </c>
      <c r="G3668" s="7">
        <v>0</v>
      </c>
      <c r="H3668" s="7">
        <v>0</v>
      </c>
      <c r="I3668" s="7">
        <v>0</v>
      </c>
      <c r="J3668" s="7">
        <v>0</v>
      </c>
      <c r="K3668" s="7">
        <v>0</v>
      </c>
      <c r="L3668" s="7">
        <v>0</v>
      </c>
      <c r="M3668" s="7">
        <v>0</v>
      </c>
      <c r="N3668" s="7">
        <v>0</v>
      </c>
      <c r="O3668" s="7">
        <v>0</v>
      </c>
      <c r="P3668" s="7">
        <v>0</v>
      </c>
    </row>
    <row r="3669" spans="1:16" x14ac:dyDescent="0.25">
      <c r="A3669" t="s">
        <v>5613</v>
      </c>
      <c r="B3669" s="7">
        <v>2.1708334999999999E-2</v>
      </c>
      <c r="C3669" s="7">
        <v>2.1584708000000001E-2</v>
      </c>
      <c r="D3669" s="7">
        <v>1.4733484E-2</v>
      </c>
      <c r="E3669" s="7">
        <v>1.9700817999999998E-2</v>
      </c>
      <c r="F3669" s="7">
        <v>1.7166931999999999E-2</v>
      </c>
      <c r="G3669" s="7">
        <v>1.9545704000000001E-2</v>
      </c>
      <c r="H3669" s="7">
        <v>3.0294899E-2</v>
      </c>
      <c r="I3669" s="7">
        <v>1.2145091E-2</v>
      </c>
      <c r="J3669" s="7">
        <v>2.0168413999999999E-2</v>
      </c>
      <c r="K3669" s="7">
        <v>2.0869585999999999E-2</v>
      </c>
      <c r="L3669" s="7">
        <v>3.8687841000000001E-2</v>
      </c>
      <c r="M3669" s="7">
        <v>3.3212007000000002E-2</v>
      </c>
      <c r="N3669" s="7">
        <v>3.5240215999999998E-2</v>
      </c>
      <c r="O3669" s="7">
        <v>3.8514238999999999E-2</v>
      </c>
      <c r="P3669" s="7">
        <v>2.3816066E-2</v>
      </c>
    </row>
    <row r="3670" spans="1:16" x14ac:dyDescent="0.25">
      <c r="A3670" t="s">
        <v>5614</v>
      </c>
      <c r="B3670" s="7">
        <v>5.6771758999999998E-2</v>
      </c>
      <c r="C3670" s="7">
        <v>5.9057852000000001E-2</v>
      </c>
      <c r="D3670" s="7">
        <v>5.5959709000000003E-2</v>
      </c>
      <c r="E3670" s="7">
        <v>3.6333808000000002E-2</v>
      </c>
      <c r="F3670" s="7">
        <v>4.6587401000000001E-2</v>
      </c>
      <c r="G3670" s="7">
        <v>4.7016205999999998E-2</v>
      </c>
      <c r="H3670" s="7">
        <v>5.8490171000000001E-2</v>
      </c>
      <c r="I3670" s="7">
        <v>6.8512638000000001E-2</v>
      </c>
      <c r="J3670" s="7">
        <v>6.5651969000000004E-2</v>
      </c>
      <c r="K3670" s="7">
        <v>2.2620688999999999E-2</v>
      </c>
      <c r="L3670" s="7">
        <v>2.4891519000000001E-2</v>
      </c>
      <c r="M3670" s="7">
        <v>2.6074667999999999E-2</v>
      </c>
      <c r="N3670" s="7">
        <v>2.7200084999999999E-2</v>
      </c>
      <c r="O3670" s="7">
        <v>2.7610490000000001E-2</v>
      </c>
      <c r="P3670" s="7">
        <v>2.2779687E-2</v>
      </c>
    </row>
    <row r="3671" spans="1:16" x14ac:dyDescent="0.25">
      <c r="A3671" t="s">
        <v>5615</v>
      </c>
      <c r="B3671" s="7">
        <v>4.7527949999999998E-3</v>
      </c>
      <c r="C3671" s="7">
        <v>7.3477439999999998E-3</v>
      </c>
      <c r="D3671" s="7">
        <v>6.0635000000000003E-3</v>
      </c>
      <c r="E3671" s="7">
        <v>4.4405829999999997E-3</v>
      </c>
      <c r="F3671" s="7">
        <v>4.1687770000000002E-3</v>
      </c>
      <c r="G3671" s="7">
        <v>4.5394620000000002E-3</v>
      </c>
      <c r="H3671" s="7">
        <v>4.4004530000000004E-3</v>
      </c>
      <c r="I3671" s="7">
        <v>6.3501199999999999E-3</v>
      </c>
      <c r="J3671" s="7">
        <v>4.2532860000000002E-3</v>
      </c>
      <c r="K3671" s="7">
        <v>5.1590530000000002E-3</v>
      </c>
      <c r="L3671" s="7">
        <v>4.6458589999999996E-3</v>
      </c>
      <c r="M3671" s="7">
        <v>3.4383970000000002E-3</v>
      </c>
      <c r="N3671" s="7">
        <v>2.4642370000000002E-3</v>
      </c>
      <c r="O3671" s="7">
        <v>1.875058E-3</v>
      </c>
      <c r="P3671" s="7">
        <v>2.9162540000000001E-3</v>
      </c>
    </row>
    <row r="3672" spans="1:16" x14ac:dyDescent="0.25">
      <c r="A3672" t="s">
        <v>5616</v>
      </c>
      <c r="B3672" s="7">
        <v>9.7741479999999999E-3</v>
      </c>
      <c r="C3672" s="7">
        <v>7.0069590000000001E-3</v>
      </c>
      <c r="D3672" s="7">
        <v>6.4512290000000002E-3</v>
      </c>
      <c r="E3672" s="7">
        <v>7.0083530000000002E-3</v>
      </c>
      <c r="F3672" s="7">
        <v>9.2211670000000006E-3</v>
      </c>
      <c r="G3672" s="7">
        <v>1.2947103999999999E-2</v>
      </c>
      <c r="H3672" s="7">
        <v>5.1105960000000002E-3</v>
      </c>
      <c r="I3672" s="7">
        <v>3.6619759999999999E-3</v>
      </c>
      <c r="J3672" s="7">
        <v>1.1879887E-2</v>
      </c>
      <c r="K3672" s="7">
        <v>2.9197060000000002E-3</v>
      </c>
      <c r="L3672" s="7">
        <v>8.2024249999999993E-3</v>
      </c>
      <c r="M3672" s="7">
        <v>6.7242439999999999E-3</v>
      </c>
      <c r="N3672" s="7">
        <v>9.995884E-3</v>
      </c>
      <c r="O3672" s="7">
        <v>7.544912E-3</v>
      </c>
      <c r="P3672" s="7">
        <v>5.5570020000000001E-3</v>
      </c>
    </row>
    <row r="3673" spans="1:16" x14ac:dyDescent="0.25">
      <c r="A3673" t="s">
        <v>5617</v>
      </c>
      <c r="B3673" s="7">
        <v>0</v>
      </c>
      <c r="C3673" s="7">
        <v>0</v>
      </c>
      <c r="D3673" s="7">
        <v>0</v>
      </c>
      <c r="E3673" s="7">
        <v>0</v>
      </c>
      <c r="F3673" s="7">
        <v>0</v>
      </c>
      <c r="G3673" s="7">
        <v>0</v>
      </c>
      <c r="H3673" s="7">
        <v>0</v>
      </c>
      <c r="I3673" s="7">
        <v>0</v>
      </c>
      <c r="J3673" s="7">
        <v>0</v>
      </c>
      <c r="K3673" s="7">
        <v>0</v>
      </c>
      <c r="L3673" s="7">
        <v>0</v>
      </c>
      <c r="M3673" s="7">
        <v>0</v>
      </c>
      <c r="N3673" s="7">
        <v>0</v>
      </c>
      <c r="O3673" s="7">
        <v>0</v>
      </c>
      <c r="P3673" s="7">
        <v>0</v>
      </c>
    </row>
    <row r="3674" spans="1:16" x14ac:dyDescent="0.25">
      <c r="A3674" t="s">
        <v>5618</v>
      </c>
      <c r="B3674" s="7">
        <v>7.8353167000000001E-2</v>
      </c>
      <c r="C3674" s="7">
        <v>9.2729686000000006E-2</v>
      </c>
      <c r="D3674" s="7">
        <v>0.100793544</v>
      </c>
      <c r="E3674" s="7">
        <v>6.0473844999999998E-2</v>
      </c>
      <c r="F3674" s="7">
        <v>8.389025E-2</v>
      </c>
      <c r="G3674" s="7">
        <v>7.3301116999999999E-2</v>
      </c>
      <c r="H3674" s="7">
        <v>0.110245175</v>
      </c>
      <c r="I3674" s="7">
        <v>0.102268632</v>
      </c>
      <c r="J3674" s="7">
        <v>0.114283895</v>
      </c>
      <c r="K3674" s="7">
        <v>6.5877765000000005E-2</v>
      </c>
      <c r="L3674" s="7">
        <v>5.2337533999999998E-2</v>
      </c>
      <c r="M3674" s="7">
        <v>5.8172307999999999E-2</v>
      </c>
      <c r="N3674" s="7">
        <v>6.0994768999999997E-2</v>
      </c>
      <c r="O3674" s="7">
        <v>5.2383036000000001E-2</v>
      </c>
      <c r="P3674" s="7">
        <v>4.8953460999999997E-2</v>
      </c>
    </row>
    <row r="3675" spans="1:16" x14ac:dyDescent="0.25">
      <c r="A3675" t="s">
        <v>5619</v>
      </c>
      <c r="B3675" s="7">
        <v>5.0402760999999997E-2</v>
      </c>
      <c r="C3675" s="7">
        <v>5.9418037E-2</v>
      </c>
      <c r="D3675" s="7">
        <v>5.3223177000000003E-2</v>
      </c>
      <c r="E3675" s="7">
        <v>3.4436034999999997E-2</v>
      </c>
      <c r="F3675" s="7">
        <v>4.4355035000000001E-2</v>
      </c>
      <c r="G3675" s="7">
        <v>5.3748957999999999E-2</v>
      </c>
      <c r="H3675" s="7">
        <v>4.9688620000000003E-2</v>
      </c>
      <c r="I3675" s="7">
        <v>4.2406006000000003E-2</v>
      </c>
      <c r="J3675" s="7">
        <v>5.2385466999999998E-2</v>
      </c>
      <c r="K3675" s="7">
        <v>5.9514138000000001E-2</v>
      </c>
      <c r="L3675" s="7">
        <v>5.3150576999999997E-2</v>
      </c>
      <c r="M3675" s="7">
        <v>4.8247269000000002E-2</v>
      </c>
      <c r="N3675" s="7">
        <v>5.3043320999999997E-2</v>
      </c>
      <c r="O3675" s="7">
        <v>4.4475107E-2</v>
      </c>
      <c r="P3675" s="7">
        <v>3.4933064E-2</v>
      </c>
    </row>
    <row r="3676" spans="1:16" x14ac:dyDescent="0.25">
      <c r="A3676" t="s">
        <v>5620</v>
      </c>
      <c r="B3676" s="7">
        <v>1.6051088000000002E-2</v>
      </c>
      <c r="C3676" s="7">
        <v>1.8067897999999999E-2</v>
      </c>
      <c r="D3676" s="7">
        <v>1.470838E-2</v>
      </c>
      <c r="E3676" s="7">
        <v>1.4465748E-2</v>
      </c>
      <c r="F3676" s="7">
        <v>1.5616702999999999E-2</v>
      </c>
      <c r="G3676" s="7">
        <v>1.7939878999999999E-2</v>
      </c>
      <c r="H3676" s="7">
        <v>1.6051161000000001E-2</v>
      </c>
      <c r="I3676" s="7">
        <v>2.4599303999999999E-2</v>
      </c>
      <c r="J3676" s="7">
        <v>1.4867326E-2</v>
      </c>
      <c r="K3676" s="7">
        <v>9.4569089999999995E-3</v>
      </c>
      <c r="L3676" s="7">
        <v>1.4531898999999999E-2</v>
      </c>
      <c r="M3676" s="7">
        <v>1.0942435E-2</v>
      </c>
      <c r="N3676" s="7">
        <v>9.3042190000000007E-3</v>
      </c>
      <c r="O3676" s="7">
        <v>8.4066520000000006E-3</v>
      </c>
      <c r="P3676" s="7">
        <v>7.7931889999999998E-3</v>
      </c>
    </row>
    <row r="3677" spans="1:16" x14ac:dyDescent="0.25">
      <c r="A3677" t="s">
        <v>5621</v>
      </c>
      <c r="B3677" s="7">
        <v>3.0735285000000001E-2</v>
      </c>
      <c r="C3677" s="7">
        <v>3.3261056999999997E-2</v>
      </c>
      <c r="D3677" s="7">
        <v>3.2126259999999997E-2</v>
      </c>
      <c r="E3677" s="7">
        <v>2.5701213000000001E-2</v>
      </c>
      <c r="F3677" s="7">
        <v>3.6964398000000002E-2</v>
      </c>
      <c r="G3677" s="7">
        <v>3.5360954E-2</v>
      </c>
      <c r="H3677" s="7">
        <v>4.2200584999999999E-2</v>
      </c>
      <c r="I3677" s="7">
        <v>3.9379889000000001E-2</v>
      </c>
      <c r="J3677" s="7">
        <v>4.9854961000000003E-2</v>
      </c>
      <c r="K3677" s="7">
        <v>4.5142123999999999E-2</v>
      </c>
      <c r="L3677" s="7">
        <v>3.3780795000000002E-2</v>
      </c>
      <c r="M3677" s="7">
        <v>3.2599436000000002E-2</v>
      </c>
      <c r="N3677" s="7">
        <v>3.5997207000000003E-2</v>
      </c>
      <c r="O3677" s="7">
        <v>3.3751272999999998E-2</v>
      </c>
      <c r="P3677" s="7">
        <v>2.6853744999999998E-2</v>
      </c>
    </row>
    <row r="3678" spans="1:16" x14ac:dyDescent="0.25">
      <c r="A3678" t="s">
        <v>5622</v>
      </c>
      <c r="B3678" s="7">
        <v>3.3865079999999999E-3</v>
      </c>
      <c r="C3678" s="7">
        <v>4.7520729999999999E-3</v>
      </c>
      <c r="D3678" s="7">
        <v>4.0640340000000002E-3</v>
      </c>
      <c r="E3678" s="7">
        <v>3.7854E-3</v>
      </c>
      <c r="F3678" s="7">
        <v>4.7578439999999998E-3</v>
      </c>
      <c r="G3678" s="7">
        <v>3.9490870000000004E-3</v>
      </c>
      <c r="H3678" s="7">
        <v>5.0006549999999997E-3</v>
      </c>
      <c r="I3678" s="7">
        <v>4.2931200000000001E-3</v>
      </c>
      <c r="J3678" s="7">
        <v>4.9906100000000004E-3</v>
      </c>
      <c r="K3678" s="7">
        <v>2.9084319999999999E-3</v>
      </c>
      <c r="L3678" s="7">
        <v>4.497516E-3</v>
      </c>
      <c r="M3678" s="7">
        <v>4.049314E-3</v>
      </c>
      <c r="N3678" s="7">
        <v>4.567471E-3</v>
      </c>
      <c r="O3678" s="7">
        <v>4.4879580000000002E-3</v>
      </c>
      <c r="P3678" s="7">
        <v>2.937519E-3</v>
      </c>
    </row>
    <row r="3679" spans="1:16" x14ac:dyDescent="0.25">
      <c r="A3679" t="s">
        <v>5623</v>
      </c>
      <c r="B3679" s="7">
        <v>1.3100501000000001E-2</v>
      </c>
      <c r="C3679" s="7">
        <v>1.3700492E-2</v>
      </c>
      <c r="D3679" s="7">
        <v>1.1413482000000001E-2</v>
      </c>
      <c r="E3679" s="7">
        <v>1.0449402999999999E-2</v>
      </c>
      <c r="F3679" s="7">
        <v>1.2252473999999999E-2</v>
      </c>
      <c r="G3679" s="7">
        <v>1.4209451999999999E-2</v>
      </c>
      <c r="H3679" s="7">
        <v>1.3407270000000001E-2</v>
      </c>
      <c r="I3679" s="7">
        <v>1.3119629000000001E-2</v>
      </c>
      <c r="J3679" s="7">
        <v>1.6462768999999999E-2</v>
      </c>
      <c r="K3679" s="7">
        <v>4.9199869999999998E-3</v>
      </c>
      <c r="L3679" s="7">
        <v>8.2339260000000008E-3</v>
      </c>
      <c r="M3679" s="7">
        <v>8.5530090000000003E-3</v>
      </c>
      <c r="N3679" s="7">
        <v>9.2036930000000006E-3</v>
      </c>
      <c r="O3679" s="7">
        <v>8.3468110000000009E-3</v>
      </c>
      <c r="P3679" s="7">
        <v>6.5561229999999996E-3</v>
      </c>
    </row>
    <row r="3680" spans="1:16" x14ac:dyDescent="0.25">
      <c r="A3680" t="s">
        <v>5624</v>
      </c>
      <c r="B3680" s="7">
        <v>1.3232469E-2</v>
      </c>
      <c r="C3680" s="7">
        <v>1.2848415E-2</v>
      </c>
      <c r="D3680" s="7">
        <v>1.0100741999999999E-2</v>
      </c>
      <c r="E3680" s="7">
        <v>2.7858422000000001E-2</v>
      </c>
      <c r="F3680" s="7">
        <v>1.4678396E-2</v>
      </c>
      <c r="G3680" s="7">
        <v>2.6733354000000001E-2</v>
      </c>
      <c r="H3680" s="7">
        <v>9.2797490000000003E-3</v>
      </c>
      <c r="I3680" s="7">
        <v>1.6475758E-2</v>
      </c>
      <c r="J3680" s="7">
        <v>1.1892731E-2</v>
      </c>
      <c r="K3680" s="7">
        <v>0.118812047</v>
      </c>
      <c r="L3680" s="7">
        <v>1.73315E-2</v>
      </c>
      <c r="M3680" s="7">
        <v>6.0749250000000001E-3</v>
      </c>
      <c r="N3680" s="7">
        <v>6.8924900000000002E-3</v>
      </c>
      <c r="O3680" s="7">
        <v>4.7064239999999999E-3</v>
      </c>
      <c r="P3680" s="7">
        <v>6.5380120000000002E-3</v>
      </c>
    </row>
    <row r="3681" spans="1:16" x14ac:dyDescent="0.25">
      <c r="A3681" t="s">
        <v>5625</v>
      </c>
      <c r="B3681" s="7">
        <v>8.1165899999999999E-3</v>
      </c>
      <c r="C3681" s="7">
        <v>1.0059729E-2</v>
      </c>
      <c r="D3681" s="7">
        <v>7.9491000000000006E-3</v>
      </c>
      <c r="E3681" s="7">
        <v>6.599199E-3</v>
      </c>
      <c r="F3681" s="7">
        <v>9.4439309999999992E-3</v>
      </c>
      <c r="G3681" s="7">
        <v>1.2087560000000001E-2</v>
      </c>
      <c r="H3681" s="7">
        <v>1.1672169E-2</v>
      </c>
      <c r="I3681" s="7">
        <v>7.9863469999999995E-3</v>
      </c>
      <c r="J3681" s="7">
        <v>1.0852034E-2</v>
      </c>
      <c r="K3681" s="7">
        <v>5.1323230000000003E-3</v>
      </c>
      <c r="L3681" s="7">
        <v>2.002808E-3</v>
      </c>
      <c r="M3681" s="7">
        <v>3.6432370000000001E-3</v>
      </c>
      <c r="N3681" s="7">
        <v>2.7535599999999999E-3</v>
      </c>
      <c r="O3681" s="7">
        <v>1.7586749999999999E-3</v>
      </c>
      <c r="P3681" s="7">
        <v>1.758545E-3</v>
      </c>
    </row>
    <row r="3682" spans="1:16" x14ac:dyDescent="0.25">
      <c r="A3682" t="s">
        <v>5626</v>
      </c>
      <c r="B3682" s="7">
        <v>9.6973979999999994E-3</v>
      </c>
      <c r="C3682" s="7">
        <v>1.1437358E-2</v>
      </c>
      <c r="D3682" s="7">
        <v>1.0032423E-2</v>
      </c>
      <c r="E3682" s="7">
        <v>9.1532269999999999E-3</v>
      </c>
      <c r="F3682" s="7">
        <v>9.5528939999999993E-3</v>
      </c>
      <c r="G3682" s="7">
        <v>9.0593310000000003E-3</v>
      </c>
      <c r="H3682" s="7">
        <v>7.9562190000000005E-3</v>
      </c>
      <c r="I3682" s="7">
        <v>1.0325791000000001E-2</v>
      </c>
      <c r="J3682" s="7">
        <v>1.0134779E-2</v>
      </c>
      <c r="K3682" s="7">
        <v>9.8356439999999993E-3</v>
      </c>
      <c r="L3682" s="7">
        <v>1.5318462E-2</v>
      </c>
      <c r="M3682" s="7">
        <v>1.2496976E-2</v>
      </c>
      <c r="N3682" s="7">
        <v>5.5256639999999996E-3</v>
      </c>
      <c r="O3682" s="7">
        <v>5.1375279999999997E-3</v>
      </c>
      <c r="P3682" s="7">
        <v>9.2868369999999992E-3</v>
      </c>
    </row>
    <row r="3683" spans="1:16" x14ac:dyDescent="0.25">
      <c r="A3683" t="s">
        <v>5627</v>
      </c>
      <c r="B3683" s="7">
        <v>1.1606679999999999E-3</v>
      </c>
      <c r="C3683" s="7">
        <v>1.634597E-3</v>
      </c>
      <c r="D3683" s="7">
        <v>1.1292170000000001E-3</v>
      </c>
      <c r="E3683" s="7">
        <v>1.6080129999999999E-3</v>
      </c>
      <c r="F3683" s="7">
        <v>1.024521E-3</v>
      </c>
      <c r="G3683" s="7">
        <v>2.5695000000000002E-3</v>
      </c>
      <c r="H3683" s="7">
        <v>1.622187E-3</v>
      </c>
      <c r="I3683" s="7">
        <v>8.9964299999999999E-4</v>
      </c>
      <c r="J3683" s="7">
        <v>1.382987E-3</v>
      </c>
      <c r="K3683" s="7">
        <v>5.3838540000000004E-3</v>
      </c>
      <c r="L3683" s="7">
        <v>6.6587310000000002E-3</v>
      </c>
      <c r="M3683" s="7">
        <v>7.5696260000000003E-3</v>
      </c>
      <c r="N3683" s="7">
        <v>5.8749129999999998E-3</v>
      </c>
      <c r="O3683" s="7">
        <v>4.7249780000000003E-3</v>
      </c>
      <c r="P3683" s="7">
        <v>2.669102E-3</v>
      </c>
    </row>
    <row r="3684" spans="1:16" x14ac:dyDescent="0.25">
      <c r="A3684" t="s">
        <v>5628</v>
      </c>
      <c r="B3684" s="7">
        <v>0.203270598</v>
      </c>
      <c r="C3684" s="7">
        <v>0.20933863699999999</v>
      </c>
      <c r="D3684" s="7">
        <v>0.21951674299999999</v>
      </c>
      <c r="E3684" s="7">
        <v>0.17013715500000001</v>
      </c>
      <c r="F3684" s="7">
        <v>0.21492318799999999</v>
      </c>
      <c r="G3684" s="7">
        <v>0.17059833999999999</v>
      </c>
      <c r="H3684" s="7">
        <v>0.15402154600000001</v>
      </c>
      <c r="I3684" s="7">
        <v>0.21901375200000001</v>
      </c>
      <c r="J3684" s="7">
        <v>0.225836333</v>
      </c>
      <c r="K3684" s="7">
        <v>0.106760619</v>
      </c>
      <c r="L3684" s="7">
        <v>0.139350369</v>
      </c>
      <c r="M3684" s="7">
        <v>0.15129100400000001</v>
      </c>
      <c r="N3684" s="7">
        <v>1.1802399E-2</v>
      </c>
      <c r="O3684" s="7">
        <v>1.3391195E-2</v>
      </c>
      <c r="P3684" s="7">
        <v>0.22667240299999999</v>
      </c>
    </row>
    <row r="3685" spans="1:16" x14ac:dyDescent="0.25">
      <c r="A3685" t="s">
        <v>5629</v>
      </c>
      <c r="B3685" s="7">
        <v>6.9552895000000003E-2</v>
      </c>
      <c r="C3685" s="7">
        <v>7.4122235999999994E-2</v>
      </c>
      <c r="D3685" s="7">
        <v>6.7472187000000003E-2</v>
      </c>
      <c r="E3685" s="7">
        <v>5.2855738999999999E-2</v>
      </c>
      <c r="F3685" s="7">
        <v>6.8726781000000001E-2</v>
      </c>
      <c r="G3685" s="7">
        <v>6.3633949999999995E-2</v>
      </c>
      <c r="H3685" s="7">
        <v>6.9069043999999996E-2</v>
      </c>
      <c r="I3685" s="7">
        <v>8.3341893E-2</v>
      </c>
      <c r="J3685" s="7">
        <v>9.1289272000000005E-2</v>
      </c>
      <c r="K3685" s="7">
        <v>2.2126429E-2</v>
      </c>
      <c r="L3685" s="7">
        <v>3.4292916999999999E-2</v>
      </c>
      <c r="M3685" s="7">
        <v>4.1455804999999998E-2</v>
      </c>
      <c r="N3685" s="7">
        <v>3.2034800000000002E-2</v>
      </c>
      <c r="O3685" s="7">
        <v>3.3559381999999999E-2</v>
      </c>
      <c r="P3685" s="7">
        <v>3.1484881999999999E-2</v>
      </c>
    </row>
    <row r="3686" spans="1:16" x14ac:dyDescent="0.25">
      <c r="A3686" t="s">
        <v>5630</v>
      </c>
      <c r="B3686" s="7">
        <v>0.19567647099999999</v>
      </c>
      <c r="C3686" s="7">
        <v>0.18766543699999999</v>
      </c>
      <c r="D3686" s="7">
        <v>0.22070447300000001</v>
      </c>
      <c r="E3686" s="7">
        <v>0.13889871000000001</v>
      </c>
      <c r="F3686" s="7">
        <v>0.174646146</v>
      </c>
      <c r="G3686" s="7">
        <v>0.15580799200000001</v>
      </c>
      <c r="H3686" s="7">
        <v>0.208111461</v>
      </c>
      <c r="I3686" s="7">
        <v>0.187085472</v>
      </c>
      <c r="J3686" s="7">
        <v>0.205396625</v>
      </c>
      <c r="K3686" s="7">
        <v>7.0035980999999997E-2</v>
      </c>
      <c r="L3686" s="7">
        <v>0.109793054</v>
      </c>
      <c r="M3686" s="7">
        <v>0.12613158799999999</v>
      </c>
      <c r="N3686" s="7">
        <v>0.11604058</v>
      </c>
      <c r="O3686" s="7">
        <v>0.138424088</v>
      </c>
      <c r="P3686" s="7">
        <v>0.11406377600000001</v>
      </c>
    </row>
    <row r="3687" spans="1:16" x14ac:dyDescent="0.25">
      <c r="A3687" t="s">
        <v>5631</v>
      </c>
      <c r="B3687" s="7">
        <v>3.3427265999999997E-2</v>
      </c>
      <c r="C3687" s="7">
        <v>3.4717478000000003E-2</v>
      </c>
      <c r="D3687" s="7">
        <v>3.3138664999999998E-2</v>
      </c>
      <c r="E3687" s="7">
        <v>2.0043223999999998E-2</v>
      </c>
      <c r="F3687" s="7">
        <v>2.9761869E-2</v>
      </c>
      <c r="G3687" s="7">
        <v>3.0718169E-2</v>
      </c>
      <c r="H3687" s="7">
        <v>3.8101985999999997E-2</v>
      </c>
      <c r="I3687" s="7">
        <v>4.1030571000000002E-2</v>
      </c>
      <c r="J3687" s="7">
        <v>3.6742376E-2</v>
      </c>
      <c r="K3687" s="7">
        <v>3.2676948999999997E-2</v>
      </c>
      <c r="L3687" s="7">
        <v>3.3136889000000003E-2</v>
      </c>
      <c r="M3687" s="7">
        <v>3.1395245000000002E-2</v>
      </c>
      <c r="N3687" s="7">
        <v>3.6806964999999997E-2</v>
      </c>
      <c r="O3687" s="7">
        <v>3.6710735000000001E-2</v>
      </c>
      <c r="P3687" s="7">
        <v>2.6532554999999999E-2</v>
      </c>
    </row>
    <row r="3688" spans="1:16" x14ac:dyDescent="0.25">
      <c r="A3688" t="s">
        <v>5632</v>
      </c>
      <c r="B3688" s="7">
        <v>2.2889090000000001E-2</v>
      </c>
      <c r="C3688" s="7">
        <v>2.9278522000000001E-2</v>
      </c>
      <c r="D3688" s="7">
        <v>2.7278032000000001E-2</v>
      </c>
      <c r="E3688" s="7">
        <v>1.6983664999999998E-2</v>
      </c>
      <c r="F3688" s="7">
        <v>2.4014239999999999E-2</v>
      </c>
      <c r="G3688" s="7">
        <v>2.7520405000000001E-2</v>
      </c>
      <c r="H3688" s="7">
        <v>3.1033208E-2</v>
      </c>
      <c r="I3688" s="7">
        <v>3.0369856000000001E-2</v>
      </c>
      <c r="J3688" s="7">
        <v>3.4953653000000001E-2</v>
      </c>
      <c r="K3688" s="7">
        <v>1.2211697000000001E-2</v>
      </c>
      <c r="L3688" s="7">
        <v>1.8210470999999999E-2</v>
      </c>
      <c r="M3688" s="7">
        <v>1.9213840999999999E-2</v>
      </c>
      <c r="N3688" s="7">
        <v>2.1313417000000001E-2</v>
      </c>
      <c r="O3688" s="7">
        <v>1.9752336999999998E-2</v>
      </c>
      <c r="P3688" s="7">
        <v>1.5716166E-2</v>
      </c>
    </row>
    <row r="3689" spans="1:16" x14ac:dyDescent="0.25">
      <c r="A3689" t="s">
        <v>5633</v>
      </c>
      <c r="B3689" s="7">
        <v>3.2373071000000003E-2</v>
      </c>
      <c r="C3689" s="7">
        <v>3.1278037000000002E-2</v>
      </c>
      <c r="D3689" s="7">
        <v>2.4586778E-2</v>
      </c>
      <c r="E3689" s="7">
        <v>2.5353510999999999E-2</v>
      </c>
      <c r="F3689" s="7">
        <v>2.2519343000000001E-2</v>
      </c>
      <c r="G3689" s="7">
        <v>3.8070108999999998E-2</v>
      </c>
      <c r="H3689" s="7">
        <v>2.6055445E-2</v>
      </c>
      <c r="I3689" s="7">
        <v>2.2927619E-2</v>
      </c>
      <c r="J3689" s="7">
        <v>3.2604058999999998E-2</v>
      </c>
      <c r="K3689" s="7">
        <v>2.5030242000000001E-2</v>
      </c>
      <c r="L3689" s="7">
        <v>3.8599834999999999E-2</v>
      </c>
      <c r="M3689" s="7">
        <v>3.3791943999999997E-2</v>
      </c>
      <c r="N3689" s="7">
        <v>3.6304467E-2</v>
      </c>
      <c r="O3689" s="7">
        <v>2.5883900000000001E-2</v>
      </c>
      <c r="P3689" s="7">
        <v>1.5059149000000001E-2</v>
      </c>
    </row>
    <row r="3690" spans="1:16" x14ac:dyDescent="0.25">
      <c r="A3690" t="s">
        <v>5634</v>
      </c>
      <c r="B3690" s="7">
        <v>0</v>
      </c>
      <c r="C3690" s="7">
        <v>0</v>
      </c>
      <c r="D3690" s="7">
        <v>0</v>
      </c>
      <c r="E3690" s="7">
        <v>0</v>
      </c>
      <c r="F3690" s="7">
        <v>0</v>
      </c>
      <c r="G3690" s="7">
        <v>0</v>
      </c>
      <c r="H3690" s="7">
        <v>0</v>
      </c>
      <c r="I3690" s="7">
        <v>0</v>
      </c>
      <c r="J3690" s="7">
        <v>0</v>
      </c>
      <c r="K3690" s="7">
        <v>0</v>
      </c>
      <c r="L3690" s="7">
        <v>0</v>
      </c>
      <c r="M3690" s="7">
        <v>0</v>
      </c>
      <c r="N3690" s="7">
        <v>0</v>
      </c>
      <c r="O3690" s="7">
        <v>0</v>
      </c>
      <c r="P3690" s="7">
        <v>0</v>
      </c>
    </row>
    <row r="3691" spans="1:16" x14ac:dyDescent="0.25">
      <c r="A3691" t="s">
        <v>5635</v>
      </c>
      <c r="B3691" s="7">
        <v>5.2218780000000001E-3</v>
      </c>
      <c r="C3691" s="7">
        <v>6.9411489999999998E-3</v>
      </c>
      <c r="D3691" s="7">
        <v>4.8024139999999996E-3</v>
      </c>
      <c r="E3691" s="7">
        <v>8.6981520000000007E-3</v>
      </c>
      <c r="F3691" s="7">
        <v>1.0451177000000001E-2</v>
      </c>
      <c r="G3691" s="7">
        <v>1.1175778000000001E-2</v>
      </c>
      <c r="H3691" s="7">
        <v>6.0630359999999999E-3</v>
      </c>
      <c r="I3691" s="7">
        <v>6.8776030000000004E-3</v>
      </c>
      <c r="J3691" s="7">
        <v>6.6857110000000004E-3</v>
      </c>
      <c r="K3691" s="7">
        <v>5.0774080000000003E-3</v>
      </c>
      <c r="L3691" s="7">
        <v>3.7293920000000002E-3</v>
      </c>
      <c r="M3691" s="7">
        <v>3.9573899999999999E-3</v>
      </c>
      <c r="N3691" s="7">
        <v>4.5247439999999998E-3</v>
      </c>
      <c r="O3691" s="7">
        <v>4.1535210000000003E-3</v>
      </c>
      <c r="P3691" s="7">
        <v>3.1021429999999999E-3</v>
      </c>
    </row>
    <row r="3692" spans="1:16" x14ac:dyDescent="0.25">
      <c r="A3692" t="s">
        <v>5636</v>
      </c>
      <c r="B3692" s="7">
        <v>3.0778163000000001E-2</v>
      </c>
      <c r="C3692" s="7">
        <v>3.9097343999999999E-2</v>
      </c>
      <c r="D3692" s="7">
        <v>4.1593592999999998E-2</v>
      </c>
      <c r="E3692" s="7">
        <v>2.2325727E-2</v>
      </c>
      <c r="F3692" s="7">
        <v>3.4371709E-2</v>
      </c>
      <c r="G3692" s="7">
        <v>3.0130530999999999E-2</v>
      </c>
      <c r="H3692" s="7">
        <v>4.3016684999999999E-2</v>
      </c>
      <c r="I3692" s="7">
        <v>4.7299528E-2</v>
      </c>
      <c r="J3692" s="7">
        <v>4.2610966E-2</v>
      </c>
      <c r="K3692" s="7">
        <v>8.9760729999999993E-3</v>
      </c>
      <c r="L3692" s="7">
        <v>1.538527E-2</v>
      </c>
      <c r="M3692" s="7">
        <v>1.6845154000000001E-2</v>
      </c>
      <c r="N3692" s="7">
        <v>1.9157067999999999E-2</v>
      </c>
      <c r="O3692" s="7">
        <v>1.7779844E-2</v>
      </c>
      <c r="P3692" s="7">
        <v>1.6313306999999999E-2</v>
      </c>
    </row>
    <row r="3693" spans="1:16" x14ac:dyDescent="0.25">
      <c r="A3693" t="s">
        <v>5637</v>
      </c>
      <c r="B3693" s="7">
        <v>3.1562356999999999E-2</v>
      </c>
      <c r="C3693" s="7">
        <v>3.9923195000000002E-2</v>
      </c>
      <c r="D3693" s="7">
        <v>4.0697302999999997E-2</v>
      </c>
      <c r="E3693" s="7">
        <v>2.7363616E-2</v>
      </c>
      <c r="F3693" s="7">
        <v>4.3348586000000001E-2</v>
      </c>
      <c r="G3693" s="7">
        <v>4.0184971E-2</v>
      </c>
      <c r="H3693" s="7">
        <v>4.4025092000000002E-2</v>
      </c>
      <c r="I3693" s="7">
        <v>5.0618478000000001E-2</v>
      </c>
      <c r="J3693" s="7">
        <v>4.4541682999999999E-2</v>
      </c>
      <c r="K3693" s="7">
        <v>2.3981114000000001E-2</v>
      </c>
      <c r="L3693" s="7">
        <v>2.9251136E-2</v>
      </c>
      <c r="M3693" s="7">
        <v>3.1031493E-2</v>
      </c>
      <c r="N3693" s="7">
        <v>3.5269344000000001E-2</v>
      </c>
      <c r="O3693" s="7">
        <v>3.3312766000000001E-2</v>
      </c>
      <c r="P3693" s="7">
        <v>2.8906607000000001E-2</v>
      </c>
    </row>
    <row r="3694" spans="1:16" x14ac:dyDescent="0.25">
      <c r="A3694" t="s">
        <v>5638</v>
      </c>
      <c r="B3694" s="7">
        <v>2.2994905999999999E-2</v>
      </c>
      <c r="C3694" s="7">
        <v>3.2721564000000002E-2</v>
      </c>
      <c r="D3694" s="7">
        <v>2.7878917E-2</v>
      </c>
      <c r="E3694" s="7">
        <v>2.4275186000000001E-2</v>
      </c>
      <c r="F3694" s="7">
        <v>3.0139255E-2</v>
      </c>
      <c r="G3694" s="7">
        <v>3.0492392E-2</v>
      </c>
      <c r="H3694" s="7">
        <v>3.6244739999999998E-2</v>
      </c>
      <c r="I3694" s="7">
        <v>3.1195365999999999E-2</v>
      </c>
      <c r="J3694" s="7">
        <v>3.7739070999999999E-2</v>
      </c>
      <c r="K3694" s="7">
        <v>4.2699738000000001E-2</v>
      </c>
      <c r="L3694" s="7">
        <v>1.9091916E-2</v>
      </c>
      <c r="M3694" s="7">
        <v>2.0166752999999999E-2</v>
      </c>
      <c r="N3694" s="7">
        <v>2.6698085E-2</v>
      </c>
      <c r="O3694" s="7">
        <v>2.168703E-2</v>
      </c>
      <c r="P3694" s="7">
        <v>1.6896557999999999E-2</v>
      </c>
    </row>
    <row r="3695" spans="1:16" x14ac:dyDescent="0.25">
      <c r="A3695" t="s">
        <v>5639</v>
      </c>
      <c r="B3695" s="7">
        <v>4.3381169999999998E-3</v>
      </c>
      <c r="C3695" s="7">
        <v>4.314839E-3</v>
      </c>
      <c r="D3695" s="7">
        <v>5.2033519999999996E-3</v>
      </c>
      <c r="E3695" s="7">
        <v>2.8839429999999999E-3</v>
      </c>
      <c r="F3695" s="7">
        <v>4.7000929999999998E-3</v>
      </c>
      <c r="G3695" s="7">
        <v>3.4606810000000002E-3</v>
      </c>
      <c r="H3695" s="7">
        <v>6.0057790000000002E-3</v>
      </c>
      <c r="I3695" s="7">
        <v>4.0931090000000002E-3</v>
      </c>
      <c r="J3695" s="7">
        <v>5.4601780000000004E-3</v>
      </c>
      <c r="K3695" s="7">
        <v>1.040179E-3</v>
      </c>
      <c r="L3695" s="7">
        <v>2.1038290000000002E-3</v>
      </c>
      <c r="M3695" s="7">
        <v>2.182528E-3</v>
      </c>
      <c r="N3695" s="7">
        <v>4.0297500000000003E-3</v>
      </c>
      <c r="O3695" s="7">
        <v>3.6129869999999998E-3</v>
      </c>
      <c r="P3695" s="7">
        <v>1.9217520000000001E-3</v>
      </c>
    </row>
    <row r="3696" spans="1:16" x14ac:dyDescent="0.25">
      <c r="A3696" t="s">
        <v>5640</v>
      </c>
      <c r="B3696" s="7">
        <v>1.4525158E-2</v>
      </c>
      <c r="C3696" s="7">
        <v>1.8924941000000001E-2</v>
      </c>
      <c r="D3696" s="7">
        <v>1.8017289999999998E-2</v>
      </c>
      <c r="E3696" s="7">
        <v>2.1985376000000001E-2</v>
      </c>
      <c r="F3696" s="7">
        <v>2.5024357000000001E-2</v>
      </c>
      <c r="G3696" s="7">
        <v>2.2767757E-2</v>
      </c>
      <c r="H3696" s="7">
        <v>3.2358449999999997E-2</v>
      </c>
      <c r="I3696" s="7">
        <v>1.6885378999999999E-2</v>
      </c>
      <c r="J3696" s="7">
        <v>2.4447476999999999E-2</v>
      </c>
      <c r="K3696" s="7">
        <v>2.1777939999999999E-2</v>
      </c>
      <c r="L3696" s="7">
        <v>2.6475707000000001E-2</v>
      </c>
      <c r="M3696" s="7">
        <v>1.9149844999999999E-2</v>
      </c>
      <c r="N3696" s="7">
        <v>2.3369043999999999E-2</v>
      </c>
      <c r="O3696" s="7">
        <v>1.4979663000000001E-2</v>
      </c>
      <c r="P3696" s="7">
        <v>9.9280529999999992E-3</v>
      </c>
    </row>
    <row r="3697" spans="1:16" x14ac:dyDescent="0.25">
      <c r="A3697" t="s">
        <v>5641</v>
      </c>
      <c r="B3697" s="7">
        <v>4.3841772000000001E-2</v>
      </c>
      <c r="C3697" s="7">
        <v>5.3420825999999998E-2</v>
      </c>
      <c r="D3697" s="7">
        <v>4.8264084999999998E-2</v>
      </c>
      <c r="E3697" s="7">
        <v>3.7759254999999999E-2</v>
      </c>
      <c r="F3697" s="7">
        <v>4.5079029999999999E-2</v>
      </c>
      <c r="G3697" s="7">
        <v>4.7902833999999998E-2</v>
      </c>
      <c r="H3697" s="7">
        <v>4.9422141000000003E-2</v>
      </c>
      <c r="I3697" s="7">
        <v>4.5600263000000002E-2</v>
      </c>
      <c r="J3697" s="7">
        <v>5.6506987000000002E-2</v>
      </c>
      <c r="K3697" s="7">
        <v>2.6170894E-2</v>
      </c>
      <c r="L3697" s="7">
        <v>3.1736303E-2</v>
      </c>
      <c r="M3697" s="7">
        <v>3.5208928E-2</v>
      </c>
      <c r="N3697" s="7">
        <v>3.5064258000000001E-2</v>
      </c>
      <c r="O3697" s="7">
        <v>3.5284491000000001E-2</v>
      </c>
      <c r="P3697" s="7">
        <v>2.9567606E-2</v>
      </c>
    </row>
    <row r="3698" spans="1:16" x14ac:dyDescent="0.25">
      <c r="A3698" t="s">
        <v>5642</v>
      </c>
      <c r="B3698" s="7">
        <v>0</v>
      </c>
      <c r="C3698" s="7">
        <v>0</v>
      </c>
      <c r="D3698" s="7">
        <v>0</v>
      </c>
      <c r="E3698" s="7">
        <v>0</v>
      </c>
      <c r="F3698" s="7">
        <v>0</v>
      </c>
      <c r="G3698" s="7">
        <v>0</v>
      </c>
      <c r="H3698" s="7">
        <v>0</v>
      </c>
      <c r="I3698" s="7">
        <v>0</v>
      </c>
      <c r="J3698" s="7">
        <v>0</v>
      </c>
      <c r="K3698" s="7">
        <v>0</v>
      </c>
      <c r="L3698" s="7">
        <v>0</v>
      </c>
      <c r="M3698" s="7">
        <v>0</v>
      </c>
      <c r="N3698" s="7">
        <v>0</v>
      </c>
      <c r="O3698" s="7">
        <v>0</v>
      </c>
      <c r="P3698" s="7">
        <v>0</v>
      </c>
    </row>
    <row r="3699" spans="1:16" x14ac:dyDescent="0.25">
      <c r="A3699" t="s">
        <v>5643</v>
      </c>
      <c r="B3699" s="7">
        <v>1.338455E-2</v>
      </c>
      <c r="C3699" s="7">
        <v>1.3642698E-2</v>
      </c>
      <c r="D3699" s="7">
        <v>1.3194917E-2</v>
      </c>
      <c r="E3699" s="7">
        <v>8.1395040000000005E-3</v>
      </c>
      <c r="F3699" s="7">
        <v>1.1002638E-2</v>
      </c>
      <c r="G3699" s="7">
        <v>1.6351283000000001E-2</v>
      </c>
      <c r="H3699" s="7">
        <v>1.3690048999999999E-2</v>
      </c>
      <c r="I3699" s="7">
        <v>5.4484449999999997E-3</v>
      </c>
      <c r="J3699" s="7">
        <v>1.1817988E-2</v>
      </c>
      <c r="K3699" s="7">
        <v>8.2081129999999995E-3</v>
      </c>
      <c r="L3699" s="7">
        <v>1.7463308E-2</v>
      </c>
      <c r="M3699" s="7">
        <v>1.7897051000000001E-2</v>
      </c>
      <c r="N3699" s="7">
        <v>1.4205908E-2</v>
      </c>
      <c r="O3699" s="7">
        <v>1.3395281E-2</v>
      </c>
      <c r="P3699" s="7">
        <v>8.5060050000000005E-3</v>
      </c>
    </row>
    <row r="3700" spans="1:16" x14ac:dyDescent="0.25">
      <c r="A3700" t="s">
        <v>5644</v>
      </c>
      <c r="B3700" s="7">
        <v>7.1318971999999994E-2</v>
      </c>
      <c r="C3700" s="7">
        <v>8.1180659000000002E-2</v>
      </c>
      <c r="D3700" s="7">
        <v>6.1677729000000001E-2</v>
      </c>
      <c r="E3700" s="7">
        <v>6.6654326999999999E-2</v>
      </c>
      <c r="F3700" s="7">
        <v>7.7207688999999996E-2</v>
      </c>
      <c r="G3700" s="7">
        <v>9.1040487000000003E-2</v>
      </c>
      <c r="H3700" s="7">
        <v>7.4694363999999999E-2</v>
      </c>
      <c r="I3700" s="7">
        <v>6.3892470000000007E-2</v>
      </c>
      <c r="J3700" s="7">
        <v>7.8045097999999993E-2</v>
      </c>
      <c r="K3700" s="7">
        <v>9.6206060999999995E-2</v>
      </c>
      <c r="L3700" s="7">
        <v>6.7715760999999999E-2</v>
      </c>
      <c r="M3700" s="7">
        <v>7.2002974999999997E-2</v>
      </c>
      <c r="N3700" s="7">
        <v>6.5768365999999995E-2</v>
      </c>
      <c r="O3700" s="7">
        <v>6.6801175000000004E-2</v>
      </c>
      <c r="P3700" s="7">
        <v>5.3553744E-2</v>
      </c>
    </row>
    <row r="3701" spans="1:16" x14ac:dyDescent="0.25">
      <c r="A3701" t="s">
        <v>5645</v>
      </c>
      <c r="B3701" s="7">
        <v>1.9889480000000001E-2</v>
      </c>
      <c r="C3701" s="7">
        <v>2.1172102000000002E-2</v>
      </c>
      <c r="D3701" s="7">
        <v>2.1509858E-2</v>
      </c>
      <c r="E3701" s="7">
        <v>1.5960243999999998E-2</v>
      </c>
      <c r="F3701" s="7">
        <v>2.2458536000000001E-2</v>
      </c>
      <c r="G3701" s="7">
        <v>2.3831670999999999E-2</v>
      </c>
      <c r="H3701" s="7">
        <v>2.7317398E-2</v>
      </c>
      <c r="I3701" s="7">
        <v>2.3766793000000001E-2</v>
      </c>
      <c r="J3701" s="7">
        <v>2.1893454E-2</v>
      </c>
      <c r="K3701" s="7">
        <v>1.4989468000000001E-2</v>
      </c>
      <c r="L3701" s="7">
        <v>1.2349461000000001E-2</v>
      </c>
      <c r="M3701" s="7">
        <v>1.4384755000000001E-2</v>
      </c>
      <c r="N3701" s="7">
        <v>1.5650790000000001E-2</v>
      </c>
      <c r="O3701" s="7">
        <v>1.4591720000000001E-2</v>
      </c>
      <c r="P3701" s="7">
        <v>1.0519888999999999E-2</v>
      </c>
    </row>
    <row r="3702" spans="1:16" x14ac:dyDescent="0.25">
      <c r="A3702" t="s">
        <v>5646</v>
      </c>
      <c r="B3702" s="7">
        <v>3.1318140000000001E-3</v>
      </c>
      <c r="C3702" s="7">
        <v>2.529599E-3</v>
      </c>
      <c r="D3702" s="7">
        <v>2.9082399999999999E-3</v>
      </c>
      <c r="E3702" s="7">
        <v>2.1496779999999999E-3</v>
      </c>
      <c r="F3702" s="7">
        <v>2.4357290000000002E-3</v>
      </c>
      <c r="G3702" s="7">
        <v>3.0433560000000001E-3</v>
      </c>
      <c r="H3702" s="7">
        <v>2.6349139999999999E-3</v>
      </c>
      <c r="I3702" s="7">
        <v>2.59648E-3</v>
      </c>
      <c r="J3702" s="7">
        <v>3.5461400000000001E-3</v>
      </c>
      <c r="K3702" s="7">
        <v>8.2153800000000002E-4</v>
      </c>
      <c r="L3702" s="7">
        <v>1.2835769999999999E-3</v>
      </c>
      <c r="M3702" s="7">
        <v>1.371436E-3</v>
      </c>
      <c r="N3702" s="7">
        <v>1.790378E-3</v>
      </c>
      <c r="O3702" s="7">
        <v>1.5288140000000001E-3</v>
      </c>
      <c r="P3702" s="7">
        <v>1.24245E-3</v>
      </c>
    </row>
    <row r="3703" spans="1:16" x14ac:dyDescent="0.25">
      <c r="A3703" t="s">
        <v>5647</v>
      </c>
      <c r="B3703" s="7">
        <v>5.2203682000000001E-2</v>
      </c>
      <c r="C3703" s="7">
        <v>6.0074337999999998E-2</v>
      </c>
      <c r="D3703" s="7">
        <v>4.7148049999999997E-2</v>
      </c>
      <c r="E3703" s="7">
        <v>4.0802546000000002E-2</v>
      </c>
      <c r="F3703" s="7">
        <v>4.9768997000000002E-2</v>
      </c>
      <c r="G3703" s="7">
        <v>4.9010629999999999E-2</v>
      </c>
      <c r="H3703" s="7">
        <v>4.9736534999999998E-2</v>
      </c>
      <c r="I3703" s="7">
        <v>6.153637E-2</v>
      </c>
      <c r="J3703" s="7">
        <v>5.4224494999999998E-2</v>
      </c>
      <c r="K3703" s="7">
        <v>2.3262373999999999E-2</v>
      </c>
      <c r="L3703" s="7">
        <v>4.4154926999999997E-2</v>
      </c>
      <c r="M3703" s="7">
        <v>3.7884388999999997E-2</v>
      </c>
      <c r="N3703" s="7">
        <v>2.8056126000000001E-2</v>
      </c>
      <c r="O3703" s="7">
        <v>2.1400121000000001E-2</v>
      </c>
      <c r="P3703" s="7">
        <v>3.1527172999999999E-2</v>
      </c>
    </row>
    <row r="3704" spans="1:16" x14ac:dyDescent="0.25">
      <c r="A3704" t="s">
        <v>5648</v>
      </c>
      <c r="B3704" s="7">
        <v>1.8728812000000001E-2</v>
      </c>
      <c r="C3704" s="7">
        <v>2.1721295000000002E-2</v>
      </c>
      <c r="D3704" s="7">
        <v>2.1207995E-2</v>
      </c>
      <c r="E3704" s="7">
        <v>1.2359801E-2</v>
      </c>
      <c r="F3704" s="7">
        <v>1.447203E-2</v>
      </c>
      <c r="G3704" s="7">
        <v>1.4256648E-2</v>
      </c>
      <c r="H3704" s="7">
        <v>2.1135107E-2</v>
      </c>
      <c r="I3704" s="7">
        <v>1.9061255999999999E-2</v>
      </c>
      <c r="J3704" s="7">
        <v>2.4737440999999999E-2</v>
      </c>
      <c r="K3704" s="7">
        <v>1.6278272E-2</v>
      </c>
      <c r="L3704" s="7">
        <v>1.1064505000000001E-2</v>
      </c>
      <c r="M3704" s="7">
        <v>1.1468849999999999E-2</v>
      </c>
      <c r="N3704" s="7">
        <v>1.3296903000000001E-2</v>
      </c>
      <c r="O3704" s="7">
        <v>1.0838792E-2</v>
      </c>
      <c r="P3704" s="7">
        <v>9.779055E-3</v>
      </c>
    </row>
    <row r="3705" spans="1:16" x14ac:dyDescent="0.25">
      <c r="A3705" t="s">
        <v>5649</v>
      </c>
      <c r="B3705" s="7">
        <v>2.9615788000000001E-2</v>
      </c>
      <c r="C3705" s="7">
        <v>3.4321572000000002E-2</v>
      </c>
      <c r="D3705" s="7">
        <v>3.8105526000000001E-2</v>
      </c>
      <c r="E3705" s="7">
        <v>3.1112234999999999E-2</v>
      </c>
      <c r="F3705" s="7">
        <v>4.4451613000000001E-2</v>
      </c>
      <c r="G3705" s="7">
        <v>4.2655326E-2</v>
      </c>
      <c r="H3705" s="7">
        <v>3.620872E-2</v>
      </c>
      <c r="I3705" s="7">
        <v>2.9474448E-2</v>
      </c>
      <c r="J3705" s="7">
        <v>3.9265331000000001E-2</v>
      </c>
      <c r="K3705" s="7">
        <v>9.0687300000000005E-3</v>
      </c>
      <c r="L3705" s="7">
        <v>1.6468137000000001E-2</v>
      </c>
      <c r="M3705" s="7">
        <v>1.7908925999999999E-2</v>
      </c>
      <c r="N3705" s="7">
        <v>1.7281845000000001E-2</v>
      </c>
      <c r="O3705" s="7">
        <v>1.8615196000000001E-2</v>
      </c>
      <c r="P3705" s="7">
        <v>1.3891549E-2</v>
      </c>
    </row>
    <row r="3706" spans="1:16" x14ac:dyDescent="0.25">
      <c r="A3706" t="s">
        <v>5650</v>
      </c>
      <c r="B3706" s="7">
        <v>2.277558E-2</v>
      </c>
      <c r="C3706" s="7">
        <v>2.6797627000000001E-2</v>
      </c>
      <c r="D3706" s="7">
        <v>2.2739730999999999E-2</v>
      </c>
      <c r="E3706" s="7">
        <v>1.8779540000000001E-2</v>
      </c>
      <c r="F3706" s="7">
        <v>1.7703829000000001E-2</v>
      </c>
      <c r="G3706" s="7">
        <v>2.8753364E-2</v>
      </c>
      <c r="H3706" s="7">
        <v>2.4478003000000002E-2</v>
      </c>
      <c r="I3706" s="7">
        <v>1.4612418E-2</v>
      </c>
      <c r="J3706" s="7">
        <v>2.5597523E-2</v>
      </c>
      <c r="K3706" s="7">
        <v>2.8864520000000001E-2</v>
      </c>
      <c r="L3706" s="7">
        <v>3.3977387999999997E-2</v>
      </c>
      <c r="M3706" s="7">
        <v>4.0999960000000002E-2</v>
      </c>
      <c r="N3706" s="7">
        <v>3.2339956000000003E-2</v>
      </c>
      <c r="O3706" s="7">
        <v>3.0126498000000002E-2</v>
      </c>
      <c r="P3706" s="7">
        <v>2.1631630999999998E-2</v>
      </c>
    </row>
    <row r="3707" spans="1:16" x14ac:dyDescent="0.25">
      <c r="A3707" t="s">
        <v>5651</v>
      </c>
      <c r="B3707" s="7">
        <v>3.0537306E-2</v>
      </c>
      <c r="C3707" s="7">
        <v>3.1036200999999999E-2</v>
      </c>
      <c r="D3707" s="7">
        <v>2.619262E-2</v>
      </c>
      <c r="E3707" s="7">
        <v>2.5999286E-2</v>
      </c>
      <c r="F3707" s="7">
        <v>2.912648E-2</v>
      </c>
      <c r="G3707" s="7">
        <v>3.2792001000000001E-2</v>
      </c>
      <c r="H3707" s="7">
        <v>2.7909829000000001E-2</v>
      </c>
      <c r="I3707" s="7">
        <v>3.736213E-2</v>
      </c>
      <c r="J3707" s="7">
        <v>3.1187891999999998E-2</v>
      </c>
      <c r="K3707" s="7">
        <v>3.2942659999999999E-2</v>
      </c>
      <c r="L3707" s="7">
        <v>2.8479490999999999E-2</v>
      </c>
      <c r="M3707" s="7">
        <v>2.1441875999999999E-2</v>
      </c>
      <c r="N3707" s="7">
        <v>1.4014421000000001E-2</v>
      </c>
      <c r="O3707" s="7">
        <v>1.0907104000000001E-2</v>
      </c>
      <c r="P3707" s="7">
        <v>1.8922198000000001E-2</v>
      </c>
    </row>
    <row r="3708" spans="1:16" x14ac:dyDescent="0.25">
      <c r="A3708" t="s">
        <v>5652</v>
      </c>
      <c r="B3708" s="7">
        <v>1.326634E-2</v>
      </c>
      <c r="C3708" s="7">
        <v>1.2984247000000001E-2</v>
      </c>
      <c r="D3708" s="7">
        <v>1.0523408E-2</v>
      </c>
      <c r="E3708" s="7">
        <v>1.0528887000000001E-2</v>
      </c>
      <c r="F3708" s="7">
        <v>1.2838749E-2</v>
      </c>
      <c r="G3708" s="7">
        <v>1.4246362E-2</v>
      </c>
      <c r="H3708" s="7">
        <v>1.1516304E-2</v>
      </c>
      <c r="I3708" s="7">
        <v>1.1323054000000001E-2</v>
      </c>
      <c r="J3708" s="7">
        <v>1.3135506999999999E-2</v>
      </c>
      <c r="K3708" s="7">
        <v>8.4587729999999993E-3</v>
      </c>
      <c r="L3708" s="7">
        <v>1.1579291E-2</v>
      </c>
      <c r="M3708" s="7">
        <v>1.3815166E-2</v>
      </c>
      <c r="N3708" s="7">
        <v>9.5342029999999998E-3</v>
      </c>
      <c r="O3708" s="7">
        <v>7.3353289999999998E-3</v>
      </c>
      <c r="P3708" s="7">
        <v>9.2261010000000004E-3</v>
      </c>
    </row>
    <row r="3709" spans="1:16" x14ac:dyDescent="0.25">
      <c r="A3709" t="s">
        <v>5653</v>
      </c>
      <c r="B3709" s="7">
        <v>2.2477746E-2</v>
      </c>
      <c r="C3709" s="7">
        <v>2.6440376000000002E-2</v>
      </c>
      <c r="D3709" s="7">
        <v>2.1681137E-2</v>
      </c>
      <c r="E3709" s="7">
        <v>1.5580116999999999E-2</v>
      </c>
      <c r="F3709" s="7">
        <v>1.9307344000000001E-2</v>
      </c>
      <c r="G3709" s="7">
        <v>2.281089E-2</v>
      </c>
      <c r="H3709" s="7">
        <v>2.8424580000000001E-2</v>
      </c>
      <c r="I3709" s="7">
        <v>2.3293709999999999E-2</v>
      </c>
      <c r="J3709" s="7">
        <v>2.6793622999999999E-2</v>
      </c>
      <c r="K3709" s="7">
        <v>1.5229958E-2</v>
      </c>
      <c r="L3709" s="7">
        <v>2.0685693000000002E-2</v>
      </c>
      <c r="M3709" s="7">
        <v>2.0811980000000001E-2</v>
      </c>
      <c r="N3709" s="7">
        <v>1.9201269E-2</v>
      </c>
      <c r="O3709" s="7">
        <v>1.9976257000000001E-2</v>
      </c>
      <c r="P3709" s="7">
        <v>1.4914498999999999E-2</v>
      </c>
    </row>
    <row r="3710" spans="1:16" x14ac:dyDescent="0.25">
      <c r="A3710" t="s">
        <v>5654</v>
      </c>
      <c r="B3710" s="7">
        <v>1.9197160000000001E-2</v>
      </c>
      <c r="C3710" s="7">
        <v>2.1206632999999999E-2</v>
      </c>
      <c r="D3710" s="7">
        <v>2.4117922999999999E-2</v>
      </c>
      <c r="E3710" s="7">
        <v>1.7417109E-2</v>
      </c>
      <c r="F3710" s="7">
        <v>2.1282344000000002E-2</v>
      </c>
      <c r="G3710" s="7">
        <v>1.7853671000000002E-2</v>
      </c>
      <c r="H3710" s="7">
        <v>2.4419707999999998E-2</v>
      </c>
      <c r="I3710" s="7">
        <v>2.1505264999999999E-2</v>
      </c>
      <c r="J3710" s="7">
        <v>2.6708444000000001E-2</v>
      </c>
      <c r="K3710" s="7">
        <v>8.9074740000000003E-3</v>
      </c>
      <c r="L3710" s="7">
        <v>1.3350057E-2</v>
      </c>
      <c r="M3710" s="7">
        <v>1.4203324999999999E-2</v>
      </c>
      <c r="N3710" s="7">
        <v>1.4386052E-2</v>
      </c>
      <c r="O3710" s="7">
        <v>1.4398553999999999E-2</v>
      </c>
      <c r="P3710" s="7">
        <v>1.2711396E-2</v>
      </c>
    </row>
    <row r="3711" spans="1:16" x14ac:dyDescent="0.25">
      <c r="A3711" t="s">
        <v>5655</v>
      </c>
      <c r="B3711" s="7">
        <v>1.3837693999999999E-2</v>
      </c>
      <c r="C3711" s="7">
        <v>1.7004015000000001E-2</v>
      </c>
      <c r="D3711" s="7">
        <v>1.3935118E-2</v>
      </c>
      <c r="E3711" s="7">
        <v>1.5681477999999999E-2</v>
      </c>
      <c r="F3711" s="7">
        <v>1.8869683000000002E-2</v>
      </c>
      <c r="G3711" s="7">
        <v>2.2202017000000001E-2</v>
      </c>
      <c r="H3711" s="7">
        <v>1.7447855000000002E-2</v>
      </c>
      <c r="I3711" s="7">
        <v>1.2682850000000001E-2</v>
      </c>
      <c r="J3711" s="7">
        <v>1.8163846000000001E-2</v>
      </c>
      <c r="K3711" s="7">
        <v>2.8026013999999998E-2</v>
      </c>
      <c r="L3711" s="7">
        <v>2.3653028E-2</v>
      </c>
      <c r="M3711" s="7">
        <v>2.3313325999999999E-2</v>
      </c>
      <c r="N3711" s="7">
        <v>2.8425697E-2</v>
      </c>
      <c r="O3711" s="7">
        <v>2.5104528000000001E-2</v>
      </c>
      <c r="P3711" s="7">
        <v>1.6241308999999999E-2</v>
      </c>
    </row>
    <row r="3712" spans="1:16" x14ac:dyDescent="0.25">
      <c r="A3712" t="s">
        <v>5656</v>
      </c>
      <c r="B3712" s="7">
        <v>1.1349992999999999E-2</v>
      </c>
      <c r="C3712" s="7">
        <v>1.5533419999999999E-2</v>
      </c>
      <c r="D3712" s="7">
        <v>1.0682712E-2</v>
      </c>
      <c r="E3712" s="7">
        <v>1.0356712000000001E-2</v>
      </c>
      <c r="F3712" s="7">
        <v>1.162038E-2</v>
      </c>
      <c r="G3712" s="7">
        <v>1.3105228999999999E-2</v>
      </c>
      <c r="H3712" s="7">
        <v>1.4482837E-2</v>
      </c>
      <c r="I3712" s="7">
        <v>1.0356562E-2</v>
      </c>
      <c r="J3712" s="7">
        <v>1.3897835000000001E-2</v>
      </c>
      <c r="K3712" s="7">
        <v>1.9813601E-2</v>
      </c>
      <c r="L3712" s="7">
        <v>1.2109066999999999E-2</v>
      </c>
      <c r="M3712" s="7">
        <v>1.2489088000000001E-2</v>
      </c>
      <c r="N3712" s="7">
        <v>1.4969947000000001E-2</v>
      </c>
      <c r="O3712" s="7">
        <v>1.3825466999999999E-2</v>
      </c>
      <c r="P3712" s="7">
        <v>9.4767730000000008E-3</v>
      </c>
    </row>
    <row r="3713" spans="1:16" x14ac:dyDescent="0.25">
      <c r="A3713" t="s">
        <v>5657</v>
      </c>
      <c r="B3713" s="7">
        <v>2.9785329999999999E-2</v>
      </c>
      <c r="C3713" s="7">
        <v>3.5601212E-2</v>
      </c>
      <c r="D3713" s="7">
        <v>3.4370038999999998E-2</v>
      </c>
      <c r="E3713" s="7">
        <v>2.2938184E-2</v>
      </c>
      <c r="F3713" s="7">
        <v>2.8617674999999999E-2</v>
      </c>
      <c r="G3713" s="7">
        <v>3.2002442999999998E-2</v>
      </c>
      <c r="H3713" s="7">
        <v>2.9053480999999999E-2</v>
      </c>
      <c r="I3713" s="7">
        <v>2.2888153000000001E-2</v>
      </c>
      <c r="J3713" s="7">
        <v>3.0686721E-2</v>
      </c>
      <c r="K3713" s="7">
        <v>4.3057612000000002E-2</v>
      </c>
      <c r="L3713" s="7">
        <v>3.8867446999999999E-2</v>
      </c>
      <c r="M3713" s="7">
        <v>5.0521700000000003E-2</v>
      </c>
      <c r="N3713" s="7">
        <v>4.3803039000000002E-2</v>
      </c>
      <c r="O3713" s="7">
        <v>3.8475857000000002E-2</v>
      </c>
      <c r="P3713" s="7">
        <v>3.3773268000000002E-2</v>
      </c>
    </row>
    <row r="3714" spans="1:16" x14ac:dyDescent="0.25">
      <c r="A3714" t="s">
        <v>5658</v>
      </c>
      <c r="B3714" s="7">
        <v>3.1173411000000002E-2</v>
      </c>
      <c r="C3714" s="7">
        <v>3.2213001999999998E-2</v>
      </c>
      <c r="D3714" s="7">
        <v>3.3110452999999998E-2</v>
      </c>
      <c r="E3714" s="7">
        <v>2.6683539999999999E-2</v>
      </c>
      <c r="F3714" s="7">
        <v>2.8864437E-2</v>
      </c>
      <c r="G3714" s="7">
        <v>2.4983781E-2</v>
      </c>
      <c r="H3714" s="7">
        <v>3.5358394000000001E-2</v>
      </c>
      <c r="I3714" s="7">
        <v>3.5525920000000002E-2</v>
      </c>
      <c r="J3714" s="7">
        <v>3.4217281000000002E-2</v>
      </c>
      <c r="K3714" s="7">
        <v>1.0585473E-2</v>
      </c>
      <c r="L3714" s="7">
        <v>1.3469182999999999E-2</v>
      </c>
      <c r="M3714" s="7">
        <v>1.5856978000000001E-2</v>
      </c>
      <c r="N3714" s="7">
        <v>1.7996825000000001E-2</v>
      </c>
      <c r="O3714" s="7">
        <v>1.6609492E-2</v>
      </c>
      <c r="P3714" s="7">
        <v>1.3827641999999999E-2</v>
      </c>
    </row>
    <row r="3715" spans="1:16" x14ac:dyDescent="0.25">
      <c r="A3715" t="s">
        <v>5659</v>
      </c>
      <c r="B3715" s="7">
        <v>0</v>
      </c>
      <c r="C3715" s="7">
        <v>0</v>
      </c>
      <c r="D3715" s="7">
        <v>0</v>
      </c>
      <c r="E3715" s="7">
        <v>0</v>
      </c>
      <c r="F3715" s="7">
        <v>0</v>
      </c>
      <c r="G3715" s="7">
        <v>0</v>
      </c>
      <c r="H3715" s="7">
        <v>0</v>
      </c>
      <c r="I3715" s="7">
        <v>0</v>
      </c>
      <c r="J3715" s="7">
        <v>0</v>
      </c>
      <c r="K3715" s="7">
        <v>0</v>
      </c>
      <c r="L3715" s="7">
        <v>0</v>
      </c>
      <c r="M3715" s="7">
        <v>0</v>
      </c>
      <c r="N3715" s="7">
        <v>0</v>
      </c>
      <c r="O3715" s="7">
        <v>0</v>
      </c>
      <c r="P3715" s="7">
        <v>0</v>
      </c>
    </row>
    <row r="3716" spans="1:16" x14ac:dyDescent="0.25">
      <c r="A3716" t="s">
        <v>5660</v>
      </c>
      <c r="B3716" s="7">
        <v>0.12162450399999999</v>
      </c>
      <c r="C3716" s="7">
        <v>0.14413008499999999</v>
      </c>
      <c r="D3716" s="7">
        <v>0.13982700100000001</v>
      </c>
      <c r="E3716" s="7">
        <v>9.7928793E-2</v>
      </c>
      <c r="F3716" s="7">
        <v>0.122574275</v>
      </c>
      <c r="G3716" s="7">
        <v>0.13154971800000001</v>
      </c>
      <c r="H3716" s="7">
        <v>0.118880342</v>
      </c>
      <c r="I3716" s="7">
        <v>0.13316382500000001</v>
      </c>
      <c r="J3716" s="7">
        <v>0.133529763</v>
      </c>
      <c r="K3716" s="7">
        <v>0.1334283</v>
      </c>
      <c r="L3716" s="7">
        <v>0.13355519199999999</v>
      </c>
      <c r="M3716" s="7">
        <v>0.11697784</v>
      </c>
      <c r="N3716" s="7">
        <v>0.105329673</v>
      </c>
      <c r="O3716" s="7">
        <v>9.1365056E-2</v>
      </c>
      <c r="P3716" s="7">
        <v>8.7956298000000002E-2</v>
      </c>
    </row>
    <row r="3717" spans="1:16" x14ac:dyDescent="0.25">
      <c r="A3717" t="s">
        <v>5661</v>
      </c>
      <c r="B3717" s="7">
        <v>6.9132020000000002E-3</v>
      </c>
      <c r="C3717" s="7">
        <v>1.1119547E-2</v>
      </c>
      <c r="D3717" s="7">
        <v>8.5677470000000006E-3</v>
      </c>
      <c r="E3717" s="7">
        <v>9.2042210000000003E-3</v>
      </c>
      <c r="F3717" s="7">
        <v>1.0665622E-2</v>
      </c>
      <c r="G3717" s="7">
        <v>1.24589E-2</v>
      </c>
      <c r="H3717" s="7">
        <v>7.7046079999999999E-3</v>
      </c>
      <c r="I3717" s="7">
        <v>7.1268199999999999E-3</v>
      </c>
      <c r="J3717" s="7">
        <v>1.0558502000000001E-2</v>
      </c>
      <c r="K3717" s="7">
        <v>5.4512797000000002E-2</v>
      </c>
      <c r="L3717" s="7">
        <v>1.6733085000000002E-2</v>
      </c>
      <c r="M3717" s="7">
        <v>1.5873814999999999E-2</v>
      </c>
      <c r="N3717" s="7">
        <v>2.4461206999999999E-2</v>
      </c>
      <c r="O3717" s="7">
        <v>1.4745042E-2</v>
      </c>
      <c r="P3717" s="7">
        <v>9.0679269999999999E-3</v>
      </c>
    </row>
    <row r="3718" spans="1:16" x14ac:dyDescent="0.25">
      <c r="A3718" t="s">
        <v>5662</v>
      </c>
      <c r="B3718" s="7">
        <v>5.9934430000000002E-3</v>
      </c>
      <c r="C3718" s="7">
        <v>8.0225450000000007E-3</v>
      </c>
      <c r="D3718" s="7">
        <v>7.0084429999999996E-3</v>
      </c>
      <c r="E3718" s="7">
        <v>5.4843610000000001E-3</v>
      </c>
      <c r="F3718" s="7">
        <v>8.656604E-3</v>
      </c>
      <c r="G3718" s="7">
        <v>7.4352960000000001E-3</v>
      </c>
      <c r="H3718" s="7">
        <v>1.1135226999999999E-2</v>
      </c>
      <c r="I3718" s="7">
        <v>7.9550109999999997E-3</v>
      </c>
      <c r="J3718" s="7">
        <v>7.9724589999999994E-3</v>
      </c>
      <c r="K3718" s="7">
        <v>2.9932740000000002E-3</v>
      </c>
      <c r="L3718" s="7">
        <v>4.3133659999999999E-3</v>
      </c>
      <c r="M3718" s="7">
        <v>4.2727090000000004E-3</v>
      </c>
      <c r="N3718" s="7">
        <v>4.4905850000000001E-3</v>
      </c>
      <c r="O3718" s="7">
        <v>4.5807269999999997E-3</v>
      </c>
      <c r="P3718" s="7">
        <v>3.1693630000000001E-3</v>
      </c>
    </row>
    <row r="3719" spans="1:16" x14ac:dyDescent="0.25">
      <c r="A3719" t="s">
        <v>5663</v>
      </c>
      <c r="B3719" s="7">
        <v>7.7971990000000003E-3</v>
      </c>
      <c r="C3719" s="7">
        <v>6.2722430000000003E-3</v>
      </c>
      <c r="D3719" s="7">
        <v>8.9132269999999993E-3</v>
      </c>
      <c r="E3719" s="7">
        <v>6.218805E-3</v>
      </c>
      <c r="F3719" s="7">
        <v>7.8392730000000008E-3</v>
      </c>
      <c r="G3719" s="7">
        <v>4.6898649999999997E-3</v>
      </c>
      <c r="H3719" s="7">
        <v>1.1783148E-2</v>
      </c>
      <c r="I3719" s="7">
        <v>6.5787570000000002E-3</v>
      </c>
      <c r="J3719" s="7">
        <v>1.0599203999999999E-2</v>
      </c>
      <c r="K3719" s="7">
        <v>2.3704304999999998E-2</v>
      </c>
      <c r="L3719" s="7">
        <v>6.1017370000000003E-3</v>
      </c>
      <c r="M3719" s="7">
        <v>5.4382859999999996E-3</v>
      </c>
      <c r="N3719" s="7">
        <v>6.8365769999999999E-3</v>
      </c>
      <c r="O3719" s="7">
        <v>1.112319E-2</v>
      </c>
      <c r="P3719" s="7">
        <v>3.781604E-3</v>
      </c>
    </row>
    <row r="3720" spans="1:16" x14ac:dyDescent="0.25">
      <c r="A3720" t="s">
        <v>5664</v>
      </c>
      <c r="B3720" s="7">
        <v>0</v>
      </c>
      <c r="C3720" s="7">
        <v>0</v>
      </c>
      <c r="D3720" s="7">
        <v>0</v>
      </c>
      <c r="E3720" s="7">
        <v>0</v>
      </c>
      <c r="F3720" s="7">
        <v>0</v>
      </c>
      <c r="G3720" s="7">
        <v>0</v>
      </c>
      <c r="H3720" s="7">
        <v>0</v>
      </c>
      <c r="I3720" s="7">
        <v>0</v>
      </c>
      <c r="J3720" s="7">
        <v>0</v>
      </c>
      <c r="K3720" s="7">
        <v>0</v>
      </c>
      <c r="L3720" s="7">
        <v>0</v>
      </c>
      <c r="M3720" s="7">
        <v>0</v>
      </c>
      <c r="N3720" s="7">
        <v>0</v>
      </c>
      <c r="O3720" s="7">
        <v>0</v>
      </c>
      <c r="P3720" s="7">
        <v>0</v>
      </c>
    </row>
    <row r="3721" spans="1:16" x14ac:dyDescent="0.25">
      <c r="A3721" t="s">
        <v>5665</v>
      </c>
      <c r="B3721" s="7">
        <v>1.6070386999999998E-2</v>
      </c>
      <c r="C3721" s="7">
        <v>2.1566353E-2</v>
      </c>
      <c r="D3721" s="7">
        <v>2.1142007000000001E-2</v>
      </c>
      <c r="E3721" s="7">
        <v>2.0479036999999999E-2</v>
      </c>
      <c r="F3721" s="7">
        <v>2.2948473E-2</v>
      </c>
      <c r="G3721" s="7">
        <v>2.2444044999999999E-2</v>
      </c>
      <c r="H3721" s="7">
        <v>2.0321586999999999E-2</v>
      </c>
      <c r="I3721" s="7">
        <v>1.5979186999999999E-2</v>
      </c>
      <c r="J3721" s="7">
        <v>2.2061581E-2</v>
      </c>
      <c r="K3721" s="7">
        <v>2.0099127000000001E-2</v>
      </c>
      <c r="L3721" s="7">
        <v>3.4749365999999997E-2</v>
      </c>
      <c r="M3721" s="7">
        <v>3.2355069E-2</v>
      </c>
      <c r="N3721" s="7">
        <v>3.3266657999999998E-2</v>
      </c>
      <c r="O3721" s="7">
        <v>2.3201433E-2</v>
      </c>
      <c r="P3721" s="7">
        <v>1.3234563E-2</v>
      </c>
    </row>
    <row r="3722" spans="1:16" x14ac:dyDescent="0.25">
      <c r="A3722" t="s">
        <v>5666</v>
      </c>
      <c r="B3722" s="7">
        <v>1.3300263999999999E-2</v>
      </c>
      <c r="C3722" s="7">
        <v>1.9314343000000001E-2</v>
      </c>
      <c r="D3722" s="7">
        <v>1.9043279E-2</v>
      </c>
      <c r="E3722" s="7">
        <v>1.5043457E-2</v>
      </c>
      <c r="F3722" s="7">
        <v>1.6067571999999999E-2</v>
      </c>
      <c r="G3722" s="7">
        <v>2.2786801999999998E-2</v>
      </c>
      <c r="H3722" s="7">
        <v>9.1678439999999996E-3</v>
      </c>
      <c r="I3722" s="7">
        <v>1.0055966E-2</v>
      </c>
      <c r="J3722" s="7">
        <v>1.0930524E-2</v>
      </c>
      <c r="K3722" s="7">
        <v>5.5452328000000002E-2</v>
      </c>
      <c r="L3722" s="7">
        <v>4.6223662999999998E-2</v>
      </c>
      <c r="M3722" s="7">
        <v>4.9548112999999998E-2</v>
      </c>
      <c r="N3722" s="7">
        <v>5.6773055000000003E-2</v>
      </c>
      <c r="O3722" s="7">
        <v>4.3423612E-2</v>
      </c>
      <c r="P3722" s="7">
        <v>3.8104608999999998E-2</v>
      </c>
    </row>
    <row r="3723" spans="1:16" x14ac:dyDescent="0.25">
      <c r="A3723" t="s">
        <v>5667</v>
      </c>
      <c r="B3723" s="7">
        <v>6.3938315999999995E-2</v>
      </c>
      <c r="C3723" s="7">
        <v>5.6632544999999999E-2</v>
      </c>
      <c r="D3723" s="7">
        <v>5.6336694999999999E-2</v>
      </c>
      <c r="E3723" s="7">
        <v>4.3470315000000002E-2</v>
      </c>
      <c r="F3723" s="7">
        <v>5.5775720000000001E-2</v>
      </c>
      <c r="G3723" s="7">
        <v>5.8750433999999997E-2</v>
      </c>
      <c r="H3723" s="7">
        <v>4.4662688999999998E-2</v>
      </c>
      <c r="I3723" s="7">
        <v>6.3288454999999993E-2</v>
      </c>
      <c r="J3723" s="7">
        <v>6.1599810999999997E-2</v>
      </c>
      <c r="K3723" s="7">
        <v>2.2194592999999999E-2</v>
      </c>
      <c r="L3723" s="7">
        <v>4.1409239E-2</v>
      </c>
      <c r="M3723" s="7">
        <v>3.6801849999999997E-2</v>
      </c>
      <c r="N3723" s="7">
        <v>2.8640802E-2</v>
      </c>
      <c r="O3723" s="7">
        <v>2.9471754999999999E-2</v>
      </c>
      <c r="P3723" s="7">
        <v>2.9855934000000001E-2</v>
      </c>
    </row>
    <row r="3724" spans="1:16" x14ac:dyDescent="0.25">
      <c r="A3724" t="s">
        <v>5668</v>
      </c>
      <c r="B3724" s="7">
        <v>6.2822442000000006E-2</v>
      </c>
      <c r="C3724" s="7">
        <v>6.3095741999999996E-2</v>
      </c>
      <c r="D3724" s="7">
        <v>7.4780535999999995E-2</v>
      </c>
      <c r="E3724" s="7">
        <v>4.7062803E-2</v>
      </c>
      <c r="F3724" s="7">
        <v>5.9586459000000001E-2</v>
      </c>
      <c r="G3724" s="7">
        <v>4.7104660999999999E-2</v>
      </c>
      <c r="H3724" s="7">
        <v>5.7423469999999997E-2</v>
      </c>
      <c r="I3724" s="7">
        <v>5.9485158000000003E-2</v>
      </c>
      <c r="J3724" s="7">
        <v>6.4035654999999997E-2</v>
      </c>
      <c r="K3724" s="7">
        <v>1.8517852000000001E-2</v>
      </c>
      <c r="L3724" s="7">
        <v>3.6624268000000001E-2</v>
      </c>
      <c r="M3724" s="7">
        <v>3.9905632000000003E-2</v>
      </c>
      <c r="N3724" s="7">
        <v>4.3741921000000003E-2</v>
      </c>
      <c r="O3724" s="7">
        <v>4.4548234999999999E-2</v>
      </c>
      <c r="P3724" s="7">
        <v>3.2820277000000002E-2</v>
      </c>
    </row>
    <row r="3725" spans="1:16" x14ac:dyDescent="0.25">
      <c r="A3725" t="s">
        <v>5669</v>
      </c>
      <c r="B3725" s="7">
        <v>7.0907790000000002E-3</v>
      </c>
      <c r="C3725" s="7">
        <v>6.628681E-3</v>
      </c>
      <c r="D3725" s="7">
        <v>4.3401230000000004E-3</v>
      </c>
      <c r="E3725" s="7">
        <v>5.6867259999999996E-3</v>
      </c>
      <c r="F3725" s="7">
        <v>4.3725919999999998E-3</v>
      </c>
      <c r="G3725" s="7">
        <v>4.6883960000000001E-3</v>
      </c>
      <c r="H3725" s="7">
        <v>6.6415809999999997E-3</v>
      </c>
      <c r="I3725" s="7">
        <v>3.7964930000000002E-3</v>
      </c>
      <c r="J3725" s="7">
        <v>4.5525560000000001E-3</v>
      </c>
      <c r="K3725" s="7">
        <v>3.2973949999999998E-3</v>
      </c>
      <c r="L3725" s="7">
        <v>9.999338E-3</v>
      </c>
      <c r="M3725" s="7">
        <v>9.1385440000000002E-3</v>
      </c>
      <c r="N3725" s="7">
        <v>8.4243419999999996E-3</v>
      </c>
      <c r="O3725" s="7">
        <v>6.8012790000000004E-3</v>
      </c>
      <c r="P3725" s="7">
        <v>6.7753359999999999E-3</v>
      </c>
    </row>
    <row r="3726" spans="1:16" x14ac:dyDescent="0.25">
      <c r="A3726" t="s">
        <v>5670</v>
      </c>
      <c r="B3726" s="7">
        <v>5.773093E-3</v>
      </c>
      <c r="C3726" s="7">
        <v>8.4978250000000005E-3</v>
      </c>
      <c r="D3726" s="7">
        <v>7.2793069999999996E-3</v>
      </c>
      <c r="E3726" s="7">
        <v>4.6142550000000003E-3</v>
      </c>
      <c r="F3726" s="7">
        <v>5.7322149999999997E-3</v>
      </c>
      <c r="G3726" s="7">
        <v>6.2868450000000001E-3</v>
      </c>
      <c r="H3726" s="7">
        <v>8.1380610000000003E-3</v>
      </c>
      <c r="I3726" s="7">
        <v>5.9473299999999998E-3</v>
      </c>
      <c r="J3726" s="7">
        <v>1.0513639E-2</v>
      </c>
      <c r="K3726" s="7">
        <v>2.501891E-3</v>
      </c>
      <c r="L3726" s="7">
        <v>4.8134019999999996E-3</v>
      </c>
      <c r="M3726" s="7">
        <v>5.5486800000000003E-3</v>
      </c>
      <c r="N3726" s="7">
        <v>6.7449220000000004E-3</v>
      </c>
      <c r="O3726" s="7">
        <v>4.8726400000000001E-3</v>
      </c>
      <c r="P3726" s="7">
        <v>4.0349050000000001E-3</v>
      </c>
    </row>
    <row r="3727" spans="1:16" x14ac:dyDescent="0.25">
      <c r="A3727" t="s">
        <v>5671</v>
      </c>
      <c r="B3727" s="7">
        <v>0.17395718700000001</v>
      </c>
      <c r="C3727" s="7">
        <v>0.17969223500000001</v>
      </c>
      <c r="D3727" s="7">
        <v>0.188136311</v>
      </c>
      <c r="E3727" s="7">
        <v>0.11691684300000001</v>
      </c>
      <c r="F3727" s="7">
        <v>0.16219259499999999</v>
      </c>
      <c r="G3727" s="7">
        <v>0.16901665900000001</v>
      </c>
      <c r="H3727" s="7">
        <v>0.20997448599999999</v>
      </c>
      <c r="I3727" s="7">
        <v>0.191551728</v>
      </c>
      <c r="J3727" s="7">
        <v>0.22455603599999999</v>
      </c>
      <c r="K3727" s="7">
        <v>0.103080189</v>
      </c>
      <c r="L3727" s="7">
        <v>0.10419171000000001</v>
      </c>
      <c r="M3727" s="7">
        <v>0.13387418300000001</v>
      </c>
      <c r="N3727" s="7">
        <v>0.131733402</v>
      </c>
      <c r="O3727" s="7">
        <v>0.140338465</v>
      </c>
      <c r="P3727" s="7">
        <v>0.130760235</v>
      </c>
    </row>
    <row r="3728" spans="1:16" x14ac:dyDescent="0.25">
      <c r="A3728" t="s">
        <v>5672</v>
      </c>
      <c r="B3728" s="7">
        <v>2.8830675E-2</v>
      </c>
      <c r="C3728" s="7">
        <v>3.631827E-2</v>
      </c>
      <c r="D3728" s="7">
        <v>3.2664773000000001E-2</v>
      </c>
      <c r="E3728" s="7">
        <v>1.8558002000000001E-2</v>
      </c>
      <c r="F3728" s="7">
        <v>2.3979053E-2</v>
      </c>
      <c r="G3728" s="7">
        <v>2.3259736E-2</v>
      </c>
      <c r="H3728" s="7">
        <v>3.8618813000000002E-2</v>
      </c>
      <c r="I3728" s="7">
        <v>3.2157792999999997E-2</v>
      </c>
      <c r="J3728" s="7">
        <v>3.4949937E-2</v>
      </c>
      <c r="K3728" s="7">
        <v>9.4131219999999995E-3</v>
      </c>
      <c r="L3728" s="7">
        <v>1.3632086999999999E-2</v>
      </c>
      <c r="M3728" s="7">
        <v>1.6978172999999999E-2</v>
      </c>
      <c r="N3728" s="7">
        <v>1.8076617E-2</v>
      </c>
      <c r="O3728" s="7">
        <v>1.421907E-2</v>
      </c>
      <c r="P3728" s="7">
        <v>1.3547629E-2</v>
      </c>
    </row>
    <row r="3729" spans="1:16" x14ac:dyDescent="0.25">
      <c r="A3729" t="s">
        <v>5673</v>
      </c>
      <c r="B3729" s="7">
        <v>0</v>
      </c>
      <c r="C3729" s="7">
        <v>0</v>
      </c>
      <c r="D3729" s="7">
        <v>0</v>
      </c>
      <c r="E3729" s="7">
        <v>0</v>
      </c>
      <c r="F3729" s="7">
        <v>0</v>
      </c>
      <c r="G3729" s="7">
        <v>0</v>
      </c>
      <c r="H3729" s="7">
        <v>0</v>
      </c>
      <c r="I3729" s="7">
        <v>0</v>
      </c>
      <c r="J3729" s="7">
        <v>0</v>
      </c>
      <c r="K3729" s="7">
        <v>0</v>
      </c>
      <c r="L3729" s="7">
        <v>0</v>
      </c>
      <c r="M3729" s="7">
        <v>0</v>
      </c>
      <c r="N3729" s="7">
        <v>0</v>
      </c>
      <c r="O3729" s="7">
        <v>0</v>
      </c>
      <c r="P3729" s="7">
        <v>0</v>
      </c>
    </row>
    <row r="3730" spans="1:16" x14ac:dyDescent="0.25">
      <c r="A3730" t="s">
        <v>5674</v>
      </c>
      <c r="B3730" s="7">
        <v>0.165302589</v>
      </c>
      <c r="C3730" s="7">
        <v>0.17680683699999999</v>
      </c>
      <c r="D3730" s="7">
        <v>0.16058299400000001</v>
      </c>
      <c r="E3730" s="7">
        <v>0.181461758</v>
      </c>
      <c r="F3730" s="7">
        <v>0.13006584900000001</v>
      </c>
      <c r="G3730" s="7">
        <v>0.20002094000000001</v>
      </c>
      <c r="H3730" s="7">
        <v>0.115310998</v>
      </c>
      <c r="I3730" s="7">
        <v>4.3406008000000003E-2</v>
      </c>
      <c r="J3730" s="7">
        <v>0.10216262299999999</v>
      </c>
      <c r="K3730" s="7">
        <v>1.435647E-2</v>
      </c>
      <c r="L3730" s="7">
        <v>9.58964E-3</v>
      </c>
      <c r="M3730" s="7">
        <v>1.1150075000000001E-2</v>
      </c>
      <c r="N3730" s="7">
        <v>1.7705419999999999E-2</v>
      </c>
      <c r="O3730" s="7">
        <v>9.6819909999999992E-3</v>
      </c>
      <c r="P3730" s="7">
        <v>7.0884169999999996E-3</v>
      </c>
    </row>
    <row r="3731" spans="1:16" x14ac:dyDescent="0.25">
      <c r="A3731" t="s">
        <v>5675</v>
      </c>
      <c r="B3731" s="7">
        <v>2.2727609999999999E-3</v>
      </c>
      <c r="C3731" s="7">
        <v>2.7435839999999999E-3</v>
      </c>
      <c r="D3731" s="7">
        <v>1.9254669999999999E-3</v>
      </c>
      <c r="E3731" s="7">
        <v>1.5251539999999999E-3</v>
      </c>
      <c r="F3731" s="7">
        <v>2.3304329999999998E-3</v>
      </c>
      <c r="G3731" s="7">
        <v>1.9144399999999999E-3</v>
      </c>
      <c r="H3731" s="7">
        <v>1.933719E-3</v>
      </c>
      <c r="I3731" s="7">
        <v>2.5520180000000001E-3</v>
      </c>
      <c r="J3731" s="7">
        <v>2.613752E-3</v>
      </c>
      <c r="K3731" s="7">
        <v>1.5825240000000001E-3</v>
      </c>
      <c r="L3731" s="7">
        <v>1.0538889999999999E-3</v>
      </c>
      <c r="M3731" s="7">
        <v>1.4137399999999999E-3</v>
      </c>
      <c r="N3731" s="7">
        <v>5.4407499999999998E-4</v>
      </c>
      <c r="O3731" s="7">
        <v>3.8966700000000001E-4</v>
      </c>
      <c r="P3731" s="7">
        <v>1.256372E-3</v>
      </c>
    </row>
    <row r="3732" spans="1:16" x14ac:dyDescent="0.25">
      <c r="A3732" t="s">
        <v>5676</v>
      </c>
      <c r="B3732" s="7">
        <v>2.0048125999999999E-2</v>
      </c>
      <c r="C3732" s="7">
        <v>2.1602772999999999E-2</v>
      </c>
      <c r="D3732" s="7">
        <v>2.3095042999999999E-2</v>
      </c>
      <c r="E3732" s="7">
        <v>1.6946547999999999E-2</v>
      </c>
      <c r="F3732" s="7">
        <v>2.0503840999999998E-2</v>
      </c>
      <c r="G3732" s="7">
        <v>1.9323903E-2</v>
      </c>
      <c r="H3732" s="7">
        <v>2.1340709999999999E-2</v>
      </c>
      <c r="I3732" s="7">
        <v>2.0402844E-2</v>
      </c>
      <c r="J3732" s="7">
        <v>2.5754085999999999E-2</v>
      </c>
      <c r="K3732" s="7">
        <v>1.0206564E-2</v>
      </c>
      <c r="L3732" s="7">
        <v>1.0745573E-2</v>
      </c>
      <c r="M3732" s="7">
        <v>1.3843665999999999E-2</v>
      </c>
      <c r="N3732" s="7">
        <v>1.5878280000000002E-2</v>
      </c>
      <c r="O3732" s="7">
        <v>1.0556344E-2</v>
      </c>
      <c r="P3732" s="7">
        <v>9.779055E-3</v>
      </c>
    </row>
    <row r="3733" spans="1:16" x14ac:dyDescent="0.25">
      <c r="A3733" t="s">
        <v>5677</v>
      </c>
      <c r="B3733" s="7">
        <v>2.6349615999999999E-2</v>
      </c>
      <c r="C3733" s="7">
        <v>3.0796629999999998E-2</v>
      </c>
      <c r="D3733" s="7">
        <v>2.5543107999999998E-2</v>
      </c>
      <c r="E3733" s="7">
        <v>2.3544830999999999E-2</v>
      </c>
      <c r="F3733" s="7">
        <v>2.7233707999999999E-2</v>
      </c>
      <c r="G3733" s="7">
        <v>2.6747876E-2</v>
      </c>
      <c r="H3733" s="7">
        <v>3.6508666000000002E-2</v>
      </c>
      <c r="I3733" s="7">
        <v>3.0751812E-2</v>
      </c>
      <c r="J3733" s="7">
        <v>2.5479165000000002E-2</v>
      </c>
      <c r="K3733" s="7">
        <v>1.3528482E-2</v>
      </c>
      <c r="L3733" s="7">
        <v>1.9655690999999999E-2</v>
      </c>
      <c r="M3733" s="7">
        <v>1.8744997999999999E-2</v>
      </c>
      <c r="N3733" s="7">
        <v>2.0134044E-2</v>
      </c>
      <c r="O3733" s="7">
        <v>1.7849730000000001E-2</v>
      </c>
      <c r="P3733" s="7">
        <v>1.3052098E-2</v>
      </c>
    </row>
    <row r="3734" spans="1:16" x14ac:dyDescent="0.25">
      <c r="A3734" t="s">
        <v>5678</v>
      </c>
      <c r="B3734" s="7">
        <v>1.0434829E-2</v>
      </c>
      <c r="C3734" s="7">
        <v>1.5460756000000001E-2</v>
      </c>
      <c r="D3734" s="7">
        <v>1.4993980000000001E-2</v>
      </c>
      <c r="E3734" s="7">
        <v>9.5341130000000003E-3</v>
      </c>
      <c r="F3734" s="7">
        <v>1.2707249E-2</v>
      </c>
      <c r="G3734" s="7">
        <v>1.2574208999999999E-2</v>
      </c>
      <c r="H3734" s="7">
        <v>1.6454989E-2</v>
      </c>
      <c r="I3734" s="7">
        <v>1.6789960999999999E-2</v>
      </c>
      <c r="J3734" s="7">
        <v>1.3322663E-2</v>
      </c>
      <c r="K3734" s="7">
        <v>5.3598250000000004E-3</v>
      </c>
      <c r="L3734" s="7">
        <v>8.2210779999999997E-3</v>
      </c>
      <c r="M3734" s="7">
        <v>8.0301350000000007E-3</v>
      </c>
      <c r="N3734" s="7">
        <v>9.3804539999999999E-3</v>
      </c>
      <c r="O3734" s="7">
        <v>9.0486319999999992E-3</v>
      </c>
      <c r="P3734" s="7">
        <v>7.6100070000000002E-3</v>
      </c>
    </row>
    <row r="3735" spans="1:16" x14ac:dyDescent="0.25">
      <c r="A3735" t="s">
        <v>5679</v>
      </c>
      <c r="B3735" s="7">
        <v>3.0455332000000002E-2</v>
      </c>
      <c r="C3735" s="7">
        <v>2.6510658999999999E-2</v>
      </c>
      <c r="D3735" s="7">
        <v>1.8139969999999998E-2</v>
      </c>
      <c r="E3735" s="7">
        <v>2.9753959999999999E-2</v>
      </c>
      <c r="F3735" s="7">
        <v>2.5362302999999999E-2</v>
      </c>
      <c r="G3735" s="7">
        <v>4.1271993E-2</v>
      </c>
      <c r="H3735" s="7">
        <v>1.1719271E-2</v>
      </c>
      <c r="I3735" s="7">
        <v>1.6851192000000001E-2</v>
      </c>
      <c r="J3735" s="7">
        <v>1.7158112999999999E-2</v>
      </c>
      <c r="K3735" s="7">
        <v>9.2526820999999995E-2</v>
      </c>
      <c r="L3735" s="7">
        <v>5.0211388000000003E-2</v>
      </c>
      <c r="M3735" s="7">
        <v>2.5955262E-2</v>
      </c>
      <c r="N3735" s="7">
        <v>1.2803058000000001E-2</v>
      </c>
      <c r="O3735" s="7">
        <v>1.1045602E-2</v>
      </c>
      <c r="P3735" s="7">
        <v>2.0037886000000001E-2</v>
      </c>
    </row>
    <row r="3736" spans="1:16" x14ac:dyDescent="0.25">
      <c r="A3736" t="s">
        <v>5680</v>
      </c>
      <c r="B3736" s="7">
        <v>2.8557365000000001E-2</v>
      </c>
      <c r="C3736" s="7">
        <v>3.7044274000000002E-2</v>
      </c>
      <c r="D3736" s="7">
        <v>3.1049903E-2</v>
      </c>
      <c r="E3736" s="7">
        <v>2.6137473000000001E-2</v>
      </c>
      <c r="F3736" s="7">
        <v>3.0841164000000001E-2</v>
      </c>
      <c r="G3736" s="7">
        <v>2.9480658E-2</v>
      </c>
      <c r="H3736" s="7">
        <v>3.8515323999999997E-2</v>
      </c>
      <c r="I3736" s="7">
        <v>3.2543898000000002E-2</v>
      </c>
      <c r="J3736" s="7">
        <v>4.0430629000000003E-2</v>
      </c>
      <c r="K3736" s="7">
        <v>2.4268789999999998E-2</v>
      </c>
      <c r="L3736" s="7">
        <v>1.9909051000000001E-2</v>
      </c>
      <c r="M3736" s="7">
        <v>2.5762593E-2</v>
      </c>
      <c r="N3736" s="7">
        <v>2.5434930000000001E-2</v>
      </c>
      <c r="O3736" s="7">
        <v>2.2567980000000001E-2</v>
      </c>
      <c r="P3736" s="7">
        <v>1.9108054999999999E-2</v>
      </c>
    </row>
    <row r="3737" spans="1:16" x14ac:dyDescent="0.25">
      <c r="A3737" t="s">
        <v>5681</v>
      </c>
      <c r="B3737" s="7">
        <v>7.4743420000000001E-3</v>
      </c>
      <c r="C3737" s="7">
        <v>9.7764779999999999E-3</v>
      </c>
      <c r="D3737" s="7">
        <v>8.9212639999999999E-3</v>
      </c>
      <c r="E3737" s="7">
        <v>7.2559679999999998E-3</v>
      </c>
      <c r="F3737" s="7">
        <v>8.0578639999999997E-3</v>
      </c>
      <c r="G3737" s="7">
        <v>8.5165840000000007E-3</v>
      </c>
      <c r="H3737" s="7">
        <v>9.9263790000000008E-3</v>
      </c>
      <c r="I3737" s="7">
        <v>9.9329099999999997E-3</v>
      </c>
      <c r="J3737" s="7">
        <v>9.9688220000000004E-3</v>
      </c>
      <c r="K3737" s="7">
        <v>9.7230839999999999E-3</v>
      </c>
      <c r="L3737" s="7">
        <v>6.2056129999999996E-3</v>
      </c>
      <c r="M3737" s="7">
        <v>7.0679990000000002E-3</v>
      </c>
      <c r="N3737" s="7">
        <v>6.6619849999999996E-3</v>
      </c>
      <c r="O3737" s="7">
        <v>5.9490039999999999E-3</v>
      </c>
      <c r="P3737" s="7">
        <v>4.8770150000000002E-3</v>
      </c>
    </row>
    <row r="3738" spans="1:16" x14ac:dyDescent="0.25">
      <c r="A3738" t="s">
        <v>5682</v>
      </c>
      <c r="B3738" s="7">
        <v>9.1012839999999994E-3</v>
      </c>
      <c r="C3738" s="7">
        <v>1.0953424E-2</v>
      </c>
      <c r="D3738" s="7">
        <v>1.3395371999999999E-2</v>
      </c>
      <c r="E3738" s="7">
        <v>1.1696127000000001E-2</v>
      </c>
      <c r="F3738" s="7">
        <v>1.6529470000000001E-2</v>
      </c>
      <c r="G3738" s="7">
        <v>1.3104826E-2</v>
      </c>
      <c r="H3738" s="7">
        <v>1.0695911000000001E-2</v>
      </c>
      <c r="I3738" s="7">
        <v>1.3501302E-2</v>
      </c>
      <c r="J3738" s="7">
        <v>1.1001937E-2</v>
      </c>
      <c r="K3738" s="7">
        <v>8.4373590000000002E-3</v>
      </c>
      <c r="L3738" s="7">
        <v>8.2839839999999994E-3</v>
      </c>
      <c r="M3738" s="7">
        <v>7.6662989999999997E-3</v>
      </c>
      <c r="N3738" s="7">
        <v>7.5731150000000001E-3</v>
      </c>
      <c r="O3738" s="7">
        <v>6.5094230000000003E-3</v>
      </c>
      <c r="P3738" s="7">
        <v>6.7811659999999999E-3</v>
      </c>
    </row>
    <row r="3739" spans="1:16" x14ac:dyDescent="0.25">
      <c r="A3739" t="s">
        <v>5683</v>
      </c>
      <c r="B3739" s="7">
        <v>1.0488760999999999E-2</v>
      </c>
      <c r="C3739" s="7">
        <v>1.1019611E-2</v>
      </c>
      <c r="D3739" s="7">
        <v>8.8117930000000001E-3</v>
      </c>
      <c r="E3739" s="7">
        <v>7.349576E-3</v>
      </c>
      <c r="F3739" s="7">
        <v>7.3821590000000001E-3</v>
      </c>
      <c r="G3739" s="7">
        <v>8.3910459999999992E-3</v>
      </c>
      <c r="H3739" s="7">
        <v>9.6797059999999997E-3</v>
      </c>
      <c r="I3739" s="7">
        <v>6.5501029999999998E-3</v>
      </c>
      <c r="J3739" s="7">
        <v>9.4139859999999992E-3</v>
      </c>
      <c r="K3739" s="7">
        <v>8.9742139999999995E-3</v>
      </c>
      <c r="L3739" s="7">
        <v>9.7316780000000006E-3</v>
      </c>
      <c r="M3739" s="7">
        <v>8.6228160000000002E-3</v>
      </c>
      <c r="N3739" s="7">
        <v>9.0268889999999997E-3</v>
      </c>
      <c r="O3739" s="7">
        <v>6.1976059999999996E-3</v>
      </c>
      <c r="P3739" s="7">
        <v>6.3153740000000003E-3</v>
      </c>
    </row>
    <row r="3740" spans="1:16" x14ac:dyDescent="0.25">
      <c r="A3740" t="s">
        <v>5684</v>
      </c>
      <c r="B3740" s="7">
        <v>0.22128611000000001</v>
      </c>
      <c r="C3740" s="7">
        <v>0.27916691599999999</v>
      </c>
      <c r="D3740" s="7">
        <v>0.29259796199999999</v>
      </c>
      <c r="E3740" s="7">
        <v>0.228826521</v>
      </c>
      <c r="F3740" s="7">
        <v>0.25385984900000003</v>
      </c>
      <c r="G3740" s="7">
        <v>0.27062327400000002</v>
      </c>
      <c r="H3740" s="7">
        <v>0.29533182600000002</v>
      </c>
      <c r="I3740" s="7">
        <v>0.20667412600000001</v>
      </c>
      <c r="J3740" s="7">
        <v>0.28124875100000002</v>
      </c>
      <c r="K3740" s="7">
        <v>9.9451970000000001E-2</v>
      </c>
      <c r="L3740" s="7">
        <v>0.22211481499999999</v>
      </c>
      <c r="M3740" s="7">
        <v>0.24888400499999999</v>
      </c>
      <c r="N3740" s="7">
        <v>0.28925224100000002</v>
      </c>
      <c r="O3740" s="7">
        <v>0.20394553800000001</v>
      </c>
      <c r="P3740" s="7">
        <v>0.16441391</v>
      </c>
    </row>
    <row r="3741" spans="1:16" x14ac:dyDescent="0.25">
      <c r="A3741" t="s">
        <v>5685</v>
      </c>
      <c r="B3741" s="7">
        <v>3.1989402E-2</v>
      </c>
      <c r="C3741" s="7">
        <v>3.1626779000000001E-2</v>
      </c>
      <c r="D3741" s="7">
        <v>3.4104076999999997E-2</v>
      </c>
      <c r="E3741" s="7">
        <v>2.6174612E-2</v>
      </c>
      <c r="F3741" s="7">
        <v>2.9941605999999999E-2</v>
      </c>
      <c r="G3741" s="7">
        <v>3.1841494999999997E-2</v>
      </c>
      <c r="H3741" s="7">
        <v>3.3915860999999999E-2</v>
      </c>
      <c r="I3741" s="7">
        <v>4.0888571999999998E-2</v>
      </c>
      <c r="J3741" s="7">
        <v>3.7382568999999997E-2</v>
      </c>
      <c r="K3741" s="7">
        <v>1.5738135E-2</v>
      </c>
      <c r="L3741" s="7">
        <v>2.0347514000000001E-2</v>
      </c>
      <c r="M3741" s="7">
        <v>1.7498989999999999E-2</v>
      </c>
      <c r="N3741" s="7">
        <v>1.4779870000000001E-2</v>
      </c>
      <c r="O3741" s="7">
        <v>1.5205888000000001E-2</v>
      </c>
      <c r="P3741" s="7">
        <v>1.6539353E-2</v>
      </c>
    </row>
    <row r="3742" spans="1:16" x14ac:dyDescent="0.25">
      <c r="A3742" t="s">
        <v>5686</v>
      </c>
      <c r="B3742" s="7">
        <v>1.5193243E-2</v>
      </c>
      <c r="C3742" s="7">
        <v>2.0475606E-2</v>
      </c>
      <c r="D3742" s="7">
        <v>1.8134503999999999E-2</v>
      </c>
      <c r="E3742" s="7">
        <v>1.8658984E-2</v>
      </c>
      <c r="F3742" s="7">
        <v>1.9787658999999999E-2</v>
      </c>
      <c r="G3742" s="7">
        <v>2.140102E-2</v>
      </c>
      <c r="H3742" s="7">
        <v>4.4866609000000002E-2</v>
      </c>
      <c r="I3742" s="7">
        <v>4.8463885999999998E-2</v>
      </c>
      <c r="J3742" s="7">
        <v>4.0051859000000002E-2</v>
      </c>
      <c r="K3742" s="7">
        <v>1.0947182E-2</v>
      </c>
      <c r="L3742" s="7">
        <v>1.003298E-2</v>
      </c>
      <c r="M3742" s="7">
        <v>7.9259340000000008E-3</v>
      </c>
      <c r="N3742" s="7">
        <v>7.3790909999999999E-3</v>
      </c>
      <c r="O3742" s="7">
        <v>8.0714840000000003E-3</v>
      </c>
      <c r="P3742" s="7">
        <v>7.070163E-3</v>
      </c>
    </row>
    <row r="3743" spans="1:16" x14ac:dyDescent="0.25">
      <c r="A3743" t="s">
        <v>5687</v>
      </c>
      <c r="B3743" s="7">
        <v>3.6528329999999999E-3</v>
      </c>
      <c r="C3743" s="7">
        <v>4.4729460000000002E-3</v>
      </c>
      <c r="D3743" s="7">
        <v>3.891121E-3</v>
      </c>
      <c r="E3743" s="7">
        <v>2.9779519999999999E-3</v>
      </c>
      <c r="F3743" s="7">
        <v>4.7152419999999997E-3</v>
      </c>
      <c r="G3743" s="7">
        <v>4.659842E-3</v>
      </c>
      <c r="H3743" s="7">
        <v>4.2609149999999997E-3</v>
      </c>
      <c r="I3743" s="7">
        <v>3.9723959999999996E-3</v>
      </c>
      <c r="J3743" s="7">
        <v>4.2388970000000002E-3</v>
      </c>
      <c r="K3743" s="7">
        <v>2.7977900000000001E-3</v>
      </c>
      <c r="L3743" s="7">
        <v>2.3162909999999998E-3</v>
      </c>
      <c r="M3743" s="7">
        <v>2.3972289999999999E-3</v>
      </c>
      <c r="N3743" s="7">
        <v>4.1306880000000004E-3</v>
      </c>
      <c r="O3743" s="7">
        <v>3.5643910000000001E-3</v>
      </c>
      <c r="P3743" s="7">
        <v>2.6015629999999999E-3</v>
      </c>
    </row>
    <row r="3744" spans="1:16" x14ac:dyDescent="0.25">
      <c r="A3744" t="s">
        <v>5688</v>
      </c>
      <c r="B3744" s="7">
        <v>4.7560142999999999E-2</v>
      </c>
      <c r="C3744" s="7">
        <v>5.0491689999999999E-2</v>
      </c>
      <c r="D3744" s="7">
        <v>4.7941299E-2</v>
      </c>
      <c r="E3744" s="7">
        <v>3.9201080999999999E-2</v>
      </c>
      <c r="F3744" s="7">
        <v>2.8355897000000001E-2</v>
      </c>
      <c r="G3744" s="7">
        <v>4.6011877E-2</v>
      </c>
      <c r="H3744" s="7">
        <v>4.6856547999999998E-2</v>
      </c>
      <c r="I3744" s="7">
        <v>4.9262126000000003E-2</v>
      </c>
      <c r="J3744" s="7">
        <v>4.2782632000000001E-2</v>
      </c>
      <c r="K3744" s="7">
        <v>1.8394687E-2</v>
      </c>
      <c r="L3744" s="7">
        <v>2.0551363E-2</v>
      </c>
      <c r="M3744" s="7">
        <v>1.7714963E-2</v>
      </c>
      <c r="N3744" s="7">
        <v>7.2584820000000001E-3</v>
      </c>
      <c r="O3744" s="7">
        <v>8.2206640000000008E-3</v>
      </c>
      <c r="P3744" s="7">
        <v>1.6409039E-2</v>
      </c>
    </row>
    <row r="3745" spans="1:16" x14ac:dyDescent="0.25">
      <c r="A3745" t="s">
        <v>5689</v>
      </c>
      <c r="B3745" s="7">
        <v>5.5946394000000003E-2</v>
      </c>
      <c r="C3745" s="7">
        <v>6.5714994999999998E-2</v>
      </c>
      <c r="D3745" s="7">
        <v>6.0996630000000003E-2</v>
      </c>
      <c r="E3745" s="7">
        <v>3.9318753999999997E-2</v>
      </c>
      <c r="F3745" s="7">
        <v>4.8908717999999997E-2</v>
      </c>
      <c r="G3745" s="7">
        <v>5.2621685000000001E-2</v>
      </c>
      <c r="H3745" s="7">
        <v>4.7400783000000002E-2</v>
      </c>
      <c r="I3745" s="7">
        <v>4.7305118E-2</v>
      </c>
      <c r="J3745" s="7">
        <v>4.8619022999999997E-2</v>
      </c>
      <c r="K3745" s="7">
        <v>1.9808922999999999E-2</v>
      </c>
      <c r="L3745" s="7">
        <v>3.8316044E-2</v>
      </c>
      <c r="M3745" s="7">
        <v>4.5017254E-2</v>
      </c>
      <c r="N3745" s="7">
        <v>4.4224596999999997E-2</v>
      </c>
      <c r="O3745" s="7">
        <v>3.6701533000000001E-2</v>
      </c>
      <c r="P3745" s="7">
        <v>3.0649763999999999E-2</v>
      </c>
    </row>
    <row r="3746" spans="1:16" x14ac:dyDescent="0.25">
      <c r="A3746" t="s">
        <v>5690</v>
      </c>
      <c r="B3746" s="7">
        <v>8.6154749999999992E-3</v>
      </c>
      <c r="C3746" s="7">
        <v>1.0979213E-2</v>
      </c>
      <c r="D3746" s="7">
        <v>8.9441439999999994E-3</v>
      </c>
      <c r="E3746" s="7">
        <v>6.1933969999999998E-3</v>
      </c>
      <c r="F3746" s="7">
        <v>7.8012419999999999E-3</v>
      </c>
      <c r="G3746" s="7">
        <v>7.6111979999999996E-3</v>
      </c>
      <c r="H3746" s="7">
        <v>8.8547680000000007E-3</v>
      </c>
      <c r="I3746" s="7">
        <v>7.347213E-3</v>
      </c>
      <c r="J3746" s="7">
        <v>9.0595650000000003E-3</v>
      </c>
      <c r="K3746" s="7">
        <v>1.0009540000000001E-2</v>
      </c>
      <c r="L3746" s="7">
        <v>5.3693719999999999E-3</v>
      </c>
      <c r="M3746" s="7">
        <v>5.2266170000000002E-3</v>
      </c>
      <c r="N3746" s="7">
        <v>4.4886329999999997E-3</v>
      </c>
      <c r="O3746" s="7">
        <v>3.722754E-3</v>
      </c>
      <c r="P3746" s="7">
        <v>4.0710950000000003E-3</v>
      </c>
    </row>
    <row r="3747" spans="1:16" x14ac:dyDescent="0.25">
      <c r="A3747" t="s">
        <v>5691</v>
      </c>
      <c r="B3747" s="7">
        <v>9.8418831999999998E-2</v>
      </c>
      <c r="C3747" s="7">
        <v>0.112316476</v>
      </c>
      <c r="D3747" s="7">
        <v>0.109410883</v>
      </c>
      <c r="E3747" s="7">
        <v>7.1753711999999997E-2</v>
      </c>
      <c r="F3747" s="7">
        <v>9.0699873E-2</v>
      </c>
      <c r="G3747" s="7">
        <v>9.6171880000000001E-2</v>
      </c>
      <c r="H3747" s="7">
        <v>0.10762395199999999</v>
      </c>
      <c r="I3747" s="7">
        <v>0.103436321</v>
      </c>
      <c r="J3747" s="7">
        <v>0.12513643499999999</v>
      </c>
      <c r="K3747" s="7">
        <v>2.5199808000000001E-2</v>
      </c>
      <c r="L3747" s="7">
        <v>6.3688707999999997E-2</v>
      </c>
      <c r="M3747" s="7">
        <v>6.4467743999999993E-2</v>
      </c>
      <c r="N3747" s="7">
        <v>7.0329764000000003E-2</v>
      </c>
      <c r="O3747" s="7">
        <v>6.945047E-2</v>
      </c>
      <c r="P3747" s="7">
        <v>5.5925645000000003E-2</v>
      </c>
    </row>
    <row r="3748" spans="1:16" x14ac:dyDescent="0.25">
      <c r="A3748" t="s">
        <v>5692</v>
      </c>
      <c r="B3748" s="7">
        <v>3.2960099999999999E-2</v>
      </c>
      <c r="C3748" s="7">
        <v>3.1255819999999997E-2</v>
      </c>
      <c r="D3748" s="7">
        <v>3.2111148999999999E-2</v>
      </c>
      <c r="E3748" s="7">
        <v>2.1024658000000002E-2</v>
      </c>
      <c r="F3748" s="7">
        <v>3.0282448E-2</v>
      </c>
      <c r="G3748" s="7">
        <v>2.6921876000000001E-2</v>
      </c>
      <c r="H3748" s="7">
        <v>3.9276946E-2</v>
      </c>
      <c r="I3748" s="7">
        <v>3.8056425999999997E-2</v>
      </c>
      <c r="J3748" s="7">
        <v>3.6108188999999999E-2</v>
      </c>
      <c r="K3748" s="7">
        <v>1.8493882E-2</v>
      </c>
      <c r="L3748" s="7">
        <v>2.7672157999999999E-2</v>
      </c>
      <c r="M3748" s="7">
        <v>3.3348122000000001E-2</v>
      </c>
      <c r="N3748" s="7">
        <v>4.0863305000000003E-2</v>
      </c>
      <c r="O3748" s="7">
        <v>4.0892799000000001E-2</v>
      </c>
      <c r="P3748" s="7">
        <v>2.2772344E-2</v>
      </c>
    </row>
    <row r="3749" spans="1:16" x14ac:dyDescent="0.25">
      <c r="A3749" t="s">
        <v>5693</v>
      </c>
      <c r="B3749" s="7">
        <v>2.4965133E-2</v>
      </c>
      <c r="C3749" s="7">
        <v>3.0317312999999999E-2</v>
      </c>
      <c r="D3749" s="7">
        <v>2.5578473000000001E-2</v>
      </c>
      <c r="E3749" s="7">
        <v>2.1592422999999999E-2</v>
      </c>
      <c r="F3749" s="7">
        <v>2.3284132999999999E-2</v>
      </c>
      <c r="G3749" s="7">
        <v>2.8603653E-2</v>
      </c>
      <c r="H3749" s="7">
        <v>3.1231265000000001E-2</v>
      </c>
      <c r="I3749" s="7">
        <v>2.5828675999999998E-2</v>
      </c>
      <c r="J3749" s="7">
        <v>3.2999626999999997E-2</v>
      </c>
      <c r="K3749" s="7">
        <v>1.4555992E-2</v>
      </c>
      <c r="L3749" s="7">
        <v>2.8655528E-2</v>
      </c>
      <c r="M3749" s="7">
        <v>2.6138260999999999E-2</v>
      </c>
      <c r="N3749" s="7">
        <v>3.3845889999999997E-2</v>
      </c>
      <c r="O3749" s="7">
        <v>2.3064509E-2</v>
      </c>
      <c r="P3749" s="7">
        <v>1.5569685E-2</v>
      </c>
    </row>
    <row r="3750" spans="1:16" x14ac:dyDescent="0.25">
      <c r="A3750" t="s">
        <v>5694</v>
      </c>
      <c r="B3750" s="7">
        <v>1.0349440999999999E-2</v>
      </c>
      <c r="C3750" s="7">
        <v>1.2570217999999999E-2</v>
      </c>
      <c r="D3750" s="7">
        <v>1.1135651999999999E-2</v>
      </c>
      <c r="E3750" s="7">
        <v>1.4495714E-2</v>
      </c>
      <c r="F3750" s="7">
        <v>1.4433282E-2</v>
      </c>
      <c r="G3750" s="7">
        <v>1.9237464999999999E-2</v>
      </c>
      <c r="H3750" s="7">
        <v>9.1894449999999992E-3</v>
      </c>
      <c r="I3750" s="7">
        <v>9.0654780000000001E-3</v>
      </c>
      <c r="J3750" s="7">
        <v>1.0686196E-2</v>
      </c>
      <c r="K3750" s="7">
        <v>1.1650000000000001E-2</v>
      </c>
      <c r="L3750" s="7">
        <v>1.1157959E-2</v>
      </c>
      <c r="M3750" s="7">
        <v>1.4962656E-2</v>
      </c>
      <c r="N3750" s="7">
        <v>1.6150056999999999E-2</v>
      </c>
      <c r="O3750" s="7">
        <v>1.6793512E-2</v>
      </c>
      <c r="P3750" s="7">
        <v>1.1165549E-2</v>
      </c>
    </row>
    <row r="3751" spans="1:16" x14ac:dyDescent="0.25">
      <c r="A3751" t="s">
        <v>5695</v>
      </c>
      <c r="B3751" s="7">
        <v>3.8541200999999997E-2</v>
      </c>
      <c r="C3751" s="7">
        <v>4.4183898999999999E-2</v>
      </c>
      <c r="D3751" s="7">
        <v>3.9921789999999999E-2</v>
      </c>
      <c r="E3751" s="7">
        <v>3.6900277000000002E-2</v>
      </c>
      <c r="F3751" s="7">
        <v>4.2242289000000002E-2</v>
      </c>
      <c r="G3751" s="7">
        <v>3.862807E-2</v>
      </c>
      <c r="H3751" s="7">
        <v>4.521377E-2</v>
      </c>
      <c r="I3751" s="7">
        <v>4.3438783000000002E-2</v>
      </c>
      <c r="J3751" s="7">
        <v>5.1140669E-2</v>
      </c>
      <c r="K3751" s="7">
        <v>3.7196264E-2</v>
      </c>
      <c r="L3751" s="7">
        <v>2.9499191000000001E-2</v>
      </c>
      <c r="M3751" s="7">
        <v>3.2481451000000001E-2</v>
      </c>
      <c r="N3751" s="7">
        <v>3.2438052000000002E-2</v>
      </c>
      <c r="O3751" s="7">
        <v>3.2067900000000003E-2</v>
      </c>
      <c r="P3751" s="7">
        <v>2.4277714999999998E-2</v>
      </c>
    </row>
    <row r="3752" spans="1:16" x14ac:dyDescent="0.25">
      <c r="A3752" t="s">
        <v>5696</v>
      </c>
      <c r="B3752" s="7">
        <v>3.9930460000000001E-3</v>
      </c>
      <c r="C3752" s="7">
        <v>3.7138050000000001E-3</v>
      </c>
      <c r="D3752" s="7">
        <v>3.4996670000000001E-3</v>
      </c>
      <c r="E3752" s="7">
        <v>3.047985E-3</v>
      </c>
      <c r="F3752" s="7">
        <v>4.3704920000000001E-3</v>
      </c>
      <c r="G3752" s="7">
        <v>3.9617649999999999E-3</v>
      </c>
      <c r="H3752" s="7">
        <v>3.6413280000000001E-3</v>
      </c>
      <c r="I3752" s="7">
        <v>4.3008839999999996E-3</v>
      </c>
      <c r="J3752" s="7">
        <v>5.1099789999999997E-3</v>
      </c>
      <c r="K3752" s="7">
        <v>3.6115700000000001E-3</v>
      </c>
      <c r="L3752" s="7">
        <v>3.2386820000000001E-3</v>
      </c>
      <c r="M3752" s="7">
        <v>2.6182919999999999E-3</v>
      </c>
      <c r="N3752" s="7">
        <v>2.4572970000000002E-3</v>
      </c>
      <c r="O3752" s="7">
        <v>2.0203030000000002E-3</v>
      </c>
      <c r="P3752" s="7">
        <v>2.1113690000000001E-3</v>
      </c>
    </row>
    <row r="3753" spans="1:16" x14ac:dyDescent="0.25">
      <c r="A3753" t="s">
        <v>5697</v>
      </c>
      <c r="B3753" s="7">
        <v>1.1764093999999999E-2</v>
      </c>
      <c r="C3753" s="7">
        <v>1.5497814E-2</v>
      </c>
      <c r="D3753" s="7">
        <v>1.7148033E-2</v>
      </c>
      <c r="E3753" s="7">
        <v>1.0269764000000001E-2</v>
      </c>
      <c r="F3753" s="7">
        <v>1.4495391E-2</v>
      </c>
      <c r="G3753" s="7">
        <v>1.3256295E-2</v>
      </c>
      <c r="H3753" s="7">
        <v>1.8490711E-2</v>
      </c>
      <c r="I3753" s="7">
        <v>1.8756115E-2</v>
      </c>
      <c r="J3753" s="7">
        <v>1.5656172999999999E-2</v>
      </c>
      <c r="K3753" s="7">
        <v>5.6811479999999996E-3</v>
      </c>
      <c r="L3753" s="7">
        <v>9.8355300000000003E-3</v>
      </c>
      <c r="M3753" s="7">
        <v>1.1597649999999999E-2</v>
      </c>
      <c r="N3753" s="7">
        <v>1.0130894999999999E-2</v>
      </c>
      <c r="O3753" s="7">
        <v>1.1435531000000001E-2</v>
      </c>
      <c r="P3753" s="7">
        <v>9.4715960000000005E-3</v>
      </c>
    </row>
    <row r="3754" spans="1:16" x14ac:dyDescent="0.25">
      <c r="A3754" t="s">
        <v>5698</v>
      </c>
      <c r="B3754" s="7">
        <v>1.5662089000000001E-2</v>
      </c>
      <c r="C3754" s="7">
        <v>1.5150757000000001E-2</v>
      </c>
      <c r="D3754" s="7">
        <v>1.5060047999999999E-2</v>
      </c>
      <c r="E3754" s="7">
        <v>1.1747700999999999E-2</v>
      </c>
      <c r="F3754" s="7">
        <v>1.1258011E-2</v>
      </c>
      <c r="G3754" s="7">
        <v>1.168104E-2</v>
      </c>
      <c r="H3754" s="7">
        <v>1.8038209999999999E-2</v>
      </c>
      <c r="I3754" s="7">
        <v>1.5412041E-2</v>
      </c>
      <c r="J3754" s="7">
        <v>1.4998855E-2</v>
      </c>
      <c r="K3754" s="7">
        <v>5.0524790000000003E-3</v>
      </c>
      <c r="L3754" s="7">
        <v>7.1439440000000002E-3</v>
      </c>
      <c r="M3754" s="7">
        <v>7.3747730000000003E-3</v>
      </c>
      <c r="N3754" s="7">
        <v>6.8631450000000002E-3</v>
      </c>
      <c r="O3754" s="7">
        <v>4.7747359999999999E-3</v>
      </c>
      <c r="P3754" s="7">
        <v>4.8956360000000001E-3</v>
      </c>
    </row>
    <row r="3755" spans="1:16" x14ac:dyDescent="0.25">
      <c r="A3755" t="s">
        <v>5699</v>
      </c>
      <c r="B3755" s="7">
        <v>0.209648996</v>
      </c>
      <c r="C3755" s="7">
        <v>0.25095817399999998</v>
      </c>
      <c r="D3755" s="7">
        <v>0.223126926</v>
      </c>
      <c r="E3755" s="7">
        <v>0.18431450599999999</v>
      </c>
      <c r="F3755" s="7">
        <v>0.24911255600000001</v>
      </c>
      <c r="G3755" s="7">
        <v>0.22322356900000001</v>
      </c>
      <c r="H3755" s="7">
        <v>0.251542663</v>
      </c>
      <c r="I3755" s="7">
        <v>0.23665234399999999</v>
      </c>
      <c r="J3755" s="7">
        <v>0.23959541400000001</v>
      </c>
      <c r="K3755" s="7">
        <v>0.14504023799999999</v>
      </c>
      <c r="L3755" s="7">
        <v>0.15328159299999999</v>
      </c>
      <c r="M3755" s="7">
        <v>0.171006832</v>
      </c>
      <c r="N3755" s="7">
        <v>0.18975423399999999</v>
      </c>
      <c r="O3755" s="7">
        <v>0.21424285900000001</v>
      </c>
      <c r="P3755" s="7">
        <v>0.15574442699999999</v>
      </c>
    </row>
    <row r="3756" spans="1:16" x14ac:dyDescent="0.25">
      <c r="A3756" t="s">
        <v>5700</v>
      </c>
      <c r="B3756" s="7">
        <v>9.3332390000000001E-3</v>
      </c>
      <c r="C3756" s="7">
        <v>1.1985012E-2</v>
      </c>
      <c r="D3756" s="7">
        <v>1.0095972999999999E-2</v>
      </c>
      <c r="E3756" s="7">
        <v>9.7678520000000005E-3</v>
      </c>
      <c r="F3756" s="7">
        <v>1.4096984E-2</v>
      </c>
      <c r="G3756" s="7">
        <v>1.2063588E-2</v>
      </c>
      <c r="H3756" s="7">
        <v>1.2743864000000001E-2</v>
      </c>
      <c r="I3756" s="7">
        <v>1.5053742E-2</v>
      </c>
      <c r="J3756" s="7">
        <v>1.1496538000000001E-2</v>
      </c>
      <c r="K3756" s="7">
        <v>3.2039825000000001E-2</v>
      </c>
      <c r="L3756" s="7">
        <v>8.5727240000000003E-3</v>
      </c>
      <c r="M3756" s="7">
        <v>1.0935692E-2</v>
      </c>
      <c r="N3756" s="7">
        <v>1.4519089000000001E-2</v>
      </c>
      <c r="O3756" s="7">
        <v>1.3033088E-2</v>
      </c>
      <c r="P3756" s="7">
        <v>9.4808510000000002E-3</v>
      </c>
    </row>
    <row r="3757" spans="1:16" x14ac:dyDescent="0.25">
      <c r="A3757" t="s">
        <v>5701</v>
      </c>
      <c r="B3757" s="7">
        <v>3.0969449999999998E-3</v>
      </c>
      <c r="C3757" s="7">
        <v>3.1799760000000002E-3</v>
      </c>
      <c r="D3757" s="7">
        <v>1.337656E-3</v>
      </c>
      <c r="E3757" s="7">
        <v>1.085677E-3</v>
      </c>
      <c r="F3757" s="7">
        <v>5.8157200000000004E-4</v>
      </c>
      <c r="G3757" s="7">
        <v>1.0425059999999999E-3</v>
      </c>
      <c r="H3757" s="7">
        <v>1.026108E-3</v>
      </c>
      <c r="I3757" s="7">
        <v>8.02869E-4</v>
      </c>
      <c r="J3757" s="7">
        <v>9.3009799999999997E-4</v>
      </c>
      <c r="K3757" s="7">
        <v>0</v>
      </c>
      <c r="L3757" s="7">
        <v>1.9979780000000001E-3</v>
      </c>
      <c r="M3757" s="7">
        <v>1.4926010000000001E-3</v>
      </c>
      <c r="N3757" s="7">
        <v>1.4323890000000001E-3</v>
      </c>
      <c r="O3757" s="7">
        <v>1.328058E-3</v>
      </c>
      <c r="P3757" s="7">
        <v>9.6140199999999998E-4</v>
      </c>
    </row>
    <row r="3758" spans="1:16" x14ac:dyDescent="0.25">
      <c r="A3758" t="s">
        <v>5702</v>
      </c>
      <c r="B3758" s="7">
        <v>2.963874E-3</v>
      </c>
      <c r="C3758" s="7">
        <v>3.5437329999999999E-3</v>
      </c>
      <c r="D3758" s="7">
        <v>3.1833909999999998E-3</v>
      </c>
      <c r="E3758" s="7">
        <v>2.2058109999999998E-3</v>
      </c>
      <c r="F3758" s="7">
        <v>2.7205749999999998E-3</v>
      </c>
      <c r="G3758" s="7">
        <v>2.8573399999999999E-3</v>
      </c>
      <c r="H3758" s="7">
        <v>2.2307490000000002E-3</v>
      </c>
      <c r="I3758" s="7">
        <v>2.644754E-3</v>
      </c>
      <c r="J3758" s="7">
        <v>3.1657640000000002E-3</v>
      </c>
      <c r="K3758" s="7">
        <v>3.8639730000000001E-3</v>
      </c>
      <c r="L3758" s="7">
        <v>2.2833160000000001E-3</v>
      </c>
      <c r="M3758" s="7">
        <v>3.1591689999999999E-3</v>
      </c>
      <c r="N3758" s="7">
        <v>2.7157790000000002E-3</v>
      </c>
      <c r="O3758" s="7">
        <v>2.877751E-3</v>
      </c>
      <c r="P3758" s="7">
        <v>1.6014860000000001E-3</v>
      </c>
    </row>
    <row r="3759" spans="1:16" x14ac:dyDescent="0.25">
      <c r="A3759" t="s">
        <v>5703</v>
      </c>
      <c r="B3759" s="7">
        <v>1.1439136000000001E-2</v>
      </c>
      <c r="C3759" s="7">
        <v>1.1055914999999999E-2</v>
      </c>
      <c r="D3759" s="7">
        <v>1.2676336E-2</v>
      </c>
      <c r="E3759" s="7">
        <v>1.490994E-2</v>
      </c>
      <c r="F3759" s="7">
        <v>1.1843914000000001E-2</v>
      </c>
      <c r="G3759" s="7">
        <v>1.0872494E-2</v>
      </c>
      <c r="H3759" s="7">
        <v>1.1988021999999999E-2</v>
      </c>
      <c r="I3759" s="7">
        <v>1.6978426000000001E-2</v>
      </c>
      <c r="J3759" s="7">
        <v>1.7608445E-2</v>
      </c>
      <c r="K3759" s="7">
        <v>8.5920790000000007E-3</v>
      </c>
      <c r="L3759" s="7">
        <v>1.0662468E-2</v>
      </c>
      <c r="M3759" s="7">
        <v>1.1781752E-2</v>
      </c>
      <c r="N3759" s="7">
        <v>9.7558799999999998E-3</v>
      </c>
      <c r="O3759" s="7">
        <v>9.6478629999999996E-3</v>
      </c>
      <c r="P3759" s="7">
        <v>5.1482680000000001E-3</v>
      </c>
    </row>
    <row r="3760" spans="1:16" x14ac:dyDescent="0.25">
      <c r="A3760" t="s">
        <v>5704</v>
      </c>
      <c r="B3760" s="7">
        <v>2.4162532E-2</v>
      </c>
      <c r="C3760" s="7">
        <v>3.3708543000000001E-2</v>
      </c>
      <c r="D3760" s="7">
        <v>2.9378395000000002E-2</v>
      </c>
      <c r="E3760" s="7">
        <v>2.2492048000000001E-2</v>
      </c>
      <c r="F3760" s="7">
        <v>2.5220995999999999E-2</v>
      </c>
      <c r="G3760" s="7">
        <v>2.9320977000000002E-2</v>
      </c>
      <c r="H3760" s="7">
        <v>2.6357439E-2</v>
      </c>
      <c r="I3760" s="7">
        <v>1.4979016E-2</v>
      </c>
      <c r="J3760" s="7">
        <v>2.4267635999999999E-2</v>
      </c>
      <c r="K3760" s="7">
        <v>2.3513236999999999E-2</v>
      </c>
      <c r="L3760" s="7">
        <v>3.874242E-2</v>
      </c>
      <c r="M3760" s="7">
        <v>4.1554408000000001E-2</v>
      </c>
      <c r="N3760" s="7">
        <v>4.1547857000000001E-2</v>
      </c>
      <c r="O3760" s="7">
        <v>4.8611347999999999E-2</v>
      </c>
      <c r="P3760" s="7">
        <v>2.9218174999999999E-2</v>
      </c>
    </row>
    <row r="3761" spans="1:16" x14ac:dyDescent="0.25">
      <c r="A3761" t="s">
        <v>5705</v>
      </c>
      <c r="B3761" s="7">
        <v>4.2562317000000002E-2</v>
      </c>
      <c r="C3761" s="7">
        <v>6.7766786999999995E-2</v>
      </c>
      <c r="D3761" s="7">
        <v>6.5183023000000007E-2</v>
      </c>
      <c r="E3761" s="7">
        <v>5.3419214E-2</v>
      </c>
      <c r="F3761" s="7">
        <v>6.6807989999999998E-2</v>
      </c>
      <c r="G3761" s="7">
        <v>7.1037840000000005E-2</v>
      </c>
      <c r="H3761" s="7">
        <v>5.5238280000000001E-2</v>
      </c>
      <c r="I3761" s="7">
        <v>5.3457231000000001E-2</v>
      </c>
      <c r="J3761" s="7">
        <v>5.7075439999999998E-2</v>
      </c>
      <c r="K3761" s="7">
        <v>7.3755549000000004E-2</v>
      </c>
      <c r="L3761" s="7">
        <v>7.0505679000000002E-2</v>
      </c>
      <c r="M3761" s="7">
        <v>6.0340968000000002E-2</v>
      </c>
      <c r="N3761" s="7">
        <v>8.1240747000000002E-2</v>
      </c>
      <c r="O3761" s="7">
        <v>7.3684352999999994E-2</v>
      </c>
      <c r="P3761" s="7">
        <v>4.8515353999999997E-2</v>
      </c>
    </row>
    <row r="3762" spans="1:16" x14ac:dyDescent="0.25">
      <c r="A3762" t="s">
        <v>5706</v>
      </c>
      <c r="B3762" s="7">
        <v>3.2278334999999998E-2</v>
      </c>
      <c r="C3762" s="7">
        <v>3.5530289999999999E-2</v>
      </c>
      <c r="D3762" s="7">
        <v>3.0751765E-2</v>
      </c>
      <c r="E3762" s="7">
        <v>1.1408691E-2</v>
      </c>
      <c r="F3762" s="7">
        <v>9.1376110000000003E-3</v>
      </c>
      <c r="G3762" s="7">
        <v>1.2746135E-2</v>
      </c>
      <c r="H3762" s="7">
        <v>1.8604860000000001E-2</v>
      </c>
      <c r="I3762" s="7">
        <v>1.5898165999999998E-2</v>
      </c>
      <c r="J3762" s="7">
        <v>1.9959645000000002E-2</v>
      </c>
      <c r="K3762" s="7">
        <v>4.5987980999999997E-2</v>
      </c>
      <c r="L3762" s="7">
        <v>0.10108957</v>
      </c>
      <c r="M3762" s="7">
        <v>0.103233965</v>
      </c>
      <c r="N3762" s="7">
        <v>0.102646187</v>
      </c>
      <c r="O3762" s="7">
        <v>0.112514401</v>
      </c>
      <c r="P3762" s="7">
        <v>7.7653757000000004E-2</v>
      </c>
    </row>
    <row r="3763" spans="1:16" x14ac:dyDescent="0.25">
      <c r="A3763" t="s">
        <v>5707</v>
      </c>
      <c r="B3763" s="7">
        <v>1.3646543000000001E-2</v>
      </c>
      <c r="C3763" s="7">
        <v>1.4470581999999999E-2</v>
      </c>
      <c r="D3763" s="7">
        <v>1.2340047E-2</v>
      </c>
      <c r="E3763" s="7">
        <v>1.0351348999999999E-2</v>
      </c>
      <c r="F3763" s="7">
        <v>1.3064118E-2</v>
      </c>
      <c r="G3763" s="7">
        <v>1.4280101E-2</v>
      </c>
      <c r="H3763" s="7">
        <v>1.2758228E-2</v>
      </c>
      <c r="I3763" s="7">
        <v>1.2222583E-2</v>
      </c>
      <c r="J3763" s="7">
        <v>1.4206559000000001E-2</v>
      </c>
      <c r="K3763" s="7">
        <v>1.1848506E-2</v>
      </c>
      <c r="L3763" s="7">
        <v>1.2080611999999999E-2</v>
      </c>
      <c r="M3763" s="7">
        <v>1.1144009999999999E-2</v>
      </c>
      <c r="N3763" s="7">
        <v>9.7910150000000001E-3</v>
      </c>
      <c r="O3763" s="7">
        <v>8.8200640000000007E-3</v>
      </c>
      <c r="P3763" s="7">
        <v>9.1926019999999994E-3</v>
      </c>
    </row>
    <row r="3764" spans="1:16" x14ac:dyDescent="0.25">
      <c r="A3764" t="s">
        <v>5708</v>
      </c>
      <c r="B3764" s="7">
        <v>4.3461647999999999E-2</v>
      </c>
      <c r="C3764" s="7">
        <v>4.6723633000000001E-2</v>
      </c>
      <c r="D3764" s="7">
        <v>3.5951151000000001E-2</v>
      </c>
      <c r="E3764" s="7">
        <v>2.5323254E-2</v>
      </c>
      <c r="F3764" s="7">
        <v>3.2045820000000003E-2</v>
      </c>
      <c r="G3764" s="7">
        <v>4.3296354000000002E-2</v>
      </c>
      <c r="H3764" s="7">
        <v>4.6722509000000002E-2</v>
      </c>
      <c r="I3764" s="7">
        <v>3.2020000999999999E-2</v>
      </c>
      <c r="J3764" s="7">
        <v>4.6731445000000003E-2</v>
      </c>
      <c r="K3764" s="7">
        <v>2.9743675000000001E-2</v>
      </c>
      <c r="L3764" s="7">
        <v>3.2667116000000003E-2</v>
      </c>
      <c r="M3764" s="7">
        <v>3.1122674999999999E-2</v>
      </c>
      <c r="N3764" s="7">
        <v>3.2433715000000002E-2</v>
      </c>
      <c r="O3764" s="7">
        <v>2.8218474E-2</v>
      </c>
      <c r="P3764" s="7">
        <v>2.3141877000000002E-2</v>
      </c>
    </row>
    <row r="3765" spans="1:16" x14ac:dyDescent="0.25">
      <c r="A3765" t="s">
        <v>5709</v>
      </c>
      <c r="B3765" s="7">
        <v>1.4148631E-2</v>
      </c>
      <c r="C3765" s="7">
        <v>1.2638554999999999E-2</v>
      </c>
      <c r="D3765" s="7">
        <v>6.4259909999999998E-3</v>
      </c>
      <c r="E3765" s="7">
        <v>7.9668819999999998E-3</v>
      </c>
      <c r="F3765" s="7">
        <v>6.8666819999999998E-3</v>
      </c>
      <c r="G3765" s="7">
        <v>1.2857007E-2</v>
      </c>
      <c r="H3765" s="7">
        <v>1.0895231E-2</v>
      </c>
      <c r="I3765" s="7">
        <v>4.6149449999999996E-3</v>
      </c>
      <c r="J3765" s="7">
        <v>7.1792419999999997E-3</v>
      </c>
      <c r="K3765" s="7">
        <v>1.0510017E-2</v>
      </c>
      <c r="L3765" s="7">
        <v>2.3065723E-2</v>
      </c>
      <c r="M3765" s="7">
        <v>1.818703E-2</v>
      </c>
      <c r="N3765" s="7">
        <v>1.6895812999999999E-2</v>
      </c>
      <c r="O3765" s="7">
        <v>1.6488049000000001E-2</v>
      </c>
      <c r="P3765" s="7">
        <v>1.0607418E-2</v>
      </c>
    </row>
    <row r="3766" spans="1:16" x14ac:dyDescent="0.25">
      <c r="A3766" t="s">
        <v>5710</v>
      </c>
      <c r="B3766" s="7">
        <v>2.4047289999999999E-2</v>
      </c>
      <c r="C3766" s="7">
        <v>2.3336201000000001E-2</v>
      </c>
      <c r="D3766" s="7">
        <v>2.2093515000000001E-2</v>
      </c>
      <c r="E3766" s="7">
        <v>1.2973152E-2</v>
      </c>
      <c r="F3766" s="7">
        <v>1.9811125999999998E-2</v>
      </c>
      <c r="G3766" s="7">
        <v>2.1001097999999999E-2</v>
      </c>
      <c r="H3766" s="7">
        <v>2.2453924E-2</v>
      </c>
      <c r="I3766" s="7">
        <v>2.3340797999999999E-2</v>
      </c>
      <c r="J3766" s="7">
        <v>2.6058439999999999E-2</v>
      </c>
      <c r="K3766" s="7">
        <v>3.7181446E-2</v>
      </c>
      <c r="L3766" s="7">
        <v>1.9505610999999999E-2</v>
      </c>
      <c r="M3766" s="7">
        <v>1.8137940000000002E-2</v>
      </c>
      <c r="N3766" s="7">
        <v>2.0253503999999999E-2</v>
      </c>
      <c r="O3766" s="7">
        <v>1.8756205000000001E-2</v>
      </c>
      <c r="P3766" s="7">
        <v>1.4767954E-2</v>
      </c>
    </row>
    <row r="3767" spans="1:16" x14ac:dyDescent="0.25">
      <c r="A3767" t="s">
        <v>5711</v>
      </c>
      <c r="B3767" s="7">
        <v>2.5443746999999999E-2</v>
      </c>
      <c r="C3767" s="7">
        <v>2.8793396999999998E-2</v>
      </c>
      <c r="D3767" s="7">
        <v>2.4473476000000001E-2</v>
      </c>
      <c r="E3767" s="7">
        <v>1.6357934000000001E-2</v>
      </c>
      <c r="F3767" s="7">
        <v>2.1145475E-2</v>
      </c>
      <c r="G3767" s="7">
        <v>2.4925637E-2</v>
      </c>
      <c r="H3767" s="7">
        <v>2.0372588000000001E-2</v>
      </c>
      <c r="I3767" s="7">
        <v>1.8136037000000001E-2</v>
      </c>
      <c r="J3767" s="7">
        <v>2.5479998E-2</v>
      </c>
      <c r="K3767" s="7">
        <v>2.4002906000000001E-2</v>
      </c>
      <c r="L3767" s="7">
        <v>4.0162373000000001E-2</v>
      </c>
      <c r="M3767" s="7">
        <v>3.1625022000000003E-2</v>
      </c>
      <c r="N3767" s="7">
        <v>3.3249545999999998E-2</v>
      </c>
      <c r="O3767" s="7">
        <v>2.9486973E-2</v>
      </c>
      <c r="P3767" s="7">
        <v>2.0744713000000001E-2</v>
      </c>
    </row>
    <row r="3768" spans="1:16" x14ac:dyDescent="0.25">
      <c r="A3768" t="s">
        <v>5712</v>
      </c>
      <c r="B3768" s="7">
        <v>2.6602786999999999E-2</v>
      </c>
      <c r="C3768" s="7">
        <v>3.1075205000000002E-2</v>
      </c>
      <c r="D3768" s="7">
        <v>2.7045427E-2</v>
      </c>
      <c r="E3768" s="7">
        <v>2.2433657999999999E-2</v>
      </c>
      <c r="F3768" s="7">
        <v>2.4900404000000001E-2</v>
      </c>
      <c r="G3768" s="7">
        <v>3.3678169000000001E-2</v>
      </c>
      <c r="H3768" s="7">
        <v>3.3140409000000003E-2</v>
      </c>
      <c r="I3768" s="7">
        <v>2.3124158999999998E-2</v>
      </c>
      <c r="J3768" s="7">
        <v>3.8226240000000002E-2</v>
      </c>
      <c r="K3768" s="7">
        <v>1.4886699E-2</v>
      </c>
      <c r="L3768" s="7">
        <v>2.7567663999999999E-2</v>
      </c>
      <c r="M3768" s="7">
        <v>2.697039E-2</v>
      </c>
      <c r="N3768" s="7">
        <v>2.8466947999999999E-2</v>
      </c>
      <c r="O3768" s="7">
        <v>2.4373507999999999E-2</v>
      </c>
      <c r="P3768" s="7">
        <v>2.2128898000000001E-2</v>
      </c>
    </row>
    <row r="3769" spans="1:16" x14ac:dyDescent="0.25">
      <c r="A3769" t="s">
        <v>5713</v>
      </c>
      <c r="B3769" s="7">
        <v>6.7068479999999996E-3</v>
      </c>
      <c r="C3769" s="7">
        <v>9.5104490000000007E-3</v>
      </c>
      <c r="D3769" s="7">
        <v>6.6973110000000001E-3</v>
      </c>
      <c r="E3769" s="7">
        <v>5.8168459999999996E-3</v>
      </c>
      <c r="F3769" s="7">
        <v>6.2773769999999998E-3</v>
      </c>
      <c r="G3769" s="7">
        <v>9.6998689999999999E-3</v>
      </c>
      <c r="H3769" s="7">
        <v>7.4152649999999999E-3</v>
      </c>
      <c r="I3769" s="7">
        <v>3.8646969999999998E-3</v>
      </c>
      <c r="J3769" s="7">
        <v>7.2613579999999999E-3</v>
      </c>
      <c r="K3769" s="7">
        <v>9.4395920000000001E-3</v>
      </c>
      <c r="L3769" s="7">
        <v>8.4670869999999999E-3</v>
      </c>
      <c r="M3769" s="7">
        <v>8.5080120000000006E-3</v>
      </c>
      <c r="N3769" s="7">
        <v>1.1285152E-2</v>
      </c>
      <c r="O3769" s="7">
        <v>8.1541510000000001E-3</v>
      </c>
      <c r="P3769" s="7">
        <v>6.0527710000000002E-3</v>
      </c>
    </row>
    <row r="3770" spans="1:16" x14ac:dyDescent="0.25">
      <c r="A3770" t="s">
        <v>5714</v>
      </c>
      <c r="B3770" s="7">
        <v>3.0905536000000001E-2</v>
      </c>
      <c r="C3770" s="7">
        <v>3.8163832000000002E-2</v>
      </c>
      <c r="D3770" s="7">
        <v>3.5339202E-2</v>
      </c>
      <c r="E3770" s="7">
        <v>2.3417324999999999E-2</v>
      </c>
      <c r="F3770" s="7">
        <v>2.8827096999999999E-2</v>
      </c>
      <c r="G3770" s="7">
        <v>2.9946331E-2</v>
      </c>
      <c r="H3770" s="7">
        <v>3.9315519E-2</v>
      </c>
      <c r="I3770" s="7">
        <v>4.4656044999999998E-2</v>
      </c>
      <c r="J3770" s="7">
        <v>4.7629908999999998E-2</v>
      </c>
      <c r="K3770" s="7">
        <v>1.5349201E-2</v>
      </c>
      <c r="L3770" s="7">
        <v>2.3806556999999999E-2</v>
      </c>
      <c r="M3770" s="7">
        <v>1.7975319E-2</v>
      </c>
      <c r="N3770" s="7">
        <v>1.7810759999999998E-2</v>
      </c>
      <c r="O3770" s="7">
        <v>1.5582792999999999E-2</v>
      </c>
      <c r="P3770" s="7">
        <v>1.3523831E-2</v>
      </c>
    </row>
    <row r="3771" spans="1:16" x14ac:dyDescent="0.25">
      <c r="A3771" t="s">
        <v>5715</v>
      </c>
      <c r="B3771" s="7">
        <v>2.3623815999999999E-2</v>
      </c>
      <c r="C3771" s="7">
        <v>2.1128045000000002E-2</v>
      </c>
      <c r="D3771" s="7">
        <v>1.6682018E-2</v>
      </c>
      <c r="E3771" s="7">
        <v>1.7286093999999998E-2</v>
      </c>
      <c r="F3771" s="7">
        <v>1.3693021999999999E-2</v>
      </c>
      <c r="G3771" s="7">
        <v>2.7026899E-2</v>
      </c>
      <c r="H3771" s="7">
        <v>1.8978446999999999E-2</v>
      </c>
      <c r="I3771" s="7">
        <v>1.7667189E-2</v>
      </c>
      <c r="J3771" s="7">
        <v>2.0558481999999999E-2</v>
      </c>
      <c r="K3771" s="7">
        <v>3.2952858000000002E-2</v>
      </c>
      <c r="L3771" s="7">
        <v>4.1283831E-2</v>
      </c>
      <c r="M3771" s="7">
        <v>3.3826953E-2</v>
      </c>
      <c r="N3771" s="7">
        <v>2.6515382000000001E-2</v>
      </c>
      <c r="O3771" s="7">
        <v>2.9588924999999999E-2</v>
      </c>
      <c r="P3771" s="7">
        <v>1.4524051E-2</v>
      </c>
    </row>
    <row r="3772" spans="1:16" x14ac:dyDescent="0.25">
      <c r="A3772" t="s">
        <v>5716</v>
      </c>
      <c r="B3772" s="7">
        <v>6.9298385000000004E-2</v>
      </c>
      <c r="C3772" s="7">
        <v>7.4289869999999994E-2</v>
      </c>
      <c r="D3772" s="7">
        <v>8.2280178999999995E-2</v>
      </c>
      <c r="E3772" s="7">
        <v>5.7675553999999997E-2</v>
      </c>
      <c r="F3772" s="7">
        <v>8.0422585000000005E-2</v>
      </c>
      <c r="G3772" s="7">
        <v>7.8289770999999994E-2</v>
      </c>
      <c r="H3772" s="7">
        <v>8.6555331999999999E-2</v>
      </c>
      <c r="I3772" s="7">
        <v>8.9580898000000006E-2</v>
      </c>
      <c r="J3772" s="7">
        <v>0.10160026599999999</v>
      </c>
      <c r="K3772" s="7">
        <v>4.4833906E-2</v>
      </c>
      <c r="L3772" s="7">
        <v>4.8703072E-2</v>
      </c>
      <c r="M3772" s="7">
        <v>4.7606241000000001E-2</v>
      </c>
      <c r="N3772" s="7">
        <v>6.1773187E-2</v>
      </c>
      <c r="O3772" s="7">
        <v>5.7062379000000003E-2</v>
      </c>
      <c r="P3772" s="7">
        <v>5.0399990999999998E-2</v>
      </c>
    </row>
    <row r="3773" spans="1:16" x14ac:dyDescent="0.25">
      <c r="A3773" t="s">
        <v>5717</v>
      </c>
      <c r="B3773" s="7">
        <v>9.0723877999999994E-2</v>
      </c>
      <c r="C3773" s="7">
        <v>8.7151064E-2</v>
      </c>
      <c r="D3773" s="7">
        <v>8.9470511000000003E-2</v>
      </c>
      <c r="E3773" s="7">
        <v>5.9995799000000002E-2</v>
      </c>
      <c r="F3773" s="7">
        <v>9.4685936999999998E-2</v>
      </c>
      <c r="G3773" s="7">
        <v>8.5193642999999999E-2</v>
      </c>
      <c r="H3773" s="7">
        <v>0.109239714</v>
      </c>
      <c r="I3773" s="7">
        <v>9.1007514999999997E-2</v>
      </c>
      <c r="J3773" s="7">
        <v>0.12279023</v>
      </c>
      <c r="K3773" s="7">
        <v>6.5600980000000003E-3</v>
      </c>
      <c r="L3773" s="7">
        <v>1.3159102000000001E-2</v>
      </c>
      <c r="M3773" s="7">
        <v>1.6975161999999999E-2</v>
      </c>
      <c r="N3773" s="7">
        <v>2.0056899E-2</v>
      </c>
      <c r="O3773" s="7">
        <v>1.6965482E-2</v>
      </c>
      <c r="P3773" s="7">
        <v>1.3684474E-2</v>
      </c>
    </row>
    <row r="3774" spans="1:16" x14ac:dyDescent="0.25">
      <c r="A3774" t="s">
        <v>5718</v>
      </c>
      <c r="B3774" s="7">
        <v>0</v>
      </c>
      <c r="C3774" s="7">
        <v>0</v>
      </c>
      <c r="D3774" s="7">
        <v>0</v>
      </c>
      <c r="E3774" s="7">
        <v>0</v>
      </c>
      <c r="F3774" s="7">
        <v>0</v>
      </c>
      <c r="G3774" s="7">
        <v>0</v>
      </c>
      <c r="H3774" s="7">
        <v>0</v>
      </c>
      <c r="I3774" s="7">
        <v>0</v>
      </c>
      <c r="J3774" s="7">
        <v>0</v>
      </c>
      <c r="K3774" s="7">
        <v>0</v>
      </c>
      <c r="L3774" s="7">
        <v>0</v>
      </c>
      <c r="M3774" s="7">
        <v>0</v>
      </c>
      <c r="N3774" s="7">
        <v>0</v>
      </c>
      <c r="O3774" s="7">
        <v>0</v>
      </c>
      <c r="P3774" s="7">
        <v>0</v>
      </c>
    </row>
    <row r="3775" spans="1:16" x14ac:dyDescent="0.25">
      <c r="A3775" t="s">
        <v>5719</v>
      </c>
      <c r="B3775" s="7">
        <v>1.0488551E-2</v>
      </c>
      <c r="C3775" s="7">
        <v>1.0131958E-2</v>
      </c>
      <c r="D3775" s="7">
        <v>1.0443944E-2</v>
      </c>
      <c r="E3775" s="7">
        <v>4.3554450000000003E-3</v>
      </c>
      <c r="F3775" s="7">
        <v>5.0228640000000001E-3</v>
      </c>
      <c r="G3775" s="7">
        <v>6.3352510000000001E-3</v>
      </c>
      <c r="H3775" s="7">
        <v>1.2459403000000001E-2</v>
      </c>
      <c r="I3775" s="7">
        <v>1.6000133999999999E-2</v>
      </c>
      <c r="J3775" s="7">
        <v>1.6870110000000001E-2</v>
      </c>
      <c r="K3775" s="7">
        <v>3.4488019999999999E-3</v>
      </c>
      <c r="L3775" s="7">
        <v>2.381172E-3</v>
      </c>
      <c r="M3775" s="7">
        <v>2.5495029999999998E-3</v>
      </c>
      <c r="N3775" s="7">
        <v>2.4983750000000002E-3</v>
      </c>
      <c r="O3775" s="7">
        <v>2.1917099999999999E-3</v>
      </c>
      <c r="P3775" s="7">
        <v>1.7825810000000001E-3</v>
      </c>
    </row>
    <row r="3776" spans="1:16" x14ac:dyDescent="0.25">
      <c r="A3776" t="s">
        <v>5720</v>
      </c>
      <c r="B3776" s="7">
        <v>1.2697926999999999E-2</v>
      </c>
      <c r="C3776" s="7">
        <v>1.3478608E-2</v>
      </c>
      <c r="D3776" s="7">
        <v>1.2141467E-2</v>
      </c>
      <c r="E3776" s="7">
        <v>9.84785E-3</v>
      </c>
      <c r="F3776" s="7">
        <v>1.1836606E-2</v>
      </c>
      <c r="G3776" s="7">
        <v>2.0473822999999999E-2</v>
      </c>
      <c r="H3776" s="7">
        <v>1.2188071E-2</v>
      </c>
      <c r="I3776" s="7">
        <v>8.2573579999999994E-3</v>
      </c>
      <c r="J3776" s="7">
        <v>1.1664577000000001E-2</v>
      </c>
      <c r="K3776" s="7">
        <v>2.5971923000000001E-2</v>
      </c>
      <c r="L3776" s="7">
        <v>3.2494600999999998E-2</v>
      </c>
      <c r="M3776" s="7">
        <v>2.8415598E-2</v>
      </c>
      <c r="N3776" s="7">
        <v>2.5426190000000001E-2</v>
      </c>
      <c r="O3776" s="7">
        <v>2.3111287000000001E-2</v>
      </c>
      <c r="P3776" s="7">
        <v>1.4698186E-2</v>
      </c>
    </row>
    <row r="3777" spans="1:16" x14ac:dyDescent="0.25">
      <c r="A3777" t="s">
        <v>5721</v>
      </c>
      <c r="B3777" s="7">
        <v>4.4552394000000002E-2</v>
      </c>
      <c r="C3777" s="7">
        <v>4.2943349999999998E-2</v>
      </c>
      <c r="D3777" s="7">
        <v>3.9576069999999998E-2</v>
      </c>
      <c r="E3777" s="7">
        <v>0.134107386</v>
      </c>
      <c r="F3777" s="7">
        <v>0.171959854</v>
      </c>
      <c r="G3777" s="7">
        <v>0.154695413</v>
      </c>
      <c r="H3777" s="7">
        <v>4.5642622000000001E-2</v>
      </c>
      <c r="I3777" s="7">
        <v>4.5999326E-2</v>
      </c>
      <c r="J3777" s="7">
        <v>4.9314812E-2</v>
      </c>
      <c r="K3777" s="7">
        <v>4.8718944E-2</v>
      </c>
      <c r="L3777" s="7">
        <v>4.6825077E-2</v>
      </c>
      <c r="M3777" s="7">
        <v>4.4620826000000002E-2</v>
      </c>
      <c r="N3777" s="7">
        <v>3.7234313999999998E-2</v>
      </c>
      <c r="O3777" s="7">
        <v>3.5677420000000001E-2</v>
      </c>
      <c r="P3777" s="7">
        <v>3.1551735999999997E-2</v>
      </c>
    </row>
    <row r="3778" spans="1:16" x14ac:dyDescent="0.25">
      <c r="A3778" t="s">
        <v>5722</v>
      </c>
      <c r="B3778" s="7">
        <v>5.6088812000000002E-2</v>
      </c>
      <c r="C3778" s="7">
        <v>5.9747900999999999E-2</v>
      </c>
      <c r="D3778" s="7">
        <v>5.3237268999999997E-2</v>
      </c>
      <c r="E3778" s="7">
        <v>5.0520567000000002E-2</v>
      </c>
      <c r="F3778" s="7">
        <v>7.3957923999999994E-2</v>
      </c>
      <c r="G3778" s="7">
        <v>6.1297575E-2</v>
      </c>
      <c r="H3778" s="7">
        <v>6.0218819999999999E-2</v>
      </c>
      <c r="I3778" s="7">
        <v>5.9567026000000002E-2</v>
      </c>
      <c r="J3778" s="7">
        <v>8.4822528999999994E-2</v>
      </c>
      <c r="K3778" s="7">
        <v>2.7671075E-2</v>
      </c>
      <c r="L3778" s="7">
        <v>3.3325415999999997E-2</v>
      </c>
      <c r="M3778" s="7">
        <v>3.0181553E-2</v>
      </c>
      <c r="N3778" s="7">
        <v>4.2404744000000001E-2</v>
      </c>
      <c r="O3778" s="7">
        <v>3.4185844E-2</v>
      </c>
      <c r="P3778" s="7">
        <v>3.5227284999999997E-2</v>
      </c>
    </row>
    <row r="3779" spans="1:16" x14ac:dyDescent="0.25">
      <c r="A3779" t="s">
        <v>5723</v>
      </c>
      <c r="B3779" s="7">
        <v>2.1470419000000001E-2</v>
      </c>
      <c r="C3779" s="7">
        <v>2.6520766000000001E-2</v>
      </c>
      <c r="D3779" s="7">
        <v>2.6940403000000002E-2</v>
      </c>
      <c r="E3779" s="7">
        <v>2.0672352000000001E-2</v>
      </c>
      <c r="F3779" s="7">
        <v>2.6077845999999998E-2</v>
      </c>
      <c r="G3779" s="7">
        <v>2.8781715999999999E-2</v>
      </c>
      <c r="H3779" s="7">
        <v>2.5964747999999999E-2</v>
      </c>
      <c r="I3779" s="7">
        <v>2.0189056E-2</v>
      </c>
      <c r="J3779" s="7">
        <v>2.6334579E-2</v>
      </c>
      <c r="K3779" s="7">
        <v>1.0248258E-2</v>
      </c>
      <c r="L3779" s="7">
        <v>1.1367851999999999E-2</v>
      </c>
      <c r="M3779" s="7">
        <v>1.4480708E-2</v>
      </c>
      <c r="N3779" s="7">
        <v>1.5568113999999999E-2</v>
      </c>
      <c r="O3779" s="7">
        <v>1.2657365E-2</v>
      </c>
      <c r="P3779" s="7">
        <v>1.3693871999999999E-2</v>
      </c>
    </row>
    <row r="3780" spans="1:16" x14ac:dyDescent="0.25">
      <c r="A3780" t="s">
        <v>5724</v>
      </c>
      <c r="B3780" s="7">
        <v>2.9631568E-2</v>
      </c>
      <c r="C3780" s="7">
        <v>2.9243670999999999E-2</v>
      </c>
      <c r="D3780" s="7">
        <v>4.0433244E-2</v>
      </c>
      <c r="E3780" s="7">
        <v>2.8071312000000001E-2</v>
      </c>
      <c r="F3780" s="7">
        <v>2.5526439000000001E-2</v>
      </c>
      <c r="G3780" s="7">
        <v>2.8325868000000001E-2</v>
      </c>
      <c r="H3780" s="7">
        <v>3.0476012E-2</v>
      </c>
      <c r="I3780" s="7">
        <v>3.9758259999999997E-2</v>
      </c>
      <c r="J3780" s="7">
        <v>3.6748827999999997E-2</v>
      </c>
      <c r="K3780" s="7">
        <v>3.6588456999999998E-2</v>
      </c>
      <c r="L3780" s="7">
        <v>2.1848954E-2</v>
      </c>
      <c r="M3780" s="7">
        <v>2.4578058E-2</v>
      </c>
      <c r="N3780" s="7">
        <v>2.2620511999999999E-2</v>
      </c>
      <c r="O3780" s="7">
        <v>2.1069620000000001E-2</v>
      </c>
      <c r="P3780" s="7">
        <v>1.2593889E-2</v>
      </c>
    </row>
    <row r="3781" spans="1:16" x14ac:dyDescent="0.25">
      <c r="A3781" t="s">
        <v>5725</v>
      </c>
      <c r="B3781" s="7">
        <v>1.4221022E-2</v>
      </c>
      <c r="C3781" s="7">
        <v>1.8608000999999999E-2</v>
      </c>
      <c r="D3781" s="7">
        <v>2.1851773000000001E-2</v>
      </c>
      <c r="E3781" s="7">
        <v>1.6232483999999998E-2</v>
      </c>
      <c r="F3781" s="7">
        <v>2.1443769000000001E-2</v>
      </c>
      <c r="G3781" s="7">
        <v>1.6327541000000001E-2</v>
      </c>
      <c r="H3781" s="7">
        <v>2.2897167E-2</v>
      </c>
      <c r="I3781" s="7">
        <v>2.6185084000000001E-2</v>
      </c>
      <c r="J3781" s="7">
        <v>2.1874306999999999E-2</v>
      </c>
      <c r="K3781" s="7">
        <v>4.4211370000000003E-3</v>
      </c>
      <c r="L3781" s="7">
        <v>1.1276895E-2</v>
      </c>
      <c r="M3781" s="7">
        <v>1.2164736000000001E-2</v>
      </c>
      <c r="N3781" s="7">
        <v>1.3516802E-2</v>
      </c>
      <c r="O3781" s="7">
        <v>1.2018739000000001E-2</v>
      </c>
      <c r="P3781" s="7">
        <v>1.3093990999999999E-2</v>
      </c>
    </row>
    <row r="3782" spans="1:16" x14ac:dyDescent="0.25">
      <c r="A3782" t="s">
        <v>5726</v>
      </c>
      <c r="B3782" s="7">
        <v>7.2490560000000002E-3</v>
      </c>
      <c r="C3782" s="7">
        <v>7.9506650000000009E-3</v>
      </c>
      <c r="D3782" s="7">
        <v>8.4284570000000003E-3</v>
      </c>
      <c r="E3782" s="7">
        <v>6.812111E-3</v>
      </c>
      <c r="F3782" s="7">
        <v>9.2979199999999994E-3</v>
      </c>
      <c r="G3782" s="7">
        <v>9.0241799999999997E-3</v>
      </c>
      <c r="H3782" s="7">
        <v>8.1354800000000005E-3</v>
      </c>
      <c r="I3782" s="7">
        <v>7.9902989999999993E-3</v>
      </c>
      <c r="J3782" s="7">
        <v>9.1047560000000003E-3</v>
      </c>
      <c r="K3782" s="7">
        <v>7.4014229999999999E-3</v>
      </c>
      <c r="L3782" s="7">
        <v>1.0730369999999999E-2</v>
      </c>
      <c r="M3782" s="7">
        <v>6.5430260000000004E-3</v>
      </c>
      <c r="N3782" s="7">
        <v>3.6127680000000001E-3</v>
      </c>
      <c r="O3782" s="7">
        <v>1.3913479999999999E-3</v>
      </c>
      <c r="P3782" s="7">
        <v>6.7110149999999999E-3</v>
      </c>
    </row>
    <row r="3783" spans="1:16" x14ac:dyDescent="0.25">
      <c r="A3783" t="s">
        <v>5727</v>
      </c>
      <c r="B3783" s="7">
        <v>1.2421125E-2</v>
      </c>
      <c r="C3783" s="7">
        <v>1.1932997000000001E-2</v>
      </c>
      <c r="D3783" s="7">
        <v>9.7201930000000002E-3</v>
      </c>
      <c r="E3783" s="7">
        <v>8.2791210000000004E-3</v>
      </c>
      <c r="F3783" s="7">
        <v>9.3524809999999993E-3</v>
      </c>
      <c r="G3783" s="7">
        <v>1.1709363E-2</v>
      </c>
      <c r="H3783" s="7">
        <v>9.296805E-3</v>
      </c>
      <c r="I3783" s="7">
        <v>1.3825047E-2</v>
      </c>
      <c r="J3783" s="7">
        <v>1.0233842E-2</v>
      </c>
      <c r="K3783" s="7">
        <v>1.3167470000000001E-2</v>
      </c>
      <c r="L3783" s="7">
        <v>9.1046410000000001E-3</v>
      </c>
      <c r="M3783" s="7">
        <v>8.971003E-3</v>
      </c>
      <c r="N3783" s="7">
        <v>6.0474880000000002E-3</v>
      </c>
      <c r="O3783" s="7">
        <v>5.7903219999999997E-3</v>
      </c>
      <c r="P3783" s="7">
        <v>5.8199230000000003E-3</v>
      </c>
    </row>
    <row r="3784" spans="1:16" x14ac:dyDescent="0.25">
      <c r="A3784" t="s">
        <v>5728</v>
      </c>
      <c r="B3784" s="7">
        <v>6.0538547999999998E-2</v>
      </c>
      <c r="C3784" s="7">
        <v>8.1227126999999996E-2</v>
      </c>
      <c r="D3784" s="7">
        <v>7.1893301000000007E-2</v>
      </c>
      <c r="E3784" s="7">
        <v>3.6960879000000002E-2</v>
      </c>
      <c r="F3784" s="7">
        <v>4.4619683E-2</v>
      </c>
      <c r="G3784" s="7">
        <v>5.1242818000000002E-2</v>
      </c>
      <c r="H3784" s="7">
        <v>6.6190936000000006E-2</v>
      </c>
      <c r="I3784" s="7">
        <v>4.2247859999999998E-2</v>
      </c>
      <c r="J3784" s="7">
        <v>6.6133636999999995E-2</v>
      </c>
      <c r="K3784" s="7">
        <v>2.4052881000000002E-2</v>
      </c>
      <c r="L3784" s="7">
        <v>4.5778801000000001E-2</v>
      </c>
      <c r="M3784" s="7">
        <v>6.0250126000000001E-2</v>
      </c>
      <c r="N3784" s="7">
        <v>8.1126449000000003E-2</v>
      </c>
      <c r="O3784" s="7">
        <v>7.4391965000000004E-2</v>
      </c>
      <c r="P3784" s="7">
        <v>3.9643718000000001E-2</v>
      </c>
    </row>
    <row r="3785" spans="1:16" x14ac:dyDescent="0.25">
      <c r="A3785" t="s">
        <v>5729</v>
      </c>
      <c r="B3785" s="7">
        <v>6.9622240000000004E-3</v>
      </c>
      <c r="C3785" s="7">
        <v>7.4727420000000001E-3</v>
      </c>
      <c r="D3785" s="7">
        <v>5.5504919999999998E-3</v>
      </c>
      <c r="E3785" s="7">
        <v>4.6699410000000004E-3</v>
      </c>
      <c r="F3785" s="7">
        <v>5.2089249999999997E-3</v>
      </c>
      <c r="G3785" s="7">
        <v>6.2041520000000001E-3</v>
      </c>
      <c r="H3785" s="7">
        <v>9.2769719999999996E-3</v>
      </c>
      <c r="I3785" s="7">
        <v>8.5425970000000007E-3</v>
      </c>
      <c r="J3785" s="7">
        <v>1.0226736E-2</v>
      </c>
      <c r="K3785" s="7">
        <v>5.5543789999999999E-3</v>
      </c>
      <c r="L3785" s="7">
        <v>3.8871800000000001E-3</v>
      </c>
      <c r="M3785" s="7">
        <v>4.6172269999999998E-3</v>
      </c>
      <c r="N3785" s="7">
        <v>4.0871370000000002E-3</v>
      </c>
      <c r="O3785" s="7">
        <v>3.7468179999999999E-3</v>
      </c>
      <c r="P3785" s="7">
        <v>3.5934529999999999E-3</v>
      </c>
    </row>
    <row r="3786" spans="1:16" x14ac:dyDescent="0.25">
      <c r="A3786" t="s">
        <v>5730</v>
      </c>
      <c r="B3786" s="7">
        <v>1.0311158000000001E-2</v>
      </c>
      <c r="C3786" s="7">
        <v>1.0561699000000001E-2</v>
      </c>
      <c r="D3786" s="7">
        <v>1.0157648E-2</v>
      </c>
      <c r="E3786" s="7">
        <v>8.0200429999999993E-3</v>
      </c>
      <c r="F3786" s="7">
        <v>9.7534400000000004E-3</v>
      </c>
      <c r="G3786" s="7">
        <v>1.0368471000000001E-2</v>
      </c>
      <c r="H3786" s="7">
        <v>1.1837795999999999E-2</v>
      </c>
      <c r="I3786" s="7">
        <v>1.1388377999999999E-2</v>
      </c>
      <c r="J3786" s="7">
        <v>1.106675E-2</v>
      </c>
      <c r="K3786" s="7">
        <v>6.2582139999999998E-3</v>
      </c>
      <c r="L3786" s="7">
        <v>6.0985010000000001E-3</v>
      </c>
      <c r="M3786" s="7">
        <v>6.4699960000000004E-3</v>
      </c>
      <c r="N3786" s="7">
        <v>8.0576339999999993E-3</v>
      </c>
      <c r="O3786" s="7">
        <v>6.9671580000000002E-3</v>
      </c>
      <c r="P3786" s="7">
        <v>5.5235830000000003E-3</v>
      </c>
    </row>
    <row r="3787" spans="1:16" x14ac:dyDescent="0.25">
      <c r="A3787" t="s">
        <v>5731</v>
      </c>
      <c r="B3787" s="7">
        <v>1.0945266E-2</v>
      </c>
      <c r="C3787" s="7">
        <v>1.3417619E-2</v>
      </c>
      <c r="D3787" s="7">
        <v>1.282787E-2</v>
      </c>
      <c r="E3787" s="7">
        <v>8.8808299999999993E-3</v>
      </c>
      <c r="F3787" s="7">
        <v>8.9575820000000004E-3</v>
      </c>
      <c r="G3787" s="7">
        <v>1.0013899999999999E-2</v>
      </c>
      <c r="H3787" s="7">
        <v>1.5773713000000002E-2</v>
      </c>
      <c r="I3787" s="7">
        <v>1.4109495E-2</v>
      </c>
      <c r="J3787" s="7">
        <v>1.7544137000000001E-2</v>
      </c>
      <c r="K3787" s="7">
        <v>7.4134520000000001E-3</v>
      </c>
      <c r="L3787" s="7">
        <v>8.9309119999999992E-3</v>
      </c>
      <c r="M3787" s="7">
        <v>8.8949830000000004E-3</v>
      </c>
      <c r="N3787" s="7">
        <v>9.0294269999999996E-3</v>
      </c>
      <c r="O3787" s="7">
        <v>8.3534270000000001E-3</v>
      </c>
      <c r="P3787" s="7">
        <v>5.3186420000000002E-3</v>
      </c>
    </row>
    <row r="3788" spans="1:16" x14ac:dyDescent="0.25">
      <c r="A3788" t="s">
        <v>5732</v>
      </c>
      <c r="B3788" s="7">
        <v>3.8283618999999998E-2</v>
      </c>
      <c r="C3788" s="7">
        <v>4.4016410999999998E-2</v>
      </c>
      <c r="D3788" s="7">
        <v>3.7665874000000002E-2</v>
      </c>
      <c r="E3788" s="7">
        <v>2.8829061999999999E-2</v>
      </c>
      <c r="F3788" s="7">
        <v>3.8816827999999998E-2</v>
      </c>
      <c r="G3788" s="7">
        <v>4.2477263000000001E-2</v>
      </c>
      <c r="H3788" s="7">
        <v>4.2124839999999997E-2</v>
      </c>
      <c r="I3788" s="7">
        <v>3.3790292999999999E-2</v>
      </c>
      <c r="J3788" s="7">
        <v>4.6799230999999997E-2</v>
      </c>
      <c r="K3788" s="7">
        <v>5.6204336000000001E-2</v>
      </c>
      <c r="L3788" s="7">
        <v>3.1231818000000001E-2</v>
      </c>
      <c r="M3788" s="7">
        <v>3.0364637E-2</v>
      </c>
      <c r="N3788" s="7">
        <v>3.2305146E-2</v>
      </c>
      <c r="O3788" s="7">
        <v>2.9494580999999999E-2</v>
      </c>
      <c r="P3788" s="7">
        <v>2.3776865000000001E-2</v>
      </c>
    </row>
    <row r="3789" spans="1:16" x14ac:dyDescent="0.25">
      <c r="A3789" t="s">
        <v>5733</v>
      </c>
      <c r="B3789" s="7">
        <v>2.9970783000000001E-2</v>
      </c>
      <c r="C3789" s="7">
        <v>3.1424294999999998E-2</v>
      </c>
      <c r="D3789" s="7">
        <v>2.8043658999999999E-2</v>
      </c>
      <c r="E3789" s="7">
        <v>2.1204654E-2</v>
      </c>
      <c r="F3789" s="7">
        <v>3.1486839000000003E-2</v>
      </c>
      <c r="G3789" s="7">
        <v>2.8946439000000001E-2</v>
      </c>
      <c r="H3789" s="7">
        <v>3.8463565999999998E-2</v>
      </c>
      <c r="I3789" s="7">
        <v>3.4704446999999999E-2</v>
      </c>
      <c r="J3789" s="7">
        <v>3.4947974999999999E-2</v>
      </c>
      <c r="K3789" s="7">
        <v>1.3039278E-2</v>
      </c>
      <c r="L3789" s="7">
        <v>1.4285414E-2</v>
      </c>
      <c r="M3789" s="7">
        <v>1.5068554E-2</v>
      </c>
      <c r="N3789" s="7">
        <v>1.6338377000000001E-2</v>
      </c>
      <c r="O3789" s="7">
        <v>1.5997516999999999E-2</v>
      </c>
      <c r="P3789" s="7">
        <v>1.0510714000000001E-2</v>
      </c>
    </row>
    <row r="3790" spans="1:16" x14ac:dyDescent="0.25">
      <c r="A3790" t="s">
        <v>5734</v>
      </c>
      <c r="B3790" s="7">
        <v>9.1453400000000005E-4</v>
      </c>
      <c r="C3790" s="7">
        <v>1.511079E-3</v>
      </c>
      <c r="D3790" s="7">
        <v>1.6704630000000001E-3</v>
      </c>
      <c r="E3790" s="7">
        <v>1.157854E-3</v>
      </c>
      <c r="F3790" s="7">
        <v>1.4570519999999999E-3</v>
      </c>
      <c r="G3790" s="7">
        <v>1.691169E-3</v>
      </c>
      <c r="H3790" s="7">
        <v>1.42946E-3</v>
      </c>
      <c r="I3790" s="7">
        <v>8.4973199999999996E-4</v>
      </c>
      <c r="J3790" s="7">
        <v>1.5341090000000001E-3</v>
      </c>
      <c r="K3790" s="7">
        <v>2.917294E-3</v>
      </c>
      <c r="L3790" s="7">
        <v>2.1944529999999999E-3</v>
      </c>
      <c r="M3790" s="7">
        <v>2.8585450000000001E-3</v>
      </c>
      <c r="N3790" s="7">
        <v>2.5040349999999999E-3</v>
      </c>
      <c r="O3790" s="7">
        <v>2.3289700000000001E-3</v>
      </c>
      <c r="P3790" s="7">
        <v>1.5411159999999999E-3</v>
      </c>
    </row>
    <row r="3791" spans="1:16" x14ac:dyDescent="0.25">
      <c r="A3791" t="s">
        <v>5735</v>
      </c>
      <c r="B3791" s="7">
        <v>1.7130857999999999E-2</v>
      </c>
      <c r="C3791" s="7">
        <v>1.8655369000000002E-2</v>
      </c>
      <c r="D3791" s="7">
        <v>1.774297E-2</v>
      </c>
      <c r="E3791" s="7">
        <v>1.5215431E-2</v>
      </c>
      <c r="F3791" s="7">
        <v>1.8337091999999999E-2</v>
      </c>
      <c r="G3791" s="7">
        <v>2.0047163E-2</v>
      </c>
      <c r="H3791" s="7">
        <v>1.9073380000000001E-2</v>
      </c>
      <c r="I3791" s="7">
        <v>1.5850062000000002E-2</v>
      </c>
      <c r="J3791" s="7">
        <v>2.2109358999999999E-2</v>
      </c>
      <c r="K3791" s="7">
        <v>3.4998814000000003E-2</v>
      </c>
      <c r="L3791" s="7">
        <v>2.0804652999999999E-2</v>
      </c>
      <c r="M3791" s="7">
        <v>2.0215100999999999E-2</v>
      </c>
      <c r="N3791" s="7">
        <v>2.5294237000000001E-2</v>
      </c>
      <c r="O3791" s="7">
        <v>2.1899556000000001E-2</v>
      </c>
      <c r="P3791" s="7">
        <v>1.7324724999999999E-2</v>
      </c>
    </row>
    <row r="3792" spans="1:16" x14ac:dyDescent="0.25">
      <c r="A3792" t="s">
        <v>5736</v>
      </c>
      <c r="B3792" s="7">
        <v>1.7017165000000001E-2</v>
      </c>
      <c r="C3792" s="7">
        <v>1.5637914999999999E-2</v>
      </c>
      <c r="D3792" s="7">
        <v>1.6576780999999999E-2</v>
      </c>
      <c r="E3792" s="7">
        <v>1.6473127000000001E-2</v>
      </c>
      <c r="F3792" s="7">
        <v>2.2271678E-2</v>
      </c>
      <c r="G3792" s="7">
        <v>2.3722730000000001E-2</v>
      </c>
      <c r="H3792" s="7">
        <v>1.5874341E-2</v>
      </c>
      <c r="I3792" s="7">
        <v>1.5172958E-2</v>
      </c>
      <c r="J3792" s="7">
        <v>2.1713403999999999E-2</v>
      </c>
      <c r="K3792" s="7">
        <v>7.9361850000000001E-3</v>
      </c>
      <c r="L3792" s="7">
        <v>1.1809217E-2</v>
      </c>
      <c r="M3792" s="7">
        <v>1.316167E-2</v>
      </c>
      <c r="N3792" s="7">
        <v>1.021305E-2</v>
      </c>
      <c r="O3792" s="7">
        <v>1.0164596E-2</v>
      </c>
      <c r="P3792" s="7">
        <v>7.9531150000000002E-3</v>
      </c>
    </row>
    <row r="3793" spans="1:16" x14ac:dyDescent="0.25">
      <c r="A3793" t="s">
        <v>5737</v>
      </c>
      <c r="B3793" s="7">
        <v>1.9713294999999999E-2</v>
      </c>
      <c r="C3793" s="7">
        <v>1.9742369999999999E-2</v>
      </c>
      <c r="D3793" s="7">
        <v>2.0052308000000001E-2</v>
      </c>
      <c r="E3793" s="7">
        <v>1.263251E-2</v>
      </c>
      <c r="F3793" s="7">
        <v>1.5219997000000001E-2</v>
      </c>
      <c r="G3793" s="7">
        <v>1.8009979999999998E-2</v>
      </c>
      <c r="H3793" s="7">
        <v>2.2302771999999998E-2</v>
      </c>
      <c r="I3793" s="7">
        <v>1.4918462E-2</v>
      </c>
      <c r="J3793" s="7">
        <v>2.1040834000000001E-2</v>
      </c>
      <c r="K3793" s="7">
        <v>1.3595774E-2</v>
      </c>
      <c r="L3793" s="7">
        <v>2.5533734999999998E-2</v>
      </c>
      <c r="M3793" s="7">
        <v>2.5612376999999999E-2</v>
      </c>
      <c r="N3793" s="7">
        <v>2.8998444000000002E-2</v>
      </c>
      <c r="O3793" s="7">
        <v>2.5319676999999999E-2</v>
      </c>
      <c r="P3793" s="7">
        <v>1.9449696999999998E-2</v>
      </c>
    </row>
    <row r="3794" spans="1:16" x14ac:dyDescent="0.25">
      <c r="A3794" t="s">
        <v>5738</v>
      </c>
      <c r="B3794" s="7">
        <v>3.7800749999999999E-3</v>
      </c>
      <c r="C3794" s="7">
        <v>6.8955229999999998E-3</v>
      </c>
      <c r="D3794" s="7">
        <v>4.1261379999999997E-3</v>
      </c>
      <c r="E3794" s="7">
        <v>3.6222530000000002E-3</v>
      </c>
      <c r="F3794" s="7">
        <v>7.303599E-3</v>
      </c>
      <c r="G3794" s="7">
        <v>7.8619269999999995E-3</v>
      </c>
      <c r="H3794" s="7">
        <v>6.4650130000000004E-3</v>
      </c>
      <c r="I3794" s="7">
        <v>5.3952310000000003E-3</v>
      </c>
      <c r="J3794" s="7">
        <v>8.0460429999999993E-3</v>
      </c>
      <c r="K3794" s="7">
        <v>8.5279540000000008E-3</v>
      </c>
      <c r="L3794" s="7">
        <v>4.9983839999999998E-3</v>
      </c>
      <c r="M3794" s="7">
        <v>4.7152160000000004E-3</v>
      </c>
      <c r="N3794" s="7">
        <v>5.8453300000000001E-3</v>
      </c>
      <c r="O3794" s="7">
        <v>5.7203050000000002E-3</v>
      </c>
      <c r="P3794" s="7">
        <v>3.7641939999999998E-3</v>
      </c>
    </row>
    <row r="3795" spans="1:16" x14ac:dyDescent="0.25">
      <c r="A3795" t="s">
        <v>5739</v>
      </c>
      <c r="B3795" s="7">
        <v>3.6423829999999999E-3</v>
      </c>
      <c r="C3795" s="7">
        <v>4.5071870000000002E-3</v>
      </c>
      <c r="D3795" s="7">
        <v>3.763003E-3</v>
      </c>
      <c r="E3795" s="7">
        <v>2.9060879999999998E-3</v>
      </c>
      <c r="F3795" s="7">
        <v>4.1705580000000004E-3</v>
      </c>
      <c r="G3795" s="7">
        <v>6.2951429999999996E-3</v>
      </c>
      <c r="H3795" s="7">
        <v>6.4454040000000001E-3</v>
      </c>
      <c r="I3795" s="7">
        <v>6.3147189999999999E-3</v>
      </c>
      <c r="J3795" s="7">
        <v>7.4752120000000002E-3</v>
      </c>
      <c r="K3795" s="7">
        <v>3.7282560000000001E-3</v>
      </c>
      <c r="L3795" s="7">
        <v>3.3623049999999999E-3</v>
      </c>
      <c r="M3795" s="7">
        <v>5.0190410000000001E-3</v>
      </c>
      <c r="N3795" s="7">
        <v>4.2308659999999998E-3</v>
      </c>
      <c r="O3795" s="7">
        <v>4.2408929999999999E-3</v>
      </c>
      <c r="P3795" s="7">
        <v>3.1763719999999998E-3</v>
      </c>
    </row>
    <row r="3796" spans="1:16" x14ac:dyDescent="0.25">
      <c r="A3796" t="s">
        <v>5740</v>
      </c>
      <c r="B3796" s="7">
        <v>6.1769900000000003E-2</v>
      </c>
      <c r="C3796" s="7">
        <v>6.8018963000000002E-2</v>
      </c>
      <c r="D3796" s="7">
        <v>6.6624872000000002E-2</v>
      </c>
      <c r="E3796" s="7">
        <v>4.4708704000000002E-2</v>
      </c>
      <c r="F3796" s="7">
        <v>5.8931404E-2</v>
      </c>
      <c r="G3796" s="7">
        <v>5.9257395999999997E-2</v>
      </c>
      <c r="H3796" s="7">
        <v>5.9702863000000002E-2</v>
      </c>
      <c r="I3796" s="7">
        <v>6.8295716000000006E-2</v>
      </c>
      <c r="J3796" s="7">
        <v>6.0105482000000002E-2</v>
      </c>
      <c r="K3796" s="7">
        <v>4.3917618999999998E-2</v>
      </c>
      <c r="L3796" s="7">
        <v>3.8094898000000002E-2</v>
      </c>
      <c r="M3796" s="7">
        <v>3.8095654999999999E-2</v>
      </c>
      <c r="N3796" s="7">
        <v>3.6758209999999999E-2</v>
      </c>
      <c r="O3796" s="7">
        <v>2.9985188999999999E-2</v>
      </c>
      <c r="P3796" s="7">
        <v>3.1056476E-2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predicted fluxes</vt:lpstr>
      <vt:lpstr>ST6512 vs OKYL029</vt:lpstr>
      <vt:lpstr>OKYL029 vs JFYL07</vt:lpstr>
      <vt:lpstr>JFYL07 vs JFYL14</vt:lpstr>
      <vt:lpstr>JFYL07 vs JFYL18</vt:lpstr>
      <vt:lpstr>Fold change 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Sabedotti De Biaggi</dc:creator>
  <cp:lastModifiedBy>Juliano Sabedotti De Biaggi</cp:lastModifiedBy>
  <dcterms:created xsi:type="dcterms:W3CDTF">2015-06-05T18:17:20Z</dcterms:created>
  <dcterms:modified xsi:type="dcterms:W3CDTF">2024-05-13T20:35:46Z</dcterms:modified>
</cp:coreProperties>
</file>