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onardharris/PycharmProjects/TIBD_microenvironment/DATA/"/>
    </mc:Choice>
  </mc:AlternateContent>
  <xr:revisionPtr revIDLastSave="0" documentId="8_{71AE7E5B-977C-894B-B45D-DA606E4970F5}" xr6:coauthVersionLast="47" xr6:coauthVersionMax="47" xr10:uidLastSave="{00000000-0000-0000-0000-000000000000}"/>
  <bookViews>
    <workbookView xWindow="-51200" yWindow="500" windowWidth="51200" windowHeight="26740" xr2:uid="{AEB8CF4F-C2EE-344E-B532-69B6AABC0F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</calcChain>
</file>

<file path=xl/sharedStrings.xml><?xml version="1.0" encoding="utf-8"?>
<sst xmlns="http://schemas.openxmlformats.org/spreadsheetml/2006/main" count="13" uniqueCount="8">
  <si>
    <t>B_obs</t>
  </si>
  <si>
    <t>k1B</t>
  </si>
  <si>
    <t>k2B</t>
  </si>
  <si>
    <t>nB</t>
  </si>
  <si>
    <t>time (day)</t>
  </si>
  <si>
    <t>model 1</t>
  </si>
  <si>
    <t>model 2</t>
  </si>
  <si>
    <t>kB*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</si>
</sst>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11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model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Sheet1!$F$2:$F$32</c:f>
              <c:numCache>
                <c:formatCode>General</c:formatCode>
                <c:ptCount val="31"/>
                <c:pt idx="0">
                  <c:v>8.5673089200000003</c:v>
                </c:pt>
                <c:pt idx="1">
                  <c:v>8.5463520099999997</c:v>
                </c:pt>
                <c:pt idx="2">
                  <c:v>8.5155223699999993</c:v>
                </c:pt>
                <c:pt idx="3">
                  <c:v>8.4703467200000002</c:v>
                </c:pt>
                <c:pt idx="4">
                  <c:v>8.4041384699999995</c:v>
                </c:pt>
                <c:pt idx="5">
                  <c:v>8.3072273800000005</c:v>
                </c:pt>
                <c:pt idx="6">
                  <c:v>8.1659817799999992</c:v>
                </c:pt>
                <c:pt idx="7">
                  <c:v>7.96179332</c:v>
                </c:pt>
                <c:pt idx="8">
                  <c:v>7.6704730300000001</c:v>
                </c:pt>
                <c:pt idx="9">
                  <c:v>7.2630147100000002</c:v>
                </c:pt>
                <c:pt idx="10">
                  <c:v>6.7094122699999996</c:v>
                </c:pt>
                <c:pt idx="11">
                  <c:v>5.9876797399999999</c:v>
                </c:pt>
                <c:pt idx="12">
                  <c:v>5.0991446199999997</c:v>
                </c:pt>
                <c:pt idx="13">
                  <c:v>4.0862308499999997</c:v>
                </c:pt>
                <c:pt idx="14">
                  <c:v>3.0403994499999998</c:v>
                </c:pt>
                <c:pt idx="15">
                  <c:v>2.0833574100000001</c:v>
                </c:pt>
                <c:pt idx="16">
                  <c:v>1.3203232600000001</c:v>
                </c:pt>
                <c:pt idx="17">
                  <c:v>0.79429530000000004</c:v>
                </c:pt>
                <c:pt idx="18">
                  <c:v>0.47899792000000002</c:v>
                </c:pt>
                <c:pt idx="19">
                  <c:v>0.31144105</c:v>
                </c:pt>
                <c:pt idx="20">
                  <c:v>0.23012888000000001</c:v>
                </c:pt>
                <c:pt idx="21">
                  <c:v>0.1930163</c:v>
                </c:pt>
                <c:pt idx="22">
                  <c:v>0.17695547</c:v>
                </c:pt>
                <c:pt idx="23">
                  <c:v>0.17077038999999999</c:v>
                </c:pt>
                <c:pt idx="24">
                  <c:v>0.16937419000000001</c:v>
                </c:pt>
                <c:pt idx="25">
                  <c:v>0.17043232</c:v>
                </c:pt>
                <c:pt idx="26">
                  <c:v>0.17280156999999999</c:v>
                </c:pt>
                <c:pt idx="27">
                  <c:v>0.17587026</c:v>
                </c:pt>
                <c:pt idx="28">
                  <c:v>0.17928015</c:v>
                </c:pt>
                <c:pt idx="29">
                  <c:v>0.18281295</c:v>
                </c:pt>
                <c:pt idx="30">
                  <c:v>0.18633153999999999</c:v>
                </c:pt>
              </c:numCache>
            </c:numRef>
          </c:xVal>
          <c:yVal>
            <c:numRef>
              <c:f>Sheet1!$G$2:$G$32</c:f>
              <c:numCache>
                <c:formatCode>0.00E+00</c:formatCode>
                <c:ptCount val="31"/>
                <c:pt idx="0">
                  <c:v>29197567.073443688</c:v>
                </c:pt>
                <c:pt idx="1">
                  <c:v>29263513.924564295</c:v>
                </c:pt>
                <c:pt idx="2">
                  <c:v>29361118.101003665</c:v>
                </c:pt>
                <c:pt idx="3">
                  <c:v>29505423.954160631</c:v>
                </c:pt>
                <c:pt idx="4">
                  <c:v>29719717.820405863</c:v>
                </c:pt>
                <c:pt idx="5">
                  <c:v>30039545.612361323</c:v>
                </c:pt>
                <c:pt idx="6">
                  <c:v>30519281.758633915</c:v>
                </c:pt>
                <c:pt idx="7">
                  <c:v>31242890.669409476</c:v>
                </c:pt>
                <c:pt idx="8">
                  <c:v>32341971.682891145</c:v>
                </c:pt>
                <c:pt idx="9">
                  <c:v>34027112.266520418</c:v>
                </c:pt>
                <c:pt idx="10">
                  <c:v>36644623.848445669</c:v>
                </c:pt>
                <c:pt idx="11">
                  <c:v>40783908.15634317</c:v>
                </c:pt>
                <c:pt idx="12">
                  <c:v>47489092.529436193</c:v>
                </c:pt>
                <c:pt idx="13">
                  <c:v>58689769.342645817</c:v>
                </c:pt>
                <c:pt idx="14">
                  <c:v>78085232.375704765</c:v>
                </c:pt>
                <c:pt idx="15">
                  <c:v>112897202.90971589</c:v>
                </c:pt>
                <c:pt idx="16">
                  <c:v>176810605.40733761</c:v>
                </c:pt>
                <c:pt idx="17">
                  <c:v>292378867.00301832</c:v>
                </c:pt>
                <c:pt idx="18">
                  <c:v>483318797.6095559</c:v>
                </c:pt>
                <c:pt idx="19">
                  <c:v>742107179.63963354</c:v>
                </c:pt>
                <c:pt idx="20">
                  <c:v>1003504175.0637912</c:v>
                </c:pt>
                <c:pt idx="21">
                  <c:v>1196011852.9850392</c:v>
                </c:pt>
                <c:pt idx="22">
                  <c:v>1304355144.5671029</c:v>
                </c:pt>
                <c:pt idx="23">
                  <c:v>1351513730.9008958</c:v>
                </c:pt>
                <c:pt idx="24">
                  <c:v>1362635653.0520227</c:v>
                </c:pt>
                <c:pt idx="25">
                  <c:v>1354190026.7854335</c:v>
                </c:pt>
                <c:pt idx="26">
                  <c:v>1335654571.0659089</c:v>
                </c:pt>
                <c:pt idx="27">
                  <c:v>1312389469.8000805</c:v>
                </c:pt>
                <c:pt idx="28">
                  <c:v>1287471779.9723783</c:v>
                </c:pt>
                <c:pt idx="29">
                  <c:v>1262636337.2194963</c:v>
                </c:pt>
                <c:pt idx="30">
                  <c:v>1238836863.5487442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3-9941-89F5-B0BEE0F2D173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model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Sheet1!$F$2:$F$32</c:f>
              <c:numCache>
                <c:formatCode>General</c:formatCode>
                <c:ptCount val="31"/>
                <c:pt idx="0">
                  <c:v>8.5673089200000003</c:v>
                </c:pt>
                <c:pt idx="1">
                  <c:v>8.5463520099999997</c:v>
                </c:pt>
                <c:pt idx="2">
                  <c:v>8.5155223699999993</c:v>
                </c:pt>
                <c:pt idx="3">
                  <c:v>8.4703467200000002</c:v>
                </c:pt>
                <c:pt idx="4">
                  <c:v>8.4041384699999995</c:v>
                </c:pt>
                <c:pt idx="5">
                  <c:v>8.3072273800000005</c:v>
                </c:pt>
                <c:pt idx="6">
                  <c:v>8.1659817799999992</c:v>
                </c:pt>
                <c:pt idx="7">
                  <c:v>7.96179332</c:v>
                </c:pt>
                <c:pt idx="8">
                  <c:v>7.6704730300000001</c:v>
                </c:pt>
                <c:pt idx="9">
                  <c:v>7.2630147100000002</c:v>
                </c:pt>
                <c:pt idx="10">
                  <c:v>6.7094122699999996</c:v>
                </c:pt>
                <c:pt idx="11">
                  <c:v>5.9876797399999999</c:v>
                </c:pt>
                <c:pt idx="12">
                  <c:v>5.0991446199999997</c:v>
                </c:pt>
                <c:pt idx="13">
                  <c:v>4.0862308499999997</c:v>
                </c:pt>
                <c:pt idx="14">
                  <c:v>3.0403994499999998</c:v>
                </c:pt>
                <c:pt idx="15">
                  <c:v>2.0833574100000001</c:v>
                </c:pt>
                <c:pt idx="16">
                  <c:v>1.3203232600000001</c:v>
                </c:pt>
                <c:pt idx="17">
                  <c:v>0.79429530000000004</c:v>
                </c:pt>
                <c:pt idx="18">
                  <c:v>0.47899792000000002</c:v>
                </c:pt>
                <c:pt idx="19">
                  <c:v>0.31144105</c:v>
                </c:pt>
                <c:pt idx="20">
                  <c:v>0.23012888000000001</c:v>
                </c:pt>
                <c:pt idx="21">
                  <c:v>0.1930163</c:v>
                </c:pt>
                <c:pt idx="22">
                  <c:v>0.17695547</c:v>
                </c:pt>
                <c:pt idx="23">
                  <c:v>0.17077038999999999</c:v>
                </c:pt>
                <c:pt idx="24">
                  <c:v>0.16937419000000001</c:v>
                </c:pt>
                <c:pt idx="25">
                  <c:v>0.17043232</c:v>
                </c:pt>
                <c:pt idx="26">
                  <c:v>0.17280156999999999</c:v>
                </c:pt>
                <c:pt idx="27">
                  <c:v>0.17587026</c:v>
                </c:pt>
                <c:pt idx="28">
                  <c:v>0.17928015</c:v>
                </c:pt>
                <c:pt idx="29">
                  <c:v>0.18281295</c:v>
                </c:pt>
                <c:pt idx="30">
                  <c:v>0.18633153999999999</c:v>
                </c:pt>
              </c:numCache>
            </c:numRef>
          </c:xVal>
          <c:yVal>
            <c:numRef>
              <c:f>Sheet1!$H$2:$H$32</c:f>
              <c:numCache>
                <c:formatCode>0.00E+00</c:formatCode>
                <c:ptCount val="31"/>
                <c:pt idx="0">
                  <c:v>31514963.624852907</c:v>
                </c:pt>
                <c:pt idx="1">
                  <c:v>31546544.035731621</c:v>
                </c:pt>
                <c:pt idx="2">
                  <c:v>31593381.081311777</c:v>
                </c:pt>
                <c:pt idx="3">
                  <c:v>31662839.859466996</c:v>
                </c:pt>
                <c:pt idx="4">
                  <c:v>31766449.798210476</c:v>
                </c:pt>
                <c:pt idx="5">
                  <c:v>31922112.752180699</c:v>
                </c:pt>
                <c:pt idx="6">
                  <c:v>32157902.277989745</c:v>
                </c:pt>
                <c:pt idx="7">
                  <c:v>32518736.300968748</c:v>
                </c:pt>
                <c:pt idx="8">
                  <c:v>33078605.607634865</c:v>
                </c:pt>
                <c:pt idx="9">
                  <c:v>33964249.078068912</c:v>
                </c:pt>
                <c:pt idx="10">
                  <c:v>35403862.713004626</c:v>
                </c:pt>
                <c:pt idx="11">
                  <c:v>37834107.524828985</c:v>
                </c:pt>
                <c:pt idx="12">
                  <c:v>42151031.594094634</c:v>
                </c:pt>
                <c:pt idx="13">
                  <c:v>50334619.035815835</c:v>
                </c:pt>
                <c:pt idx="14">
                  <c:v>67061049.871403746</c:v>
                </c:pt>
                <c:pt idx="15">
                  <c:v>103745883.33077383</c:v>
                </c:pt>
                <c:pt idx="16">
                  <c:v>186416576.7349925</c:v>
                </c:pt>
                <c:pt idx="17">
                  <c:v>356467757.08503139</c:v>
                </c:pt>
                <c:pt idx="18">
                  <c:v>617497484.46874464</c:v>
                </c:pt>
                <c:pt idx="19">
                  <c:v>870599706.09952343</c:v>
                </c:pt>
                <c:pt idx="20">
                  <c:v>1030587908.4626205</c:v>
                </c:pt>
                <c:pt idx="21">
                  <c:v>1109394691.3493896</c:v>
                </c:pt>
                <c:pt idx="22">
                  <c:v>1143941976.4918916</c:v>
                </c:pt>
                <c:pt idx="23">
                  <c:v>1157243361.3589237</c:v>
                </c:pt>
                <c:pt idx="24">
                  <c:v>1160243059.187891</c:v>
                </c:pt>
                <c:pt idx="25">
                  <c:v>1157969820.7095506</c:v>
                </c:pt>
                <c:pt idx="26">
                  <c:v>1152877181.60186</c:v>
                </c:pt>
                <c:pt idx="27">
                  <c:v>1146276904.3824601</c:v>
                </c:pt>
                <c:pt idx="28">
                  <c:v>1138939353.3226957</c:v>
                </c:pt>
                <c:pt idx="29">
                  <c:v>1131336173.1020882</c:v>
                </c:pt>
                <c:pt idx="30">
                  <c:v>1123765099.5472193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E3-9941-89F5-B0BEE0F2D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030752"/>
        <c:axId val="795257760"/>
      </c:scatterChart>
      <c:valAx>
        <c:axId val="79503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OB concentration (fM)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57760"/>
        <c:crosses val="autoZero"/>
        <c:crossBetween val="midCat"/>
      </c:valAx>
      <c:valAx>
        <c:axId val="795257760"/>
        <c:scaling>
          <c:logBase val="10"/>
          <c:orientation val="minMax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k_B_builds_bone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3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3967</xdr:colOff>
      <xdr:row>3</xdr:row>
      <xdr:rowOff>5555</xdr:rowOff>
    </xdr:from>
    <xdr:to>
      <xdr:col>16</xdr:col>
      <xdr:colOff>801686</xdr:colOff>
      <xdr:row>25</xdr:row>
      <xdr:rowOff>134936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4FC6A-E415-8F65-B4B3-80265BDF0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A5520-0B81-1C4D-BB6C-7F6E7AF6C878}">
  <dimension ref="B1:K32"/>
  <sheetViews>
    <sheetView tabSelected="1" zoomScale="160" zoomScaleNormal="160" workbookViewId="0">
      <selection activeCell="M32" sqref="M32"/>
    </sheetView>
  </sheetViews>
  <sheetFormatPr baseColWidth="10" defaultRowHeight="16" x14ac:dyDescent="0.2"/>
  <cols>
    <col min="5" max="6" width="10.83203125" style="1"/>
    <col min="7" max="7" width="11" style="1" customWidth="1"/>
    <col min="8" max="8" width="11" style="6" customWidth="1"/>
    <col min="10" max="11" width="10.83203125" style="1"/>
  </cols>
  <sheetData>
    <row r="1" spans="2:11" x14ac:dyDescent="0.2">
      <c r="E1" s="1" t="s">
        <v>4</v>
      </c>
      <c r="F1" s="1" t="s">
        <v>0</v>
      </c>
      <c r="G1" s="1" t="s">
        <v>5</v>
      </c>
      <c r="H1" s="6" t="s">
        <v>6</v>
      </c>
    </row>
    <row r="2" spans="2:11" x14ac:dyDescent="0.2">
      <c r="B2" s="5" t="s">
        <v>5</v>
      </c>
      <c r="C2" s="5"/>
      <c r="E2" s="1">
        <v>0</v>
      </c>
      <c r="F2" s="1">
        <v>8.5673089200000003</v>
      </c>
      <c r="G2" s="3">
        <f>$C$3*($C$4^$C$5+F2^$C$5)/(F2^$C$5)</f>
        <v>29197567.073443688</v>
      </c>
      <c r="H2" s="7">
        <f>$C$8+$C$11*$C$9^$C$10/($C$9^$C$10+F2^$C$10)</f>
        <v>31514963.624852907</v>
      </c>
    </row>
    <row r="3" spans="2:11" x14ac:dyDescent="0.2">
      <c r="B3" s="1" t="s">
        <v>1</v>
      </c>
      <c r="C3" s="3">
        <v>2304050.6329113902</v>
      </c>
      <c r="D3" s="1"/>
      <c r="E3" s="1">
        <v>1</v>
      </c>
      <c r="F3" s="1">
        <v>8.5463520099999997</v>
      </c>
      <c r="G3" s="3">
        <f t="shared" ref="G3:G32" si="0">$C$3*($C$4^$C$5+F3^$C$5)/(F3^$C$5)</f>
        <v>29263513.924564295</v>
      </c>
      <c r="H3" s="7">
        <f>$C$8+$C$11*$C$9^$C$10/($C$9^$C$10+F3^$C$10)</f>
        <v>31546544.035731621</v>
      </c>
      <c r="K3" s="3"/>
    </row>
    <row r="4" spans="2:11" x14ac:dyDescent="0.2">
      <c r="B4" s="1" t="s">
        <v>2</v>
      </c>
      <c r="C4" s="1">
        <v>100</v>
      </c>
      <c r="D4" s="1"/>
      <c r="E4" s="1">
        <v>2</v>
      </c>
      <c r="F4" s="1">
        <v>8.5155223699999993</v>
      </c>
      <c r="G4" s="3">
        <f t="shared" si="0"/>
        <v>29361118.101003665</v>
      </c>
      <c r="H4" s="7">
        <f>$C$8+$C$11*$C$9^$C$10/($C$9^$C$10+F4^$C$10)</f>
        <v>31593381.081311777</v>
      </c>
    </row>
    <row r="5" spans="2:11" x14ac:dyDescent="0.2">
      <c r="B5" s="1" t="s">
        <v>3</v>
      </c>
      <c r="C5" s="1">
        <v>1</v>
      </c>
      <c r="E5" s="1">
        <v>3</v>
      </c>
      <c r="F5" s="1">
        <v>8.4703467200000002</v>
      </c>
      <c r="G5" s="3">
        <f t="shared" si="0"/>
        <v>29505423.954160631</v>
      </c>
      <c r="H5" s="7">
        <f>$C$8+$C$11*$C$9^$C$10/($C$9^$C$10+F5^$C$10)</f>
        <v>31662839.859466996</v>
      </c>
    </row>
    <row r="6" spans="2:11" x14ac:dyDescent="0.2">
      <c r="E6" s="1">
        <v>4</v>
      </c>
      <c r="F6" s="1">
        <v>8.4041384699999995</v>
      </c>
      <c r="G6" s="3">
        <f t="shared" si="0"/>
        <v>29719717.820405863</v>
      </c>
      <c r="H6" s="7">
        <f>$C$8+$C$11*$C$9^$C$10/($C$9^$C$10+F6^$C$10)</f>
        <v>31766449.798210476</v>
      </c>
    </row>
    <row r="7" spans="2:11" x14ac:dyDescent="0.2">
      <c r="B7" s="5" t="s">
        <v>6</v>
      </c>
      <c r="C7" s="5"/>
      <c r="E7" s="1">
        <v>5</v>
      </c>
      <c r="F7" s="1">
        <v>8.3072273800000005</v>
      </c>
      <c r="G7" s="3">
        <f t="shared" si="0"/>
        <v>30039545.612361323</v>
      </c>
      <c r="H7" s="7">
        <f>$C$8+$C$11*$C$9^$C$10/($C$9^$C$10+F7^$C$10)</f>
        <v>31922112.752180699</v>
      </c>
    </row>
    <row r="8" spans="2:11" x14ac:dyDescent="0.2">
      <c r="B8" s="1" t="s">
        <v>1</v>
      </c>
      <c r="C8" s="3">
        <v>23904219.469026498</v>
      </c>
      <c r="E8" s="1">
        <v>6</v>
      </c>
      <c r="F8" s="1">
        <v>8.1659817799999992</v>
      </c>
      <c r="G8" s="3">
        <f t="shared" si="0"/>
        <v>30519281.758633915</v>
      </c>
      <c r="H8" s="7">
        <f>$C$8+$C$11*$C$9^$C$10/($C$9^$C$10+F8^$C$10)</f>
        <v>32157902.277989745</v>
      </c>
    </row>
    <row r="9" spans="2:11" x14ac:dyDescent="0.2">
      <c r="B9" s="1" t="s">
        <v>2</v>
      </c>
      <c r="C9" s="4">
        <v>0.4</v>
      </c>
      <c r="E9" s="1">
        <v>7</v>
      </c>
      <c r="F9" s="1">
        <v>7.96179332</v>
      </c>
      <c r="G9" s="3">
        <f t="shared" si="0"/>
        <v>31242890.669409476</v>
      </c>
      <c r="H9" s="7">
        <f>$C$8+$C$11*$C$9^$C$10/($C$9^$C$10+F9^$C$10)</f>
        <v>32518736.300968748</v>
      </c>
    </row>
    <row r="10" spans="2:11" x14ac:dyDescent="0.2">
      <c r="B10" s="1" t="s">
        <v>3</v>
      </c>
      <c r="C10" s="4">
        <v>1.7</v>
      </c>
      <c r="E10" s="1">
        <v>8</v>
      </c>
      <c r="F10" s="1">
        <v>7.6704730300000001</v>
      </c>
      <c r="G10" s="3">
        <f t="shared" si="0"/>
        <v>32341971.682891145</v>
      </c>
      <c r="H10" s="7">
        <f>$C$8+$C$11*$C$9^$C$10/($C$9^$C$10+F10^$C$10)</f>
        <v>33078605.607634865</v>
      </c>
    </row>
    <row r="11" spans="2:11" x14ac:dyDescent="0.2">
      <c r="B11" s="1" t="s">
        <v>7</v>
      </c>
      <c r="C11" s="3">
        <v>1400000000</v>
      </c>
      <c r="E11" s="1">
        <v>9</v>
      </c>
      <c r="F11" s="1">
        <v>7.2630147100000002</v>
      </c>
      <c r="G11" s="3">
        <f t="shared" si="0"/>
        <v>34027112.266520418</v>
      </c>
      <c r="H11" s="7">
        <f>$C$8+$C$11*$C$9^$C$10/($C$9^$C$10+F11^$C$10)</f>
        <v>33964249.078068912</v>
      </c>
    </row>
    <row r="12" spans="2:11" x14ac:dyDescent="0.2">
      <c r="E12" s="1">
        <v>10</v>
      </c>
      <c r="F12" s="1">
        <v>6.7094122699999996</v>
      </c>
      <c r="G12" s="3">
        <f t="shared" si="0"/>
        <v>36644623.848445669</v>
      </c>
      <c r="H12" s="7">
        <f>$C$8+$C$11*$C$9^$C$10/($C$9^$C$10+F12^$C$10)</f>
        <v>35403862.713004626</v>
      </c>
    </row>
    <row r="13" spans="2:11" x14ac:dyDescent="0.2">
      <c r="C13" s="2"/>
      <c r="E13" s="1">
        <v>11</v>
      </c>
      <c r="F13" s="1">
        <v>5.9876797399999999</v>
      </c>
      <c r="G13" s="3">
        <f t="shared" si="0"/>
        <v>40783908.15634317</v>
      </c>
      <c r="H13" s="7">
        <f>$C$8+$C$11*$C$9^$C$10/($C$9^$C$10+F13^$C$10)</f>
        <v>37834107.524828985</v>
      </c>
    </row>
    <row r="14" spans="2:11" x14ac:dyDescent="0.2">
      <c r="E14" s="1">
        <v>12</v>
      </c>
      <c r="F14" s="1">
        <v>5.0991446199999997</v>
      </c>
      <c r="G14" s="3">
        <f t="shared" si="0"/>
        <v>47489092.529436193</v>
      </c>
      <c r="H14" s="7">
        <f>$C$8+$C$11*$C$9^$C$10/($C$9^$C$10+F14^$C$10)</f>
        <v>42151031.594094634</v>
      </c>
    </row>
    <row r="15" spans="2:11" x14ac:dyDescent="0.2">
      <c r="E15" s="1">
        <v>13</v>
      </c>
      <c r="F15" s="1">
        <v>4.0862308499999997</v>
      </c>
      <c r="G15" s="3">
        <f t="shared" si="0"/>
        <v>58689769.342645817</v>
      </c>
      <c r="H15" s="7">
        <f>$C$8+$C$11*$C$9^$C$10/($C$9^$C$10+F15^$C$10)</f>
        <v>50334619.035815835</v>
      </c>
    </row>
    <row r="16" spans="2:11" x14ac:dyDescent="0.2">
      <c r="E16" s="1">
        <v>14</v>
      </c>
      <c r="F16" s="1">
        <v>3.0403994499999998</v>
      </c>
      <c r="G16" s="3">
        <f t="shared" si="0"/>
        <v>78085232.375704765</v>
      </c>
      <c r="H16" s="7">
        <f>$C$8+$C$11*$C$9^$C$10/($C$9^$C$10+F16^$C$10)</f>
        <v>67061049.871403746</v>
      </c>
    </row>
    <row r="17" spans="5:8" x14ac:dyDescent="0.2">
      <c r="E17" s="1">
        <v>15</v>
      </c>
      <c r="F17" s="1">
        <v>2.0833574100000001</v>
      </c>
      <c r="G17" s="3">
        <f t="shared" si="0"/>
        <v>112897202.90971589</v>
      </c>
      <c r="H17" s="7">
        <f>$C$8+$C$11*$C$9^$C$10/($C$9^$C$10+F17^$C$10)</f>
        <v>103745883.33077383</v>
      </c>
    </row>
    <row r="18" spans="5:8" x14ac:dyDescent="0.2">
      <c r="E18" s="1">
        <v>16</v>
      </c>
      <c r="F18" s="1">
        <v>1.3203232600000001</v>
      </c>
      <c r="G18" s="3">
        <f t="shared" si="0"/>
        <v>176810605.40733761</v>
      </c>
      <c r="H18" s="7">
        <f>$C$8+$C$11*$C$9^$C$10/($C$9^$C$10+F18^$C$10)</f>
        <v>186416576.7349925</v>
      </c>
    </row>
    <row r="19" spans="5:8" x14ac:dyDescent="0.2">
      <c r="E19" s="1">
        <v>17</v>
      </c>
      <c r="F19" s="1">
        <v>0.79429530000000004</v>
      </c>
      <c r="G19" s="3">
        <f t="shared" si="0"/>
        <v>292378867.00301832</v>
      </c>
      <c r="H19" s="7">
        <f>$C$8+$C$11*$C$9^$C$10/($C$9^$C$10+F19^$C$10)</f>
        <v>356467757.08503139</v>
      </c>
    </row>
    <row r="20" spans="5:8" x14ac:dyDescent="0.2">
      <c r="E20" s="1">
        <v>18</v>
      </c>
      <c r="F20" s="1">
        <v>0.47899792000000002</v>
      </c>
      <c r="G20" s="3">
        <f t="shared" si="0"/>
        <v>483318797.6095559</v>
      </c>
      <c r="H20" s="7">
        <f>$C$8+$C$11*$C$9^$C$10/($C$9^$C$10+F20^$C$10)</f>
        <v>617497484.46874464</v>
      </c>
    </row>
    <row r="21" spans="5:8" x14ac:dyDescent="0.2">
      <c r="E21" s="1">
        <v>19</v>
      </c>
      <c r="F21" s="1">
        <v>0.31144105</v>
      </c>
      <c r="G21" s="3">
        <f t="shared" si="0"/>
        <v>742107179.63963354</v>
      </c>
      <c r="H21" s="7">
        <f>$C$8+$C$11*$C$9^$C$10/($C$9^$C$10+F21^$C$10)</f>
        <v>870599706.09952343</v>
      </c>
    </row>
    <row r="22" spans="5:8" x14ac:dyDescent="0.2">
      <c r="E22" s="1">
        <v>20</v>
      </c>
      <c r="F22" s="1">
        <v>0.23012888000000001</v>
      </c>
      <c r="G22" s="3">
        <f t="shared" si="0"/>
        <v>1003504175.0637912</v>
      </c>
      <c r="H22" s="7">
        <f>$C$8+$C$11*$C$9^$C$10/($C$9^$C$10+F22^$C$10)</f>
        <v>1030587908.4626205</v>
      </c>
    </row>
    <row r="23" spans="5:8" x14ac:dyDescent="0.2">
      <c r="E23" s="1">
        <v>21</v>
      </c>
      <c r="F23" s="1">
        <v>0.1930163</v>
      </c>
      <c r="G23" s="3">
        <f t="shared" si="0"/>
        <v>1196011852.9850392</v>
      </c>
      <c r="H23" s="7">
        <f>$C$8+$C$11*$C$9^$C$10/($C$9^$C$10+F23^$C$10)</f>
        <v>1109394691.3493896</v>
      </c>
    </row>
    <row r="24" spans="5:8" x14ac:dyDescent="0.2">
      <c r="E24" s="1">
        <v>22</v>
      </c>
      <c r="F24" s="1">
        <v>0.17695547</v>
      </c>
      <c r="G24" s="3">
        <f t="shared" si="0"/>
        <v>1304355144.5671029</v>
      </c>
      <c r="H24" s="7">
        <f>$C$8+$C$11*$C$9^$C$10/($C$9^$C$10+F24^$C$10)</f>
        <v>1143941976.4918916</v>
      </c>
    </row>
    <row r="25" spans="5:8" x14ac:dyDescent="0.2">
      <c r="E25" s="1">
        <v>23</v>
      </c>
      <c r="F25" s="1">
        <v>0.17077038999999999</v>
      </c>
      <c r="G25" s="3">
        <f t="shared" si="0"/>
        <v>1351513730.9008958</v>
      </c>
      <c r="H25" s="7">
        <f>$C$8+$C$11*$C$9^$C$10/($C$9^$C$10+F25^$C$10)</f>
        <v>1157243361.3589237</v>
      </c>
    </row>
    <row r="26" spans="5:8" x14ac:dyDescent="0.2">
      <c r="E26" s="1">
        <v>24</v>
      </c>
      <c r="F26" s="1">
        <v>0.16937419000000001</v>
      </c>
      <c r="G26" s="3">
        <f t="shared" si="0"/>
        <v>1362635653.0520227</v>
      </c>
      <c r="H26" s="7">
        <f>$C$8+$C$11*$C$9^$C$10/($C$9^$C$10+F26^$C$10)</f>
        <v>1160243059.187891</v>
      </c>
    </row>
    <row r="27" spans="5:8" x14ac:dyDescent="0.2">
      <c r="E27" s="1">
        <v>25</v>
      </c>
      <c r="F27" s="1">
        <v>0.17043232</v>
      </c>
      <c r="G27" s="3">
        <f t="shared" si="0"/>
        <v>1354190026.7854335</v>
      </c>
      <c r="H27" s="7">
        <f>$C$8+$C$11*$C$9^$C$10/($C$9^$C$10+F27^$C$10)</f>
        <v>1157969820.7095506</v>
      </c>
    </row>
    <row r="28" spans="5:8" x14ac:dyDescent="0.2">
      <c r="E28" s="1">
        <v>26</v>
      </c>
      <c r="F28" s="1">
        <v>0.17280156999999999</v>
      </c>
      <c r="G28" s="3">
        <f t="shared" si="0"/>
        <v>1335654571.0659089</v>
      </c>
      <c r="H28" s="7">
        <f>$C$8+$C$11*$C$9^$C$10/($C$9^$C$10+F28^$C$10)</f>
        <v>1152877181.60186</v>
      </c>
    </row>
    <row r="29" spans="5:8" x14ac:dyDescent="0.2">
      <c r="E29" s="1">
        <v>27</v>
      </c>
      <c r="F29" s="1">
        <v>0.17587026</v>
      </c>
      <c r="G29" s="3">
        <f t="shared" si="0"/>
        <v>1312389469.8000805</v>
      </c>
      <c r="H29" s="7">
        <f>$C$8+$C$11*$C$9^$C$10/($C$9^$C$10+F29^$C$10)</f>
        <v>1146276904.3824601</v>
      </c>
    </row>
    <row r="30" spans="5:8" x14ac:dyDescent="0.2">
      <c r="E30" s="1">
        <v>28</v>
      </c>
      <c r="F30" s="1">
        <v>0.17928015</v>
      </c>
      <c r="G30" s="3">
        <f t="shared" si="0"/>
        <v>1287471779.9723783</v>
      </c>
      <c r="H30" s="7">
        <f>$C$8+$C$11*$C$9^$C$10/($C$9^$C$10+F30^$C$10)</f>
        <v>1138939353.3226957</v>
      </c>
    </row>
    <row r="31" spans="5:8" x14ac:dyDescent="0.2">
      <c r="E31" s="1">
        <v>29</v>
      </c>
      <c r="F31" s="1">
        <v>0.18281295</v>
      </c>
      <c r="G31" s="3">
        <f t="shared" si="0"/>
        <v>1262636337.2194963</v>
      </c>
      <c r="H31" s="7">
        <f>$C$8+$C$11*$C$9^$C$10/($C$9^$C$10+F31^$C$10)</f>
        <v>1131336173.1020882</v>
      </c>
    </row>
    <row r="32" spans="5:8" x14ac:dyDescent="0.2">
      <c r="E32" s="1">
        <v>30</v>
      </c>
      <c r="F32" s="1">
        <v>0.18633153999999999</v>
      </c>
      <c r="G32" s="3">
        <f t="shared" si="0"/>
        <v>1238836863.5487442</v>
      </c>
      <c r="H32" s="7">
        <f>$C$8+$C$11*$C$9^$C$10/($C$9^$C$10+F32^$C$10)</f>
        <v>1123765099.5472193</v>
      </c>
    </row>
  </sheetData>
  <mergeCells count="2">
    <mergeCell ref="B2:C2"/>
    <mergeCell ref="B7:C7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Harris</dc:creator>
  <cp:lastModifiedBy>Leonard Harris</cp:lastModifiedBy>
  <dcterms:created xsi:type="dcterms:W3CDTF">2024-04-10T04:13:37Z</dcterms:created>
  <dcterms:modified xsi:type="dcterms:W3CDTF">2024-04-10T06:12:45Z</dcterms:modified>
</cp:coreProperties>
</file>