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34d6dd233cca1a/Documents/Universidad Católica/Magister/GRASP/REJECTION Cluster Trials/GRASP-main/io/input/"/>
    </mc:Choice>
  </mc:AlternateContent>
  <xr:revisionPtr revIDLastSave="2" documentId="11_81E744C7F39059701289BBED1606EA72CA030F57" xr6:coauthVersionLast="47" xr6:coauthVersionMax="47" xr10:uidLastSave="{4CFA4D73-1D83-4477-8D48-E3A000EA6D3A}"/>
  <bookViews>
    <workbookView xWindow="-108" yWindow="-108" windowWidth="23256" windowHeight="12456" tabRatio="500" firstSheet="7" activeTab="11" xr2:uid="{00000000-000D-0000-FFFF-FFFF00000000}"/>
  </bookViews>
  <sheets>
    <sheet name="general" sheetId="1" r:id="rId1"/>
    <sheet name="stoic" sheetId="2" r:id="rId2"/>
    <sheet name="rxns" sheetId="3" r:id="rId3"/>
    <sheet name="mets" sheetId="4" r:id="rId4"/>
    <sheet name="poolConst" sheetId="5" r:id="rId5"/>
    <sheet name="thermo_ineq_constraints" sheetId="6" r:id="rId6"/>
    <sheet name="thermoRxns" sheetId="7" r:id="rId7"/>
    <sheet name="thermoMets" sheetId="8" r:id="rId8"/>
    <sheet name="measRates" sheetId="9" r:id="rId9"/>
    <sheet name="protData" sheetId="10" r:id="rId10"/>
    <sheet name="metsData" sheetId="11" r:id="rId11"/>
    <sheet name="kinetics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9" l="1"/>
  <c r="C6" i="8"/>
  <c r="B6" i="8"/>
  <c r="C5" i="8"/>
  <c r="B5" i="8"/>
</calcChain>
</file>

<file path=xl/sharedStrings.xml><?xml version="1.0" encoding="utf-8"?>
<sst xmlns="http://schemas.openxmlformats.org/spreadsheetml/2006/main" count="146" uniqueCount="74">
  <si>
    <t>General Reaction and Sampling Platform (GRASP)</t>
  </si>
  <si>
    <t>value</t>
  </si>
  <si>
    <t>Model name</t>
  </si>
  <si>
    <t>adenine_cycle1</t>
  </si>
  <si>
    <t>Sampling mode (GRASP or rejection)</t>
  </si>
  <si>
    <t>GRASP</t>
  </si>
  <si>
    <t>NLP solver (NLOPT or FMINCON (default))</t>
  </si>
  <si>
    <t>fmincon</t>
  </si>
  <si>
    <t>LP solver (linprog or gurobi)</t>
  </si>
  <si>
    <t>gurobi</t>
  </si>
  <si>
    <t>Prior distribution for fluxes (uniform or normal)</t>
  </si>
  <si>
    <t>normal</t>
  </si>
  <si>
    <t>Prior distribution for thermodynamic quantities (uniform or normal)</t>
  </si>
  <si>
    <t>uniform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</si>
  <si>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</si>
  <si>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</si>
  <si>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</si>
  <si>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</si>
  <si>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</si>
  <si>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Compute robust fluxes (ON = 1; OFF = 0)</t>
  </si>
  <si>
    <t>Final tolerance (in the case of GRASP, set to 1)</t>
  </si>
  <si>
    <t>rxn ID</t>
  </si>
  <si>
    <t>atp</t>
  </si>
  <si>
    <t>amp</t>
  </si>
  <si>
    <t>adp</t>
  </si>
  <si>
    <t>ac</t>
  </si>
  <si>
    <t>coA</t>
  </si>
  <si>
    <t>acCoa</t>
  </si>
  <si>
    <t>ppi</t>
  </si>
  <si>
    <t>pep</t>
  </si>
  <si>
    <t>pyr</t>
  </si>
  <si>
    <t>ACS</t>
  </si>
  <si>
    <t>AK</t>
  </si>
  <si>
    <t>PK</t>
  </si>
  <si>
    <t>reaction ID</t>
  </si>
  <si>
    <t>reaction name</t>
  </si>
  <si>
    <t>transport reaction?</t>
  </si>
  <si>
    <t>isoenzymes</t>
  </si>
  <si>
    <t>S-acetyl coenzyme A synthetase</t>
  </si>
  <si>
    <t>adenylate kinase</t>
  </si>
  <si>
    <t>pyruvate kinase</t>
  </si>
  <si>
    <t>metabolite ID</t>
  </si>
  <si>
    <t>Metabolite name</t>
  </si>
  <si>
    <t>balanced?</t>
  </si>
  <si>
    <t>acetate</t>
  </si>
  <si>
    <t>pyrophosphate</t>
  </si>
  <si>
    <t>phosphoenolpyruvate</t>
  </si>
  <si>
    <t>pyruvate</t>
  </si>
  <si>
    <t>rhs</t>
  </si>
  <si>
    <t>∆Gr'_min (kJ/mol)</t>
  </si>
  <si>
    <t>∆Gr'_max (kJ/mol)</t>
  </si>
  <si>
    <t>min (M)</t>
  </si>
  <si>
    <t>max (M)</t>
  </si>
  <si>
    <t>exp_ref_mean (ref)</t>
  </si>
  <si>
    <t>exp_ref_std (ref)</t>
  </si>
  <si>
    <t>reaction/enzyme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</si>
  <si>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</si>
  <si>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</si>
  <si>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</si>
  <si>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</si>
  <si>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</si>
  <si>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</si>
  <si>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</si>
  <si>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</si>
  <si>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</si>
  <si>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</si>
  <si>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</si>
  <si>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uniUni</t>
  </si>
  <si>
    <t>This enzyme cannot be allosteric as it only has one active site</t>
  </si>
  <si>
    <t>randomBiBi</t>
  </si>
  <si>
    <t>atp amp</t>
  </si>
  <si>
    <t>adp adp</t>
  </si>
  <si>
    <t>Considered as a free flux</t>
  </si>
  <si>
    <t>This enzyme could be allosteric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</si>
</sst>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zoomScaleNormal="100" workbookViewId="0"/>
  </sheetViews>
  <sheetFormatPr defaultRowHeight="14.4" x14ac:dyDescent="0.3"/>
  <cols>
    <col min="1" max="1" width="85" style="1" customWidth="1"/>
    <col min="2" max="2" width="12.88671875" style="2" customWidth="1"/>
    <col min="3" max="1025" width="8.5546875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3" t="s">
        <v>2</v>
      </c>
      <c r="B2" s="5" t="s">
        <v>3</v>
      </c>
    </row>
    <row r="3" spans="1:2" x14ac:dyDescent="0.3">
      <c r="A3" s="3" t="s">
        <v>4</v>
      </c>
      <c r="B3" s="5" t="s">
        <v>5</v>
      </c>
    </row>
    <row r="4" spans="1:2" x14ac:dyDescent="0.3">
      <c r="A4" s="3" t="s">
        <v>6</v>
      </c>
      <c r="B4" s="6" t="s">
        <v>7</v>
      </c>
    </row>
    <row r="5" spans="1:2" x14ac:dyDescent="0.3">
      <c r="A5" s="3" t="s">
        <v>8</v>
      </c>
      <c r="B5" s="6" t="s">
        <v>9</v>
      </c>
    </row>
    <row r="6" spans="1:2" x14ac:dyDescent="0.3">
      <c r="A6" s="3" t="s">
        <v>10</v>
      </c>
      <c r="B6" s="6" t="s">
        <v>11</v>
      </c>
    </row>
    <row r="7" spans="1:2" x14ac:dyDescent="0.3">
      <c r="A7" s="3" t="s">
        <v>12</v>
      </c>
      <c r="B7" s="6" t="s">
        <v>13</v>
      </c>
    </row>
    <row r="8" spans="1:2" x14ac:dyDescent="0.3">
      <c r="A8" s="3" t="s">
        <v>14</v>
      </c>
      <c r="B8" s="6">
        <v>0</v>
      </c>
    </row>
    <row r="9" spans="1:2" x14ac:dyDescent="0.3">
      <c r="A9" s="3" t="s">
        <v>15</v>
      </c>
      <c r="B9" s="6">
        <v>1</v>
      </c>
    </row>
    <row r="10" spans="1:2" x14ac:dyDescent="0.3">
      <c r="A10" s="3" t="s">
        <v>16</v>
      </c>
      <c r="B10" s="6">
        <v>100</v>
      </c>
    </row>
    <row r="11" spans="1:2" x14ac:dyDescent="0.3">
      <c r="A11" s="3" t="s">
        <v>17</v>
      </c>
      <c r="B11" s="6">
        <v>1</v>
      </c>
    </row>
    <row r="12" spans="1:2" x14ac:dyDescent="0.3">
      <c r="A12" s="3" t="s">
        <v>18</v>
      </c>
      <c r="B12" s="6">
        <v>2</v>
      </c>
    </row>
    <row r="13" spans="1:2" x14ac:dyDescent="0.3">
      <c r="A13" s="3" t="s">
        <v>19</v>
      </c>
      <c r="B13" s="6">
        <v>0</v>
      </c>
    </row>
    <row r="14" spans="1:2" x14ac:dyDescent="0.3">
      <c r="A14" s="3" t="s">
        <v>20</v>
      </c>
      <c r="B14" s="6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4"/>
  <sheetViews>
    <sheetView zoomScaleNormal="100" workbookViewId="0"/>
  </sheetViews>
  <sheetFormatPr defaultRowHeight="14.4" x14ac:dyDescent="0.3"/>
  <cols>
    <col min="1" max="1" width="16.77734375" style="2" customWidth="1"/>
    <col min="2" max="1010" width="8.5546875" customWidth="1"/>
    <col min="1011" max="1025" width="8.6640625" customWidth="1"/>
  </cols>
  <sheetData>
    <row r="1" spans="1:1" x14ac:dyDescent="0.3">
      <c r="A1" s="16" t="s">
        <v>55</v>
      </c>
    </row>
    <row r="2" spans="1:1" x14ac:dyDescent="0.3">
      <c r="A2" s="2" t="s">
        <v>31</v>
      </c>
    </row>
    <row r="3" spans="1:1" x14ac:dyDescent="0.3">
      <c r="A3" s="2" t="s">
        <v>32</v>
      </c>
    </row>
    <row r="4" spans="1:1" x14ac:dyDescent="0.3">
      <c r="A4" s="2" t="s">
        <v>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"/>
  <sheetViews>
    <sheetView zoomScaleNormal="100" workbookViewId="0"/>
  </sheetViews>
  <sheetFormatPr defaultRowHeight="14.4" x14ac:dyDescent="0.3"/>
  <cols>
    <col min="1" max="1" width="11.77734375" style="2" customWidth="1"/>
    <col min="2" max="1010" width="8.5546875" customWidth="1"/>
    <col min="1011" max="1025" width="8.6640625" customWidth="1"/>
  </cols>
  <sheetData>
    <row r="1" spans="1:1" x14ac:dyDescent="0.3">
      <c r="A1" s="16" t="s">
        <v>41</v>
      </c>
    </row>
    <row r="2" spans="1:1" x14ac:dyDescent="0.3">
      <c r="A2" s="2" t="s">
        <v>22</v>
      </c>
    </row>
    <row r="3" spans="1:1" x14ac:dyDescent="0.3">
      <c r="A3" s="2" t="s">
        <v>23</v>
      </c>
    </row>
    <row r="4" spans="1:1" x14ac:dyDescent="0.3">
      <c r="A4" s="2" t="s">
        <v>24</v>
      </c>
    </row>
    <row r="5" spans="1:1" x14ac:dyDescent="0.3">
      <c r="A5" s="2" t="s">
        <v>25</v>
      </c>
    </row>
    <row r="6" spans="1:1" x14ac:dyDescent="0.3">
      <c r="A6" s="2" t="s">
        <v>26</v>
      </c>
    </row>
    <row r="7" spans="1:1" x14ac:dyDescent="0.3">
      <c r="A7" s="2" t="s">
        <v>27</v>
      </c>
    </row>
    <row r="8" spans="1:1" x14ac:dyDescent="0.3">
      <c r="A8" s="2" t="s">
        <v>28</v>
      </c>
    </row>
    <row r="9" spans="1:1" x14ac:dyDescent="0.3">
      <c r="A9" s="2" t="s">
        <v>29</v>
      </c>
    </row>
    <row r="10" spans="1:1" x14ac:dyDescent="0.3">
      <c r="A10" s="2" t="s">
        <v>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"/>
  <sheetViews>
    <sheetView tabSelected="1" zoomScaleNormal="100" workbookViewId="0">
      <selection activeCell="B4" sqref="B4"/>
    </sheetView>
  </sheetViews>
  <sheetFormatPr defaultRowHeight="14.4" x14ac:dyDescent="0.3"/>
  <cols>
    <col min="1" max="1" width="9.5546875" customWidth="1"/>
    <col min="2" max="2" width="15.77734375" customWidth="1"/>
    <col min="3" max="3" width="13.33203125" customWidth="1"/>
    <col min="4" max="4" width="11.88671875" customWidth="1"/>
    <col min="5" max="5" width="11.109375" customWidth="1"/>
    <col min="6" max="6" width="8.44140625" customWidth="1"/>
    <col min="7" max="7" width="8.6640625" customWidth="1"/>
    <col min="8" max="8" width="14.6640625" customWidth="1"/>
    <col min="9" max="9" width="14.109375" customWidth="1"/>
    <col min="10" max="10" width="8.109375" customWidth="1"/>
    <col min="11" max="11" width="7.6640625" customWidth="1"/>
    <col min="12" max="12" width="48.77734375" customWidth="1"/>
    <col min="13" max="1025" width="8.5546875" customWidth="1"/>
  </cols>
  <sheetData>
    <row r="1" spans="1:12" x14ac:dyDescent="0.3">
      <c r="A1" s="16" t="s">
        <v>34</v>
      </c>
      <c r="B1" s="16" t="s">
        <v>56</v>
      </c>
      <c r="C1" s="16" t="s">
        <v>57</v>
      </c>
      <c r="D1" s="16" t="s">
        <v>58</v>
      </c>
      <c r="E1" s="16" t="s">
        <v>59</v>
      </c>
      <c r="F1" s="16" t="s">
        <v>60</v>
      </c>
      <c r="G1" s="16" t="s">
        <v>61</v>
      </c>
      <c r="H1" s="16" t="s">
        <v>62</v>
      </c>
      <c r="I1" s="16" t="s">
        <v>63</v>
      </c>
      <c r="J1" s="16" t="s">
        <v>64</v>
      </c>
      <c r="K1" s="16" t="s">
        <v>65</v>
      </c>
      <c r="L1" s="16" t="s">
        <v>66</v>
      </c>
    </row>
    <row r="2" spans="1:12" x14ac:dyDescent="0.3">
      <c r="A2" s="2" t="s">
        <v>31</v>
      </c>
      <c r="B2" s="2" t="s">
        <v>67</v>
      </c>
      <c r="C2" s="2" t="s">
        <v>22</v>
      </c>
      <c r="D2" s="2" t="s">
        <v>23</v>
      </c>
      <c r="E2" s="2"/>
      <c r="F2" s="2"/>
      <c r="G2" s="2"/>
      <c r="H2" s="2"/>
      <c r="I2" s="2"/>
      <c r="J2" s="2">
        <v>0</v>
      </c>
      <c r="K2" s="2">
        <v>2</v>
      </c>
      <c r="L2" s="2" t="s">
        <v>68</v>
      </c>
    </row>
    <row r="3" spans="1:12" x14ac:dyDescent="0.3">
      <c r="A3" s="2" t="s">
        <v>32</v>
      </c>
      <c r="B3" s="2" t="s">
        <v>69</v>
      </c>
      <c r="C3" s="2" t="s">
        <v>70</v>
      </c>
      <c r="D3" s="2" t="s">
        <v>71</v>
      </c>
      <c r="E3" s="2"/>
      <c r="F3" s="2"/>
      <c r="G3" s="2"/>
      <c r="H3" s="2"/>
      <c r="I3" s="2"/>
      <c r="J3" s="2">
        <v>0</v>
      </c>
      <c r="K3" s="2">
        <v>0</v>
      </c>
      <c r="L3" s="2" t="s">
        <v>72</v>
      </c>
    </row>
    <row r="4" spans="1:12" x14ac:dyDescent="0.3">
      <c r="A4" s="2" t="s">
        <v>33</v>
      </c>
      <c r="B4" s="2" t="s">
        <v>67</v>
      </c>
      <c r="C4" s="2" t="s">
        <v>24</v>
      </c>
      <c r="D4" s="2" t="s">
        <v>22</v>
      </c>
      <c r="E4" s="2"/>
      <c r="F4" s="2"/>
      <c r="G4" s="2"/>
      <c r="H4" s="2"/>
      <c r="I4" s="2"/>
      <c r="J4" s="2">
        <v>0</v>
      </c>
      <c r="K4" s="2">
        <v>2</v>
      </c>
      <c r="L4" s="2" t="s">
        <v>73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zoomScaleNormal="100" workbookViewId="0"/>
  </sheetViews>
  <sheetFormatPr defaultRowHeight="14.4" x14ac:dyDescent="0.3"/>
  <cols>
    <col min="1" max="1" width="5.33203125" customWidth="1"/>
    <col min="2" max="2" width="3.21875" customWidth="1"/>
    <col min="3" max="3" width="4.21875" customWidth="1"/>
    <col min="4" max="4" width="3.6640625" customWidth="1"/>
    <col min="5" max="5" width="2.44140625" customWidth="1"/>
    <col min="6" max="6" width="3.6640625" customWidth="1"/>
    <col min="7" max="7" width="5.5546875" customWidth="1"/>
    <col min="8" max="8" width="3.109375" customWidth="1"/>
    <col min="9" max="9" width="3.6640625" customWidth="1"/>
    <col min="10" max="10" width="3.21875" customWidth="1"/>
    <col min="11" max="1025" width="8.5546875" customWidth="1"/>
  </cols>
  <sheetData>
    <row r="1" spans="1:10" x14ac:dyDescent="0.3">
      <c r="A1" s="2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7" t="s">
        <v>30</v>
      </c>
    </row>
    <row r="2" spans="1:10" x14ac:dyDescent="0.3">
      <c r="A2" t="s">
        <v>31</v>
      </c>
      <c r="B2">
        <v>-1</v>
      </c>
      <c r="C2">
        <v>1</v>
      </c>
      <c r="D2">
        <v>0</v>
      </c>
      <c r="E2">
        <v>-1</v>
      </c>
      <c r="F2">
        <v>-1</v>
      </c>
      <c r="G2">
        <v>1</v>
      </c>
      <c r="H2">
        <v>1</v>
      </c>
      <c r="I2">
        <v>0</v>
      </c>
      <c r="J2">
        <v>0</v>
      </c>
    </row>
    <row r="3" spans="1:10" x14ac:dyDescent="0.3">
      <c r="A3" t="s">
        <v>32</v>
      </c>
      <c r="B3">
        <v>-1</v>
      </c>
      <c r="C3">
        <v>-1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33</v>
      </c>
      <c r="B4">
        <v>1</v>
      </c>
      <c r="C4">
        <v>0</v>
      </c>
      <c r="D4">
        <v>-1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</row>
  </sheetData>
  <conditionalFormatting sqref="B2:J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zoomScaleNormal="100" workbookViewId="0"/>
  </sheetViews>
  <sheetFormatPr defaultRowHeight="14.4" x14ac:dyDescent="0.3"/>
  <cols>
    <col min="1" max="1" width="9.5546875" customWidth="1"/>
    <col min="2" max="2" width="25.88671875" customWidth="1"/>
    <col min="3" max="3" width="16.33203125" customWidth="1"/>
    <col min="4" max="4" width="10.21875" customWidth="1"/>
    <col min="5" max="1025" width="8.5546875" customWidth="1"/>
  </cols>
  <sheetData>
    <row r="1" spans="1:4" x14ac:dyDescent="0.3">
      <c r="A1" s="8" t="s">
        <v>34</v>
      </c>
      <c r="B1" s="8" t="s">
        <v>35</v>
      </c>
      <c r="C1" s="8" t="s">
        <v>36</v>
      </c>
      <c r="D1" s="9" t="s">
        <v>37</v>
      </c>
    </row>
    <row r="2" spans="1:4" x14ac:dyDescent="0.3">
      <c r="A2" s="2" t="s">
        <v>31</v>
      </c>
      <c r="B2" s="2" t="s">
        <v>38</v>
      </c>
      <c r="C2" s="2">
        <v>0</v>
      </c>
      <c r="D2" s="2"/>
    </row>
    <row r="3" spans="1:4" x14ac:dyDescent="0.3">
      <c r="A3" s="2" t="s">
        <v>32</v>
      </c>
      <c r="B3" s="2" t="s">
        <v>39</v>
      </c>
      <c r="C3" s="2">
        <v>0</v>
      </c>
      <c r="D3" s="2"/>
    </row>
    <row r="4" spans="1:4" x14ac:dyDescent="0.3">
      <c r="A4" s="2" t="s">
        <v>33</v>
      </c>
      <c r="B4" s="2" t="s">
        <v>40</v>
      </c>
      <c r="C4" s="2">
        <v>0</v>
      </c>
      <c r="D4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zoomScaleNormal="100" workbookViewId="0">
      <selection activeCell="B3" sqref="B3"/>
    </sheetView>
  </sheetViews>
  <sheetFormatPr defaultRowHeight="14.4" x14ac:dyDescent="0.3"/>
  <cols>
    <col min="1" max="1" width="11.77734375" customWidth="1"/>
    <col min="2" max="2" width="18" customWidth="1"/>
    <col min="3" max="3" width="8.88671875" customWidth="1"/>
    <col min="4" max="1017" width="8.5546875" customWidth="1"/>
    <col min="1018" max="1025" width="8.6640625" customWidth="1"/>
  </cols>
  <sheetData>
    <row r="1" spans="1:3" x14ac:dyDescent="0.3">
      <c r="A1" s="8" t="s">
        <v>41</v>
      </c>
      <c r="B1" s="8" t="s">
        <v>42</v>
      </c>
      <c r="C1" s="8" t="s">
        <v>43</v>
      </c>
    </row>
    <row r="2" spans="1:3" x14ac:dyDescent="0.3">
      <c r="A2" s="2" t="s">
        <v>22</v>
      </c>
      <c r="B2" s="1" t="s">
        <v>22</v>
      </c>
      <c r="C2" s="2">
        <v>1</v>
      </c>
    </row>
    <row r="3" spans="1:3" x14ac:dyDescent="0.3">
      <c r="A3" s="2" t="s">
        <v>23</v>
      </c>
      <c r="B3" s="1" t="s">
        <v>23</v>
      </c>
      <c r="C3" s="2">
        <v>1</v>
      </c>
    </row>
    <row r="4" spans="1:3" x14ac:dyDescent="0.3">
      <c r="A4" s="2" t="s">
        <v>24</v>
      </c>
      <c r="B4" s="1" t="s">
        <v>24</v>
      </c>
      <c r="C4" s="2">
        <v>1</v>
      </c>
    </row>
    <row r="5" spans="1:3" x14ac:dyDescent="0.3">
      <c r="A5" s="2" t="s">
        <v>25</v>
      </c>
      <c r="B5" s="2" t="s">
        <v>44</v>
      </c>
      <c r="C5" s="2">
        <v>0</v>
      </c>
    </row>
    <row r="6" spans="1:3" x14ac:dyDescent="0.3">
      <c r="A6" s="2" t="s">
        <v>26</v>
      </c>
      <c r="B6" s="2" t="s">
        <v>26</v>
      </c>
      <c r="C6" s="2">
        <v>0</v>
      </c>
    </row>
    <row r="7" spans="1:3" x14ac:dyDescent="0.3">
      <c r="A7" s="2" t="s">
        <v>27</v>
      </c>
      <c r="B7" s="2" t="s">
        <v>27</v>
      </c>
      <c r="C7" s="2">
        <v>0</v>
      </c>
    </row>
    <row r="8" spans="1:3" x14ac:dyDescent="0.3">
      <c r="A8" s="2" t="s">
        <v>28</v>
      </c>
      <c r="B8" s="2" t="s">
        <v>45</v>
      </c>
      <c r="C8" s="2">
        <v>0</v>
      </c>
    </row>
    <row r="9" spans="1:3" x14ac:dyDescent="0.3">
      <c r="A9" s="2" t="s">
        <v>29</v>
      </c>
      <c r="B9" s="2" t="s">
        <v>46</v>
      </c>
      <c r="C9" s="2">
        <v>0</v>
      </c>
    </row>
    <row r="10" spans="1:3" x14ac:dyDescent="0.3">
      <c r="A10" s="2" t="s">
        <v>30</v>
      </c>
      <c r="B10" s="2" t="s">
        <v>47</v>
      </c>
      <c r="C10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"/>
  <sheetViews>
    <sheetView zoomScaleNormal="100" workbookViewId="0"/>
  </sheetViews>
  <sheetFormatPr defaultRowHeight="14.4" x14ac:dyDescent="0.3"/>
  <cols>
    <col min="1" max="1" width="11.77734375" customWidth="1"/>
    <col min="2" max="1020" width="8.5546875" customWidth="1"/>
    <col min="1021" max="1025" width="8.6640625" customWidth="1"/>
  </cols>
  <sheetData>
    <row r="1" spans="1:1" x14ac:dyDescent="0.3">
      <c r="A1" s="10" t="s">
        <v>41</v>
      </c>
    </row>
    <row r="2" spans="1:1" x14ac:dyDescent="0.3">
      <c r="A2" s="2" t="s">
        <v>22</v>
      </c>
    </row>
    <row r="3" spans="1:1" x14ac:dyDescent="0.3">
      <c r="A3" s="2" t="s">
        <v>23</v>
      </c>
    </row>
    <row r="4" spans="1:1" x14ac:dyDescent="0.3">
      <c r="A4" s="2" t="s">
        <v>24</v>
      </c>
    </row>
    <row r="5" spans="1:1" x14ac:dyDescent="0.3">
      <c r="A5" s="2" t="s">
        <v>31</v>
      </c>
    </row>
    <row r="6" spans="1:1" x14ac:dyDescent="0.3">
      <c r="A6" s="2" t="s">
        <v>32</v>
      </c>
    </row>
    <row r="7" spans="1:1" x14ac:dyDescent="0.3">
      <c r="A7" s="2" t="s">
        <v>33</v>
      </c>
    </row>
    <row r="8" spans="1:1" ht="15.6" x14ac:dyDescent="0.3">
      <c r="A8" s="11" t="s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zoomScaleNormal="100" workbookViewId="0"/>
  </sheetViews>
  <sheetFormatPr defaultRowHeight="14.4" x14ac:dyDescent="0.3"/>
  <cols>
    <col min="1" max="1" width="11.77734375" customWidth="1"/>
    <col min="2" max="1020" width="8.5546875" customWidth="1"/>
    <col min="1021" max="1025" width="8.6640625" customWidth="1"/>
  </cols>
  <sheetData>
    <row r="1" spans="1:1" x14ac:dyDescent="0.3">
      <c r="A1" s="10" t="s">
        <v>41</v>
      </c>
    </row>
    <row r="2" spans="1:1" x14ac:dyDescent="0.3">
      <c r="A2" s="2" t="s">
        <v>22</v>
      </c>
    </row>
    <row r="3" spans="1:1" x14ac:dyDescent="0.3">
      <c r="A3" s="2" t="s">
        <v>23</v>
      </c>
    </row>
    <row r="4" spans="1:1" x14ac:dyDescent="0.3">
      <c r="A4" s="2" t="s">
        <v>24</v>
      </c>
    </row>
    <row r="5" spans="1:1" x14ac:dyDescent="0.3">
      <c r="A5" s="2" t="s">
        <v>31</v>
      </c>
    </row>
    <row r="6" spans="1:1" x14ac:dyDescent="0.3">
      <c r="A6" s="2" t="s">
        <v>32</v>
      </c>
    </row>
    <row r="7" spans="1:1" x14ac:dyDescent="0.3">
      <c r="A7" s="2" t="s">
        <v>33</v>
      </c>
    </row>
    <row r="8" spans="1:1" ht="15.6" x14ac:dyDescent="0.3">
      <c r="A8" s="11" t="s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/>
  </sheetViews>
  <sheetFormatPr defaultRowHeight="14.4" x14ac:dyDescent="0.3"/>
  <cols>
    <col min="1" max="1" width="9.5546875" customWidth="1"/>
    <col min="2" max="2" width="15.5546875" customWidth="1"/>
    <col min="3" max="3" width="15.77734375" customWidth="1"/>
    <col min="4" max="1025" width="8.5546875" customWidth="1"/>
  </cols>
  <sheetData>
    <row r="1" spans="1:3" x14ac:dyDescent="0.3">
      <c r="A1" s="3" t="s">
        <v>34</v>
      </c>
      <c r="B1" s="3" t="s">
        <v>49</v>
      </c>
      <c r="C1" s="3" t="s">
        <v>50</v>
      </c>
    </row>
    <row r="2" spans="1:3" x14ac:dyDescent="0.3">
      <c r="A2" s="1" t="s">
        <v>31</v>
      </c>
      <c r="B2" s="12">
        <v>3.2</v>
      </c>
      <c r="C2" s="12">
        <v>3.2</v>
      </c>
    </row>
    <row r="3" spans="1:3" x14ac:dyDescent="0.3">
      <c r="A3" s="1" t="s">
        <v>32</v>
      </c>
      <c r="B3" s="12">
        <v>-2.6</v>
      </c>
      <c r="C3" s="12">
        <v>-2.6</v>
      </c>
    </row>
    <row r="4" spans="1:3" x14ac:dyDescent="0.3">
      <c r="A4" s="1" t="s">
        <v>33</v>
      </c>
      <c r="B4" s="12">
        <v>-27.7</v>
      </c>
      <c r="C4" s="12">
        <v>-27.7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zoomScaleNormal="100" workbookViewId="0"/>
  </sheetViews>
  <sheetFormatPr defaultRowHeight="14.4" x14ac:dyDescent="0.3"/>
  <cols>
    <col min="1" max="1" width="11.77734375" customWidth="1"/>
    <col min="2" max="3" width="7.6640625" customWidth="1"/>
    <col min="4" max="1025" width="8.5546875" customWidth="1"/>
  </cols>
  <sheetData>
    <row r="1" spans="1:3" x14ac:dyDescent="0.3">
      <c r="A1" s="10" t="s">
        <v>41</v>
      </c>
      <c r="B1" s="13" t="s">
        <v>51</v>
      </c>
      <c r="C1" s="13" t="s">
        <v>52</v>
      </c>
    </row>
    <row r="2" spans="1:3" x14ac:dyDescent="0.3">
      <c r="A2" s="2" t="s">
        <v>22</v>
      </c>
      <c r="B2" s="14">
        <v>1.605E-4</v>
      </c>
      <c r="C2" s="14">
        <v>1.805E-4</v>
      </c>
    </row>
    <row r="3" spans="1:3" x14ac:dyDescent="0.3">
      <c r="A3" s="2" t="s">
        <v>23</v>
      </c>
      <c r="B3" s="14">
        <v>1.3E-6</v>
      </c>
      <c r="C3" s="14">
        <v>1.5E-6</v>
      </c>
    </row>
    <row r="4" spans="1:3" x14ac:dyDescent="0.3">
      <c r="A4" s="2" t="s">
        <v>24</v>
      </c>
      <c r="B4" s="14">
        <v>3.5499999999999999E-6</v>
      </c>
      <c r="C4" s="14">
        <v>3.7500000000000001E-6</v>
      </c>
    </row>
    <row r="5" spans="1:3" x14ac:dyDescent="0.3">
      <c r="A5" s="2" t="s">
        <v>25</v>
      </c>
      <c r="B5" s="15">
        <f>0.01-0.0001</f>
        <v>9.9000000000000008E-3</v>
      </c>
      <c r="C5" s="15">
        <f>0.01+0.0001</f>
        <v>1.01E-2</v>
      </c>
    </row>
    <row r="6" spans="1:3" x14ac:dyDescent="0.3">
      <c r="A6" s="2" t="s">
        <v>26</v>
      </c>
      <c r="B6" s="15">
        <f>0.0005</f>
        <v>5.0000000000000001E-4</v>
      </c>
      <c r="C6" s="15">
        <f>0.0007</f>
        <v>6.9999999999999999E-4</v>
      </c>
    </row>
    <row r="7" spans="1:3" x14ac:dyDescent="0.3">
      <c r="A7" s="2" t="s">
        <v>27</v>
      </c>
      <c r="B7" s="15">
        <v>1E-4</v>
      </c>
      <c r="C7" s="15">
        <v>1E-4</v>
      </c>
    </row>
    <row r="8" spans="1:3" x14ac:dyDescent="0.3">
      <c r="A8" s="2" t="s">
        <v>28</v>
      </c>
      <c r="B8" s="15">
        <v>1E-4</v>
      </c>
      <c r="C8" s="15">
        <v>1E-4</v>
      </c>
    </row>
    <row r="9" spans="1:3" x14ac:dyDescent="0.3">
      <c r="A9" s="2" t="s">
        <v>29</v>
      </c>
      <c r="B9" s="15">
        <v>1.5E-3</v>
      </c>
      <c r="C9" s="15">
        <v>1.5E-3</v>
      </c>
    </row>
    <row r="10" spans="1:3" x14ac:dyDescent="0.3">
      <c r="A10" s="2" t="s">
        <v>30</v>
      </c>
      <c r="B10" s="15">
        <v>1E-4</v>
      </c>
      <c r="C10" s="15">
        <v>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zoomScaleNormal="100" workbookViewId="0">
      <selection activeCell="H33" sqref="H33"/>
    </sheetView>
  </sheetViews>
  <sheetFormatPr defaultRowHeight="14.4" x14ac:dyDescent="0.3"/>
  <cols>
    <col min="1" max="1" width="9.5546875" customWidth="1"/>
    <col min="2" max="2" width="16.44140625" customWidth="1"/>
    <col min="3" max="3" width="14.44140625" customWidth="1"/>
    <col min="4" max="1015" width="8.5546875" customWidth="1"/>
    <col min="1016" max="1025" width="8.6640625" customWidth="1"/>
  </cols>
  <sheetData>
    <row r="1" spans="1:3" x14ac:dyDescent="0.3">
      <c r="A1" s="16" t="s">
        <v>34</v>
      </c>
      <c r="B1" s="13" t="s">
        <v>53</v>
      </c>
      <c r="C1" s="13" t="s">
        <v>54</v>
      </c>
    </row>
    <row r="2" spans="1:3" x14ac:dyDescent="0.3">
      <c r="A2" t="s">
        <v>31</v>
      </c>
      <c r="B2" s="17">
        <v>1.121</v>
      </c>
      <c r="C2" s="18">
        <v>0.15</v>
      </c>
    </row>
    <row r="3" spans="1:3" x14ac:dyDescent="0.3">
      <c r="A3" t="s">
        <v>32</v>
      </c>
      <c r="B3" s="17">
        <v>1.121</v>
      </c>
      <c r="C3" s="18">
        <v>0.15</v>
      </c>
    </row>
    <row r="4" spans="1:3" x14ac:dyDescent="0.3">
      <c r="A4" t="s">
        <v>33</v>
      </c>
      <c r="B4" s="17">
        <f>2*B3</f>
        <v>2.242</v>
      </c>
      <c r="C4" s="18">
        <v>0.3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</vt:lpstr>
      <vt:lpstr>stoic</vt:lpstr>
      <vt:lpstr>rxns</vt:lpstr>
      <vt:lpstr>mets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Benjamin Elizondo</cp:lastModifiedBy>
  <cp:revision>50</cp:revision>
  <dcterms:created xsi:type="dcterms:W3CDTF">2019-02-15T13:42:30Z</dcterms:created>
  <dcterms:modified xsi:type="dcterms:W3CDTF">2024-05-26T16:52:37Z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