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https://d.docs.live.net/1334d6dd233cca1a/Documents/Universidad Católica/Magister/GRASP/GRASP-main/GRASP-main/io/input/"/>
    </mc:Choice>
  </mc:AlternateContent>
  <xr:revisionPtr revIDLastSave="3" documentId="11_B616CE72ADC63A51C4858C3817260ACD8E08F0BA" xr6:coauthVersionLast="47" xr6:coauthVersionMax="47" xr10:uidLastSave="{5E8BC243-748A-48D8-96F7-8AB12AFA9EE9}"/>
  <bookViews>
    <workbookView xWindow="-108" yWindow="-108" windowWidth="23256" windowHeight="12456" tabRatio="500" xr2:uid="{00000000-000D-0000-FFFF-FFFF00000000}"/>
  </bookViews>
  <sheets>
    <sheet name="general" sheetId="1" r:id="rId1"/>
    <sheet name="stoic" sheetId="2" r:id="rId2"/>
    <sheet name="thermoMets" sheetId="3" r:id="rId3"/>
    <sheet name="mets" sheetId="4" r:id="rId4"/>
    <sheet name="rxns" sheetId="5" r:id="rId5"/>
    <sheet name="poolConst" sheetId="6" r:id="rId6"/>
    <sheet name="thermo_ineq_constraints" sheetId="7" r:id="rId7"/>
    <sheet name="thermoRxns" sheetId="8" r:id="rId8"/>
    <sheet name="measRates" sheetId="9" r:id="rId9"/>
    <sheet name="protData" sheetId="10" r:id="rId10"/>
    <sheet name="metsData" sheetId="11" r:id="rId11"/>
    <sheet name="kinetics1" sheetId="12" r:id="rId12"/>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B78" i="9" l="1"/>
  <c r="B75" i="9"/>
  <c r="B71" i="9"/>
  <c r="B68" i="9"/>
  <c r="B67" i="9"/>
  <c r="B66" i="9"/>
  <c r="B65" i="9"/>
  <c r="B64" i="9"/>
  <c r="B59" i="9"/>
  <c r="B56" i="9"/>
  <c r="C53" i="9"/>
  <c r="C52" i="9"/>
  <c r="C51" i="9"/>
  <c r="C50" i="9"/>
  <c r="C49" i="9"/>
  <c r="C48" i="9"/>
  <c r="C47" i="9"/>
  <c r="C46" i="9"/>
  <c r="C45" i="9"/>
  <c r="C44" i="9"/>
  <c r="C43" i="9"/>
  <c r="C42" i="9"/>
  <c r="C41" i="9"/>
  <c r="C40" i="9"/>
  <c r="C39" i="9"/>
  <c r="C38" i="9"/>
  <c r="C37" i="9"/>
  <c r="C36" i="9"/>
  <c r="C35" i="9"/>
  <c r="B34" i="9"/>
  <c r="C34" i="9" s="1"/>
  <c r="C33" i="9"/>
  <c r="B33" i="9"/>
  <c r="C32" i="9"/>
  <c r="C31" i="9"/>
  <c r="C30" i="9"/>
  <c r="C29" i="9"/>
  <c r="C28" i="9"/>
  <c r="C27" i="9"/>
  <c r="C26" i="9"/>
  <c r="C25" i="9"/>
  <c r="C24" i="9"/>
  <c r="C23" i="9"/>
  <c r="C22" i="9"/>
  <c r="C21" i="9"/>
  <c r="C20" i="9"/>
  <c r="C19" i="9"/>
  <c r="C18" i="9"/>
  <c r="C17" i="9"/>
  <c r="C16" i="9"/>
  <c r="C15" i="9"/>
  <c r="C14" i="9"/>
  <c r="C13" i="9"/>
  <c r="C12" i="9"/>
  <c r="C11" i="9"/>
  <c r="C10" i="9"/>
  <c r="C9" i="9"/>
  <c r="C8" i="9"/>
  <c r="C7" i="9"/>
  <c r="C6" i="9"/>
  <c r="C5" i="9"/>
  <c r="C4" i="9"/>
  <c r="C3" i="9"/>
  <c r="C2" i="9"/>
  <c r="B44" i="8"/>
  <c r="C43" i="8"/>
  <c r="B43" i="8"/>
  <c r="B41" i="8"/>
  <c r="B40" i="8"/>
  <c r="B37" i="8"/>
  <c r="B36" i="8"/>
  <c r="B32" i="8"/>
  <c r="B27" i="8"/>
  <c r="B26" i="8"/>
  <c r="C11" i="8"/>
  <c r="B11" i="8"/>
  <c r="C10" i="8"/>
  <c r="C50" i="3"/>
  <c r="C44" i="3"/>
  <c r="C26" i="3"/>
</calcChain>
</file>

<file path=xl/sharedStrings.xml><?xml version="1.0" encoding="utf-8"?>
<sst xmlns="http://schemas.openxmlformats.org/spreadsheetml/2006/main" count="1467" uniqueCount="474">
  <si>
    <t>General Reaction and Sampling Platform (GRASP)</t>
  </si>
  <si>
    <t>Model name</t>
  </si>
  <si>
    <t>tutorial_05_large_scale</t>
  </si>
  <si>
    <t>Sampling mode (GRASP or rejection)</t>
  </si>
  <si>
    <t>GRASP</t>
  </si>
  <si>
    <t>NLP solver (NLOPT or FMINCON (default))</t>
  </si>
  <si>
    <t>FMINCON</t>
  </si>
  <si>
    <t>LP solver (linprog or gurobi)</t>
  </si>
  <si>
    <t>Prior distribution for fluxes (uniform or normal)</t>
  </si>
  <si>
    <t>normal</t>
  </si>
  <si>
    <t>Prior distribution for thermodynamic quantities (uniform or normal)</t>
  </si>
  <si>
    <t>Number of exp. conditions (excluding reference state)</t>
  </si>
  <si>
    <t>Number of model structures</t>
  </si>
  <si>
    <t>Number of models</t>
  </si>
  <si>
    <t>Parallel mode (ON = 1; OFF = 0)</t>
  </si>
  <si>
    <t>Number of cores (ignored if Parallel mode disabled)</t>
  </si>
  <si>
    <t>Compute robust fluxes (ON = 1; OFF = 0)</t>
  </si>
  <si>
    <t>Final tolerance (in the case of GRASP, set to 1)</t>
  </si>
  <si>
    <t>rxn ID</t>
  </si>
  <si>
    <t>m_glc__D_p</t>
  </si>
  <si>
    <t>m_atp_c</t>
  </si>
  <si>
    <t>m_h2o_c</t>
  </si>
  <si>
    <t>m_glc__D_c</t>
  </si>
  <si>
    <t>m_adp_c</t>
  </si>
  <si>
    <t>m_pi_c</t>
  </si>
  <si>
    <t>m_g6p_c</t>
  </si>
  <si>
    <t>m_glcn_p</t>
  </si>
  <si>
    <t>m_glcn_c</t>
  </si>
  <si>
    <t>m_6pgc_c</t>
  </si>
  <si>
    <t>m_2dhglcn_p</t>
  </si>
  <si>
    <t>m_2dhglcn_c</t>
  </si>
  <si>
    <t>m_6p2dhglcn_c</t>
  </si>
  <si>
    <t>m_nadh_c</t>
  </si>
  <si>
    <t>m_nad_c</t>
  </si>
  <si>
    <t>m_nadph_c</t>
  </si>
  <si>
    <t>m_nadp_c</t>
  </si>
  <si>
    <t>m_q8_c</t>
  </si>
  <si>
    <t>m_q8h2_c</t>
  </si>
  <si>
    <t>m_6pgl_c</t>
  </si>
  <si>
    <t>m_co2_c</t>
  </si>
  <si>
    <t>m_ru5p__D_c</t>
  </si>
  <si>
    <t>m_r5p_c</t>
  </si>
  <si>
    <t>m_xu5p__D_c</t>
  </si>
  <si>
    <t>m_g3p_c</t>
  </si>
  <si>
    <t>m_s7p_c</t>
  </si>
  <si>
    <t>m_e4p_c</t>
  </si>
  <si>
    <t>m_f6p_c</t>
  </si>
  <si>
    <t>m_2ddg6p_c</t>
  </si>
  <si>
    <t>m_pyr_c</t>
  </si>
  <si>
    <t>m_fdp_c</t>
  </si>
  <si>
    <t>m_dhap_c</t>
  </si>
  <si>
    <t>m_13dpg_c</t>
  </si>
  <si>
    <t>m_3pg_c</t>
  </si>
  <si>
    <t>m_2pg_c</t>
  </si>
  <si>
    <t>m_pep_c</t>
  </si>
  <si>
    <t>m_coa_c</t>
  </si>
  <si>
    <t>m_accoa_c</t>
  </si>
  <si>
    <t>m_oaa_c</t>
  </si>
  <si>
    <t>m_mal__L_c</t>
  </si>
  <si>
    <t>m_fum_c</t>
  </si>
  <si>
    <t>m_succ_c</t>
  </si>
  <si>
    <t>m_succoa_c</t>
  </si>
  <si>
    <t>m_akg_c</t>
  </si>
  <si>
    <t>m_icit_c</t>
  </si>
  <si>
    <t>m_cit_c</t>
  </si>
  <si>
    <t>m_acon_C_c</t>
  </si>
  <si>
    <t>m_hco3_c</t>
  </si>
  <si>
    <t>m_malcoa_c</t>
  </si>
  <si>
    <t>m_malACP_c</t>
  </si>
  <si>
    <t>m_actACP_c</t>
  </si>
  <si>
    <t>m_ACP_c</t>
  </si>
  <si>
    <t>m_o2_c</t>
  </si>
  <si>
    <t>m_glc__D_e</t>
  </si>
  <si>
    <t>m_pyr_e</t>
  </si>
  <si>
    <t>m_pep_e</t>
  </si>
  <si>
    <t>m_g6p_e</t>
  </si>
  <si>
    <t>m_r5p_e</t>
  </si>
  <si>
    <t>m_g3p_e</t>
  </si>
  <si>
    <t>m_e4p_e</t>
  </si>
  <si>
    <t>m_f6p_e</t>
  </si>
  <si>
    <t>m_3pg_e</t>
  </si>
  <si>
    <t>m_oaa_e</t>
  </si>
  <si>
    <t>m_mal__L_e</t>
  </si>
  <si>
    <t>m_akg_e</t>
  </si>
  <si>
    <t>m_succ_e</t>
  </si>
  <si>
    <t>m_ru5p__D_e</t>
  </si>
  <si>
    <t>m_fum_e</t>
  </si>
  <si>
    <t>m_s7p_e</t>
  </si>
  <si>
    <t>m_13dpg_e</t>
  </si>
  <si>
    <t>m_dhap_e</t>
  </si>
  <si>
    <t>m_amp_i</t>
  </si>
  <si>
    <t>m_amp_c</t>
  </si>
  <si>
    <t>m_amp_e</t>
  </si>
  <si>
    <t>R_GLCabcpp</t>
  </si>
  <si>
    <t>R_GLK</t>
  </si>
  <si>
    <t>R_GLCNt2rpp</t>
  </si>
  <si>
    <t>R_GNK</t>
  </si>
  <si>
    <t>R_2DHGLCNkt_tpp</t>
  </si>
  <si>
    <t>R_2DHGLCK</t>
  </si>
  <si>
    <t>R_PGLCNDH_NAD</t>
  </si>
  <si>
    <t>R_PGLCNDH_NADP</t>
  </si>
  <si>
    <t>R_GLCDpp</t>
  </si>
  <si>
    <t>R_GAD2ktpp</t>
  </si>
  <si>
    <t>R_G6PDH2_NAD</t>
  </si>
  <si>
    <t>R_G6PDH2_NADP</t>
  </si>
  <si>
    <t>R_PGL</t>
  </si>
  <si>
    <t>R_GND_NAD</t>
  </si>
  <si>
    <t>R_GND_NADP</t>
  </si>
  <si>
    <t>R_RPI</t>
  </si>
  <si>
    <t>R_RPE</t>
  </si>
  <si>
    <t>R_TKT1</t>
  </si>
  <si>
    <t>R_TKT2</t>
  </si>
  <si>
    <t>R_TALA</t>
  </si>
  <si>
    <t>R_EDD</t>
  </si>
  <si>
    <t>R_EDA</t>
  </si>
  <si>
    <t>R_PGI</t>
  </si>
  <si>
    <t>R_FBP</t>
  </si>
  <si>
    <t>R_FBA</t>
  </si>
  <si>
    <t>R_TPI</t>
  </si>
  <si>
    <t>R_GAPD_NAD</t>
  </si>
  <si>
    <t>R_GAPD_NADP</t>
  </si>
  <si>
    <t>R_PGK</t>
  </si>
  <si>
    <t>R_PGM</t>
  </si>
  <si>
    <t>R_ENO</t>
  </si>
  <si>
    <t>R_PYK1</t>
  </si>
  <si>
    <t>R_PYK2</t>
  </si>
  <si>
    <t>R_PDH</t>
  </si>
  <si>
    <t>R_OAADC</t>
  </si>
  <si>
    <t>R_PPC</t>
  </si>
  <si>
    <t>R_ME2_NADP</t>
  </si>
  <si>
    <t>R_ME2_NAD</t>
  </si>
  <si>
    <t>R_MDH_NAD</t>
  </si>
  <si>
    <t>R_MDH_NADP</t>
  </si>
  <si>
    <t>R_FUM</t>
  </si>
  <si>
    <t>R_SUCDi</t>
  </si>
  <si>
    <t>R_SUCOAS</t>
  </si>
  <si>
    <t>R_AKGDH</t>
  </si>
  <si>
    <t>R_ICDHyr_NADP</t>
  </si>
  <si>
    <t>R_ICDHyr_NAD</t>
  </si>
  <si>
    <t>R_ACONTa</t>
  </si>
  <si>
    <t>R_ACONTb</t>
  </si>
  <si>
    <t>R_CS</t>
  </si>
  <si>
    <t>R_ACCOAC</t>
  </si>
  <si>
    <t>R_KAS15</t>
  </si>
  <si>
    <t>R_MCOATA</t>
  </si>
  <si>
    <t>R_OPNAD</t>
  </si>
  <si>
    <t>R_OPQ8</t>
  </si>
  <si>
    <t>R_AXPr</t>
  </si>
  <si>
    <t>R_NADHr</t>
  </si>
  <si>
    <t>R_NADPHr</t>
  </si>
  <si>
    <t>R_ACCOAr</t>
  </si>
  <si>
    <t>R_Q8H2r</t>
  </si>
  <si>
    <t>R_GLCtex</t>
  </si>
  <si>
    <t>R_EX_pyr</t>
  </si>
  <si>
    <t>R_EX_pep</t>
  </si>
  <si>
    <t>R_EX_g6p</t>
  </si>
  <si>
    <t>R_EX_r5p</t>
  </si>
  <si>
    <t>R_EX_g3p</t>
  </si>
  <si>
    <t>R_EX_e4p</t>
  </si>
  <si>
    <t>R_EX_f6p</t>
  </si>
  <si>
    <t>R_EX_3pg</t>
  </si>
  <si>
    <t>R_EX_oaa</t>
  </si>
  <si>
    <t>R_EX_malL</t>
  </si>
  <si>
    <t>R_EX_akg</t>
  </si>
  <si>
    <t>R_EX_succ</t>
  </si>
  <si>
    <t>R_EX_ru5p__D</t>
  </si>
  <si>
    <t>R_EX_fum</t>
  </si>
  <si>
    <t>R_EX_s7p</t>
  </si>
  <si>
    <t>R_EX_13dpg</t>
  </si>
  <si>
    <t>R_EX_dhap</t>
  </si>
  <si>
    <t>R_EX_amp_in</t>
  </si>
  <si>
    <t>R_EX_amp_out</t>
  </si>
  <si>
    <t>metabolite ID</t>
  </si>
  <si>
    <t>min (M)</t>
  </si>
  <si>
    <t>max (M)</t>
  </si>
  <si>
    <t>Metabolite name</t>
  </si>
  <si>
    <t>balanced?</t>
  </si>
  <si>
    <t>D-glucose periplasm</t>
  </si>
  <si>
    <t>atp cytoplasm</t>
  </si>
  <si>
    <t>water</t>
  </si>
  <si>
    <t>D-glucose cytoplasm</t>
  </si>
  <si>
    <t>adp cytoplasm</t>
  </si>
  <si>
    <t>phosphate cytoplasm</t>
  </si>
  <si>
    <t>alpha D-glucose 6 phosphate cytoplasm</t>
  </si>
  <si>
    <t>D-gluconate periplasm</t>
  </si>
  <si>
    <t>D-gluconate cytoplasm</t>
  </si>
  <si>
    <t>6-phospho-D-gluconate cytoplasm</t>
  </si>
  <si>
    <t>2-Dehydro-D-gluconate periplasm</t>
  </si>
  <si>
    <t>2-Dehydro-D-gluconate cytosol</t>
  </si>
  <si>
    <t>6-phospho-2-Dehydro-D-gluconate cytosol</t>
  </si>
  <si>
    <t>nad cytoplasm</t>
  </si>
  <si>
    <t>nadh cytoplasm</t>
  </si>
  <si>
    <t>nadph cytoplasm</t>
  </si>
  <si>
    <t>nadp cytoplasm</t>
  </si>
  <si>
    <t>Ubiquinone-8</t>
  </si>
  <si>
    <t>Ubiquinol-8</t>
  </si>
  <si>
    <t>6-phospho D-glucono-1,5-lactone</t>
  </si>
  <si>
    <t>carbon dioxide</t>
  </si>
  <si>
    <t>D-ribulose-5-phosphate cytoplasm</t>
  </si>
  <si>
    <t>alpha-D-ribose-5-phosphate cytoplasm</t>
  </si>
  <si>
    <t>D-xylulose-5-phosphate cytoplasm</t>
  </si>
  <si>
    <t>D-glyceraldehyde 3-phosphate cytoplasm</t>
  </si>
  <si>
    <t>Sedoheptulose-7-phosphate cytoplasm</t>
  </si>
  <si>
    <t>D-erythrose-4-phosphate cytoplasm</t>
  </si>
  <si>
    <t>D-fructose-6-phosphate cytoplasm</t>
  </si>
  <si>
    <t>2-dehydro-3-deoxy-D-gluconate 6-phosphate cytoplasm</t>
  </si>
  <si>
    <t>pyruvate cytoplasm</t>
  </si>
  <si>
    <t>D-fructose-1,6-bisphosphate cytoplasm</t>
  </si>
  <si>
    <t>Dehydroxyacetone-phosphate cytoplasm</t>
  </si>
  <si>
    <t>3-phospho-D-glyceroyl-phosphate cytoplasm</t>
  </si>
  <si>
    <t>3-phospho-D-glycerate cytoplasm</t>
  </si>
  <si>
    <t>2-phospho-D-glycerate cytoplasm</t>
  </si>
  <si>
    <t>phosphoenolpyruvate cytoplasm</t>
  </si>
  <si>
    <t>coa</t>
  </si>
  <si>
    <t>Acetyl-coa</t>
  </si>
  <si>
    <t>oxaloacetate</t>
  </si>
  <si>
    <t>malate</t>
  </si>
  <si>
    <t>fumarate</t>
  </si>
  <si>
    <t>succinate</t>
  </si>
  <si>
    <t>Succinyl-coa</t>
  </si>
  <si>
    <t>2-oxoglutarate</t>
  </si>
  <si>
    <t>isocitrate</t>
  </si>
  <si>
    <t>citrate</t>
  </si>
  <si>
    <t>Cis-aconitate</t>
  </si>
  <si>
    <t>hco3</t>
  </si>
  <si>
    <t>malcoa</t>
  </si>
  <si>
    <t>malacp</t>
  </si>
  <si>
    <t>actacp</t>
  </si>
  <si>
    <t>acp</t>
  </si>
  <si>
    <t>o2</t>
  </si>
  <si>
    <t>D-glucose extracellular</t>
  </si>
  <si>
    <t>pyruvate extracellular</t>
  </si>
  <si>
    <t>phosphoenolpyruvate extracellular</t>
  </si>
  <si>
    <t>alpha D-glucose 6 phosphate extracellular</t>
  </si>
  <si>
    <t>alpha-D-ribose-5-phosphate extracellular</t>
  </si>
  <si>
    <t>D-glyceraldehyde 3-phosphate extracellular</t>
  </si>
  <si>
    <t>D-erythrose-4-phosphate extracellular</t>
  </si>
  <si>
    <t>D-fructose-6-phosphate extracellular</t>
  </si>
  <si>
    <t>3-phospho-D-glycerate extracellular</t>
  </si>
  <si>
    <t>oxaloacetate external</t>
  </si>
  <si>
    <t>malate external</t>
  </si>
  <si>
    <t>2-oxoglutarate external</t>
  </si>
  <si>
    <t>succinate extracellular</t>
  </si>
  <si>
    <t>reaction ID</t>
  </si>
  <si>
    <t>reaction name</t>
  </si>
  <si>
    <t>transport reaction?</t>
  </si>
  <si>
    <t>isoenzymes</t>
  </si>
  <si>
    <t>D-glucose transport via ABC system (periplasm)</t>
  </si>
  <si>
    <t>Glucokinase</t>
  </si>
  <si>
    <t>D-gluconate transport via proton symport, reversible (periplasm)</t>
  </si>
  <si>
    <t>Gluconokinase</t>
  </si>
  <si>
    <t>Ketogluconate transporter</t>
  </si>
  <si>
    <t>dehydroglucokinase</t>
  </si>
  <si>
    <t>Phosphogluconate-2-dehydrogenase</t>
  </si>
  <si>
    <t>Glucose dehydrogenase (ubiquinone-8 as acceptor) (periplasm)</t>
  </si>
  <si>
    <t>Gluconate-2-dehydrogenase periplasm</t>
  </si>
  <si>
    <t>Glucose-6-phosphate dehydrogenase</t>
  </si>
  <si>
    <t>6-Phosphogluconolactonase</t>
  </si>
  <si>
    <t>Phosphogluconate dehydrogenase</t>
  </si>
  <si>
    <t>Ribose-5-phosphate isomerase</t>
  </si>
  <si>
    <t>Ribulose 5-phosphate 3-epimerase</t>
  </si>
  <si>
    <t>Transketolase 1</t>
  </si>
  <si>
    <t>Transketolase 2</t>
  </si>
  <si>
    <t>transaldolase</t>
  </si>
  <si>
    <t>6-Phosphogluconate dehydratase</t>
  </si>
  <si>
    <t>2-dehydro-3-deoxy-phosphogluconate aldolase</t>
  </si>
  <si>
    <t>Glucose-6-phosphate-isomerase</t>
  </si>
  <si>
    <t>Fructose-biphosphatase</t>
  </si>
  <si>
    <t>Fructose-biphosphate-aldolase</t>
  </si>
  <si>
    <t>Triose phosphate isomerase</t>
  </si>
  <si>
    <t>Glyceraldehyde-3-phosphate dehydrogenase with nad</t>
  </si>
  <si>
    <t>Glyceraldehyde-3-phosphate dehydrogenase with nadp</t>
  </si>
  <si>
    <t>Phosphoglycerate kinase</t>
  </si>
  <si>
    <t>Phosphoglycerate mutase</t>
  </si>
  <si>
    <t>Enolase</t>
  </si>
  <si>
    <t>Pyruvate kinase 1</t>
  </si>
  <si>
    <t>PYK</t>
  </si>
  <si>
    <t>Pyruvate kinase 2</t>
  </si>
  <si>
    <t>pyruvate dehydrogenase</t>
  </si>
  <si>
    <t>oxaloacetate decarboxylase</t>
  </si>
  <si>
    <t>phosphoenolpyruvate carboxylase</t>
  </si>
  <si>
    <t>malic enzyme nadp</t>
  </si>
  <si>
    <t>malic enzyme nad</t>
  </si>
  <si>
    <t>malate dehydrogenase nad</t>
  </si>
  <si>
    <t>malate dehydrogenase nadp</t>
  </si>
  <si>
    <t>fumarase</t>
  </si>
  <si>
    <t>succinate dehydrogenase</t>
  </si>
  <si>
    <t>succinyl CoA synthetase (ADP forming)</t>
  </si>
  <si>
    <t>2-oxoglutarate dehydrogenase</t>
  </si>
  <si>
    <t>isocitrate dehydrogenase nadp</t>
  </si>
  <si>
    <t>isocitrate dehydrogenase nad</t>
  </si>
  <si>
    <t>aconitase A</t>
  </si>
  <si>
    <t>aconitase B</t>
  </si>
  <si>
    <t>CS</t>
  </si>
  <si>
    <t>Acetyl-CoA carboxylase</t>
  </si>
  <si>
    <t>Beta-ketoacyl-ACP synthase</t>
  </si>
  <si>
    <t>Malonyl-CoA-ACP transacylase</t>
  </si>
  <si>
    <t>Lump reaction of ATP production from nadh on oxidative phosphorylation</t>
  </si>
  <si>
    <t>Lump reaction of ATP production from q8h2 on oxidative phosphorylation</t>
  </si>
  <si>
    <t>atp and adp regeneration</t>
  </si>
  <si>
    <t>nad and nadh regeneration</t>
  </si>
  <si>
    <t>nadph regeneration</t>
  </si>
  <si>
    <t>coa regeneration</t>
  </si>
  <si>
    <t>q8h2 to q8 regeneration</t>
  </si>
  <si>
    <t>Glucose transport via diffusion (extracellular to periplasm)</t>
  </si>
  <si>
    <t>pyruvate exchange</t>
  </si>
  <si>
    <t>phosphoenlopyruvate exchange</t>
  </si>
  <si>
    <t>g6p exchange</t>
  </si>
  <si>
    <t>r5p exchange</t>
  </si>
  <si>
    <t>g3p exchange</t>
  </si>
  <si>
    <t>e4p exchange</t>
  </si>
  <si>
    <t>f6p exchange</t>
  </si>
  <si>
    <t>3pg exchange</t>
  </si>
  <si>
    <t>oxaloacetate exchange</t>
  </si>
  <si>
    <t>malate exchange</t>
  </si>
  <si>
    <t>2-oxoglutarate exchange</t>
  </si>
  <si>
    <t>succinate exchange</t>
  </si>
  <si>
    <t>ru5p__D exchange</t>
  </si>
  <si>
    <t>fumarate exchange</t>
  </si>
  <si>
    <t>s7p exchange</t>
  </si>
  <si>
    <t>13dpg exchange</t>
  </si>
  <si>
    <t>dhap exchange</t>
  </si>
  <si>
    <t>amp exchange (in)</t>
  </si>
  <si>
    <t>amp exchange (out)</t>
  </si>
  <si>
    <t>∆Gr'_min (kJ/mol)</t>
  </si>
  <si>
    <t>∆Gr'_max (kJ/mol)</t>
  </si>
  <si>
    <t>vref_mean (mmol/L/h)</t>
  </si>
  <si>
    <t>vref_std (mmol/L/h)</t>
  </si>
  <si>
    <t>reaction/enzyme ID</t>
  </si>
  <si>
    <t>lower_bound</t>
  </si>
  <si>
    <t>mean</t>
  </si>
  <si>
    <t>upper_bound</t>
  </si>
  <si>
    <t>kinetic mechanism</t>
  </si>
  <si>
    <t>substrate order</t>
  </si>
  <si>
    <t>product order</t>
  </si>
  <si>
    <t>promiscuous</t>
  </si>
  <si>
    <t>inhibitors</t>
  </si>
  <si>
    <t>activators</t>
  </si>
  <si>
    <t>negative effectors</t>
  </si>
  <si>
    <t>positive effectors</t>
  </si>
  <si>
    <t>allosteric</t>
  </si>
  <si>
    <t>subunits</t>
  </si>
  <si>
    <t>mechanism_refs_type</t>
  </si>
  <si>
    <t>mechanism_refs</t>
  </si>
  <si>
    <t>inhibitors_refs_type</t>
  </si>
  <si>
    <t>inhibitors_refs</t>
  </si>
  <si>
    <t>activators_refs_type</t>
  </si>
  <si>
    <t>activators_refs</t>
  </si>
  <si>
    <t>negative_effectors_refs_type</t>
  </si>
  <si>
    <t>negative_effectors_refs</t>
  </si>
  <si>
    <t>positive_effectors_refs_type</t>
  </si>
  <si>
    <t>positive_effectors_refs</t>
  </si>
  <si>
    <t>subunits_refs_type</t>
  </si>
  <si>
    <t>subunits_refs</t>
  </si>
  <si>
    <t>comments</t>
  </si>
  <si>
    <t>orderedBiTer</t>
  </si>
  <si>
    <t>m_glc__D_p m_atp_c</t>
  </si>
  <si>
    <t>m_adp_c m_pi_c m_glc__D_c</t>
  </si>
  <si>
    <t>doi</t>
  </si>
  <si>
    <t>10.1146/annurev.biochem.73.011303.073626</t>
  </si>
  <si>
    <t>randomBiBi</t>
  </si>
  <si>
    <t>m_glc__D_c m_atp_c</t>
  </si>
  <si>
    <t>m_adp_c m_g6p_c</t>
  </si>
  <si>
    <t>10.1016/0003-9861(72)90354-2</t>
  </si>
  <si>
    <t>uniUni</t>
  </si>
  <si>
    <t>m_glcn_c m_atp_c</t>
  </si>
  <si>
    <t>m_adp_c m_6pgc_c</t>
  </si>
  <si>
    <t>PMID</t>
  </si>
  <si>
    <t>orderedBiBi</t>
  </si>
  <si>
    <t>m_atp_c  m_2dhglcn_c</t>
  </si>
  <si>
    <t>m_6p2dhglcn_c m_adp_c</t>
  </si>
  <si>
    <t>promiscuousOrderedBiBi</t>
  </si>
  <si>
    <t>m_nadh_c m_6p2dhglcn_c m_nadph_c m_6p2dhglcn_c</t>
  </si>
  <si>
    <t>m_nad_c m_nadp_c m_6pgc_c  m_6pgc_c</t>
  </si>
  <si>
    <t>R_PGLCNDH_NAD R_PGLCNDH_NADP</t>
  </si>
  <si>
    <t>pingPongBiBi</t>
  </si>
  <si>
    <t>m_glc__D_p m_q8_c</t>
  </si>
  <si>
    <t>m_glcn_p m_q8h2_c</t>
  </si>
  <si>
    <t>10.1021/ja204637d 10.1021/bi00368a031</t>
  </si>
  <si>
    <t>10.1016/j.ijbiomac.2018.06.097</t>
  </si>
  <si>
    <t>m_q8_c m_glcn_p</t>
  </si>
  <si>
    <t>m_2dhglcn_p m_q8h2_c</t>
  </si>
  <si>
    <t>m_nad_c m_g6p_c m_nadp_c m_g6p_c</t>
  </si>
  <si>
    <t>m_6pgl_c m_6pgl_c m_nadh_c m_nadph_c</t>
  </si>
  <si>
    <t>R_G6PDH2_NAD R_G6PDH2_NADP</t>
  </si>
  <si>
    <t>m_nadph_c m_nadh_c</t>
  </si>
  <si>
    <t>10.1016/0003-9861(83)90546-5</t>
  </si>
  <si>
    <t>PMID PMID PMID; PMID PMID PMID</t>
  </si>
  <si>
    <t>468836 4154934 7350909; 468836 4154934 7350909</t>
  </si>
  <si>
    <t>PMID PMID PMID PMID</t>
  </si>
  <si>
    <t>1257 468836 4154934 7350909</t>
  </si>
  <si>
    <t>m_6pgc_c m_nad_c m_6pgc_c m_nadp_c</t>
  </si>
  <si>
    <t>m_nadh_c m_nadph_c m_ru5p__D_c m_ru5p__D_c</t>
  </si>
  <si>
    <t>R_GND_NAD R_GND_NADP</t>
  </si>
  <si>
    <t>link PMID</t>
  </si>
  <si>
    <t>https://www.rcsb.org/structure/4x84 12517338</t>
  </si>
  <si>
    <t>DOI</t>
  </si>
  <si>
    <t>10.1093/nar/gky1048</t>
  </si>
  <si>
    <t>m_r5p_c m_xu5p__D_c</t>
  </si>
  <si>
    <t>m_g3p_c m_s7p_c</t>
  </si>
  <si>
    <t>Link PMID</t>
  </si>
  <si>
    <t>https://www.rcsb.org/structure/4XEU 17914867</t>
  </si>
  <si>
    <t>m_xu5p__D_c m_e4p_c</t>
  </si>
  <si>
    <t>m_g3p_c m_f6p_c</t>
  </si>
  <si>
    <t>m_s7p_c m_g3p_c</t>
  </si>
  <si>
    <t>m_e4p_c m_f6p_c</t>
  </si>
  <si>
    <t>DOI PMID</t>
  </si>
  <si>
    <t>10.1093/nar/gky1048 8805555</t>
  </si>
  <si>
    <t>randomUniBi</t>
  </si>
  <si>
    <t>m_g3p_c m_pyr_c</t>
  </si>
  <si>
    <t>10.1016/S1874-6047(08)60452-7</t>
  </si>
  <si>
    <t>link</t>
  </si>
  <si>
    <t>https://swissmodel.expasy.org/repository/uniprot/Q88DW7?csm=06BDB4FD62122707</t>
  </si>
  <si>
    <t>orderedUniBi</t>
  </si>
  <si>
    <t>m_f6p_c m_pi_c</t>
  </si>
  <si>
    <t>https://swissmodel.expasy.org/repository/uniprot/A0A179SBB4?csm=0FE090106D1DEB39</t>
  </si>
  <si>
    <t>orderedBiUni</t>
  </si>
  <si>
    <t>m_dhap_c m_g3p_c</t>
  </si>
  <si>
    <t>doi PMID PMID</t>
  </si>
  <si>
    <t>10.1016/0006-3002(58)90242-7 10712619 2649077</t>
  </si>
  <si>
    <t>10.1016/j.pep.2011.06.020</t>
  </si>
  <si>
    <t>10.1007/s00018-010-0473-9</t>
  </si>
  <si>
    <t>promiscuousOrderedTerBi</t>
  </si>
  <si>
    <t>m_nad_c m_g3p_c m_pi_c m_nadp_c m_g3p_c m_pi_c</t>
  </si>
  <si>
    <t>m_13dpg_c m_13dpg_c m_nadh_c m_nadph_c</t>
  </si>
  <si>
    <t>R_GAPD_NAD R_GAPD_NADP</t>
  </si>
  <si>
    <t>m_adp_c m_13dpg_c</t>
  </si>
  <si>
    <t>m_3pg_c m_atp_c</t>
  </si>
  <si>
    <t>10.1074/jbc.275.15.11147</t>
  </si>
  <si>
    <t>PMID PMID</t>
  </si>
  <si>
    <t>17085493 10437801</t>
  </si>
  <si>
    <t>m_adp_c m_pep_c</t>
  </si>
  <si>
    <t>m_atp_c m_pyr_c</t>
  </si>
  <si>
    <t>m_2ddg6p_c m_r5p_c m_f6p_c</t>
  </si>
  <si>
    <t>10.1111/j.0022-3646.1992.00472.x</t>
  </si>
  <si>
    <t>PMID PMID PMID</t>
  </si>
  <si>
    <t>468836 468836 468836</t>
  </si>
  <si>
    <t>PYK1 and PYK2 are added to the model only to demonstrate how to model isoenzymes. In p. putida there is only one PYK in general.</t>
  </si>
  <si>
    <t>orderedBiBiCompInhibS1</t>
  </si>
  <si>
    <t>g3p is not an inhibitor, it’s just for demonstrating the modeling of competitive inhibitors. PYK1 and PYK2 are added to the model only to demonstrate how to model isoenzymes. In p. putida there is only one PYK in general.</t>
  </si>
  <si>
    <t>orderedTerBi</t>
  </si>
  <si>
    <t>m_nad_c m_coa_c m_pyr_c</t>
  </si>
  <si>
    <t>m_accoa_c m_nadh_c</t>
  </si>
  <si>
    <t>assumed</t>
  </si>
  <si>
    <t>m_oaa_c m_pi_c</t>
  </si>
  <si>
    <t>m_nadp_c m_mal__L_c m_nad_c m_mal__L_c</t>
  </si>
  <si>
    <t>m_pyr_c m_pyr_c m_nadph_c m_nadh_c</t>
  </si>
  <si>
    <t>R_ME2_NADP R_ME2_NAD</t>
  </si>
  <si>
    <t>m_oaa_c m_nadph_c</t>
  </si>
  <si>
    <t>m_fum_c m_succ_c</t>
  </si>
  <si>
    <t>m_nad_c m_mal__L_c m_nadp_c m_mal__L_c</t>
  </si>
  <si>
    <t>m_oaa_c m_oaa_c m_nadh_c m_nadph_c</t>
  </si>
  <si>
    <t>R_MDH_NAD R_MDH_NADP</t>
  </si>
  <si>
    <t>from e. coli</t>
  </si>
  <si>
    <t>m_q8_c m_succ_c</t>
  </si>
  <si>
    <t>m_fum_c m_q8h2_c</t>
  </si>
  <si>
    <t>orderedTerTer</t>
  </si>
  <si>
    <t>m_adp_c  m_succoa_c m_pi_c</t>
  </si>
  <si>
    <t>m_succ_c m_coa_c m_atp_c</t>
  </si>
  <si>
    <t>assumed, partial random sequential in e. coli</t>
  </si>
  <si>
    <t>m_nad_c m_coa_c m_akg_c</t>
  </si>
  <si>
    <t>m_succoa_c m_nadh_c</t>
  </si>
  <si>
    <t>m_nadp_c m_icit_c m_nad_c m_icit_c</t>
  </si>
  <si>
    <t>m_akg_c m_akg_c m_nadph_c m_nadh_c</t>
  </si>
  <si>
    <t>R_ICDHyr_NADP R_ICDHyr_NAD</t>
  </si>
  <si>
    <t>m_pyr_c m_oaa_c</t>
  </si>
  <si>
    <t>assumed, random in e coli</t>
  </si>
  <si>
    <t>m_oaa_c m_accoa_c</t>
  </si>
  <si>
    <t>m_cit_c m_coa_c</t>
  </si>
  <si>
    <t>m_atp_c m_accoa_c</t>
  </si>
  <si>
    <t>m_malcoa_c m_adp_c</t>
  </si>
  <si>
    <t>massAction</t>
  </si>
  <si>
    <t>10.1093/nar/gkv1049</t>
  </si>
  <si>
    <t>linprog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</si>
</sst>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1"/>
      <color rgb="FF000000"/>
      <name val="Calibri"/>
      <family val="2"/>
      <charset val="1"/>
    </font>
    <font>
      <b/>
      <sz val="11"/>
      <color rgb="FF000000"/>
      <name val="Calibri"/>
      <family val="2"/>
      <charset val="1"/>
    </font>
    <font>
      <sz val="10"/>
      <color rgb="FF000000"/>
      <name val="Helvetica Neue"/>
      <family val="2"/>
      <charset val="1"/>
    </font>
    <font>
      <u/>
      <sz val="11"/>
      <color rgb="FF0000FF"/>
      <name val="Calibri"/>
      <family val="2"/>
      <charset val="1"/>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s>
  <cellStyleXfs count="2">
    <xf numFmtId="0" fontId="0" fillId="0" borderId="0"/>
    <xf numFmtId="0" fontId="3" fillId="0" borderId="0" applyBorder="0" applyProtection="0"/>
  </cellStyleXfs>
  <cellXfs count="8">
    <xf numFmtId="0" fontId="0" fillId="0" borderId="0" xfId="0"/>
    <xf numFmtId="0" fontId="1" fillId="0" borderId="1" xfId="0" applyFont="1" applyBorder="1" applyAlignment="1">
      <alignment horizontal="left" vertical="top"/>
    </xf>
    <xf numFmtId="0" fontId="1" fillId="0" borderId="1" xfId="0" applyFont="1" applyBorder="1" applyAlignment="1">
      <alignment horizontal="center" vertical="top"/>
    </xf>
    <xf numFmtId="0" fontId="0" fillId="0" borderId="1" xfId="0" applyBorder="1" applyAlignment="1">
      <alignment horizontal="center"/>
    </xf>
    <xf numFmtId="0" fontId="1" fillId="0" borderId="2" xfId="0" applyFont="1" applyBorder="1" applyAlignment="1">
      <alignment horizontal="center" vertical="top"/>
    </xf>
    <xf numFmtId="0" fontId="2" fillId="0" borderId="0" xfId="0" applyFont="1"/>
    <xf numFmtId="0" fontId="1" fillId="0" borderId="0" xfId="0" applyFont="1" applyAlignment="1">
      <alignment horizontal="center"/>
    </xf>
    <xf numFmtId="0" fontId="3" fillId="0" borderId="0" xfId="1" applyBorder="1" applyProtection="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3" Type="http://schemas.openxmlformats.org/officeDocument/2006/relationships/hyperlink" Target="https://www.rcsb.org/structure/4XEU%2017914867" TargetMode="External"/><Relationship Id="rId2" Type="http://schemas.openxmlformats.org/officeDocument/2006/relationships/hyperlink" Target="https://www.rcsb.org/structure/4XEU%2017914867" TargetMode="External"/><Relationship Id="rId1" Type="http://schemas.openxmlformats.org/officeDocument/2006/relationships/hyperlink" Target="https://www.rcsb.org/structure/4x84%2012517338" TargetMode="External"/><Relationship Id="rId5" Type="http://schemas.openxmlformats.org/officeDocument/2006/relationships/hyperlink" Target="https://swissmodel.expasy.org/repository/uniprot/A0A179SBB4?csm=0FE090106D1DEB39" TargetMode="External"/><Relationship Id="rId4" Type="http://schemas.openxmlformats.org/officeDocument/2006/relationships/hyperlink" Target="https://swissmodel.expasy.org/repository/uniprot/Q88DW7?csm=06BDB4FD62122707"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4"/>
  <sheetViews>
    <sheetView tabSelected="1" zoomScaleNormal="100" workbookViewId="0">
      <selection activeCell="B5" sqref="B5"/>
    </sheetView>
  </sheetViews>
  <sheetFormatPr defaultRowHeight="14.4"/>
  <cols>
    <col min="1" max="1" width="33.88671875" customWidth="1"/>
    <col min="2" max="2" width="46.6640625" customWidth="1"/>
    <col min="3" max="1025" width="8.77734375" customWidth="1"/>
  </cols>
  <sheetData>
    <row r="1" spans="1:2">
      <c r="A1" s="1" t="s">
        <v>0</v>
      </c>
      <c r="B1" s="2"/>
    </row>
    <row r="2" spans="1:2">
      <c r="A2" s="1" t="s">
        <v>1</v>
      </c>
      <c r="B2" t="s">
        <v>2</v>
      </c>
    </row>
    <row r="3" spans="1:2">
      <c r="A3" s="1" t="s">
        <v>3</v>
      </c>
      <c r="B3" t="s">
        <v>4</v>
      </c>
    </row>
    <row r="4" spans="1:2">
      <c r="A4" s="1" t="s">
        <v>5</v>
      </c>
      <c r="B4" t="s">
        <v>6</v>
      </c>
    </row>
    <row r="5" spans="1:2">
      <c r="A5" s="1" t="s">
        <v>7</v>
      </c>
      <c r="B5" t="s">
        <v>473</v>
      </c>
    </row>
    <row r="6" spans="1:2">
      <c r="A6" s="1" t="s">
        <v>8</v>
      </c>
      <c r="B6" s="3" t="s">
        <v>9</v>
      </c>
    </row>
    <row r="7" spans="1:2">
      <c r="A7" s="1" t="s">
        <v>10</v>
      </c>
      <c r="B7" s="3" t="s">
        <v>9</v>
      </c>
    </row>
    <row r="8" spans="1:2">
      <c r="A8" s="1" t="s">
        <v>11</v>
      </c>
      <c r="B8">
        <v>0</v>
      </c>
    </row>
    <row r="9" spans="1:2">
      <c r="A9" s="1" t="s">
        <v>12</v>
      </c>
      <c r="B9">
        <v>1</v>
      </c>
    </row>
    <row r="10" spans="1:2">
      <c r="A10" s="1" t="s">
        <v>13</v>
      </c>
      <c r="B10">
        <v>1000</v>
      </c>
    </row>
    <row r="11" spans="1:2">
      <c r="A11" s="1" t="s">
        <v>14</v>
      </c>
      <c r="B11">
        <v>1</v>
      </c>
    </row>
    <row r="12" spans="1:2">
      <c r="A12" s="1" t="s">
        <v>15</v>
      </c>
      <c r="B12">
        <v>2</v>
      </c>
    </row>
    <row r="13" spans="1:2">
      <c r="A13" s="1" t="s">
        <v>16</v>
      </c>
      <c r="B13">
        <v>0</v>
      </c>
    </row>
    <row r="14" spans="1:2">
      <c r="A14" s="1" t="s">
        <v>17</v>
      </c>
      <c r="B14">
        <v>1</v>
      </c>
    </row>
  </sheetData>
  <pageMargins left="0.7" right="0.7" top="0.75" bottom="0.75" header="0.51180555555555496" footer="0.51180555555555496"/>
  <pageSetup firstPageNumber="0"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D80"/>
  <sheetViews>
    <sheetView topLeftCell="A25" zoomScaleNormal="100" workbookViewId="0">
      <selection activeCell="A35" sqref="A35"/>
    </sheetView>
  </sheetViews>
  <sheetFormatPr defaultRowHeight="14.4"/>
  <cols>
    <col min="1" max="1" width="12.77734375" customWidth="1"/>
    <col min="2" max="2" width="13.44140625" customWidth="1"/>
    <col min="3" max="3" width="10.44140625" customWidth="1"/>
    <col min="4" max="4" width="14.33203125" customWidth="1"/>
    <col min="5" max="1025" width="8.77734375" customWidth="1"/>
  </cols>
  <sheetData>
    <row r="1" spans="1:4">
      <c r="A1" s="2" t="s">
        <v>328</v>
      </c>
      <c r="B1" s="2" t="s">
        <v>329</v>
      </c>
      <c r="C1" s="2" t="s">
        <v>330</v>
      </c>
      <c r="D1" s="2" t="s">
        <v>331</v>
      </c>
    </row>
    <row r="2" spans="1:4">
      <c r="A2" s="2" t="s">
        <v>93</v>
      </c>
      <c r="B2">
        <v>0.99</v>
      </c>
      <c r="C2">
        <v>1</v>
      </c>
      <c r="D2">
        <v>1.01</v>
      </c>
    </row>
    <row r="3" spans="1:4">
      <c r="A3" s="2" t="s">
        <v>94</v>
      </c>
      <c r="B3">
        <v>0.99</v>
      </c>
      <c r="C3">
        <v>1</v>
      </c>
      <c r="D3">
        <v>1.01</v>
      </c>
    </row>
    <row r="4" spans="1:4">
      <c r="A4" s="2" t="s">
        <v>95</v>
      </c>
      <c r="B4">
        <v>0.99</v>
      </c>
      <c r="C4">
        <v>1</v>
      </c>
      <c r="D4">
        <v>1.01</v>
      </c>
    </row>
    <row r="5" spans="1:4">
      <c r="A5" s="2" t="s">
        <v>96</v>
      </c>
      <c r="B5">
        <v>0.99</v>
      </c>
      <c r="C5">
        <v>1</v>
      </c>
      <c r="D5">
        <v>1.01</v>
      </c>
    </row>
    <row r="6" spans="1:4">
      <c r="A6" s="2" t="s">
        <v>97</v>
      </c>
      <c r="B6">
        <v>0.99</v>
      </c>
      <c r="C6">
        <v>1</v>
      </c>
      <c r="D6">
        <v>1.01</v>
      </c>
    </row>
    <row r="7" spans="1:4">
      <c r="A7" s="2" t="s">
        <v>98</v>
      </c>
      <c r="B7">
        <v>0.99</v>
      </c>
      <c r="C7">
        <v>1</v>
      </c>
      <c r="D7">
        <v>1.01</v>
      </c>
    </row>
    <row r="8" spans="1:4">
      <c r="A8" s="2" t="s">
        <v>99</v>
      </c>
      <c r="B8">
        <v>0.99</v>
      </c>
      <c r="C8">
        <v>1</v>
      </c>
      <c r="D8">
        <v>1.01</v>
      </c>
    </row>
    <row r="9" spans="1:4">
      <c r="A9" s="2" t="s">
        <v>100</v>
      </c>
      <c r="B9">
        <v>0.99</v>
      </c>
      <c r="C9">
        <v>1</v>
      </c>
      <c r="D9">
        <v>1.01</v>
      </c>
    </row>
    <row r="10" spans="1:4">
      <c r="A10" s="2" t="s">
        <v>101</v>
      </c>
      <c r="B10">
        <v>0.99</v>
      </c>
      <c r="C10">
        <v>1</v>
      </c>
      <c r="D10">
        <v>1.01</v>
      </c>
    </row>
    <row r="11" spans="1:4">
      <c r="A11" s="2" t="s">
        <v>102</v>
      </c>
      <c r="B11">
        <v>0.99</v>
      </c>
      <c r="C11">
        <v>1</v>
      </c>
      <c r="D11">
        <v>1.01</v>
      </c>
    </row>
    <row r="12" spans="1:4">
      <c r="A12" s="2" t="s">
        <v>103</v>
      </c>
      <c r="B12">
        <v>0.99</v>
      </c>
      <c r="C12">
        <v>1</v>
      </c>
      <c r="D12">
        <v>1.01</v>
      </c>
    </row>
    <row r="13" spans="1:4">
      <c r="A13" s="2" t="s">
        <v>104</v>
      </c>
      <c r="B13">
        <v>0.99</v>
      </c>
      <c r="C13">
        <v>1</v>
      </c>
      <c r="D13">
        <v>1.01</v>
      </c>
    </row>
    <row r="14" spans="1:4">
      <c r="A14" s="2" t="s">
        <v>105</v>
      </c>
      <c r="B14">
        <v>0.99</v>
      </c>
      <c r="C14">
        <v>1</v>
      </c>
      <c r="D14">
        <v>1.01</v>
      </c>
    </row>
    <row r="15" spans="1:4">
      <c r="A15" s="2" t="s">
        <v>106</v>
      </c>
      <c r="B15">
        <v>0.99</v>
      </c>
      <c r="C15">
        <v>1</v>
      </c>
      <c r="D15">
        <v>1.01</v>
      </c>
    </row>
    <row r="16" spans="1:4">
      <c r="A16" s="2" t="s">
        <v>107</v>
      </c>
      <c r="B16">
        <v>0.99</v>
      </c>
      <c r="C16">
        <v>1</v>
      </c>
      <c r="D16">
        <v>1.01</v>
      </c>
    </row>
    <row r="17" spans="1:4">
      <c r="A17" s="2" t="s">
        <v>108</v>
      </c>
      <c r="B17">
        <v>0.99</v>
      </c>
      <c r="C17">
        <v>1</v>
      </c>
      <c r="D17">
        <v>1.01</v>
      </c>
    </row>
    <row r="18" spans="1:4">
      <c r="A18" s="2" t="s">
        <v>109</v>
      </c>
      <c r="B18">
        <v>0.99</v>
      </c>
      <c r="C18">
        <v>1</v>
      </c>
      <c r="D18">
        <v>1.01</v>
      </c>
    </row>
    <row r="19" spans="1:4">
      <c r="A19" s="2" t="s">
        <v>110</v>
      </c>
      <c r="B19">
        <v>0.99</v>
      </c>
      <c r="C19">
        <v>1</v>
      </c>
      <c r="D19">
        <v>1.01</v>
      </c>
    </row>
    <row r="20" spans="1:4">
      <c r="A20" s="2" t="s">
        <v>111</v>
      </c>
      <c r="B20">
        <v>0.99</v>
      </c>
      <c r="C20">
        <v>1</v>
      </c>
      <c r="D20">
        <v>1.01</v>
      </c>
    </row>
    <row r="21" spans="1:4">
      <c r="A21" s="2" t="s">
        <v>112</v>
      </c>
      <c r="B21">
        <v>0.99</v>
      </c>
      <c r="C21">
        <v>1</v>
      </c>
      <c r="D21">
        <v>1.01</v>
      </c>
    </row>
    <row r="22" spans="1:4">
      <c r="A22" s="2" t="s">
        <v>113</v>
      </c>
      <c r="B22">
        <v>0.99</v>
      </c>
      <c r="C22">
        <v>1</v>
      </c>
      <c r="D22">
        <v>1.01</v>
      </c>
    </row>
    <row r="23" spans="1:4">
      <c r="A23" s="2" t="s">
        <v>114</v>
      </c>
      <c r="B23">
        <v>0.99</v>
      </c>
      <c r="C23">
        <v>1</v>
      </c>
      <c r="D23">
        <v>1.01</v>
      </c>
    </row>
    <row r="24" spans="1:4">
      <c r="A24" s="2" t="s">
        <v>115</v>
      </c>
      <c r="B24">
        <v>0.99</v>
      </c>
      <c r="C24">
        <v>1</v>
      </c>
      <c r="D24">
        <v>1.01</v>
      </c>
    </row>
    <row r="25" spans="1:4">
      <c r="A25" s="2" t="s">
        <v>116</v>
      </c>
      <c r="B25">
        <v>0.99</v>
      </c>
      <c r="C25">
        <v>1</v>
      </c>
      <c r="D25">
        <v>1.01</v>
      </c>
    </row>
    <row r="26" spans="1:4">
      <c r="A26" s="2" t="s">
        <v>117</v>
      </c>
      <c r="B26">
        <v>0.99</v>
      </c>
      <c r="C26">
        <v>1</v>
      </c>
      <c r="D26">
        <v>1.01</v>
      </c>
    </row>
    <row r="27" spans="1:4">
      <c r="A27" s="2" t="s">
        <v>118</v>
      </c>
      <c r="B27">
        <v>0.99</v>
      </c>
      <c r="C27">
        <v>1</v>
      </c>
      <c r="D27">
        <v>1.01</v>
      </c>
    </row>
    <row r="28" spans="1:4">
      <c r="A28" s="2" t="s">
        <v>119</v>
      </c>
      <c r="B28">
        <v>0.99</v>
      </c>
      <c r="C28">
        <v>1</v>
      </c>
      <c r="D28">
        <v>1.01</v>
      </c>
    </row>
    <row r="29" spans="1:4">
      <c r="A29" s="2" t="s">
        <v>120</v>
      </c>
      <c r="B29">
        <v>0.99</v>
      </c>
      <c r="C29">
        <v>1</v>
      </c>
      <c r="D29">
        <v>1.01</v>
      </c>
    </row>
    <row r="30" spans="1:4">
      <c r="A30" s="2" t="s">
        <v>121</v>
      </c>
      <c r="B30">
        <v>0.99</v>
      </c>
      <c r="C30">
        <v>1</v>
      </c>
      <c r="D30">
        <v>1.01</v>
      </c>
    </row>
    <row r="31" spans="1:4">
      <c r="A31" s="2" t="s">
        <v>122</v>
      </c>
      <c r="B31">
        <v>0.99</v>
      </c>
      <c r="C31">
        <v>1</v>
      </c>
      <c r="D31">
        <v>1.01</v>
      </c>
    </row>
    <row r="32" spans="1:4">
      <c r="A32" s="2" t="s">
        <v>123</v>
      </c>
      <c r="B32">
        <v>0.99</v>
      </c>
      <c r="C32">
        <v>1</v>
      </c>
      <c r="D32">
        <v>1.01</v>
      </c>
    </row>
    <row r="33" spans="1:4">
      <c r="A33" s="2" t="s">
        <v>124</v>
      </c>
      <c r="B33">
        <v>0.99</v>
      </c>
      <c r="C33">
        <v>1</v>
      </c>
      <c r="D33">
        <v>1.01</v>
      </c>
    </row>
    <row r="34" spans="1:4">
      <c r="A34" s="2" t="s">
        <v>125</v>
      </c>
      <c r="B34">
        <v>0.99</v>
      </c>
      <c r="C34">
        <v>1</v>
      </c>
      <c r="D34">
        <v>1.01</v>
      </c>
    </row>
    <row r="35" spans="1:4">
      <c r="A35" s="2" t="s">
        <v>126</v>
      </c>
      <c r="B35">
        <v>0.99</v>
      </c>
      <c r="C35">
        <v>1</v>
      </c>
      <c r="D35">
        <v>1.01</v>
      </c>
    </row>
    <row r="36" spans="1:4">
      <c r="A36" s="2" t="s">
        <v>127</v>
      </c>
      <c r="B36">
        <v>0.99</v>
      </c>
      <c r="C36">
        <v>1</v>
      </c>
      <c r="D36">
        <v>1.01</v>
      </c>
    </row>
    <row r="37" spans="1:4">
      <c r="A37" s="2" t="s">
        <v>128</v>
      </c>
      <c r="B37">
        <v>0.99</v>
      </c>
      <c r="C37">
        <v>1</v>
      </c>
      <c r="D37">
        <v>1.01</v>
      </c>
    </row>
    <row r="38" spans="1:4">
      <c r="A38" s="2" t="s">
        <v>129</v>
      </c>
      <c r="B38">
        <v>0.99</v>
      </c>
      <c r="C38">
        <v>1</v>
      </c>
      <c r="D38">
        <v>1.01</v>
      </c>
    </row>
    <row r="39" spans="1:4">
      <c r="A39" s="2" t="s">
        <v>130</v>
      </c>
      <c r="B39">
        <v>0.99</v>
      </c>
      <c r="C39">
        <v>1</v>
      </c>
      <c r="D39">
        <v>1.01</v>
      </c>
    </row>
    <row r="40" spans="1:4">
      <c r="A40" s="2" t="s">
        <v>131</v>
      </c>
      <c r="B40">
        <v>0.99</v>
      </c>
      <c r="C40">
        <v>1</v>
      </c>
      <c r="D40">
        <v>1.01</v>
      </c>
    </row>
    <row r="41" spans="1:4">
      <c r="A41" s="2" t="s">
        <v>132</v>
      </c>
      <c r="B41">
        <v>0.99</v>
      </c>
      <c r="C41">
        <v>1</v>
      </c>
      <c r="D41">
        <v>1.01</v>
      </c>
    </row>
    <row r="42" spans="1:4">
      <c r="A42" s="2" t="s">
        <v>133</v>
      </c>
      <c r="B42">
        <v>0.99</v>
      </c>
      <c r="C42">
        <v>1</v>
      </c>
      <c r="D42">
        <v>1.01</v>
      </c>
    </row>
    <row r="43" spans="1:4">
      <c r="A43" s="2" t="s">
        <v>134</v>
      </c>
      <c r="B43">
        <v>0.99</v>
      </c>
      <c r="C43">
        <v>1</v>
      </c>
      <c r="D43">
        <v>1.01</v>
      </c>
    </row>
    <row r="44" spans="1:4">
      <c r="A44" s="2" t="s">
        <v>135</v>
      </c>
      <c r="B44">
        <v>0.99</v>
      </c>
      <c r="C44">
        <v>1</v>
      </c>
      <c r="D44">
        <v>1.01</v>
      </c>
    </row>
    <row r="45" spans="1:4">
      <c r="A45" s="2" t="s">
        <v>136</v>
      </c>
      <c r="B45">
        <v>0.99</v>
      </c>
      <c r="C45">
        <v>1</v>
      </c>
      <c r="D45">
        <v>1.01</v>
      </c>
    </row>
    <row r="46" spans="1:4">
      <c r="A46" s="2" t="s">
        <v>137</v>
      </c>
      <c r="B46">
        <v>0.99</v>
      </c>
      <c r="C46">
        <v>1</v>
      </c>
      <c r="D46">
        <v>1.01</v>
      </c>
    </row>
    <row r="47" spans="1:4">
      <c r="A47" s="2" t="s">
        <v>138</v>
      </c>
      <c r="B47">
        <v>0.99</v>
      </c>
      <c r="C47">
        <v>1</v>
      </c>
      <c r="D47">
        <v>1.01</v>
      </c>
    </row>
    <row r="48" spans="1:4">
      <c r="A48" s="2" t="s">
        <v>139</v>
      </c>
      <c r="B48">
        <v>0.99</v>
      </c>
      <c r="C48">
        <v>1</v>
      </c>
      <c r="D48">
        <v>1.01</v>
      </c>
    </row>
    <row r="49" spans="1:4">
      <c r="A49" s="2" t="s">
        <v>140</v>
      </c>
      <c r="B49">
        <v>0.99</v>
      </c>
      <c r="C49">
        <v>1</v>
      </c>
      <c r="D49">
        <v>1.01</v>
      </c>
    </row>
    <row r="50" spans="1:4">
      <c r="A50" s="2" t="s">
        <v>141</v>
      </c>
      <c r="B50">
        <v>0.99</v>
      </c>
      <c r="C50">
        <v>1</v>
      </c>
      <c r="D50">
        <v>1.01</v>
      </c>
    </row>
    <row r="51" spans="1:4">
      <c r="A51" s="2" t="s">
        <v>142</v>
      </c>
      <c r="B51">
        <v>0.99</v>
      </c>
      <c r="C51">
        <v>1</v>
      </c>
      <c r="D51">
        <v>1.01</v>
      </c>
    </row>
    <row r="52" spans="1:4">
      <c r="A52" s="2" t="s">
        <v>143</v>
      </c>
      <c r="B52">
        <v>0.99</v>
      </c>
      <c r="C52">
        <v>1</v>
      </c>
      <c r="D52">
        <v>1.01</v>
      </c>
    </row>
    <row r="53" spans="1:4">
      <c r="A53" s="2" t="s">
        <v>144</v>
      </c>
      <c r="B53">
        <v>0.99</v>
      </c>
      <c r="C53">
        <v>1</v>
      </c>
      <c r="D53">
        <v>1.01</v>
      </c>
    </row>
    <row r="54" spans="1:4">
      <c r="A54" s="2" t="s">
        <v>145</v>
      </c>
      <c r="B54">
        <v>0.99</v>
      </c>
      <c r="C54">
        <v>1</v>
      </c>
      <c r="D54">
        <v>1.01</v>
      </c>
    </row>
    <row r="55" spans="1:4">
      <c r="A55" s="2" t="s">
        <v>146</v>
      </c>
      <c r="B55">
        <v>0.99</v>
      </c>
      <c r="C55">
        <v>1</v>
      </c>
      <c r="D55">
        <v>1.01</v>
      </c>
    </row>
    <row r="56" spans="1:4">
      <c r="A56" s="2" t="s">
        <v>147</v>
      </c>
      <c r="B56">
        <v>0.99</v>
      </c>
      <c r="C56">
        <v>1</v>
      </c>
      <c r="D56">
        <v>1.01</v>
      </c>
    </row>
    <row r="57" spans="1:4">
      <c r="A57" s="2" t="s">
        <v>148</v>
      </c>
      <c r="B57">
        <v>0.99</v>
      </c>
      <c r="C57">
        <v>1</v>
      </c>
      <c r="D57">
        <v>1.01</v>
      </c>
    </row>
    <row r="58" spans="1:4">
      <c r="A58" s="2" t="s">
        <v>149</v>
      </c>
      <c r="B58">
        <v>0.99</v>
      </c>
      <c r="C58">
        <v>1</v>
      </c>
      <c r="D58">
        <v>1.01</v>
      </c>
    </row>
    <row r="59" spans="1:4">
      <c r="A59" s="2" t="s">
        <v>150</v>
      </c>
      <c r="B59">
        <v>0.99</v>
      </c>
      <c r="C59">
        <v>1</v>
      </c>
      <c r="D59">
        <v>1.01</v>
      </c>
    </row>
    <row r="60" spans="1:4">
      <c r="A60" s="2" t="s">
        <v>151</v>
      </c>
      <c r="B60">
        <v>0.99</v>
      </c>
      <c r="C60">
        <v>1</v>
      </c>
      <c r="D60">
        <v>1.01</v>
      </c>
    </row>
    <row r="61" spans="1:4">
      <c r="A61" s="2" t="s">
        <v>152</v>
      </c>
      <c r="B61">
        <v>0.99</v>
      </c>
      <c r="C61">
        <v>1</v>
      </c>
      <c r="D61">
        <v>1.01</v>
      </c>
    </row>
    <row r="62" spans="1:4">
      <c r="A62" s="2" t="s">
        <v>153</v>
      </c>
      <c r="B62">
        <v>0.99</v>
      </c>
      <c r="C62">
        <v>1</v>
      </c>
      <c r="D62">
        <v>1.01</v>
      </c>
    </row>
    <row r="63" spans="1:4">
      <c r="A63" s="2" t="s">
        <v>154</v>
      </c>
      <c r="B63">
        <v>0.99</v>
      </c>
      <c r="C63">
        <v>1</v>
      </c>
      <c r="D63">
        <v>1.01</v>
      </c>
    </row>
    <row r="64" spans="1:4">
      <c r="A64" s="2" t="s">
        <v>155</v>
      </c>
      <c r="B64">
        <v>0.99</v>
      </c>
      <c r="C64">
        <v>1</v>
      </c>
      <c r="D64">
        <v>1.01</v>
      </c>
    </row>
    <row r="65" spans="1:4">
      <c r="A65" s="2" t="s">
        <v>156</v>
      </c>
      <c r="B65">
        <v>0.99</v>
      </c>
      <c r="C65">
        <v>1</v>
      </c>
      <c r="D65">
        <v>1.01</v>
      </c>
    </row>
    <row r="66" spans="1:4">
      <c r="A66" s="2" t="s">
        <v>157</v>
      </c>
      <c r="B66">
        <v>0.99</v>
      </c>
      <c r="C66">
        <v>1</v>
      </c>
      <c r="D66">
        <v>1.01</v>
      </c>
    </row>
    <row r="67" spans="1:4">
      <c r="A67" s="2" t="s">
        <v>158</v>
      </c>
      <c r="B67">
        <v>0.99</v>
      </c>
      <c r="C67">
        <v>1</v>
      </c>
      <c r="D67">
        <v>1.01</v>
      </c>
    </row>
    <row r="68" spans="1:4">
      <c r="A68" s="2" t="s">
        <v>159</v>
      </c>
      <c r="B68">
        <v>0.99</v>
      </c>
      <c r="C68">
        <v>1</v>
      </c>
      <c r="D68">
        <v>1.01</v>
      </c>
    </row>
    <row r="69" spans="1:4">
      <c r="A69" s="2" t="s">
        <v>160</v>
      </c>
      <c r="B69">
        <v>0.99</v>
      </c>
      <c r="C69">
        <v>1</v>
      </c>
      <c r="D69">
        <v>1.01</v>
      </c>
    </row>
    <row r="70" spans="1:4">
      <c r="A70" s="2" t="s">
        <v>161</v>
      </c>
      <c r="B70">
        <v>0.99</v>
      </c>
      <c r="C70">
        <v>1</v>
      </c>
      <c r="D70">
        <v>1.01</v>
      </c>
    </row>
    <row r="71" spans="1:4">
      <c r="A71" s="2" t="s">
        <v>162</v>
      </c>
      <c r="B71">
        <v>0.99</v>
      </c>
      <c r="C71">
        <v>1</v>
      </c>
      <c r="D71">
        <v>1.01</v>
      </c>
    </row>
    <row r="72" spans="1:4">
      <c r="A72" s="2" t="s">
        <v>163</v>
      </c>
      <c r="B72">
        <v>0.99</v>
      </c>
      <c r="C72">
        <v>1</v>
      </c>
      <c r="D72">
        <v>1.01</v>
      </c>
    </row>
    <row r="73" spans="1:4">
      <c r="A73" s="2" t="s">
        <v>164</v>
      </c>
      <c r="B73">
        <v>0.99</v>
      </c>
      <c r="C73">
        <v>1</v>
      </c>
      <c r="D73">
        <v>1.01</v>
      </c>
    </row>
    <row r="74" spans="1:4">
      <c r="A74" s="2" t="s">
        <v>165</v>
      </c>
      <c r="B74">
        <v>0.99</v>
      </c>
      <c r="C74">
        <v>1</v>
      </c>
      <c r="D74">
        <v>1.01</v>
      </c>
    </row>
    <row r="75" spans="1:4">
      <c r="A75" s="2" t="s">
        <v>166</v>
      </c>
      <c r="B75">
        <v>0.99</v>
      </c>
      <c r="C75">
        <v>1</v>
      </c>
      <c r="D75">
        <v>1.01</v>
      </c>
    </row>
    <row r="76" spans="1:4">
      <c r="A76" s="2" t="s">
        <v>167</v>
      </c>
      <c r="B76">
        <v>0.99</v>
      </c>
      <c r="C76">
        <v>1</v>
      </c>
      <c r="D76">
        <v>1.01</v>
      </c>
    </row>
    <row r="77" spans="1:4">
      <c r="A77" s="2" t="s">
        <v>168</v>
      </c>
      <c r="B77">
        <v>0.99</v>
      </c>
      <c r="C77">
        <v>1</v>
      </c>
      <c r="D77">
        <v>1.01</v>
      </c>
    </row>
    <row r="78" spans="1:4">
      <c r="A78" s="2" t="s">
        <v>169</v>
      </c>
      <c r="B78">
        <v>0.99</v>
      </c>
      <c r="C78">
        <v>1</v>
      </c>
      <c r="D78">
        <v>1.01</v>
      </c>
    </row>
    <row r="79" spans="1:4">
      <c r="A79" s="2" t="s">
        <v>170</v>
      </c>
      <c r="B79">
        <v>0.99</v>
      </c>
      <c r="C79">
        <v>1</v>
      </c>
      <c r="D79">
        <v>1.01</v>
      </c>
    </row>
    <row r="80" spans="1:4">
      <c r="A80" s="2" t="s">
        <v>171</v>
      </c>
      <c r="B80">
        <v>0.99</v>
      </c>
      <c r="C80">
        <v>1</v>
      </c>
      <c r="D80">
        <v>1.01</v>
      </c>
    </row>
  </sheetData>
  <pageMargins left="0.7" right="0.7" top="0.75" bottom="0.75" header="0.51180555555555496" footer="0.51180555555555496"/>
  <pageSetup firstPageNumber="0"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D75"/>
  <sheetViews>
    <sheetView zoomScaleNormal="100" workbookViewId="0"/>
  </sheetViews>
  <sheetFormatPr defaultRowHeight="14.4"/>
  <cols>
    <col min="1" max="1025" width="8.77734375" customWidth="1"/>
  </cols>
  <sheetData>
    <row r="1" spans="1:4">
      <c r="A1" s="2" t="s">
        <v>172</v>
      </c>
      <c r="B1" s="2" t="s">
        <v>329</v>
      </c>
      <c r="C1" s="2" t="s">
        <v>330</v>
      </c>
      <c r="D1" s="2" t="s">
        <v>331</v>
      </c>
    </row>
    <row r="2" spans="1:4">
      <c r="A2" s="2" t="s">
        <v>19</v>
      </c>
      <c r="B2">
        <v>0.99</v>
      </c>
      <c r="C2">
        <v>1</v>
      </c>
      <c r="D2">
        <v>1.01</v>
      </c>
    </row>
    <row r="3" spans="1:4">
      <c r="A3" s="2" t="s">
        <v>20</v>
      </c>
      <c r="B3">
        <v>0.99</v>
      </c>
      <c r="C3">
        <v>1</v>
      </c>
      <c r="D3">
        <v>1.01</v>
      </c>
    </row>
    <row r="4" spans="1:4">
      <c r="A4" s="2" t="s">
        <v>21</v>
      </c>
      <c r="B4">
        <v>0.99</v>
      </c>
      <c r="C4">
        <v>1</v>
      </c>
      <c r="D4">
        <v>1.01</v>
      </c>
    </row>
    <row r="5" spans="1:4">
      <c r="A5" s="2" t="s">
        <v>22</v>
      </c>
      <c r="B5">
        <v>0.99</v>
      </c>
      <c r="C5">
        <v>1</v>
      </c>
      <c r="D5">
        <v>1.01</v>
      </c>
    </row>
    <row r="6" spans="1:4">
      <c r="A6" s="2" t="s">
        <v>23</v>
      </c>
      <c r="B6">
        <v>0.99</v>
      </c>
      <c r="C6">
        <v>1</v>
      </c>
      <c r="D6">
        <v>1.01</v>
      </c>
    </row>
    <row r="7" spans="1:4">
      <c r="A7" s="2" t="s">
        <v>24</v>
      </c>
      <c r="B7">
        <v>0.99</v>
      </c>
      <c r="C7">
        <v>1</v>
      </c>
      <c r="D7">
        <v>1.01</v>
      </c>
    </row>
    <row r="8" spans="1:4">
      <c r="A8" s="2" t="s">
        <v>25</v>
      </c>
      <c r="B8">
        <v>0.99</v>
      </c>
      <c r="C8">
        <v>1</v>
      </c>
      <c r="D8">
        <v>1.01</v>
      </c>
    </row>
    <row r="9" spans="1:4">
      <c r="A9" s="2" t="s">
        <v>26</v>
      </c>
      <c r="B9">
        <v>0.99</v>
      </c>
      <c r="C9">
        <v>1</v>
      </c>
      <c r="D9">
        <v>1.01</v>
      </c>
    </row>
    <row r="10" spans="1:4">
      <c r="A10" s="2" t="s">
        <v>27</v>
      </c>
      <c r="B10">
        <v>0.99</v>
      </c>
      <c r="C10">
        <v>1</v>
      </c>
      <c r="D10">
        <v>1.01</v>
      </c>
    </row>
    <row r="11" spans="1:4">
      <c r="A11" s="2" t="s">
        <v>28</v>
      </c>
      <c r="B11">
        <v>0.99</v>
      </c>
      <c r="C11">
        <v>1</v>
      </c>
      <c r="D11">
        <v>1.01</v>
      </c>
    </row>
    <row r="12" spans="1:4">
      <c r="A12" s="2" t="s">
        <v>29</v>
      </c>
      <c r="B12">
        <v>0.99</v>
      </c>
      <c r="C12">
        <v>1</v>
      </c>
      <c r="D12">
        <v>1.01</v>
      </c>
    </row>
    <row r="13" spans="1:4">
      <c r="A13" s="2" t="s">
        <v>30</v>
      </c>
      <c r="B13">
        <v>0.99</v>
      </c>
      <c r="C13">
        <v>1</v>
      </c>
      <c r="D13">
        <v>1.01</v>
      </c>
    </row>
    <row r="14" spans="1:4">
      <c r="A14" s="2" t="s">
        <v>31</v>
      </c>
      <c r="B14">
        <v>0.99</v>
      </c>
      <c r="C14">
        <v>1</v>
      </c>
      <c r="D14">
        <v>1.01</v>
      </c>
    </row>
    <row r="15" spans="1:4">
      <c r="A15" s="2" t="s">
        <v>32</v>
      </c>
      <c r="B15">
        <v>0.99</v>
      </c>
      <c r="C15">
        <v>1</v>
      </c>
      <c r="D15">
        <v>1.01</v>
      </c>
    </row>
    <row r="16" spans="1:4">
      <c r="A16" s="2" t="s">
        <v>33</v>
      </c>
      <c r="B16">
        <v>0.99</v>
      </c>
      <c r="C16">
        <v>1</v>
      </c>
      <c r="D16">
        <v>1.01</v>
      </c>
    </row>
    <row r="17" spans="1:4">
      <c r="A17" s="2" t="s">
        <v>34</v>
      </c>
      <c r="B17">
        <v>0.99</v>
      </c>
      <c r="C17">
        <v>1</v>
      </c>
      <c r="D17">
        <v>1.01</v>
      </c>
    </row>
    <row r="18" spans="1:4">
      <c r="A18" s="2" t="s">
        <v>35</v>
      </c>
      <c r="B18">
        <v>0.99</v>
      </c>
      <c r="C18">
        <v>1</v>
      </c>
      <c r="D18">
        <v>1.01</v>
      </c>
    </row>
    <row r="19" spans="1:4">
      <c r="A19" s="2" t="s">
        <v>36</v>
      </c>
      <c r="B19">
        <v>0.99</v>
      </c>
      <c r="C19">
        <v>1</v>
      </c>
      <c r="D19">
        <v>1.01</v>
      </c>
    </row>
    <row r="20" spans="1:4">
      <c r="A20" s="2" t="s">
        <v>37</v>
      </c>
      <c r="B20">
        <v>0.99</v>
      </c>
      <c r="C20">
        <v>1</v>
      </c>
      <c r="D20">
        <v>1.01</v>
      </c>
    </row>
    <row r="21" spans="1:4">
      <c r="A21" s="2" t="s">
        <v>38</v>
      </c>
      <c r="B21">
        <v>0.99</v>
      </c>
      <c r="C21">
        <v>1</v>
      </c>
      <c r="D21">
        <v>1.01</v>
      </c>
    </row>
    <row r="22" spans="1:4">
      <c r="A22" s="2" t="s">
        <v>39</v>
      </c>
      <c r="B22">
        <v>0.99</v>
      </c>
      <c r="C22">
        <v>1</v>
      </c>
      <c r="D22">
        <v>1.01</v>
      </c>
    </row>
    <row r="23" spans="1:4">
      <c r="A23" s="2" t="s">
        <v>40</v>
      </c>
      <c r="B23">
        <v>0.99</v>
      </c>
      <c r="C23">
        <v>1</v>
      </c>
      <c r="D23">
        <v>1.01</v>
      </c>
    </row>
    <row r="24" spans="1:4">
      <c r="A24" s="2" t="s">
        <v>41</v>
      </c>
      <c r="B24">
        <v>0.99</v>
      </c>
      <c r="C24">
        <v>1</v>
      </c>
      <c r="D24">
        <v>1.01</v>
      </c>
    </row>
    <row r="25" spans="1:4">
      <c r="A25" s="2" t="s">
        <v>42</v>
      </c>
      <c r="B25">
        <v>0.99</v>
      </c>
      <c r="C25">
        <v>1</v>
      </c>
      <c r="D25">
        <v>1.01</v>
      </c>
    </row>
    <row r="26" spans="1:4">
      <c r="A26" s="2" t="s">
        <v>43</v>
      </c>
      <c r="B26">
        <v>0.99</v>
      </c>
      <c r="C26">
        <v>1</v>
      </c>
      <c r="D26">
        <v>1.01</v>
      </c>
    </row>
    <row r="27" spans="1:4">
      <c r="A27" s="2" t="s">
        <v>44</v>
      </c>
      <c r="B27">
        <v>0.99</v>
      </c>
      <c r="C27">
        <v>1</v>
      </c>
      <c r="D27">
        <v>1.01</v>
      </c>
    </row>
    <row r="28" spans="1:4">
      <c r="A28" s="2" t="s">
        <v>45</v>
      </c>
      <c r="B28">
        <v>0.99</v>
      </c>
      <c r="C28">
        <v>1</v>
      </c>
      <c r="D28">
        <v>1.01</v>
      </c>
    </row>
    <row r="29" spans="1:4">
      <c r="A29" s="2" t="s">
        <v>46</v>
      </c>
      <c r="B29">
        <v>0.99</v>
      </c>
      <c r="C29">
        <v>1</v>
      </c>
      <c r="D29">
        <v>1.01</v>
      </c>
    </row>
    <row r="30" spans="1:4">
      <c r="A30" s="2" t="s">
        <v>47</v>
      </c>
      <c r="B30">
        <v>0.99</v>
      </c>
      <c r="C30">
        <v>1</v>
      </c>
      <c r="D30">
        <v>1.01</v>
      </c>
    </row>
    <row r="31" spans="1:4">
      <c r="A31" s="2" t="s">
        <v>48</v>
      </c>
      <c r="B31">
        <v>0.99</v>
      </c>
      <c r="C31">
        <v>1</v>
      </c>
      <c r="D31">
        <v>1.01</v>
      </c>
    </row>
    <row r="32" spans="1:4">
      <c r="A32" s="2" t="s">
        <v>49</v>
      </c>
      <c r="B32">
        <v>0.99</v>
      </c>
      <c r="C32">
        <v>1</v>
      </c>
      <c r="D32">
        <v>1.01</v>
      </c>
    </row>
    <row r="33" spans="1:4">
      <c r="A33" s="2" t="s">
        <v>50</v>
      </c>
      <c r="B33">
        <v>0.99</v>
      </c>
      <c r="C33">
        <v>1</v>
      </c>
      <c r="D33">
        <v>1.01</v>
      </c>
    </row>
    <row r="34" spans="1:4">
      <c r="A34" s="2" t="s">
        <v>51</v>
      </c>
      <c r="B34">
        <v>0.99</v>
      </c>
      <c r="C34">
        <v>1</v>
      </c>
      <c r="D34">
        <v>1.01</v>
      </c>
    </row>
    <row r="35" spans="1:4">
      <c r="A35" s="2" t="s">
        <v>52</v>
      </c>
      <c r="B35">
        <v>0.99</v>
      </c>
      <c r="C35">
        <v>1</v>
      </c>
      <c r="D35">
        <v>1.01</v>
      </c>
    </row>
    <row r="36" spans="1:4">
      <c r="A36" s="2" t="s">
        <v>53</v>
      </c>
      <c r="B36">
        <v>0.99</v>
      </c>
      <c r="C36">
        <v>1</v>
      </c>
      <c r="D36">
        <v>1.01</v>
      </c>
    </row>
    <row r="37" spans="1:4">
      <c r="A37" s="2" t="s">
        <v>54</v>
      </c>
      <c r="B37">
        <v>0.99</v>
      </c>
      <c r="C37">
        <v>1</v>
      </c>
      <c r="D37">
        <v>1.01</v>
      </c>
    </row>
    <row r="38" spans="1:4">
      <c r="A38" s="2" t="s">
        <v>55</v>
      </c>
      <c r="B38">
        <v>0.99</v>
      </c>
      <c r="C38">
        <v>1</v>
      </c>
      <c r="D38">
        <v>1.01</v>
      </c>
    </row>
    <row r="39" spans="1:4">
      <c r="A39" s="2" t="s">
        <v>56</v>
      </c>
      <c r="B39">
        <v>0.99</v>
      </c>
      <c r="C39">
        <v>1</v>
      </c>
      <c r="D39">
        <v>1.01</v>
      </c>
    </row>
    <row r="40" spans="1:4">
      <c r="A40" s="2" t="s">
        <v>57</v>
      </c>
      <c r="B40">
        <v>0.99</v>
      </c>
      <c r="C40">
        <v>1</v>
      </c>
      <c r="D40">
        <v>1.01</v>
      </c>
    </row>
    <row r="41" spans="1:4">
      <c r="A41" s="2" t="s">
        <v>58</v>
      </c>
      <c r="B41">
        <v>0.99</v>
      </c>
      <c r="C41">
        <v>1</v>
      </c>
      <c r="D41">
        <v>1.01</v>
      </c>
    </row>
    <row r="42" spans="1:4">
      <c r="A42" s="2" t="s">
        <v>59</v>
      </c>
      <c r="B42">
        <v>0.99</v>
      </c>
      <c r="C42">
        <v>1</v>
      </c>
      <c r="D42">
        <v>1.01</v>
      </c>
    </row>
    <row r="43" spans="1:4">
      <c r="A43" s="2" t="s">
        <v>60</v>
      </c>
      <c r="B43">
        <v>0.99</v>
      </c>
      <c r="C43">
        <v>1</v>
      </c>
      <c r="D43">
        <v>1.01</v>
      </c>
    </row>
    <row r="44" spans="1:4">
      <c r="A44" s="2" t="s">
        <v>61</v>
      </c>
      <c r="B44">
        <v>0.99</v>
      </c>
      <c r="C44">
        <v>1</v>
      </c>
      <c r="D44">
        <v>1.01</v>
      </c>
    </row>
    <row r="45" spans="1:4">
      <c r="A45" s="2" t="s">
        <v>62</v>
      </c>
      <c r="B45">
        <v>0.99</v>
      </c>
      <c r="C45">
        <v>1</v>
      </c>
      <c r="D45">
        <v>1.01</v>
      </c>
    </row>
    <row r="46" spans="1:4">
      <c r="A46" s="2" t="s">
        <v>63</v>
      </c>
      <c r="B46">
        <v>0.99</v>
      </c>
      <c r="C46">
        <v>1</v>
      </c>
      <c r="D46">
        <v>1.01</v>
      </c>
    </row>
    <row r="47" spans="1:4">
      <c r="A47" s="2" t="s">
        <v>64</v>
      </c>
      <c r="B47">
        <v>0.99</v>
      </c>
      <c r="C47">
        <v>1</v>
      </c>
      <c r="D47">
        <v>1.01</v>
      </c>
    </row>
    <row r="48" spans="1:4">
      <c r="A48" s="2" t="s">
        <v>65</v>
      </c>
      <c r="B48">
        <v>0.99</v>
      </c>
      <c r="C48">
        <v>1</v>
      </c>
      <c r="D48">
        <v>1.01</v>
      </c>
    </row>
    <row r="49" spans="1:4">
      <c r="A49" s="2" t="s">
        <v>66</v>
      </c>
      <c r="B49">
        <v>0.99</v>
      </c>
      <c r="C49">
        <v>1</v>
      </c>
      <c r="D49">
        <v>1.01</v>
      </c>
    </row>
    <row r="50" spans="1:4">
      <c r="A50" s="2" t="s">
        <v>67</v>
      </c>
      <c r="B50">
        <v>0.99</v>
      </c>
      <c r="C50">
        <v>1</v>
      </c>
      <c r="D50">
        <v>1.01</v>
      </c>
    </row>
    <row r="51" spans="1:4">
      <c r="A51" s="2" t="s">
        <v>68</v>
      </c>
      <c r="B51">
        <v>0.99</v>
      </c>
      <c r="C51">
        <v>1</v>
      </c>
      <c r="D51">
        <v>1.01</v>
      </c>
    </row>
    <row r="52" spans="1:4">
      <c r="A52" s="2" t="s">
        <v>69</v>
      </c>
      <c r="B52">
        <v>0.99</v>
      </c>
      <c r="C52">
        <v>1</v>
      </c>
      <c r="D52">
        <v>1.01</v>
      </c>
    </row>
    <row r="53" spans="1:4">
      <c r="A53" s="2" t="s">
        <v>70</v>
      </c>
      <c r="B53">
        <v>0.99</v>
      </c>
      <c r="C53">
        <v>1</v>
      </c>
      <c r="D53">
        <v>1.01</v>
      </c>
    </row>
    <row r="54" spans="1:4">
      <c r="A54" s="2" t="s">
        <v>71</v>
      </c>
      <c r="B54">
        <v>0.99</v>
      </c>
      <c r="C54">
        <v>1</v>
      </c>
      <c r="D54">
        <v>1.01</v>
      </c>
    </row>
    <row r="55" spans="1:4">
      <c r="A55" s="2" t="s">
        <v>72</v>
      </c>
      <c r="B55">
        <v>0.99</v>
      </c>
      <c r="C55">
        <v>1</v>
      </c>
      <c r="D55">
        <v>1.01</v>
      </c>
    </row>
    <row r="56" spans="1:4">
      <c r="A56" s="2" t="s">
        <v>73</v>
      </c>
      <c r="B56">
        <v>0.99</v>
      </c>
      <c r="C56">
        <v>1</v>
      </c>
      <c r="D56">
        <v>1.01</v>
      </c>
    </row>
    <row r="57" spans="1:4">
      <c r="A57" s="2" t="s">
        <v>74</v>
      </c>
      <c r="B57">
        <v>0.99</v>
      </c>
      <c r="C57">
        <v>1</v>
      </c>
      <c r="D57">
        <v>1.01</v>
      </c>
    </row>
    <row r="58" spans="1:4">
      <c r="A58" s="2" t="s">
        <v>75</v>
      </c>
      <c r="B58">
        <v>0.99</v>
      </c>
      <c r="C58">
        <v>1</v>
      </c>
      <c r="D58">
        <v>1.01</v>
      </c>
    </row>
    <row r="59" spans="1:4">
      <c r="A59" s="2" t="s">
        <v>76</v>
      </c>
      <c r="B59">
        <v>0.99</v>
      </c>
      <c r="C59">
        <v>1</v>
      </c>
      <c r="D59">
        <v>1.01</v>
      </c>
    </row>
    <row r="60" spans="1:4">
      <c r="A60" s="2" t="s">
        <v>77</v>
      </c>
      <c r="B60">
        <v>0.99</v>
      </c>
      <c r="C60">
        <v>1</v>
      </c>
      <c r="D60">
        <v>1.01</v>
      </c>
    </row>
    <row r="61" spans="1:4">
      <c r="A61" s="2" t="s">
        <v>78</v>
      </c>
      <c r="B61">
        <v>0.99</v>
      </c>
      <c r="C61">
        <v>1</v>
      </c>
      <c r="D61">
        <v>1.01</v>
      </c>
    </row>
    <row r="62" spans="1:4">
      <c r="A62" s="2" t="s">
        <v>79</v>
      </c>
      <c r="B62">
        <v>0.99</v>
      </c>
      <c r="C62">
        <v>1</v>
      </c>
      <c r="D62">
        <v>1.01</v>
      </c>
    </row>
    <row r="63" spans="1:4">
      <c r="A63" s="2" t="s">
        <v>80</v>
      </c>
      <c r="B63">
        <v>0.99</v>
      </c>
      <c r="C63">
        <v>1</v>
      </c>
      <c r="D63">
        <v>1.01</v>
      </c>
    </row>
    <row r="64" spans="1:4">
      <c r="A64" s="2" t="s">
        <v>81</v>
      </c>
      <c r="B64">
        <v>0.99</v>
      </c>
      <c r="C64">
        <v>1</v>
      </c>
      <c r="D64">
        <v>1.01</v>
      </c>
    </row>
    <row r="65" spans="1:4">
      <c r="A65" s="2" t="s">
        <v>82</v>
      </c>
      <c r="B65">
        <v>0.99</v>
      </c>
      <c r="C65">
        <v>1</v>
      </c>
      <c r="D65">
        <v>1.01</v>
      </c>
    </row>
    <row r="66" spans="1:4">
      <c r="A66" s="2" t="s">
        <v>83</v>
      </c>
      <c r="B66">
        <v>0.99</v>
      </c>
      <c r="C66">
        <v>1</v>
      </c>
      <c r="D66">
        <v>1.01</v>
      </c>
    </row>
    <row r="67" spans="1:4">
      <c r="A67" s="2" t="s">
        <v>84</v>
      </c>
      <c r="B67">
        <v>0.99</v>
      </c>
      <c r="C67">
        <v>1</v>
      </c>
      <c r="D67">
        <v>1.01</v>
      </c>
    </row>
    <row r="68" spans="1:4">
      <c r="A68" s="2" t="s">
        <v>85</v>
      </c>
      <c r="B68">
        <v>0.99</v>
      </c>
      <c r="C68">
        <v>1</v>
      </c>
      <c r="D68">
        <v>1.01</v>
      </c>
    </row>
    <row r="69" spans="1:4">
      <c r="A69" s="2" t="s">
        <v>86</v>
      </c>
      <c r="B69">
        <v>0.99</v>
      </c>
      <c r="C69">
        <v>1</v>
      </c>
      <c r="D69">
        <v>1.01</v>
      </c>
    </row>
    <row r="70" spans="1:4">
      <c r="A70" s="2" t="s">
        <v>87</v>
      </c>
      <c r="B70">
        <v>0.99</v>
      </c>
      <c r="C70">
        <v>1</v>
      </c>
      <c r="D70">
        <v>1.01</v>
      </c>
    </row>
    <row r="71" spans="1:4">
      <c r="A71" s="2" t="s">
        <v>88</v>
      </c>
      <c r="B71">
        <v>0.99</v>
      </c>
      <c r="C71">
        <v>1</v>
      </c>
      <c r="D71">
        <v>1.01</v>
      </c>
    </row>
    <row r="72" spans="1:4">
      <c r="A72" s="2" t="s">
        <v>89</v>
      </c>
      <c r="B72">
        <v>0.99</v>
      </c>
      <c r="C72">
        <v>1</v>
      </c>
      <c r="D72">
        <v>1.01</v>
      </c>
    </row>
    <row r="73" spans="1:4">
      <c r="A73" s="2" t="s">
        <v>90</v>
      </c>
      <c r="B73">
        <v>0.99</v>
      </c>
      <c r="C73">
        <v>1</v>
      </c>
      <c r="D73">
        <v>1.01</v>
      </c>
    </row>
    <row r="74" spans="1:4">
      <c r="A74" s="2" t="s">
        <v>91</v>
      </c>
      <c r="B74">
        <v>0.99</v>
      </c>
      <c r="C74">
        <v>1</v>
      </c>
      <c r="D74">
        <v>1.01</v>
      </c>
    </row>
    <row r="75" spans="1:4">
      <c r="A75" s="2" t="s">
        <v>92</v>
      </c>
      <c r="B75">
        <v>0.99</v>
      </c>
      <c r="C75">
        <v>1</v>
      </c>
      <c r="D75">
        <v>1.01</v>
      </c>
    </row>
  </sheetData>
  <pageMargins left="0.7" right="0.7" top="0.75" bottom="0.75" header="0.51180555555555496" footer="0.51180555555555496"/>
  <pageSetup firstPageNumber="0"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X80"/>
  <sheetViews>
    <sheetView topLeftCell="A15" zoomScaleNormal="100" workbookViewId="0">
      <selection activeCell="X35" sqref="X35"/>
    </sheetView>
  </sheetViews>
  <sheetFormatPr defaultRowHeight="14.4"/>
  <cols>
    <col min="1" max="1" width="20.6640625" customWidth="1"/>
    <col min="2" max="2" width="29.77734375" customWidth="1"/>
    <col min="3" max="3" width="32.44140625" customWidth="1"/>
    <col min="4" max="4" width="52.5546875" customWidth="1"/>
    <col min="5" max="1025" width="8.77734375" customWidth="1"/>
  </cols>
  <sheetData>
    <row r="1" spans="1:24">
      <c r="A1" s="2" t="s">
        <v>243</v>
      </c>
      <c r="B1" s="2" t="s">
        <v>332</v>
      </c>
      <c r="C1" s="2" t="s">
        <v>333</v>
      </c>
      <c r="D1" s="2" t="s">
        <v>334</v>
      </c>
      <c r="E1" s="2" t="s">
        <v>335</v>
      </c>
      <c r="F1" s="2" t="s">
        <v>336</v>
      </c>
      <c r="G1" s="2" t="s">
        <v>337</v>
      </c>
      <c r="H1" s="2" t="s">
        <v>338</v>
      </c>
      <c r="I1" s="2" t="s">
        <v>339</v>
      </c>
      <c r="J1" s="2" t="s">
        <v>340</v>
      </c>
      <c r="K1" s="2" t="s">
        <v>341</v>
      </c>
      <c r="L1" s="2" t="s">
        <v>342</v>
      </c>
      <c r="M1" s="2" t="s">
        <v>343</v>
      </c>
      <c r="N1" s="2" t="s">
        <v>344</v>
      </c>
      <c r="O1" s="2" t="s">
        <v>345</v>
      </c>
      <c r="P1" s="2" t="s">
        <v>346</v>
      </c>
      <c r="Q1" s="2" t="s">
        <v>347</v>
      </c>
      <c r="R1" s="2" t="s">
        <v>348</v>
      </c>
      <c r="S1" s="2" t="s">
        <v>349</v>
      </c>
      <c r="T1" s="2" t="s">
        <v>350</v>
      </c>
      <c r="U1" s="2" t="s">
        <v>351</v>
      </c>
      <c r="V1" s="2" t="s">
        <v>352</v>
      </c>
      <c r="W1" s="2" t="s">
        <v>353</v>
      </c>
      <c r="X1" s="2" t="s">
        <v>354</v>
      </c>
    </row>
    <row r="2" spans="1:24">
      <c r="A2" s="2" t="s">
        <v>93</v>
      </c>
      <c r="B2" t="s">
        <v>355</v>
      </c>
      <c r="C2" t="s">
        <v>356</v>
      </c>
      <c r="D2" t="s">
        <v>357</v>
      </c>
      <c r="J2">
        <v>0</v>
      </c>
      <c r="K2">
        <v>1</v>
      </c>
      <c r="L2" t="s">
        <v>358</v>
      </c>
      <c r="M2" t="s">
        <v>359</v>
      </c>
    </row>
    <row r="3" spans="1:24">
      <c r="A3" s="2" t="s">
        <v>94</v>
      </c>
      <c r="B3" t="s">
        <v>360</v>
      </c>
      <c r="C3" t="s">
        <v>361</v>
      </c>
      <c r="D3" t="s">
        <v>362</v>
      </c>
      <c r="J3">
        <v>0</v>
      </c>
      <c r="K3">
        <v>2</v>
      </c>
      <c r="L3" t="s">
        <v>358</v>
      </c>
      <c r="M3" t="s">
        <v>363</v>
      </c>
    </row>
    <row r="4" spans="1:24">
      <c r="A4" s="2" t="s">
        <v>95</v>
      </c>
      <c r="B4" t="s">
        <v>364</v>
      </c>
      <c r="C4" t="s">
        <v>26</v>
      </c>
      <c r="D4" t="s">
        <v>27</v>
      </c>
      <c r="J4">
        <v>0</v>
      </c>
      <c r="K4">
        <v>1</v>
      </c>
    </row>
    <row r="5" spans="1:24">
      <c r="A5" s="2" t="s">
        <v>96</v>
      </c>
      <c r="B5" t="s">
        <v>360</v>
      </c>
      <c r="C5" t="s">
        <v>365</v>
      </c>
      <c r="D5" t="s">
        <v>366</v>
      </c>
      <c r="J5">
        <v>0</v>
      </c>
      <c r="K5">
        <v>2</v>
      </c>
      <c r="L5" t="s">
        <v>358</v>
      </c>
      <c r="M5" t="s">
        <v>363</v>
      </c>
      <c r="R5" t="s">
        <v>367</v>
      </c>
      <c r="S5">
        <v>5470828</v>
      </c>
    </row>
    <row r="6" spans="1:24">
      <c r="A6" s="2" t="s">
        <v>97</v>
      </c>
      <c r="B6" t="s">
        <v>364</v>
      </c>
      <c r="C6" t="s">
        <v>29</v>
      </c>
      <c r="D6" t="s">
        <v>30</v>
      </c>
      <c r="J6">
        <v>0</v>
      </c>
      <c r="K6">
        <v>1</v>
      </c>
    </row>
    <row r="7" spans="1:24">
      <c r="A7" s="2" t="s">
        <v>98</v>
      </c>
      <c r="B7" t="s">
        <v>368</v>
      </c>
      <c r="C7" t="s">
        <v>369</v>
      </c>
      <c r="D7" t="s">
        <v>370</v>
      </c>
      <c r="J7">
        <v>0</v>
      </c>
      <c r="K7">
        <v>1</v>
      </c>
    </row>
    <row r="8" spans="1:24">
      <c r="A8" s="2" t="s">
        <v>99</v>
      </c>
      <c r="B8" t="s">
        <v>371</v>
      </c>
      <c r="C8" t="s">
        <v>372</v>
      </c>
      <c r="D8" t="s">
        <v>373</v>
      </c>
      <c r="E8" t="s">
        <v>374</v>
      </c>
      <c r="J8">
        <v>0</v>
      </c>
      <c r="K8">
        <v>2</v>
      </c>
    </row>
    <row r="9" spans="1:24">
      <c r="A9" s="2" t="s">
        <v>100</v>
      </c>
      <c r="B9" t="s">
        <v>371</v>
      </c>
      <c r="C9" t="s">
        <v>372</v>
      </c>
      <c r="D9" t="s">
        <v>373</v>
      </c>
      <c r="E9" t="s">
        <v>374</v>
      </c>
      <c r="J9">
        <v>0</v>
      </c>
      <c r="K9">
        <v>2</v>
      </c>
    </row>
    <row r="10" spans="1:24">
      <c r="A10" s="2" t="s">
        <v>101</v>
      </c>
      <c r="B10" t="s">
        <v>375</v>
      </c>
      <c r="C10" t="s">
        <v>376</v>
      </c>
      <c r="D10" t="s">
        <v>377</v>
      </c>
      <c r="J10">
        <v>0</v>
      </c>
      <c r="K10">
        <v>1</v>
      </c>
      <c r="L10" t="s">
        <v>358</v>
      </c>
      <c r="M10" t="s">
        <v>378</v>
      </c>
      <c r="V10" t="s">
        <v>358</v>
      </c>
      <c r="W10" t="s">
        <v>379</v>
      </c>
    </row>
    <row r="11" spans="1:24">
      <c r="A11" s="2" t="s">
        <v>102</v>
      </c>
      <c r="B11" t="s">
        <v>368</v>
      </c>
      <c r="C11" t="s">
        <v>380</v>
      </c>
      <c r="D11" t="s">
        <v>381</v>
      </c>
      <c r="J11">
        <v>0</v>
      </c>
      <c r="K11">
        <v>1</v>
      </c>
    </row>
    <row r="12" spans="1:24">
      <c r="A12" s="2" t="s">
        <v>103</v>
      </c>
      <c r="B12" t="s">
        <v>371</v>
      </c>
      <c r="C12" t="s">
        <v>382</v>
      </c>
      <c r="D12" t="s">
        <v>383</v>
      </c>
      <c r="E12" t="s">
        <v>384</v>
      </c>
      <c r="H12" t="s">
        <v>385</v>
      </c>
      <c r="J12">
        <v>1</v>
      </c>
      <c r="K12">
        <v>2</v>
      </c>
      <c r="L12" t="s">
        <v>358</v>
      </c>
      <c r="M12" t="s">
        <v>386</v>
      </c>
      <c r="N12" t="s">
        <v>387</v>
      </c>
      <c r="O12" t="s">
        <v>388</v>
      </c>
      <c r="R12" t="s">
        <v>389</v>
      </c>
      <c r="S12" t="s">
        <v>390</v>
      </c>
      <c r="T12" t="s">
        <v>367</v>
      </c>
      <c r="U12">
        <v>6815421</v>
      </c>
      <c r="V12" t="s">
        <v>367</v>
      </c>
      <c r="W12">
        <v>6815421</v>
      </c>
    </row>
    <row r="13" spans="1:24">
      <c r="A13" s="2" t="s">
        <v>104</v>
      </c>
      <c r="B13" t="s">
        <v>371</v>
      </c>
      <c r="C13" t="s">
        <v>382</v>
      </c>
      <c r="D13" t="s">
        <v>383</v>
      </c>
      <c r="E13" t="s">
        <v>384</v>
      </c>
      <c r="H13" t="s">
        <v>385</v>
      </c>
      <c r="J13">
        <v>1</v>
      </c>
      <c r="K13">
        <v>2</v>
      </c>
      <c r="L13" t="s">
        <v>358</v>
      </c>
      <c r="M13" t="s">
        <v>386</v>
      </c>
      <c r="N13" t="s">
        <v>387</v>
      </c>
      <c r="O13" t="s">
        <v>388</v>
      </c>
      <c r="R13" t="s">
        <v>389</v>
      </c>
      <c r="S13" t="s">
        <v>390</v>
      </c>
      <c r="T13" t="s">
        <v>367</v>
      </c>
      <c r="U13">
        <v>6815421</v>
      </c>
      <c r="V13" t="s">
        <v>367</v>
      </c>
      <c r="W13">
        <v>6815421</v>
      </c>
    </row>
    <row r="14" spans="1:24">
      <c r="A14" s="2" t="s">
        <v>105</v>
      </c>
      <c r="B14" t="s">
        <v>364</v>
      </c>
      <c r="C14" t="s">
        <v>38</v>
      </c>
      <c r="D14" t="s">
        <v>28</v>
      </c>
      <c r="J14">
        <v>0</v>
      </c>
      <c r="K14">
        <v>1</v>
      </c>
    </row>
    <row r="15" spans="1:24">
      <c r="A15" s="2" t="s">
        <v>106</v>
      </c>
      <c r="B15" t="s">
        <v>371</v>
      </c>
      <c r="C15" t="s">
        <v>391</v>
      </c>
      <c r="D15" t="s">
        <v>392</v>
      </c>
      <c r="E15" t="s">
        <v>393</v>
      </c>
      <c r="H15" t="s">
        <v>34</v>
      </c>
      <c r="J15">
        <v>1</v>
      </c>
      <c r="K15">
        <v>2</v>
      </c>
      <c r="L15" t="s">
        <v>367</v>
      </c>
      <c r="M15">
        <v>19686854</v>
      </c>
      <c r="N15" t="s">
        <v>367</v>
      </c>
      <c r="O15">
        <v>4154932</v>
      </c>
      <c r="V15" t="s">
        <v>367</v>
      </c>
      <c r="W15">
        <v>19686854</v>
      </c>
    </row>
    <row r="16" spans="1:24">
      <c r="A16" s="2" t="s">
        <v>107</v>
      </c>
      <c r="B16" t="s">
        <v>371</v>
      </c>
      <c r="C16" t="s">
        <v>391</v>
      </c>
      <c r="D16" t="s">
        <v>392</v>
      </c>
      <c r="E16" t="s">
        <v>393</v>
      </c>
      <c r="H16" t="s">
        <v>34</v>
      </c>
      <c r="J16">
        <v>1</v>
      </c>
      <c r="K16">
        <v>2</v>
      </c>
      <c r="L16" t="s">
        <v>367</v>
      </c>
      <c r="M16">
        <v>19686854</v>
      </c>
      <c r="N16" t="s">
        <v>367</v>
      </c>
      <c r="O16">
        <v>4154932</v>
      </c>
      <c r="V16" t="s">
        <v>367</v>
      </c>
      <c r="W16">
        <v>19686854</v>
      </c>
    </row>
    <row r="17" spans="1:23">
      <c r="A17" s="2" t="s">
        <v>108</v>
      </c>
      <c r="B17" t="s">
        <v>364</v>
      </c>
      <c r="C17" t="s">
        <v>40</v>
      </c>
      <c r="D17" t="s">
        <v>41</v>
      </c>
      <c r="J17">
        <v>0</v>
      </c>
      <c r="K17">
        <v>2</v>
      </c>
      <c r="V17" t="s">
        <v>394</v>
      </c>
      <c r="W17" s="7" t="s">
        <v>395</v>
      </c>
    </row>
    <row r="18" spans="1:23">
      <c r="A18" s="2" t="s">
        <v>109</v>
      </c>
      <c r="B18" t="s">
        <v>364</v>
      </c>
      <c r="C18" t="s">
        <v>40</v>
      </c>
      <c r="D18" t="s">
        <v>42</v>
      </c>
      <c r="J18">
        <v>0</v>
      </c>
      <c r="K18">
        <v>2</v>
      </c>
      <c r="V18" t="s">
        <v>396</v>
      </c>
      <c r="W18" t="s">
        <v>397</v>
      </c>
    </row>
    <row r="19" spans="1:23">
      <c r="A19" s="2" t="s">
        <v>110</v>
      </c>
      <c r="B19" t="s">
        <v>375</v>
      </c>
      <c r="C19" t="s">
        <v>398</v>
      </c>
      <c r="D19" t="s">
        <v>399</v>
      </c>
      <c r="J19">
        <v>0</v>
      </c>
      <c r="K19">
        <v>2</v>
      </c>
      <c r="L19" t="s">
        <v>367</v>
      </c>
      <c r="M19">
        <v>17914867</v>
      </c>
      <c r="V19" t="s">
        <v>400</v>
      </c>
      <c r="W19" s="7" t="s">
        <v>401</v>
      </c>
    </row>
    <row r="20" spans="1:23">
      <c r="A20" s="2" t="s">
        <v>111</v>
      </c>
      <c r="B20" t="s">
        <v>375</v>
      </c>
      <c r="C20" t="s">
        <v>402</v>
      </c>
      <c r="D20" t="s">
        <v>403</v>
      </c>
      <c r="J20">
        <v>0</v>
      </c>
      <c r="K20">
        <v>2</v>
      </c>
      <c r="L20" t="s">
        <v>367</v>
      </c>
      <c r="M20">
        <v>17914867</v>
      </c>
      <c r="V20" t="s">
        <v>400</v>
      </c>
      <c r="W20" s="7" t="s">
        <v>401</v>
      </c>
    </row>
    <row r="21" spans="1:23">
      <c r="A21" s="2" t="s">
        <v>112</v>
      </c>
      <c r="B21" t="s">
        <v>375</v>
      </c>
      <c r="C21" t="s">
        <v>404</v>
      </c>
      <c r="D21" t="s">
        <v>405</v>
      </c>
      <c r="J21">
        <v>0</v>
      </c>
      <c r="K21">
        <v>2</v>
      </c>
      <c r="L21" t="s">
        <v>367</v>
      </c>
      <c r="M21">
        <v>8805555</v>
      </c>
      <c r="V21" t="s">
        <v>406</v>
      </c>
      <c r="W21" t="s">
        <v>407</v>
      </c>
    </row>
    <row r="22" spans="1:23">
      <c r="A22" s="2" t="s">
        <v>113</v>
      </c>
      <c r="B22" t="s">
        <v>364</v>
      </c>
      <c r="C22" t="s">
        <v>28</v>
      </c>
      <c r="D22" t="s">
        <v>47</v>
      </c>
      <c r="I22" t="s">
        <v>34</v>
      </c>
      <c r="J22">
        <v>1</v>
      </c>
      <c r="K22">
        <v>2</v>
      </c>
      <c r="N22" t="s">
        <v>367</v>
      </c>
      <c r="O22">
        <v>4154932</v>
      </c>
      <c r="V22" t="s">
        <v>367</v>
      </c>
      <c r="W22">
        <v>6326623</v>
      </c>
    </row>
    <row r="23" spans="1:23">
      <c r="A23" s="2" t="s">
        <v>114</v>
      </c>
      <c r="B23" t="s">
        <v>408</v>
      </c>
      <c r="C23" t="s">
        <v>47</v>
      </c>
      <c r="D23" t="s">
        <v>409</v>
      </c>
      <c r="J23">
        <v>0</v>
      </c>
      <c r="K23">
        <v>3</v>
      </c>
      <c r="L23" t="s">
        <v>358</v>
      </c>
      <c r="M23" t="s">
        <v>410</v>
      </c>
      <c r="V23" t="s">
        <v>367</v>
      </c>
      <c r="W23">
        <v>12876349</v>
      </c>
    </row>
    <row r="24" spans="1:23">
      <c r="A24" s="2" t="s">
        <v>115</v>
      </c>
      <c r="B24" t="s">
        <v>364</v>
      </c>
      <c r="C24" t="s">
        <v>46</v>
      </c>
      <c r="D24" t="s">
        <v>25</v>
      </c>
      <c r="J24">
        <v>0</v>
      </c>
      <c r="K24">
        <v>2</v>
      </c>
      <c r="V24" t="s">
        <v>411</v>
      </c>
      <c r="W24" s="7" t="s">
        <v>412</v>
      </c>
    </row>
    <row r="25" spans="1:23">
      <c r="A25" s="2" t="s">
        <v>116</v>
      </c>
      <c r="B25" t="s">
        <v>413</v>
      </c>
      <c r="C25" t="s">
        <v>49</v>
      </c>
      <c r="D25" t="s">
        <v>414</v>
      </c>
      <c r="J25">
        <v>0</v>
      </c>
      <c r="K25">
        <v>4</v>
      </c>
      <c r="V25" t="s">
        <v>411</v>
      </c>
      <c r="W25" s="7" t="s">
        <v>415</v>
      </c>
    </row>
    <row r="26" spans="1:23">
      <c r="A26" s="2" t="s">
        <v>117</v>
      </c>
      <c r="B26" t="s">
        <v>416</v>
      </c>
      <c r="C26" t="s">
        <v>417</v>
      </c>
      <c r="D26" t="s">
        <v>49</v>
      </c>
      <c r="J26">
        <v>0</v>
      </c>
      <c r="K26">
        <v>4</v>
      </c>
      <c r="L26" t="s">
        <v>418</v>
      </c>
      <c r="M26" t="s">
        <v>419</v>
      </c>
      <c r="V26" t="s">
        <v>358</v>
      </c>
      <c r="W26" t="s">
        <v>420</v>
      </c>
    </row>
    <row r="27" spans="1:23">
      <c r="A27" s="2" t="s">
        <v>118</v>
      </c>
      <c r="B27" t="s">
        <v>364</v>
      </c>
      <c r="C27" t="s">
        <v>43</v>
      </c>
      <c r="D27" t="s">
        <v>50</v>
      </c>
      <c r="J27">
        <v>0</v>
      </c>
      <c r="K27">
        <v>2</v>
      </c>
      <c r="V27" t="s">
        <v>358</v>
      </c>
      <c r="W27" t="s">
        <v>421</v>
      </c>
    </row>
    <row r="28" spans="1:23">
      <c r="A28" s="2" t="s">
        <v>119</v>
      </c>
      <c r="B28" t="s">
        <v>422</v>
      </c>
      <c r="C28" t="s">
        <v>423</v>
      </c>
      <c r="D28" t="s">
        <v>424</v>
      </c>
      <c r="E28" t="s">
        <v>425</v>
      </c>
      <c r="J28">
        <v>0</v>
      </c>
      <c r="K28">
        <v>4</v>
      </c>
      <c r="L28" t="s">
        <v>367</v>
      </c>
      <c r="M28">
        <v>7447472</v>
      </c>
      <c r="V28" t="s">
        <v>367</v>
      </c>
      <c r="W28">
        <v>8636984</v>
      </c>
    </row>
    <row r="29" spans="1:23">
      <c r="A29" s="2" t="s">
        <v>120</v>
      </c>
      <c r="B29" t="s">
        <v>422</v>
      </c>
      <c r="C29" t="s">
        <v>423</v>
      </c>
      <c r="D29" t="s">
        <v>424</v>
      </c>
      <c r="E29" t="s">
        <v>425</v>
      </c>
      <c r="J29">
        <v>0</v>
      </c>
      <c r="K29">
        <v>4</v>
      </c>
      <c r="L29" t="s">
        <v>367</v>
      </c>
      <c r="M29">
        <v>7447472</v>
      </c>
      <c r="V29" t="s">
        <v>367</v>
      </c>
      <c r="W29">
        <v>8636984</v>
      </c>
    </row>
    <row r="30" spans="1:23">
      <c r="A30" s="2" t="s">
        <v>121</v>
      </c>
      <c r="B30" t="s">
        <v>360</v>
      </c>
      <c r="C30" t="s">
        <v>426</v>
      </c>
      <c r="D30" t="s">
        <v>427</v>
      </c>
      <c r="J30">
        <v>0</v>
      </c>
      <c r="K30">
        <v>1</v>
      </c>
      <c r="L30" t="s">
        <v>367</v>
      </c>
      <c r="M30">
        <v>5128739</v>
      </c>
      <c r="V30" t="s">
        <v>358</v>
      </c>
      <c r="W30" t="s">
        <v>428</v>
      </c>
    </row>
    <row r="31" spans="1:23">
      <c r="A31" s="2" t="s">
        <v>122</v>
      </c>
      <c r="B31" t="s">
        <v>364</v>
      </c>
      <c r="C31" t="s">
        <v>52</v>
      </c>
      <c r="D31" t="s">
        <v>53</v>
      </c>
      <c r="J31">
        <v>0</v>
      </c>
      <c r="K31">
        <v>1</v>
      </c>
      <c r="V31" t="s">
        <v>429</v>
      </c>
      <c r="W31" t="s">
        <v>430</v>
      </c>
    </row>
    <row r="32" spans="1:23">
      <c r="A32" s="2" t="s">
        <v>123</v>
      </c>
      <c r="B32" t="s">
        <v>364</v>
      </c>
      <c r="C32" t="s">
        <v>53</v>
      </c>
      <c r="D32" t="s">
        <v>54</v>
      </c>
      <c r="J32">
        <v>0</v>
      </c>
      <c r="K32">
        <v>2</v>
      </c>
      <c r="V32" t="s">
        <v>367</v>
      </c>
      <c r="W32">
        <v>9376357</v>
      </c>
    </row>
    <row r="33" spans="1:24">
      <c r="A33" s="2" t="s">
        <v>124</v>
      </c>
      <c r="B33" t="s">
        <v>368</v>
      </c>
      <c r="C33" t="s">
        <v>431</v>
      </c>
      <c r="D33" t="s">
        <v>432</v>
      </c>
      <c r="I33" t="s">
        <v>433</v>
      </c>
      <c r="J33">
        <v>1</v>
      </c>
      <c r="K33">
        <v>4</v>
      </c>
      <c r="L33" t="s">
        <v>358</v>
      </c>
      <c r="M33" t="s">
        <v>434</v>
      </c>
      <c r="T33" t="s">
        <v>435</v>
      </c>
      <c r="U33" t="s">
        <v>436</v>
      </c>
      <c r="V33" t="s">
        <v>367</v>
      </c>
      <c r="W33">
        <v>468836</v>
      </c>
      <c r="X33" t="s">
        <v>437</v>
      </c>
    </row>
    <row r="34" spans="1:24">
      <c r="A34" s="2" t="s">
        <v>125</v>
      </c>
      <c r="B34" t="s">
        <v>438</v>
      </c>
      <c r="C34" t="s">
        <v>431</v>
      </c>
      <c r="D34" t="s">
        <v>432</v>
      </c>
      <c r="F34" t="s">
        <v>43</v>
      </c>
      <c r="I34" t="s">
        <v>433</v>
      </c>
      <c r="J34">
        <v>1</v>
      </c>
      <c r="K34">
        <v>4</v>
      </c>
      <c r="L34" t="s">
        <v>358</v>
      </c>
      <c r="M34" t="s">
        <v>434</v>
      </c>
      <c r="T34" t="s">
        <v>435</v>
      </c>
      <c r="U34" t="s">
        <v>436</v>
      </c>
      <c r="V34" t="s">
        <v>367</v>
      </c>
      <c r="W34">
        <v>468836</v>
      </c>
      <c r="X34" t="s">
        <v>439</v>
      </c>
    </row>
    <row r="35" spans="1:24">
      <c r="A35" s="2" t="s">
        <v>126</v>
      </c>
      <c r="B35" t="s">
        <v>440</v>
      </c>
      <c r="C35" t="s">
        <v>441</v>
      </c>
      <c r="D35" t="s">
        <v>442</v>
      </c>
      <c r="J35">
        <v>0</v>
      </c>
      <c r="K35">
        <v>1</v>
      </c>
      <c r="M35" t="s">
        <v>443</v>
      </c>
    </row>
    <row r="36" spans="1:24">
      <c r="A36" s="2" t="s">
        <v>127</v>
      </c>
      <c r="B36" t="s">
        <v>364</v>
      </c>
      <c r="C36" t="s">
        <v>48</v>
      </c>
      <c r="D36" t="s">
        <v>57</v>
      </c>
      <c r="J36">
        <v>0</v>
      </c>
      <c r="K36">
        <v>1</v>
      </c>
      <c r="M36" t="s">
        <v>443</v>
      </c>
    </row>
    <row r="37" spans="1:24">
      <c r="A37" s="2" t="s">
        <v>128</v>
      </c>
      <c r="B37" t="s">
        <v>416</v>
      </c>
      <c r="C37" t="s">
        <v>444</v>
      </c>
      <c r="D37" t="s">
        <v>54</v>
      </c>
      <c r="J37">
        <v>0</v>
      </c>
      <c r="K37">
        <v>1</v>
      </c>
      <c r="M37" t="s">
        <v>443</v>
      </c>
    </row>
    <row r="38" spans="1:24">
      <c r="A38" s="2" t="s">
        <v>129</v>
      </c>
      <c r="B38" t="s">
        <v>371</v>
      </c>
      <c r="C38" t="s">
        <v>445</v>
      </c>
      <c r="D38" t="s">
        <v>446</v>
      </c>
      <c r="E38" t="s">
        <v>447</v>
      </c>
      <c r="H38" t="s">
        <v>448</v>
      </c>
      <c r="I38" t="s">
        <v>449</v>
      </c>
      <c r="J38">
        <v>1</v>
      </c>
      <c r="K38">
        <v>4</v>
      </c>
      <c r="M38" t="s">
        <v>443</v>
      </c>
      <c r="R38" t="s">
        <v>367</v>
      </c>
      <c r="S38">
        <v>6673742</v>
      </c>
      <c r="T38" t="s">
        <v>367</v>
      </c>
      <c r="U38">
        <v>6673742</v>
      </c>
      <c r="V38" t="s">
        <v>367</v>
      </c>
      <c r="W38">
        <v>6673742</v>
      </c>
    </row>
    <row r="39" spans="1:24">
      <c r="A39" s="2" t="s">
        <v>130</v>
      </c>
      <c r="B39" t="s">
        <v>371</v>
      </c>
      <c r="C39" t="s">
        <v>445</v>
      </c>
      <c r="D39" t="s">
        <v>446</v>
      </c>
      <c r="E39" t="s">
        <v>447</v>
      </c>
      <c r="H39" t="s">
        <v>448</v>
      </c>
      <c r="I39" t="s">
        <v>449</v>
      </c>
      <c r="J39">
        <v>1</v>
      </c>
      <c r="K39">
        <v>4</v>
      </c>
      <c r="M39" t="s">
        <v>443</v>
      </c>
      <c r="R39" t="s">
        <v>367</v>
      </c>
      <c r="S39">
        <v>6673742</v>
      </c>
      <c r="T39" t="s">
        <v>367</v>
      </c>
      <c r="U39">
        <v>6673742</v>
      </c>
      <c r="V39" t="s">
        <v>367</v>
      </c>
      <c r="W39">
        <v>6673742</v>
      </c>
    </row>
    <row r="40" spans="1:24">
      <c r="A40" s="2" t="s">
        <v>131</v>
      </c>
      <c r="B40" t="s">
        <v>371</v>
      </c>
      <c r="C40" t="s">
        <v>450</v>
      </c>
      <c r="D40" t="s">
        <v>451</v>
      </c>
      <c r="E40" t="s">
        <v>452</v>
      </c>
      <c r="J40">
        <v>0</v>
      </c>
      <c r="K40">
        <v>1</v>
      </c>
      <c r="M40" t="s">
        <v>453</v>
      </c>
    </row>
    <row r="41" spans="1:24">
      <c r="A41" s="2" t="s">
        <v>132</v>
      </c>
      <c r="B41" t="s">
        <v>371</v>
      </c>
      <c r="C41" t="s">
        <v>450</v>
      </c>
      <c r="D41" t="s">
        <v>451</v>
      </c>
      <c r="E41" t="s">
        <v>452</v>
      </c>
      <c r="J41">
        <v>0</v>
      </c>
      <c r="K41">
        <v>1</v>
      </c>
      <c r="M41" t="s">
        <v>453</v>
      </c>
    </row>
    <row r="42" spans="1:24">
      <c r="A42" s="2" t="s">
        <v>133</v>
      </c>
      <c r="B42" t="s">
        <v>364</v>
      </c>
      <c r="C42" t="s">
        <v>59</v>
      </c>
      <c r="D42" t="s">
        <v>58</v>
      </c>
      <c r="J42">
        <v>0</v>
      </c>
      <c r="K42">
        <v>1</v>
      </c>
      <c r="M42" t="s">
        <v>443</v>
      </c>
    </row>
    <row r="43" spans="1:24">
      <c r="A43" s="2" t="s">
        <v>134</v>
      </c>
      <c r="B43" t="s">
        <v>368</v>
      </c>
      <c r="C43" t="s">
        <v>454</v>
      </c>
      <c r="D43" t="s">
        <v>455</v>
      </c>
      <c r="J43">
        <v>0</v>
      </c>
      <c r="K43">
        <v>1</v>
      </c>
      <c r="M43" t="s">
        <v>443</v>
      </c>
    </row>
    <row r="44" spans="1:24">
      <c r="A44" s="2" t="s">
        <v>135</v>
      </c>
      <c r="B44" t="s">
        <v>456</v>
      </c>
      <c r="C44" t="s">
        <v>457</v>
      </c>
      <c r="D44" t="s">
        <v>458</v>
      </c>
      <c r="J44">
        <v>0</v>
      </c>
      <c r="K44">
        <v>1</v>
      </c>
      <c r="M44" t="s">
        <v>459</v>
      </c>
    </row>
    <row r="45" spans="1:24">
      <c r="A45" s="2" t="s">
        <v>136</v>
      </c>
      <c r="B45" t="s">
        <v>440</v>
      </c>
      <c r="C45" t="s">
        <v>460</v>
      </c>
      <c r="D45" t="s">
        <v>461</v>
      </c>
      <c r="J45">
        <v>0</v>
      </c>
      <c r="K45">
        <v>1</v>
      </c>
      <c r="M45" t="s">
        <v>443</v>
      </c>
    </row>
    <row r="46" spans="1:24">
      <c r="A46" s="2" t="s">
        <v>137</v>
      </c>
      <c r="B46" t="s">
        <v>371</v>
      </c>
      <c r="C46" t="s">
        <v>462</v>
      </c>
      <c r="D46" t="s">
        <v>463</v>
      </c>
      <c r="E46" t="s">
        <v>464</v>
      </c>
      <c r="I46" t="s">
        <v>465</v>
      </c>
      <c r="J46">
        <v>1</v>
      </c>
      <c r="K46">
        <v>4</v>
      </c>
      <c r="M46" t="s">
        <v>466</v>
      </c>
      <c r="T46" t="s">
        <v>367</v>
      </c>
      <c r="U46">
        <v>30951237</v>
      </c>
    </row>
    <row r="47" spans="1:24">
      <c r="A47" s="2" t="s">
        <v>138</v>
      </c>
      <c r="B47" t="s">
        <v>371</v>
      </c>
      <c r="C47" t="s">
        <v>462</v>
      </c>
      <c r="D47" t="s">
        <v>463</v>
      </c>
      <c r="E47" t="s">
        <v>464</v>
      </c>
      <c r="I47" t="s">
        <v>465</v>
      </c>
      <c r="J47">
        <v>1</v>
      </c>
      <c r="K47">
        <v>4</v>
      </c>
      <c r="M47" t="s">
        <v>466</v>
      </c>
      <c r="T47" t="s">
        <v>367</v>
      </c>
      <c r="U47">
        <v>30951237</v>
      </c>
    </row>
    <row r="48" spans="1:24">
      <c r="A48" s="2" t="s">
        <v>139</v>
      </c>
      <c r="B48" t="s">
        <v>364</v>
      </c>
      <c r="C48" t="s">
        <v>64</v>
      </c>
      <c r="D48" t="s">
        <v>65</v>
      </c>
      <c r="J48">
        <v>0</v>
      </c>
      <c r="K48">
        <v>1</v>
      </c>
      <c r="M48" t="s">
        <v>443</v>
      </c>
    </row>
    <row r="49" spans="1:19">
      <c r="A49" s="2" t="s">
        <v>140</v>
      </c>
      <c r="B49" t="s">
        <v>364</v>
      </c>
      <c r="C49" t="s">
        <v>65</v>
      </c>
      <c r="D49" t="s">
        <v>63</v>
      </c>
      <c r="J49">
        <v>0</v>
      </c>
      <c r="K49">
        <v>1</v>
      </c>
      <c r="M49" t="s">
        <v>443</v>
      </c>
    </row>
    <row r="50" spans="1:19">
      <c r="A50" s="2" t="s">
        <v>141</v>
      </c>
      <c r="B50" t="s">
        <v>368</v>
      </c>
      <c r="C50" t="s">
        <v>467</v>
      </c>
      <c r="D50" t="s">
        <v>468</v>
      </c>
      <c r="H50" t="s">
        <v>32</v>
      </c>
      <c r="I50" t="s">
        <v>91</v>
      </c>
      <c r="J50">
        <v>1</v>
      </c>
      <c r="K50">
        <v>4</v>
      </c>
      <c r="M50" t="s">
        <v>453</v>
      </c>
      <c r="R50" t="s">
        <v>367</v>
      </c>
      <c r="S50">
        <v>3090195</v>
      </c>
    </row>
    <row r="51" spans="1:19">
      <c r="A51" s="2" t="s">
        <v>142</v>
      </c>
      <c r="B51" t="s">
        <v>368</v>
      </c>
      <c r="C51" t="s">
        <v>469</v>
      </c>
      <c r="D51" t="s">
        <v>470</v>
      </c>
      <c r="J51">
        <v>0</v>
      </c>
      <c r="K51">
        <v>1</v>
      </c>
    </row>
    <row r="52" spans="1:19">
      <c r="A52" s="2" t="s">
        <v>143</v>
      </c>
      <c r="B52" t="s">
        <v>364</v>
      </c>
      <c r="C52" t="s">
        <v>56</v>
      </c>
      <c r="D52" t="s">
        <v>55</v>
      </c>
      <c r="J52">
        <v>0</v>
      </c>
      <c r="K52">
        <v>1</v>
      </c>
    </row>
    <row r="53" spans="1:19">
      <c r="A53" s="2" t="s">
        <v>144</v>
      </c>
      <c r="B53" t="s">
        <v>364</v>
      </c>
      <c r="C53" t="s">
        <v>67</v>
      </c>
      <c r="D53" t="s">
        <v>55</v>
      </c>
      <c r="J53">
        <v>0</v>
      </c>
      <c r="K53">
        <v>1</v>
      </c>
    </row>
    <row r="54" spans="1:19">
      <c r="A54" s="2" t="s">
        <v>145</v>
      </c>
      <c r="B54" t="s">
        <v>471</v>
      </c>
      <c r="J54">
        <v>0</v>
      </c>
      <c r="K54">
        <v>1</v>
      </c>
    </row>
    <row r="55" spans="1:19">
      <c r="A55" s="2" t="s">
        <v>146</v>
      </c>
      <c r="B55" t="s">
        <v>471</v>
      </c>
      <c r="J55">
        <v>0</v>
      </c>
      <c r="K55">
        <v>1</v>
      </c>
    </row>
    <row r="56" spans="1:19">
      <c r="A56" s="2" t="s">
        <v>147</v>
      </c>
      <c r="B56" t="s">
        <v>471</v>
      </c>
      <c r="J56">
        <v>0</v>
      </c>
      <c r="K56">
        <v>1</v>
      </c>
    </row>
    <row r="57" spans="1:19">
      <c r="A57" s="2" t="s">
        <v>148</v>
      </c>
      <c r="B57" t="s">
        <v>471</v>
      </c>
      <c r="J57">
        <v>0</v>
      </c>
      <c r="K57">
        <v>1</v>
      </c>
    </row>
    <row r="58" spans="1:19">
      <c r="A58" s="2" t="s">
        <v>149</v>
      </c>
      <c r="B58" t="s">
        <v>471</v>
      </c>
      <c r="J58">
        <v>0</v>
      </c>
      <c r="K58">
        <v>1</v>
      </c>
    </row>
    <row r="59" spans="1:19">
      <c r="A59" s="2" t="s">
        <v>150</v>
      </c>
      <c r="B59" t="s">
        <v>471</v>
      </c>
      <c r="J59">
        <v>0</v>
      </c>
      <c r="K59">
        <v>1</v>
      </c>
    </row>
    <row r="60" spans="1:19">
      <c r="A60" s="2" t="s">
        <v>151</v>
      </c>
      <c r="B60" t="s">
        <v>471</v>
      </c>
      <c r="J60">
        <v>0</v>
      </c>
      <c r="K60">
        <v>1</v>
      </c>
    </row>
    <row r="61" spans="1:19">
      <c r="A61" s="2" t="s">
        <v>152</v>
      </c>
      <c r="B61" t="s">
        <v>471</v>
      </c>
      <c r="J61">
        <v>0</v>
      </c>
      <c r="K61">
        <v>1</v>
      </c>
      <c r="L61" t="s">
        <v>358</v>
      </c>
      <c r="M61" t="s">
        <v>472</v>
      </c>
    </row>
    <row r="62" spans="1:19">
      <c r="A62" s="2" t="s">
        <v>153</v>
      </c>
      <c r="B62" t="s">
        <v>471</v>
      </c>
      <c r="J62">
        <v>0</v>
      </c>
      <c r="K62">
        <v>1</v>
      </c>
    </row>
    <row r="63" spans="1:19">
      <c r="A63" s="2" t="s">
        <v>154</v>
      </c>
      <c r="B63" t="s">
        <v>471</v>
      </c>
      <c r="J63">
        <v>0</v>
      </c>
      <c r="K63">
        <v>1</v>
      </c>
    </row>
    <row r="64" spans="1:19">
      <c r="A64" s="2" t="s">
        <v>155</v>
      </c>
      <c r="B64" t="s">
        <v>471</v>
      </c>
      <c r="J64">
        <v>0</v>
      </c>
      <c r="K64">
        <v>1</v>
      </c>
    </row>
    <row r="65" spans="1:11">
      <c r="A65" s="2" t="s">
        <v>156</v>
      </c>
      <c r="B65" t="s">
        <v>471</v>
      </c>
      <c r="J65">
        <v>0</v>
      </c>
      <c r="K65">
        <v>1</v>
      </c>
    </row>
    <row r="66" spans="1:11">
      <c r="A66" s="2" t="s">
        <v>157</v>
      </c>
      <c r="B66" t="s">
        <v>471</v>
      </c>
      <c r="J66">
        <v>0</v>
      </c>
      <c r="K66">
        <v>1</v>
      </c>
    </row>
    <row r="67" spans="1:11">
      <c r="A67" s="2" t="s">
        <v>158</v>
      </c>
      <c r="B67" t="s">
        <v>471</v>
      </c>
      <c r="J67">
        <v>0</v>
      </c>
      <c r="K67">
        <v>1</v>
      </c>
    </row>
    <row r="68" spans="1:11">
      <c r="A68" s="2" t="s">
        <v>159</v>
      </c>
      <c r="B68" t="s">
        <v>471</v>
      </c>
      <c r="J68">
        <v>0</v>
      </c>
      <c r="K68">
        <v>1</v>
      </c>
    </row>
    <row r="69" spans="1:11">
      <c r="A69" s="2" t="s">
        <v>160</v>
      </c>
      <c r="B69" t="s">
        <v>471</v>
      </c>
      <c r="J69">
        <v>0</v>
      </c>
      <c r="K69">
        <v>1</v>
      </c>
    </row>
    <row r="70" spans="1:11">
      <c r="A70" s="2" t="s">
        <v>161</v>
      </c>
      <c r="B70" t="s">
        <v>471</v>
      </c>
      <c r="J70">
        <v>0</v>
      </c>
      <c r="K70">
        <v>1</v>
      </c>
    </row>
    <row r="71" spans="1:11">
      <c r="A71" s="2" t="s">
        <v>162</v>
      </c>
      <c r="B71" t="s">
        <v>471</v>
      </c>
      <c r="J71">
        <v>0</v>
      </c>
      <c r="K71">
        <v>1</v>
      </c>
    </row>
    <row r="72" spans="1:11">
      <c r="A72" s="2" t="s">
        <v>163</v>
      </c>
      <c r="B72" t="s">
        <v>471</v>
      </c>
      <c r="J72">
        <v>0</v>
      </c>
      <c r="K72">
        <v>1</v>
      </c>
    </row>
    <row r="73" spans="1:11">
      <c r="A73" s="2" t="s">
        <v>164</v>
      </c>
      <c r="B73" t="s">
        <v>471</v>
      </c>
      <c r="J73">
        <v>0</v>
      </c>
      <c r="K73">
        <v>1</v>
      </c>
    </row>
    <row r="74" spans="1:11">
      <c r="A74" s="2" t="s">
        <v>165</v>
      </c>
      <c r="B74" t="s">
        <v>471</v>
      </c>
      <c r="J74">
        <v>0</v>
      </c>
      <c r="K74">
        <v>1</v>
      </c>
    </row>
    <row r="75" spans="1:11">
      <c r="A75" s="2" t="s">
        <v>166</v>
      </c>
      <c r="B75" t="s">
        <v>471</v>
      </c>
      <c r="J75">
        <v>0</v>
      </c>
      <c r="K75">
        <v>1</v>
      </c>
    </row>
    <row r="76" spans="1:11">
      <c r="A76" s="2" t="s">
        <v>167</v>
      </c>
      <c r="B76" t="s">
        <v>471</v>
      </c>
      <c r="J76">
        <v>0</v>
      </c>
      <c r="K76">
        <v>1</v>
      </c>
    </row>
    <row r="77" spans="1:11">
      <c r="A77" s="2" t="s">
        <v>168</v>
      </c>
      <c r="B77" t="s">
        <v>471</v>
      </c>
      <c r="J77">
        <v>0</v>
      </c>
      <c r="K77">
        <v>1</v>
      </c>
    </row>
    <row r="78" spans="1:11">
      <c r="A78" s="2" t="s">
        <v>169</v>
      </c>
      <c r="B78" t="s">
        <v>471</v>
      </c>
      <c r="J78">
        <v>0</v>
      </c>
      <c r="K78">
        <v>1</v>
      </c>
    </row>
    <row r="79" spans="1:11">
      <c r="A79" s="2" t="s">
        <v>170</v>
      </c>
      <c r="B79" t="s">
        <v>471</v>
      </c>
      <c r="J79">
        <v>0</v>
      </c>
      <c r="K79">
        <v>1</v>
      </c>
    </row>
    <row r="80" spans="1:11">
      <c r="A80" s="2" t="s">
        <v>171</v>
      </c>
      <c r="B80" t="s">
        <v>471</v>
      </c>
      <c r="J80">
        <v>0</v>
      </c>
      <c r="K80">
        <v>1</v>
      </c>
    </row>
  </sheetData>
  <hyperlinks>
    <hyperlink ref="W17" r:id="rId1" xr:uid="{00000000-0004-0000-0B00-000000000000}"/>
    <hyperlink ref="W19" r:id="rId2" xr:uid="{00000000-0004-0000-0B00-000001000000}"/>
    <hyperlink ref="W20" r:id="rId3" xr:uid="{00000000-0004-0000-0B00-000002000000}"/>
    <hyperlink ref="W24" r:id="rId4" xr:uid="{00000000-0004-0000-0B00-000003000000}"/>
    <hyperlink ref="W25" r:id="rId5" xr:uid="{00000000-0004-0000-0B00-000004000000}"/>
  </hyperlinks>
  <pageMargins left="0.7" right="0.7" top="0.75" bottom="0.75" header="0.51180555555555496" footer="0.51180555555555496"/>
  <pageSetup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W80"/>
  <sheetViews>
    <sheetView topLeftCell="A16" zoomScaleNormal="100" workbookViewId="0">
      <selection activeCell="A35" sqref="A35"/>
    </sheetView>
  </sheetViews>
  <sheetFormatPr defaultRowHeight="14.4"/>
  <cols>
    <col min="1" max="1" width="20.33203125" customWidth="1"/>
    <col min="2" max="2" width="11.88671875" customWidth="1"/>
    <col min="3" max="24" width="8.77734375" customWidth="1"/>
    <col min="25" max="25" width="18.5546875" customWidth="1"/>
    <col min="26" max="1025" width="8.77734375" customWidth="1"/>
  </cols>
  <sheetData>
    <row r="1" spans="1:75">
      <c r="A1" s="2" t="s">
        <v>18</v>
      </c>
      <c r="B1" s="2" t="s">
        <v>19</v>
      </c>
      <c r="C1" s="2" t="s">
        <v>20</v>
      </c>
      <c r="D1" s="2" t="s">
        <v>21</v>
      </c>
      <c r="E1" s="2" t="s">
        <v>22</v>
      </c>
      <c r="F1" s="2" t="s">
        <v>23</v>
      </c>
      <c r="G1" s="2" t="s">
        <v>24</v>
      </c>
      <c r="H1" s="2" t="s">
        <v>25</v>
      </c>
      <c r="I1" s="2" t="s">
        <v>26</v>
      </c>
      <c r="J1" s="2" t="s">
        <v>27</v>
      </c>
      <c r="K1" s="2" t="s">
        <v>28</v>
      </c>
      <c r="L1" s="2" t="s">
        <v>29</v>
      </c>
      <c r="M1" s="2" t="s">
        <v>30</v>
      </c>
      <c r="N1" s="2" t="s">
        <v>31</v>
      </c>
      <c r="O1" s="2" t="s">
        <v>32</v>
      </c>
      <c r="P1" s="2" t="s">
        <v>33</v>
      </c>
      <c r="Q1" s="2" t="s">
        <v>34</v>
      </c>
      <c r="R1" s="2" t="s">
        <v>35</v>
      </c>
      <c r="S1" s="2" t="s">
        <v>36</v>
      </c>
      <c r="T1" s="2" t="s">
        <v>37</v>
      </c>
      <c r="U1" s="2" t="s">
        <v>38</v>
      </c>
      <c r="V1" s="2" t="s">
        <v>39</v>
      </c>
      <c r="W1" s="2" t="s">
        <v>40</v>
      </c>
      <c r="X1" s="2" t="s">
        <v>41</v>
      </c>
      <c r="Y1" s="2" t="s">
        <v>42</v>
      </c>
      <c r="Z1" s="2" t="s">
        <v>43</v>
      </c>
      <c r="AA1" s="2" t="s">
        <v>44</v>
      </c>
      <c r="AB1" s="2" t="s">
        <v>45</v>
      </c>
      <c r="AC1" s="2" t="s">
        <v>46</v>
      </c>
      <c r="AD1" s="2" t="s">
        <v>47</v>
      </c>
      <c r="AE1" s="2" t="s">
        <v>48</v>
      </c>
      <c r="AF1" s="2" t="s">
        <v>49</v>
      </c>
      <c r="AG1" s="2" t="s">
        <v>50</v>
      </c>
      <c r="AH1" s="2" t="s">
        <v>51</v>
      </c>
      <c r="AI1" s="2" t="s">
        <v>52</v>
      </c>
      <c r="AJ1" s="2" t="s">
        <v>53</v>
      </c>
      <c r="AK1" s="2" t="s">
        <v>54</v>
      </c>
      <c r="AL1" s="2" t="s">
        <v>55</v>
      </c>
      <c r="AM1" s="2" t="s">
        <v>56</v>
      </c>
      <c r="AN1" s="2" t="s">
        <v>57</v>
      </c>
      <c r="AO1" s="2" t="s">
        <v>58</v>
      </c>
      <c r="AP1" s="2" t="s">
        <v>59</v>
      </c>
      <c r="AQ1" s="2" t="s">
        <v>60</v>
      </c>
      <c r="AR1" s="2" t="s">
        <v>61</v>
      </c>
      <c r="AS1" s="2" t="s">
        <v>62</v>
      </c>
      <c r="AT1" s="2" t="s">
        <v>63</v>
      </c>
      <c r="AU1" s="2" t="s">
        <v>64</v>
      </c>
      <c r="AV1" s="2" t="s">
        <v>65</v>
      </c>
      <c r="AW1" s="2" t="s">
        <v>66</v>
      </c>
      <c r="AX1" s="2" t="s">
        <v>67</v>
      </c>
      <c r="AY1" s="2" t="s">
        <v>68</v>
      </c>
      <c r="AZ1" s="2" t="s">
        <v>69</v>
      </c>
      <c r="BA1" s="2" t="s">
        <v>70</v>
      </c>
      <c r="BB1" s="2" t="s">
        <v>71</v>
      </c>
      <c r="BC1" s="2" t="s">
        <v>72</v>
      </c>
      <c r="BD1" s="2" t="s">
        <v>73</v>
      </c>
      <c r="BE1" s="2" t="s">
        <v>74</v>
      </c>
      <c r="BF1" s="2" t="s">
        <v>75</v>
      </c>
      <c r="BG1" s="2" t="s">
        <v>76</v>
      </c>
      <c r="BH1" s="2" t="s">
        <v>77</v>
      </c>
      <c r="BI1" s="2" t="s">
        <v>78</v>
      </c>
      <c r="BJ1" s="2" t="s">
        <v>79</v>
      </c>
      <c r="BK1" s="2" t="s">
        <v>80</v>
      </c>
      <c r="BL1" s="2" t="s">
        <v>81</v>
      </c>
      <c r="BM1" s="2" t="s">
        <v>82</v>
      </c>
      <c r="BN1" s="2" t="s">
        <v>83</v>
      </c>
      <c r="BO1" s="2" t="s">
        <v>84</v>
      </c>
      <c r="BP1" s="2" t="s">
        <v>85</v>
      </c>
      <c r="BQ1" s="2" t="s">
        <v>86</v>
      </c>
      <c r="BR1" s="2" t="s">
        <v>87</v>
      </c>
      <c r="BS1" s="2" t="s">
        <v>88</v>
      </c>
      <c r="BT1" s="2" t="s">
        <v>89</v>
      </c>
      <c r="BU1" s="2" t="s">
        <v>90</v>
      </c>
      <c r="BV1" s="2" t="s">
        <v>91</v>
      </c>
      <c r="BW1" s="2" t="s">
        <v>92</v>
      </c>
    </row>
    <row r="2" spans="1:75">
      <c r="A2" s="2" t="s">
        <v>93</v>
      </c>
      <c r="B2">
        <v>-1</v>
      </c>
      <c r="C2">
        <v>-1</v>
      </c>
      <c r="D2">
        <v>-1</v>
      </c>
      <c r="E2">
        <v>1</v>
      </c>
      <c r="F2">
        <v>1</v>
      </c>
      <c r="G2">
        <v>1</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c r="AI2">
        <v>0</v>
      </c>
      <c r="AJ2">
        <v>0</v>
      </c>
      <c r="AK2">
        <v>0</v>
      </c>
      <c r="AL2">
        <v>0</v>
      </c>
      <c r="AM2">
        <v>0</v>
      </c>
      <c r="AN2">
        <v>0</v>
      </c>
      <c r="AO2">
        <v>0</v>
      </c>
      <c r="AP2">
        <v>0</v>
      </c>
      <c r="AQ2">
        <v>0</v>
      </c>
      <c r="AR2">
        <v>0</v>
      </c>
      <c r="AS2">
        <v>0</v>
      </c>
      <c r="AT2">
        <v>0</v>
      </c>
      <c r="AU2">
        <v>0</v>
      </c>
      <c r="AV2">
        <v>0</v>
      </c>
      <c r="AW2">
        <v>0</v>
      </c>
      <c r="AX2">
        <v>0</v>
      </c>
      <c r="AY2">
        <v>0</v>
      </c>
      <c r="AZ2">
        <v>0</v>
      </c>
      <c r="BA2">
        <v>0</v>
      </c>
      <c r="BB2">
        <v>0</v>
      </c>
      <c r="BC2">
        <v>0</v>
      </c>
      <c r="BD2">
        <v>0</v>
      </c>
      <c r="BE2">
        <v>0</v>
      </c>
      <c r="BF2">
        <v>0</v>
      </c>
      <c r="BG2">
        <v>0</v>
      </c>
      <c r="BH2">
        <v>0</v>
      </c>
      <c r="BI2">
        <v>0</v>
      </c>
      <c r="BJ2">
        <v>0</v>
      </c>
      <c r="BK2">
        <v>0</v>
      </c>
      <c r="BL2">
        <v>0</v>
      </c>
      <c r="BM2">
        <v>0</v>
      </c>
      <c r="BN2">
        <v>0</v>
      </c>
      <c r="BO2">
        <v>0</v>
      </c>
      <c r="BP2">
        <v>0</v>
      </c>
      <c r="BQ2">
        <v>0</v>
      </c>
      <c r="BR2">
        <v>0</v>
      </c>
      <c r="BS2">
        <v>0</v>
      </c>
      <c r="BT2">
        <v>0</v>
      </c>
      <c r="BU2">
        <v>0</v>
      </c>
      <c r="BV2">
        <v>0</v>
      </c>
      <c r="BW2">
        <v>0</v>
      </c>
    </row>
    <row r="3" spans="1:75">
      <c r="A3" s="2" t="s">
        <v>94</v>
      </c>
      <c r="B3">
        <v>0</v>
      </c>
      <c r="C3">
        <v>-1</v>
      </c>
      <c r="D3">
        <v>0</v>
      </c>
      <c r="E3">
        <v>-1</v>
      </c>
      <c r="F3">
        <v>1</v>
      </c>
      <c r="G3">
        <v>0</v>
      </c>
      <c r="H3">
        <v>1</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c r="AK3">
        <v>0</v>
      </c>
      <c r="AL3">
        <v>0</v>
      </c>
      <c r="AM3">
        <v>0</v>
      </c>
      <c r="AN3">
        <v>0</v>
      </c>
      <c r="AO3">
        <v>0</v>
      </c>
      <c r="AP3">
        <v>0</v>
      </c>
      <c r="AQ3">
        <v>0</v>
      </c>
      <c r="AR3">
        <v>0</v>
      </c>
      <c r="AS3">
        <v>0</v>
      </c>
      <c r="AT3">
        <v>0</v>
      </c>
      <c r="AU3">
        <v>0</v>
      </c>
      <c r="AV3">
        <v>0</v>
      </c>
      <c r="AW3">
        <v>0</v>
      </c>
      <c r="AX3">
        <v>0</v>
      </c>
      <c r="AY3">
        <v>0</v>
      </c>
      <c r="AZ3">
        <v>0</v>
      </c>
      <c r="BA3">
        <v>0</v>
      </c>
      <c r="BB3">
        <v>0</v>
      </c>
      <c r="BC3">
        <v>0</v>
      </c>
      <c r="BD3">
        <v>0</v>
      </c>
      <c r="BE3">
        <v>0</v>
      </c>
      <c r="BF3">
        <v>0</v>
      </c>
      <c r="BG3">
        <v>0</v>
      </c>
      <c r="BH3">
        <v>0</v>
      </c>
      <c r="BI3">
        <v>0</v>
      </c>
      <c r="BJ3">
        <v>0</v>
      </c>
      <c r="BK3">
        <v>0</v>
      </c>
      <c r="BL3">
        <v>0</v>
      </c>
      <c r="BM3">
        <v>0</v>
      </c>
      <c r="BN3">
        <v>0</v>
      </c>
      <c r="BO3">
        <v>0</v>
      </c>
      <c r="BP3">
        <v>0</v>
      </c>
      <c r="BQ3">
        <v>0</v>
      </c>
      <c r="BR3">
        <v>0</v>
      </c>
      <c r="BS3">
        <v>0</v>
      </c>
      <c r="BT3">
        <v>0</v>
      </c>
      <c r="BU3">
        <v>0</v>
      </c>
      <c r="BV3">
        <v>0</v>
      </c>
      <c r="BW3">
        <v>0</v>
      </c>
    </row>
    <row r="4" spans="1:75">
      <c r="A4" s="2" t="s">
        <v>95</v>
      </c>
      <c r="B4">
        <v>0</v>
      </c>
      <c r="C4">
        <v>0</v>
      </c>
      <c r="D4">
        <v>0</v>
      </c>
      <c r="E4">
        <v>0</v>
      </c>
      <c r="F4">
        <v>0</v>
      </c>
      <c r="G4">
        <v>0</v>
      </c>
      <c r="H4">
        <v>0</v>
      </c>
      <c r="I4">
        <v>-1</v>
      </c>
      <c r="J4">
        <v>1</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c r="AK4">
        <v>0</v>
      </c>
      <c r="AL4">
        <v>0</v>
      </c>
      <c r="AM4">
        <v>0</v>
      </c>
      <c r="AN4">
        <v>0</v>
      </c>
      <c r="AO4">
        <v>0</v>
      </c>
      <c r="AP4">
        <v>0</v>
      </c>
      <c r="AQ4">
        <v>0</v>
      </c>
      <c r="AR4">
        <v>0</v>
      </c>
      <c r="AS4">
        <v>0</v>
      </c>
      <c r="AT4">
        <v>0</v>
      </c>
      <c r="AU4">
        <v>0</v>
      </c>
      <c r="AV4">
        <v>0</v>
      </c>
      <c r="AW4">
        <v>0</v>
      </c>
      <c r="AX4">
        <v>0</v>
      </c>
      <c r="AY4">
        <v>0</v>
      </c>
      <c r="AZ4">
        <v>0</v>
      </c>
      <c r="BA4">
        <v>0</v>
      </c>
      <c r="BB4">
        <v>0</v>
      </c>
      <c r="BC4">
        <v>0</v>
      </c>
      <c r="BD4">
        <v>0</v>
      </c>
      <c r="BE4">
        <v>0</v>
      </c>
      <c r="BF4">
        <v>0</v>
      </c>
      <c r="BG4">
        <v>0</v>
      </c>
      <c r="BH4">
        <v>0</v>
      </c>
      <c r="BI4">
        <v>0</v>
      </c>
      <c r="BJ4">
        <v>0</v>
      </c>
      <c r="BK4">
        <v>0</v>
      </c>
      <c r="BL4">
        <v>0</v>
      </c>
      <c r="BM4">
        <v>0</v>
      </c>
      <c r="BN4">
        <v>0</v>
      </c>
      <c r="BO4">
        <v>0</v>
      </c>
      <c r="BP4">
        <v>0</v>
      </c>
      <c r="BQ4">
        <v>0</v>
      </c>
      <c r="BR4">
        <v>0</v>
      </c>
      <c r="BS4">
        <v>0</v>
      </c>
      <c r="BT4">
        <v>0</v>
      </c>
      <c r="BU4">
        <v>0</v>
      </c>
      <c r="BV4">
        <v>0</v>
      </c>
      <c r="BW4">
        <v>0</v>
      </c>
    </row>
    <row r="5" spans="1:75">
      <c r="A5" s="2" t="s">
        <v>96</v>
      </c>
      <c r="B5">
        <v>0</v>
      </c>
      <c r="C5">
        <v>-1</v>
      </c>
      <c r="D5">
        <v>0</v>
      </c>
      <c r="E5">
        <v>0</v>
      </c>
      <c r="F5">
        <v>1</v>
      </c>
      <c r="G5">
        <v>0</v>
      </c>
      <c r="H5">
        <v>0</v>
      </c>
      <c r="I5">
        <v>0</v>
      </c>
      <c r="J5">
        <v>-1</v>
      </c>
      <c r="K5">
        <v>1</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c r="AK5">
        <v>0</v>
      </c>
      <c r="AL5">
        <v>0</v>
      </c>
      <c r="AM5">
        <v>0</v>
      </c>
      <c r="AN5">
        <v>0</v>
      </c>
      <c r="AO5">
        <v>0</v>
      </c>
      <c r="AP5">
        <v>0</v>
      </c>
      <c r="AQ5">
        <v>0</v>
      </c>
      <c r="AR5">
        <v>0</v>
      </c>
      <c r="AS5">
        <v>0</v>
      </c>
      <c r="AT5">
        <v>0</v>
      </c>
      <c r="AU5">
        <v>0</v>
      </c>
      <c r="AV5">
        <v>0</v>
      </c>
      <c r="AW5">
        <v>0</v>
      </c>
      <c r="AX5">
        <v>0</v>
      </c>
      <c r="AY5">
        <v>0</v>
      </c>
      <c r="AZ5">
        <v>0</v>
      </c>
      <c r="BA5">
        <v>0</v>
      </c>
      <c r="BB5">
        <v>0</v>
      </c>
      <c r="BC5">
        <v>0</v>
      </c>
      <c r="BD5">
        <v>0</v>
      </c>
      <c r="BE5">
        <v>0</v>
      </c>
      <c r="BF5">
        <v>0</v>
      </c>
      <c r="BG5">
        <v>0</v>
      </c>
      <c r="BH5">
        <v>0</v>
      </c>
      <c r="BI5">
        <v>0</v>
      </c>
      <c r="BJ5">
        <v>0</v>
      </c>
      <c r="BK5">
        <v>0</v>
      </c>
      <c r="BL5">
        <v>0</v>
      </c>
      <c r="BM5">
        <v>0</v>
      </c>
      <c r="BN5">
        <v>0</v>
      </c>
      <c r="BO5">
        <v>0</v>
      </c>
      <c r="BP5">
        <v>0</v>
      </c>
      <c r="BQ5">
        <v>0</v>
      </c>
      <c r="BR5">
        <v>0</v>
      </c>
      <c r="BS5">
        <v>0</v>
      </c>
      <c r="BT5">
        <v>0</v>
      </c>
      <c r="BU5">
        <v>0</v>
      </c>
      <c r="BV5">
        <v>0</v>
      </c>
      <c r="BW5">
        <v>0</v>
      </c>
    </row>
    <row r="6" spans="1:75">
      <c r="A6" s="2" t="s">
        <v>97</v>
      </c>
      <c r="B6">
        <v>0</v>
      </c>
      <c r="C6">
        <v>0</v>
      </c>
      <c r="D6">
        <v>0</v>
      </c>
      <c r="E6">
        <v>0</v>
      </c>
      <c r="F6">
        <v>0</v>
      </c>
      <c r="G6">
        <v>0</v>
      </c>
      <c r="H6">
        <v>0</v>
      </c>
      <c r="I6">
        <v>0</v>
      </c>
      <c r="J6">
        <v>0</v>
      </c>
      <c r="K6">
        <v>0</v>
      </c>
      <c r="L6">
        <v>-1</v>
      </c>
      <c r="M6">
        <v>1</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c r="AK6">
        <v>0</v>
      </c>
      <c r="AL6">
        <v>0</v>
      </c>
      <c r="AM6">
        <v>0</v>
      </c>
      <c r="AN6">
        <v>0</v>
      </c>
      <c r="AO6">
        <v>0</v>
      </c>
      <c r="AP6">
        <v>0</v>
      </c>
      <c r="AQ6">
        <v>0</v>
      </c>
      <c r="AR6">
        <v>0</v>
      </c>
      <c r="AS6">
        <v>0</v>
      </c>
      <c r="AT6">
        <v>0</v>
      </c>
      <c r="AU6">
        <v>0</v>
      </c>
      <c r="AV6">
        <v>0</v>
      </c>
      <c r="AW6">
        <v>0</v>
      </c>
      <c r="AX6">
        <v>0</v>
      </c>
      <c r="AY6">
        <v>0</v>
      </c>
      <c r="AZ6">
        <v>0</v>
      </c>
      <c r="BA6">
        <v>0</v>
      </c>
      <c r="BB6">
        <v>0</v>
      </c>
      <c r="BC6">
        <v>0</v>
      </c>
      <c r="BD6">
        <v>0</v>
      </c>
      <c r="BE6">
        <v>0</v>
      </c>
      <c r="BF6">
        <v>0</v>
      </c>
      <c r="BG6">
        <v>0</v>
      </c>
      <c r="BH6">
        <v>0</v>
      </c>
      <c r="BI6">
        <v>0</v>
      </c>
      <c r="BJ6">
        <v>0</v>
      </c>
      <c r="BK6">
        <v>0</v>
      </c>
      <c r="BL6">
        <v>0</v>
      </c>
      <c r="BM6">
        <v>0</v>
      </c>
      <c r="BN6">
        <v>0</v>
      </c>
      <c r="BO6">
        <v>0</v>
      </c>
      <c r="BP6">
        <v>0</v>
      </c>
      <c r="BQ6">
        <v>0</v>
      </c>
      <c r="BR6">
        <v>0</v>
      </c>
      <c r="BS6">
        <v>0</v>
      </c>
      <c r="BT6">
        <v>0</v>
      </c>
      <c r="BU6">
        <v>0</v>
      </c>
      <c r="BV6">
        <v>0</v>
      </c>
      <c r="BW6">
        <v>0</v>
      </c>
    </row>
    <row r="7" spans="1:75">
      <c r="A7" s="2" t="s">
        <v>98</v>
      </c>
      <c r="B7">
        <v>0</v>
      </c>
      <c r="C7">
        <v>-1</v>
      </c>
      <c r="D7">
        <v>0</v>
      </c>
      <c r="E7">
        <v>0</v>
      </c>
      <c r="F7">
        <v>1</v>
      </c>
      <c r="G7">
        <v>0</v>
      </c>
      <c r="H7">
        <v>0</v>
      </c>
      <c r="I7">
        <v>0</v>
      </c>
      <c r="J7">
        <v>0</v>
      </c>
      <c r="K7">
        <v>0</v>
      </c>
      <c r="L7">
        <v>0</v>
      </c>
      <c r="M7">
        <v>-1</v>
      </c>
      <c r="N7">
        <v>1</v>
      </c>
      <c r="O7">
        <v>0</v>
      </c>
      <c r="P7">
        <v>0</v>
      </c>
      <c r="Q7">
        <v>0</v>
      </c>
      <c r="R7">
        <v>0</v>
      </c>
      <c r="S7">
        <v>0</v>
      </c>
      <c r="T7">
        <v>0</v>
      </c>
      <c r="U7">
        <v>0</v>
      </c>
      <c r="V7">
        <v>0</v>
      </c>
      <c r="W7">
        <v>0</v>
      </c>
      <c r="X7">
        <v>0</v>
      </c>
      <c r="Y7">
        <v>0</v>
      </c>
      <c r="Z7">
        <v>0</v>
      </c>
      <c r="AA7">
        <v>0</v>
      </c>
      <c r="AB7">
        <v>0</v>
      </c>
      <c r="AC7">
        <v>0</v>
      </c>
      <c r="AD7">
        <v>0</v>
      </c>
      <c r="AE7">
        <v>0</v>
      </c>
      <c r="AF7">
        <v>0</v>
      </c>
      <c r="AG7">
        <v>0</v>
      </c>
      <c r="AH7">
        <v>0</v>
      </c>
      <c r="AI7">
        <v>0</v>
      </c>
      <c r="AJ7">
        <v>0</v>
      </c>
      <c r="AK7">
        <v>0</v>
      </c>
      <c r="AL7">
        <v>0</v>
      </c>
      <c r="AM7">
        <v>0</v>
      </c>
      <c r="AN7">
        <v>0</v>
      </c>
      <c r="AO7">
        <v>0</v>
      </c>
      <c r="AP7">
        <v>0</v>
      </c>
      <c r="AQ7">
        <v>0</v>
      </c>
      <c r="AR7">
        <v>0</v>
      </c>
      <c r="AS7">
        <v>0</v>
      </c>
      <c r="AT7">
        <v>0</v>
      </c>
      <c r="AU7">
        <v>0</v>
      </c>
      <c r="AV7">
        <v>0</v>
      </c>
      <c r="AW7">
        <v>0</v>
      </c>
      <c r="AX7">
        <v>0</v>
      </c>
      <c r="AY7">
        <v>0</v>
      </c>
      <c r="AZ7">
        <v>0</v>
      </c>
      <c r="BA7">
        <v>0</v>
      </c>
      <c r="BB7">
        <v>0</v>
      </c>
      <c r="BC7">
        <v>0</v>
      </c>
      <c r="BD7">
        <v>0</v>
      </c>
      <c r="BE7">
        <v>0</v>
      </c>
      <c r="BF7">
        <v>0</v>
      </c>
      <c r="BG7">
        <v>0</v>
      </c>
      <c r="BH7">
        <v>0</v>
      </c>
      <c r="BI7">
        <v>0</v>
      </c>
      <c r="BJ7">
        <v>0</v>
      </c>
      <c r="BK7">
        <v>0</v>
      </c>
      <c r="BL7">
        <v>0</v>
      </c>
      <c r="BM7">
        <v>0</v>
      </c>
      <c r="BN7">
        <v>0</v>
      </c>
      <c r="BO7">
        <v>0</v>
      </c>
      <c r="BP7">
        <v>0</v>
      </c>
      <c r="BQ7">
        <v>0</v>
      </c>
      <c r="BR7">
        <v>0</v>
      </c>
      <c r="BS7">
        <v>0</v>
      </c>
      <c r="BT7">
        <v>0</v>
      </c>
      <c r="BU7">
        <v>0</v>
      </c>
      <c r="BV7">
        <v>0</v>
      </c>
      <c r="BW7">
        <v>0</v>
      </c>
    </row>
    <row r="8" spans="1:75">
      <c r="A8" s="2" t="s">
        <v>99</v>
      </c>
      <c r="B8">
        <v>0</v>
      </c>
      <c r="C8">
        <v>0</v>
      </c>
      <c r="D8">
        <v>0</v>
      </c>
      <c r="E8">
        <v>0</v>
      </c>
      <c r="F8">
        <v>0</v>
      </c>
      <c r="G8">
        <v>0</v>
      </c>
      <c r="H8">
        <v>0</v>
      </c>
      <c r="I8">
        <v>0</v>
      </c>
      <c r="J8">
        <v>0</v>
      </c>
      <c r="K8">
        <v>1</v>
      </c>
      <c r="L8">
        <v>0</v>
      </c>
      <c r="M8">
        <v>0</v>
      </c>
      <c r="N8">
        <v>-1</v>
      </c>
      <c r="O8">
        <v>-1</v>
      </c>
      <c r="P8">
        <v>1</v>
      </c>
      <c r="Q8">
        <v>0</v>
      </c>
      <c r="R8">
        <v>0</v>
      </c>
      <c r="S8">
        <v>0</v>
      </c>
      <c r="T8">
        <v>0</v>
      </c>
      <c r="U8">
        <v>0</v>
      </c>
      <c r="V8">
        <v>0</v>
      </c>
      <c r="W8">
        <v>0</v>
      </c>
      <c r="X8">
        <v>0</v>
      </c>
      <c r="Y8">
        <v>0</v>
      </c>
      <c r="Z8">
        <v>0</v>
      </c>
      <c r="AA8">
        <v>0</v>
      </c>
      <c r="AB8">
        <v>0</v>
      </c>
      <c r="AC8">
        <v>0</v>
      </c>
      <c r="AD8">
        <v>0</v>
      </c>
      <c r="AE8">
        <v>0</v>
      </c>
      <c r="AF8">
        <v>0</v>
      </c>
      <c r="AG8">
        <v>0</v>
      </c>
      <c r="AH8">
        <v>0</v>
      </c>
      <c r="AI8">
        <v>0</v>
      </c>
      <c r="AJ8">
        <v>0</v>
      </c>
      <c r="AK8">
        <v>0</v>
      </c>
      <c r="AL8">
        <v>0</v>
      </c>
      <c r="AM8">
        <v>0</v>
      </c>
      <c r="AN8">
        <v>0</v>
      </c>
      <c r="AO8">
        <v>0</v>
      </c>
      <c r="AP8">
        <v>0</v>
      </c>
      <c r="AQ8">
        <v>0</v>
      </c>
      <c r="AR8">
        <v>0</v>
      </c>
      <c r="AS8">
        <v>0</v>
      </c>
      <c r="AT8">
        <v>0</v>
      </c>
      <c r="AU8">
        <v>0</v>
      </c>
      <c r="AV8">
        <v>0</v>
      </c>
      <c r="AW8">
        <v>0</v>
      </c>
      <c r="AX8">
        <v>0</v>
      </c>
      <c r="AY8">
        <v>0</v>
      </c>
      <c r="AZ8">
        <v>0</v>
      </c>
      <c r="BA8">
        <v>0</v>
      </c>
      <c r="BB8">
        <v>0</v>
      </c>
      <c r="BC8">
        <v>0</v>
      </c>
      <c r="BD8">
        <v>0</v>
      </c>
      <c r="BE8">
        <v>0</v>
      </c>
      <c r="BF8">
        <v>0</v>
      </c>
      <c r="BG8">
        <v>0</v>
      </c>
      <c r="BH8">
        <v>0</v>
      </c>
      <c r="BI8">
        <v>0</v>
      </c>
      <c r="BJ8">
        <v>0</v>
      </c>
      <c r="BK8">
        <v>0</v>
      </c>
      <c r="BL8">
        <v>0</v>
      </c>
      <c r="BM8">
        <v>0</v>
      </c>
      <c r="BN8">
        <v>0</v>
      </c>
      <c r="BO8">
        <v>0</v>
      </c>
      <c r="BP8">
        <v>0</v>
      </c>
      <c r="BQ8">
        <v>0</v>
      </c>
      <c r="BR8">
        <v>0</v>
      </c>
      <c r="BS8">
        <v>0</v>
      </c>
      <c r="BT8">
        <v>0</v>
      </c>
      <c r="BU8">
        <v>0</v>
      </c>
      <c r="BV8">
        <v>0</v>
      </c>
      <c r="BW8">
        <v>0</v>
      </c>
    </row>
    <row r="9" spans="1:75">
      <c r="A9" s="2" t="s">
        <v>100</v>
      </c>
      <c r="B9">
        <v>0</v>
      </c>
      <c r="C9">
        <v>0</v>
      </c>
      <c r="D9">
        <v>0</v>
      </c>
      <c r="E9">
        <v>0</v>
      </c>
      <c r="F9">
        <v>0</v>
      </c>
      <c r="G9">
        <v>0</v>
      </c>
      <c r="H9">
        <v>0</v>
      </c>
      <c r="I9">
        <v>0</v>
      </c>
      <c r="J9">
        <v>0</v>
      </c>
      <c r="K9">
        <v>1</v>
      </c>
      <c r="L9">
        <v>0</v>
      </c>
      <c r="M9">
        <v>0</v>
      </c>
      <c r="N9">
        <v>-1</v>
      </c>
      <c r="O9">
        <v>0</v>
      </c>
      <c r="P9">
        <v>0</v>
      </c>
      <c r="Q9">
        <v>-1</v>
      </c>
      <c r="R9">
        <v>1</v>
      </c>
      <c r="S9">
        <v>0</v>
      </c>
      <c r="T9">
        <v>0</v>
      </c>
      <c r="U9">
        <v>0</v>
      </c>
      <c r="V9">
        <v>0</v>
      </c>
      <c r="W9">
        <v>0</v>
      </c>
      <c r="X9">
        <v>0</v>
      </c>
      <c r="Y9">
        <v>0</v>
      </c>
      <c r="Z9">
        <v>0</v>
      </c>
      <c r="AA9">
        <v>0</v>
      </c>
      <c r="AB9">
        <v>0</v>
      </c>
      <c r="AC9">
        <v>0</v>
      </c>
      <c r="AD9">
        <v>0</v>
      </c>
      <c r="AE9">
        <v>0</v>
      </c>
      <c r="AF9">
        <v>0</v>
      </c>
      <c r="AG9">
        <v>0</v>
      </c>
      <c r="AH9">
        <v>0</v>
      </c>
      <c r="AI9">
        <v>0</v>
      </c>
      <c r="AJ9">
        <v>0</v>
      </c>
      <c r="AK9">
        <v>0</v>
      </c>
      <c r="AL9">
        <v>0</v>
      </c>
      <c r="AM9">
        <v>0</v>
      </c>
      <c r="AN9">
        <v>0</v>
      </c>
      <c r="AO9">
        <v>0</v>
      </c>
      <c r="AP9">
        <v>0</v>
      </c>
      <c r="AQ9">
        <v>0</v>
      </c>
      <c r="AR9">
        <v>0</v>
      </c>
      <c r="AS9">
        <v>0</v>
      </c>
      <c r="AT9">
        <v>0</v>
      </c>
      <c r="AU9">
        <v>0</v>
      </c>
      <c r="AV9">
        <v>0</v>
      </c>
      <c r="AW9">
        <v>0</v>
      </c>
      <c r="AX9">
        <v>0</v>
      </c>
      <c r="AY9">
        <v>0</v>
      </c>
      <c r="AZ9">
        <v>0</v>
      </c>
      <c r="BA9">
        <v>0</v>
      </c>
      <c r="BB9">
        <v>0</v>
      </c>
      <c r="BC9">
        <v>0</v>
      </c>
      <c r="BD9">
        <v>0</v>
      </c>
      <c r="BE9">
        <v>0</v>
      </c>
      <c r="BF9">
        <v>0</v>
      </c>
      <c r="BG9">
        <v>0</v>
      </c>
      <c r="BH9">
        <v>0</v>
      </c>
      <c r="BI9">
        <v>0</v>
      </c>
      <c r="BJ9">
        <v>0</v>
      </c>
      <c r="BK9">
        <v>0</v>
      </c>
      <c r="BL9">
        <v>0</v>
      </c>
      <c r="BM9">
        <v>0</v>
      </c>
      <c r="BN9">
        <v>0</v>
      </c>
      <c r="BO9">
        <v>0</v>
      </c>
      <c r="BP9">
        <v>0</v>
      </c>
      <c r="BQ9">
        <v>0</v>
      </c>
      <c r="BR9">
        <v>0</v>
      </c>
      <c r="BS9">
        <v>0</v>
      </c>
      <c r="BT9">
        <v>0</v>
      </c>
      <c r="BU9">
        <v>0</v>
      </c>
      <c r="BV9">
        <v>0</v>
      </c>
      <c r="BW9">
        <v>0</v>
      </c>
    </row>
    <row r="10" spans="1:75">
      <c r="A10" s="2" t="s">
        <v>101</v>
      </c>
      <c r="B10">
        <v>-1</v>
      </c>
      <c r="C10">
        <v>0</v>
      </c>
      <c r="D10">
        <v>0</v>
      </c>
      <c r="E10">
        <v>0</v>
      </c>
      <c r="F10">
        <v>0</v>
      </c>
      <c r="G10">
        <v>0</v>
      </c>
      <c r="H10">
        <v>0</v>
      </c>
      <c r="I10">
        <v>1</v>
      </c>
      <c r="J10">
        <v>0</v>
      </c>
      <c r="K10">
        <v>0</v>
      </c>
      <c r="L10">
        <v>0</v>
      </c>
      <c r="M10">
        <v>0</v>
      </c>
      <c r="N10">
        <v>0</v>
      </c>
      <c r="O10">
        <v>0</v>
      </c>
      <c r="P10">
        <v>0</v>
      </c>
      <c r="Q10">
        <v>0</v>
      </c>
      <c r="R10">
        <v>0</v>
      </c>
      <c r="S10">
        <v>-1</v>
      </c>
      <c r="T10">
        <v>1</v>
      </c>
      <c r="U10">
        <v>0</v>
      </c>
      <c r="V10">
        <v>0</v>
      </c>
      <c r="W10">
        <v>0</v>
      </c>
      <c r="X10">
        <v>0</v>
      </c>
      <c r="Y10">
        <v>0</v>
      </c>
      <c r="Z10">
        <v>0</v>
      </c>
      <c r="AA10">
        <v>0</v>
      </c>
      <c r="AB10">
        <v>0</v>
      </c>
      <c r="AC10">
        <v>0</v>
      </c>
      <c r="AD10">
        <v>0</v>
      </c>
      <c r="AE10">
        <v>0</v>
      </c>
      <c r="AF10">
        <v>0</v>
      </c>
      <c r="AG10">
        <v>0</v>
      </c>
      <c r="AH10">
        <v>0</v>
      </c>
      <c r="AI10">
        <v>0</v>
      </c>
      <c r="AJ10">
        <v>0</v>
      </c>
      <c r="AK10">
        <v>0</v>
      </c>
      <c r="AL10">
        <v>0</v>
      </c>
      <c r="AM10">
        <v>0</v>
      </c>
      <c r="AN10">
        <v>0</v>
      </c>
      <c r="AO10">
        <v>0</v>
      </c>
      <c r="AP10">
        <v>0</v>
      </c>
      <c r="AQ10">
        <v>0</v>
      </c>
      <c r="AR10">
        <v>0</v>
      </c>
      <c r="AS10">
        <v>0</v>
      </c>
      <c r="AT10">
        <v>0</v>
      </c>
      <c r="AU10">
        <v>0</v>
      </c>
      <c r="AV10">
        <v>0</v>
      </c>
      <c r="AW10">
        <v>0</v>
      </c>
      <c r="AX10">
        <v>0</v>
      </c>
      <c r="AY10">
        <v>0</v>
      </c>
      <c r="AZ10">
        <v>0</v>
      </c>
      <c r="BA10">
        <v>0</v>
      </c>
      <c r="BB10">
        <v>0</v>
      </c>
      <c r="BC10">
        <v>0</v>
      </c>
      <c r="BD10">
        <v>0</v>
      </c>
      <c r="BE10">
        <v>0</v>
      </c>
      <c r="BF10">
        <v>0</v>
      </c>
      <c r="BG10">
        <v>0</v>
      </c>
      <c r="BH10">
        <v>0</v>
      </c>
      <c r="BI10">
        <v>0</v>
      </c>
      <c r="BJ10">
        <v>0</v>
      </c>
      <c r="BK10">
        <v>0</v>
      </c>
      <c r="BL10">
        <v>0</v>
      </c>
      <c r="BM10">
        <v>0</v>
      </c>
      <c r="BN10">
        <v>0</v>
      </c>
      <c r="BO10">
        <v>0</v>
      </c>
      <c r="BP10">
        <v>0</v>
      </c>
      <c r="BQ10">
        <v>0</v>
      </c>
      <c r="BR10">
        <v>0</v>
      </c>
      <c r="BS10">
        <v>0</v>
      </c>
      <c r="BT10">
        <v>0</v>
      </c>
      <c r="BU10">
        <v>0</v>
      </c>
      <c r="BV10">
        <v>0</v>
      </c>
      <c r="BW10">
        <v>0</v>
      </c>
    </row>
    <row r="11" spans="1:75">
      <c r="A11" s="2" t="s">
        <v>102</v>
      </c>
      <c r="B11">
        <v>0</v>
      </c>
      <c r="C11">
        <v>0</v>
      </c>
      <c r="D11">
        <v>0</v>
      </c>
      <c r="E11">
        <v>0</v>
      </c>
      <c r="F11">
        <v>0</v>
      </c>
      <c r="G11">
        <v>0</v>
      </c>
      <c r="H11">
        <v>0</v>
      </c>
      <c r="I11">
        <v>-1</v>
      </c>
      <c r="J11">
        <v>0</v>
      </c>
      <c r="K11">
        <v>0</v>
      </c>
      <c r="L11">
        <v>1</v>
      </c>
      <c r="M11">
        <v>0</v>
      </c>
      <c r="N11">
        <v>0</v>
      </c>
      <c r="O11">
        <v>0</v>
      </c>
      <c r="P11">
        <v>0</v>
      </c>
      <c r="Q11">
        <v>0</v>
      </c>
      <c r="R11">
        <v>0</v>
      </c>
      <c r="S11">
        <v>-1</v>
      </c>
      <c r="T11">
        <v>1</v>
      </c>
      <c r="U11">
        <v>0</v>
      </c>
      <c r="V11">
        <v>0</v>
      </c>
      <c r="W11">
        <v>0</v>
      </c>
      <c r="X11">
        <v>0</v>
      </c>
      <c r="Y11">
        <v>0</v>
      </c>
      <c r="Z11">
        <v>0</v>
      </c>
      <c r="AA11">
        <v>0</v>
      </c>
      <c r="AB11">
        <v>0</v>
      </c>
      <c r="AC11">
        <v>0</v>
      </c>
      <c r="AD11">
        <v>0</v>
      </c>
      <c r="AE11">
        <v>0</v>
      </c>
      <c r="AF11">
        <v>0</v>
      </c>
      <c r="AG11">
        <v>0</v>
      </c>
      <c r="AH11">
        <v>0</v>
      </c>
      <c r="AI11">
        <v>0</v>
      </c>
      <c r="AJ11">
        <v>0</v>
      </c>
      <c r="AK11">
        <v>0</v>
      </c>
      <c r="AL11">
        <v>0</v>
      </c>
      <c r="AM11">
        <v>0</v>
      </c>
      <c r="AN11">
        <v>0</v>
      </c>
      <c r="AO11">
        <v>0</v>
      </c>
      <c r="AP11">
        <v>0</v>
      </c>
      <c r="AQ11">
        <v>0</v>
      </c>
      <c r="AR11">
        <v>0</v>
      </c>
      <c r="AS11">
        <v>0</v>
      </c>
      <c r="AT11">
        <v>0</v>
      </c>
      <c r="AU11">
        <v>0</v>
      </c>
      <c r="AV11">
        <v>0</v>
      </c>
      <c r="AW11">
        <v>0</v>
      </c>
      <c r="AX11">
        <v>0</v>
      </c>
      <c r="AY11">
        <v>0</v>
      </c>
      <c r="AZ11">
        <v>0</v>
      </c>
      <c r="BA11">
        <v>0</v>
      </c>
      <c r="BB11">
        <v>0</v>
      </c>
      <c r="BC11">
        <v>0</v>
      </c>
      <c r="BD11">
        <v>0</v>
      </c>
      <c r="BE11">
        <v>0</v>
      </c>
      <c r="BF11">
        <v>0</v>
      </c>
      <c r="BG11">
        <v>0</v>
      </c>
      <c r="BH11">
        <v>0</v>
      </c>
      <c r="BI11">
        <v>0</v>
      </c>
      <c r="BJ11">
        <v>0</v>
      </c>
      <c r="BK11">
        <v>0</v>
      </c>
      <c r="BL11">
        <v>0</v>
      </c>
      <c r="BM11">
        <v>0</v>
      </c>
      <c r="BN11">
        <v>0</v>
      </c>
      <c r="BO11">
        <v>0</v>
      </c>
      <c r="BP11">
        <v>0</v>
      </c>
      <c r="BQ11">
        <v>0</v>
      </c>
      <c r="BR11">
        <v>0</v>
      </c>
      <c r="BS11">
        <v>0</v>
      </c>
      <c r="BT11">
        <v>0</v>
      </c>
      <c r="BU11">
        <v>0</v>
      </c>
      <c r="BV11">
        <v>0</v>
      </c>
      <c r="BW11">
        <v>0</v>
      </c>
    </row>
    <row r="12" spans="1:75">
      <c r="A12" s="2" t="s">
        <v>103</v>
      </c>
      <c r="B12">
        <v>0</v>
      </c>
      <c r="C12">
        <v>0</v>
      </c>
      <c r="D12">
        <v>0</v>
      </c>
      <c r="E12">
        <v>0</v>
      </c>
      <c r="F12">
        <v>0</v>
      </c>
      <c r="G12">
        <v>0</v>
      </c>
      <c r="H12">
        <v>-1</v>
      </c>
      <c r="I12">
        <v>0</v>
      </c>
      <c r="J12">
        <v>0</v>
      </c>
      <c r="K12">
        <v>0</v>
      </c>
      <c r="L12">
        <v>0</v>
      </c>
      <c r="M12">
        <v>0</v>
      </c>
      <c r="N12">
        <v>0</v>
      </c>
      <c r="O12">
        <v>1</v>
      </c>
      <c r="P12">
        <v>-1</v>
      </c>
      <c r="Q12">
        <v>0</v>
      </c>
      <c r="R12">
        <v>0</v>
      </c>
      <c r="S12">
        <v>0</v>
      </c>
      <c r="T12">
        <v>0</v>
      </c>
      <c r="U12">
        <v>1</v>
      </c>
      <c r="V12">
        <v>0</v>
      </c>
      <c r="W12">
        <v>0</v>
      </c>
      <c r="X12">
        <v>0</v>
      </c>
      <c r="Y12">
        <v>0</v>
      </c>
      <c r="Z12">
        <v>0</v>
      </c>
      <c r="AA12">
        <v>0</v>
      </c>
      <c r="AB12">
        <v>0</v>
      </c>
      <c r="AC12">
        <v>0</v>
      </c>
      <c r="AD12">
        <v>0</v>
      </c>
      <c r="AE12">
        <v>0</v>
      </c>
      <c r="AF12">
        <v>0</v>
      </c>
      <c r="AG12">
        <v>0</v>
      </c>
      <c r="AH12">
        <v>0</v>
      </c>
      <c r="AI12">
        <v>0</v>
      </c>
      <c r="AJ12">
        <v>0</v>
      </c>
      <c r="AK12">
        <v>0</v>
      </c>
      <c r="AL12">
        <v>0</v>
      </c>
      <c r="AM12">
        <v>0</v>
      </c>
      <c r="AN12">
        <v>0</v>
      </c>
      <c r="AO12">
        <v>0</v>
      </c>
      <c r="AP12">
        <v>0</v>
      </c>
      <c r="AQ12">
        <v>0</v>
      </c>
      <c r="AR12">
        <v>0</v>
      </c>
      <c r="AS12">
        <v>0</v>
      </c>
      <c r="AT12">
        <v>0</v>
      </c>
      <c r="AU12">
        <v>0</v>
      </c>
      <c r="AV12">
        <v>0</v>
      </c>
      <c r="AW12">
        <v>0</v>
      </c>
      <c r="AX12">
        <v>0</v>
      </c>
      <c r="AY12">
        <v>0</v>
      </c>
      <c r="AZ12">
        <v>0</v>
      </c>
      <c r="BA12">
        <v>0</v>
      </c>
      <c r="BB12">
        <v>0</v>
      </c>
      <c r="BC12">
        <v>0</v>
      </c>
      <c r="BD12">
        <v>0</v>
      </c>
      <c r="BE12">
        <v>0</v>
      </c>
      <c r="BF12">
        <v>0</v>
      </c>
      <c r="BG12">
        <v>0</v>
      </c>
      <c r="BH12">
        <v>0</v>
      </c>
      <c r="BI12">
        <v>0</v>
      </c>
      <c r="BJ12">
        <v>0</v>
      </c>
      <c r="BK12">
        <v>0</v>
      </c>
      <c r="BL12">
        <v>0</v>
      </c>
      <c r="BM12">
        <v>0</v>
      </c>
      <c r="BN12">
        <v>0</v>
      </c>
      <c r="BO12">
        <v>0</v>
      </c>
      <c r="BP12">
        <v>0</v>
      </c>
      <c r="BQ12">
        <v>0</v>
      </c>
      <c r="BR12">
        <v>0</v>
      </c>
      <c r="BS12">
        <v>0</v>
      </c>
      <c r="BT12">
        <v>0</v>
      </c>
      <c r="BU12">
        <v>0</v>
      </c>
      <c r="BV12">
        <v>0</v>
      </c>
      <c r="BW12">
        <v>0</v>
      </c>
    </row>
    <row r="13" spans="1:75">
      <c r="A13" s="2" t="s">
        <v>104</v>
      </c>
      <c r="B13">
        <v>0</v>
      </c>
      <c r="C13">
        <v>0</v>
      </c>
      <c r="D13">
        <v>0</v>
      </c>
      <c r="E13">
        <v>0</v>
      </c>
      <c r="F13">
        <v>0</v>
      </c>
      <c r="G13">
        <v>0</v>
      </c>
      <c r="H13">
        <v>-1</v>
      </c>
      <c r="I13">
        <v>0</v>
      </c>
      <c r="J13">
        <v>0</v>
      </c>
      <c r="K13">
        <v>0</v>
      </c>
      <c r="L13">
        <v>0</v>
      </c>
      <c r="M13">
        <v>0</v>
      </c>
      <c r="N13">
        <v>0</v>
      </c>
      <c r="O13">
        <v>0</v>
      </c>
      <c r="P13">
        <v>0</v>
      </c>
      <c r="Q13">
        <v>1</v>
      </c>
      <c r="R13">
        <v>-1</v>
      </c>
      <c r="S13">
        <v>0</v>
      </c>
      <c r="T13">
        <v>0</v>
      </c>
      <c r="U13">
        <v>1</v>
      </c>
      <c r="V13">
        <v>0</v>
      </c>
      <c r="W13">
        <v>0</v>
      </c>
      <c r="X13">
        <v>0</v>
      </c>
      <c r="Y13">
        <v>0</v>
      </c>
      <c r="Z13">
        <v>0</v>
      </c>
      <c r="AA13">
        <v>0</v>
      </c>
      <c r="AB13">
        <v>0</v>
      </c>
      <c r="AC13">
        <v>0</v>
      </c>
      <c r="AD13">
        <v>0</v>
      </c>
      <c r="AE13">
        <v>0</v>
      </c>
      <c r="AF13">
        <v>0</v>
      </c>
      <c r="AG13">
        <v>0</v>
      </c>
      <c r="AH13">
        <v>0</v>
      </c>
      <c r="AI13">
        <v>0</v>
      </c>
      <c r="AJ13">
        <v>0</v>
      </c>
      <c r="AK13">
        <v>0</v>
      </c>
      <c r="AL13">
        <v>0</v>
      </c>
      <c r="AM13">
        <v>0</v>
      </c>
      <c r="AN13">
        <v>0</v>
      </c>
      <c r="AO13">
        <v>0</v>
      </c>
      <c r="AP13">
        <v>0</v>
      </c>
      <c r="AQ13">
        <v>0</v>
      </c>
      <c r="AR13">
        <v>0</v>
      </c>
      <c r="AS13">
        <v>0</v>
      </c>
      <c r="AT13">
        <v>0</v>
      </c>
      <c r="AU13">
        <v>0</v>
      </c>
      <c r="AV13">
        <v>0</v>
      </c>
      <c r="AW13">
        <v>0</v>
      </c>
      <c r="AX13">
        <v>0</v>
      </c>
      <c r="AY13">
        <v>0</v>
      </c>
      <c r="AZ13">
        <v>0</v>
      </c>
      <c r="BA13">
        <v>0</v>
      </c>
      <c r="BB13">
        <v>0</v>
      </c>
      <c r="BC13">
        <v>0</v>
      </c>
      <c r="BD13">
        <v>0</v>
      </c>
      <c r="BE13">
        <v>0</v>
      </c>
      <c r="BF13">
        <v>0</v>
      </c>
      <c r="BG13">
        <v>0</v>
      </c>
      <c r="BH13">
        <v>0</v>
      </c>
      <c r="BI13">
        <v>0</v>
      </c>
      <c r="BJ13">
        <v>0</v>
      </c>
      <c r="BK13">
        <v>0</v>
      </c>
      <c r="BL13">
        <v>0</v>
      </c>
      <c r="BM13">
        <v>0</v>
      </c>
      <c r="BN13">
        <v>0</v>
      </c>
      <c r="BO13">
        <v>0</v>
      </c>
      <c r="BP13">
        <v>0</v>
      </c>
      <c r="BQ13">
        <v>0</v>
      </c>
      <c r="BR13">
        <v>0</v>
      </c>
      <c r="BS13">
        <v>0</v>
      </c>
      <c r="BT13">
        <v>0</v>
      </c>
      <c r="BU13">
        <v>0</v>
      </c>
      <c r="BV13">
        <v>0</v>
      </c>
      <c r="BW13">
        <v>0</v>
      </c>
    </row>
    <row r="14" spans="1:75">
      <c r="A14" s="2" t="s">
        <v>105</v>
      </c>
      <c r="B14">
        <v>0</v>
      </c>
      <c r="C14">
        <v>0</v>
      </c>
      <c r="D14">
        <v>-1</v>
      </c>
      <c r="E14">
        <v>0</v>
      </c>
      <c r="F14">
        <v>0</v>
      </c>
      <c r="G14">
        <v>0</v>
      </c>
      <c r="H14">
        <v>0</v>
      </c>
      <c r="I14">
        <v>0</v>
      </c>
      <c r="J14">
        <v>0</v>
      </c>
      <c r="K14">
        <v>1</v>
      </c>
      <c r="L14">
        <v>0</v>
      </c>
      <c r="M14">
        <v>0</v>
      </c>
      <c r="N14">
        <v>0</v>
      </c>
      <c r="O14">
        <v>0</v>
      </c>
      <c r="P14">
        <v>0</v>
      </c>
      <c r="Q14">
        <v>0</v>
      </c>
      <c r="R14">
        <v>0</v>
      </c>
      <c r="S14">
        <v>0</v>
      </c>
      <c r="T14">
        <v>0</v>
      </c>
      <c r="U14">
        <v>-1</v>
      </c>
      <c r="V14">
        <v>0</v>
      </c>
      <c r="W14">
        <v>0</v>
      </c>
      <c r="X14">
        <v>0</v>
      </c>
      <c r="Y14">
        <v>0</v>
      </c>
      <c r="Z14">
        <v>0</v>
      </c>
      <c r="AA14">
        <v>0</v>
      </c>
      <c r="AB14">
        <v>0</v>
      </c>
      <c r="AC14">
        <v>0</v>
      </c>
      <c r="AD14">
        <v>0</v>
      </c>
      <c r="AE14">
        <v>0</v>
      </c>
      <c r="AF14">
        <v>0</v>
      </c>
      <c r="AG14">
        <v>0</v>
      </c>
      <c r="AH14">
        <v>0</v>
      </c>
      <c r="AI14">
        <v>0</v>
      </c>
      <c r="AJ14">
        <v>0</v>
      </c>
      <c r="AK14">
        <v>0</v>
      </c>
      <c r="AL14">
        <v>0</v>
      </c>
      <c r="AM14">
        <v>0</v>
      </c>
      <c r="AN14">
        <v>0</v>
      </c>
      <c r="AO14">
        <v>0</v>
      </c>
      <c r="AP14">
        <v>0</v>
      </c>
      <c r="AQ14">
        <v>0</v>
      </c>
      <c r="AR14">
        <v>0</v>
      </c>
      <c r="AS14">
        <v>0</v>
      </c>
      <c r="AT14">
        <v>0</v>
      </c>
      <c r="AU14">
        <v>0</v>
      </c>
      <c r="AV14">
        <v>0</v>
      </c>
      <c r="AW14">
        <v>0</v>
      </c>
      <c r="AX14">
        <v>0</v>
      </c>
      <c r="AY14">
        <v>0</v>
      </c>
      <c r="AZ14">
        <v>0</v>
      </c>
      <c r="BA14">
        <v>0</v>
      </c>
      <c r="BB14">
        <v>0</v>
      </c>
      <c r="BC14">
        <v>0</v>
      </c>
      <c r="BD14">
        <v>0</v>
      </c>
      <c r="BE14">
        <v>0</v>
      </c>
      <c r="BF14">
        <v>0</v>
      </c>
      <c r="BG14">
        <v>0</v>
      </c>
      <c r="BH14">
        <v>0</v>
      </c>
      <c r="BI14">
        <v>0</v>
      </c>
      <c r="BJ14">
        <v>0</v>
      </c>
      <c r="BK14">
        <v>0</v>
      </c>
      <c r="BL14">
        <v>0</v>
      </c>
      <c r="BM14">
        <v>0</v>
      </c>
      <c r="BN14">
        <v>0</v>
      </c>
      <c r="BO14">
        <v>0</v>
      </c>
      <c r="BP14">
        <v>0</v>
      </c>
      <c r="BQ14">
        <v>0</v>
      </c>
      <c r="BR14">
        <v>0</v>
      </c>
      <c r="BS14">
        <v>0</v>
      </c>
      <c r="BT14">
        <v>0</v>
      </c>
      <c r="BU14">
        <v>0</v>
      </c>
      <c r="BV14">
        <v>0</v>
      </c>
      <c r="BW14">
        <v>0</v>
      </c>
    </row>
    <row r="15" spans="1:75">
      <c r="A15" s="2" t="s">
        <v>106</v>
      </c>
      <c r="B15">
        <v>0</v>
      </c>
      <c r="C15">
        <v>0</v>
      </c>
      <c r="D15">
        <v>0</v>
      </c>
      <c r="E15">
        <v>0</v>
      </c>
      <c r="F15">
        <v>0</v>
      </c>
      <c r="G15">
        <v>0</v>
      </c>
      <c r="H15">
        <v>0</v>
      </c>
      <c r="I15">
        <v>0</v>
      </c>
      <c r="J15">
        <v>0</v>
      </c>
      <c r="K15">
        <v>-1</v>
      </c>
      <c r="L15">
        <v>0</v>
      </c>
      <c r="M15">
        <v>0</v>
      </c>
      <c r="N15">
        <v>0</v>
      </c>
      <c r="O15">
        <v>1</v>
      </c>
      <c r="P15">
        <v>-1</v>
      </c>
      <c r="Q15">
        <v>0</v>
      </c>
      <c r="R15">
        <v>0</v>
      </c>
      <c r="S15">
        <v>0</v>
      </c>
      <c r="T15">
        <v>0</v>
      </c>
      <c r="U15">
        <v>0</v>
      </c>
      <c r="V15">
        <v>1</v>
      </c>
      <c r="W15">
        <v>1</v>
      </c>
      <c r="X15">
        <v>0</v>
      </c>
      <c r="Y15">
        <v>0</v>
      </c>
      <c r="Z15">
        <v>0</v>
      </c>
      <c r="AA15">
        <v>0</v>
      </c>
      <c r="AB15">
        <v>0</v>
      </c>
      <c r="AC15">
        <v>0</v>
      </c>
      <c r="AD15">
        <v>0</v>
      </c>
      <c r="AE15">
        <v>0</v>
      </c>
      <c r="AF15">
        <v>0</v>
      </c>
      <c r="AG15">
        <v>0</v>
      </c>
      <c r="AH15">
        <v>0</v>
      </c>
      <c r="AI15">
        <v>0</v>
      </c>
      <c r="AJ15">
        <v>0</v>
      </c>
      <c r="AK15">
        <v>0</v>
      </c>
      <c r="AL15">
        <v>0</v>
      </c>
      <c r="AM15">
        <v>0</v>
      </c>
      <c r="AN15">
        <v>0</v>
      </c>
      <c r="AO15">
        <v>0</v>
      </c>
      <c r="AP15">
        <v>0</v>
      </c>
      <c r="AQ15">
        <v>0</v>
      </c>
      <c r="AR15">
        <v>0</v>
      </c>
      <c r="AS15">
        <v>0</v>
      </c>
      <c r="AT15">
        <v>0</v>
      </c>
      <c r="AU15">
        <v>0</v>
      </c>
      <c r="AV15">
        <v>0</v>
      </c>
      <c r="AW15">
        <v>0</v>
      </c>
      <c r="AX15">
        <v>0</v>
      </c>
      <c r="AY15">
        <v>0</v>
      </c>
      <c r="AZ15">
        <v>0</v>
      </c>
      <c r="BA15">
        <v>0</v>
      </c>
      <c r="BB15">
        <v>0</v>
      </c>
      <c r="BC15">
        <v>0</v>
      </c>
      <c r="BD15">
        <v>0</v>
      </c>
      <c r="BE15">
        <v>0</v>
      </c>
      <c r="BF15">
        <v>0</v>
      </c>
      <c r="BG15">
        <v>0</v>
      </c>
      <c r="BH15">
        <v>0</v>
      </c>
      <c r="BI15">
        <v>0</v>
      </c>
      <c r="BJ15">
        <v>0</v>
      </c>
      <c r="BK15">
        <v>0</v>
      </c>
      <c r="BL15">
        <v>0</v>
      </c>
      <c r="BM15">
        <v>0</v>
      </c>
      <c r="BN15">
        <v>0</v>
      </c>
      <c r="BO15">
        <v>0</v>
      </c>
      <c r="BP15">
        <v>0</v>
      </c>
      <c r="BQ15">
        <v>0</v>
      </c>
      <c r="BR15">
        <v>0</v>
      </c>
      <c r="BS15">
        <v>0</v>
      </c>
      <c r="BT15">
        <v>0</v>
      </c>
      <c r="BU15">
        <v>0</v>
      </c>
      <c r="BV15">
        <v>0</v>
      </c>
      <c r="BW15">
        <v>0</v>
      </c>
    </row>
    <row r="16" spans="1:75">
      <c r="A16" s="2" t="s">
        <v>107</v>
      </c>
      <c r="B16">
        <v>0</v>
      </c>
      <c r="C16">
        <v>0</v>
      </c>
      <c r="D16">
        <v>0</v>
      </c>
      <c r="E16">
        <v>0</v>
      </c>
      <c r="F16">
        <v>0</v>
      </c>
      <c r="G16">
        <v>0</v>
      </c>
      <c r="H16">
        <v>0</v>
      </c>
      <c r="I16">
        <v>0</v>
      </c>
      <c r="J16">
        <v>0</v>
      </c>
      <c r="K16">
        <v>-1</v>
      </c>
      <c r="L16">
        <v>0</v>
      </c>
      <c r="M16">
        <v>0</v>
      </c>
      <c r="N16">
        <v>0</v>
      </c>
      <c r="O16">
        <v>0</v>
      </c>
      <c r="P16">
        <v>0</v>
      </c>
      <c r="Q16">
        <v>1</v>
      </c>
      <c r="R16">
        <v>-1</v>
      </c>
      <c r="S16">
        <v>0</v>
      </c>
      <c r="T16">
        <v>0</v>
      </c>
      <c r="U16">
        <v>0</v>
      </c>
      <c r="V16">
        <v>1</v>
      </c>
      <c r="W16">
        <v>1</v>
      </c>
      <c r="X16">
        <v>0</v>
      </c>
      <c r="Y16">
        <v>0</v>
      </c>
      <c r="Z16">
        <v>0</v>
      </c>
      <c r="AA16">
        <v>0</v>
      </c>
      <c r="AB16">
        <v>0</v>
      </c>
      <c r="AC16">
        <v>0</v>
      </c>
      <c r="AD16">
        <v>0</v>
      </c>
      <c r="AE16">
        <v>0</v>
      </c>
      <c r="AF16">
        <v>0</v>
      </c>
      <c r="AG16">
        <v>0</v>
      </c>
      <c r="AH16">
        <v>0</v>
      </c>
      <c r="AI16">
        <v>0</v>
      </c>
      <c r="AJ16">
        <v>0</v>
      </c>
      <c r="AK16">
        <v>0</v>
      </c>
      <c r="AL16">
        <v>0</v>
      </c>
      <c r="AM16">
        <v>0</v>
      </c>
      <c r="AN16">
        <v>0</v>
      </c>
      <c r="AO16">
        <v>0</v>
      </c>
      <c r="AP16">
        <v>0</v>
      </c>
      <c r="AQ16">
        <v>0</v>
      </c>
      <c r="AR16">
        <v>0</v>
      </c>
      <c r="AS16">
        <v>0</v>
      </c>
      <c r="AT16">
        <v>0</v>
      </c>
      <c r="AU16">
        <v>0</v>
      </c>
      <c r="AV16">
        <v>0</v>
      </c>
      <c r="AW16">
        <v>0</v>
      </c>
      <c r="AX16">
        <v>0</v>
      </c>
      <c r="AY16">
        <v>0</v>
      </c>
      <c r="AZ16">
        <v>0</v>
      </c>
      <c r="BA16">
        <v>0</v>
      </c>
      <c r="BB16">
        <v>0</v>
      </c>
      <c r="BC16">
        <v>0</v>
      </c>
      <c r="BD16">
        <v>0</v>
      </c>
      <c r="BE16">
        <v>0</v>
      </c>
      <c r="BF16">
        <v>0</v>
      </c>
      <c r="BG16">
        <v>0</v>
      </c>
      <c r="BH16">
        <v>0</v>
      </c>
      <c r="BI16">
        <v>0</v>
      </c>
      <c r="BJ16">
        <v>0</v>
      </c>
      <c r="BK16">
        <v>0</v>
      </c>
      <c r="BL16">
        <v>0</v>
      </c>
      <c r="BM16">
        <v>0</v>
      </c>
      <c r="BN16">
        <v>0</v>
      </c>
      <c r="BO16">
        <v>0</v>
      </c>
      <c r="BP16">
        <v>0</v>
      </c>
      <c r="BQ16">
        <v>0</v>
      </c>
      <c r="BR16">
        <v>0</v>
      </c>
      <c r="BS16">
        <v>0</v>
      </c>
      <c r="BT16">
        <v>0</v>
      </c>
      <c r="BU16">
        <v>0</v>
      </c>
      <c r="BV16">
        <v>0</v>
      </c>
      <c r="BW16">
        <v>0</v>
      </c>
    </row>
    <row r="17" spans="1:75">
      <c r="A17" s="2" t="s">
        <v>108</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-1</v>
      </c>
      <c r="X17">
        <v>1</v>
      </c>
      <c r="Y17">
        <v>0</v>
      </c>
      <c r="Z17">
        <v>0</v>
      </c>
      <c r="AA17">
        <v>0</v>
      </c>
      <c r="AB17">
        <v>0</v>
      </c>
      <c r="AC17">
        <v>0</v>
      </c>
      <c r="AD17">
        <v>0</v>
      </c>
      <c r="AE17">
        <v>0</v>
      </c>
      <c r="AF17">
        <v>0</v>
      </c>
      <c r="AG17">
        <v>0</v>
      </c>
      <c r="AH17">
        <v>0</v>
      </c>
      <c r="AI17">
        <v>0</v>
      </c>
      <c r="AJ17">
        <v>0</v>
      </c>
      <c r="AK17">
        <v>0</v>
      </c>
      <c r="AL17">
        <v>0</v>
      </c>
      <c r="AM17">
        <v>0</v>
      </c>
      <c r="AN17">
        <v>0</v>
      </c>
      <c r="AO17">
        <v>0</v>
      </c>
      <c r="AP17">
        <v>0</v>
      </c>
      <c r="AQ17">
        <v>0</v>
      </c>
      <c r="AR17">
        <v>0</v>
      </c>
      <c r="AS17">
        <v>0</v>
      </c>
      <c r="AT17">
        <v>0</v>
      </c>
      <c r="AU17">
        <v>0</v>
      </c>
      <c r="AV17">
        <v>0</v>
      </c>
      <c r="AW17">
        <v>0</v>
      </c>
      <c r="AX17">
        <v>0</v>
      </c>
      <c r="AY17">
        <v>0</v>
      </c>
      <c r="AZ17">
        <v>0</v>
      </c>
      <c r="BA17">
        <v>0</v>
      </c>
      <c r="BB17">
        <v>0</v>
      </c>
      <c r="BC17">
        <v>0</v>
      </c>
      <c r="BD17">
        <v>0</v>
      </c>
      <c r="BE17">
        <v>0</v>
      </c>
      <c r="BF17">
        <v>0</v>
      </c>
      <c r="BG17">
        <v>0</v>
      </c>
      <c r="BH17">
        <v>0</v>
      </c>
      <c r="BI17">
        <v>0</v>
      </c>
      <c r="BJ17">
        <v>0</v>
      </c>
      <c r="BK17">
        <v>0</v>
      </c>
      <c r="BL17">
        <v>0</v>
      </c>
      <c r="BM17">
        <v>0</v>
      </c>
      <c r="BN17">
        <v>0</v>
      </c>
      <c r="BO17">
        <v>0</v>
      </c>
      <c r="BP17">
        <v>0</v>
      </c>
      <c r="BQ17">
        <v>0</v>
      </c>
      <c r="BR17">
        <v>0</v>
      </c>
      <c r="BS17">
        <v>0</v>
      </c>
      <c r="BT17">
        <v>0</v>
      </c>
      <c r="BU17">
        <v>0</v>
      </c>
      <c r="BV17">
        <v>0</v>
      </c>
      <c r="BW17">
        <v>0</v>
      </c>
    </row>
    <row r="18" spans="1:75">
      <c r="A18" s="2" t="s">
        <v>109</v>
      </c>
      <c r="B18">
        <v>0</v>
      </c>
      <c r="C18">
        <v>0</v>
      </c>
      <c r="D18">
        <v>0</v>
      </c>
      <c r="E18">
        <v>0</v>
      </c>
      <c r="F18">
        <v>0</v>
      </c>
      <c r="G18">
        <v>0</v>
      </c>
      <c r="H18">
        <v>0</v>
      </c>
      <c r="I18">
        <v>0</v>
      </c>
      <c r="J18">
        <v>0</v>
      </c>
      <c r="K18">
        <v>0</v>
      </c>
      <c r="L18">
        <v>0</v>
      </c>
      <c r="M18">
        <v>0</v>
      </c>
      <c r="N18">
        <v>0</v>
      </c>
      <c r="O18">
        <v>0</v>
      </c>
      <c r="P18">
        <v>0</v>
      </c>
      <c r="Q18">
        <v>0</v>
      </c>
      <c r="R18">
        <v>0</v>
      </c>
      <c r="S18">
        <v>0</v>
      </c>
      <c r="T18">
        <v>0</v>
      </c>
      <c r="U18">
        <v>0</v>
      </c>
      <c r="V18">
        <v>0</v>
      </c>
      <c r="W18">
        <v>-1</v>
      </c>
      <c r="X18">
        <v>0</v>
      </c>
      <c r="Y18">
        <v>1</v>
      </c>
      <c r="Z18">
        <v>0</v>
      </c>
      <c r="AA18">
        <v>0</v>
      </c>
      <c r="AB18">
        <v>0</v>
      </c>
      <c r="AC18">
        <v>0</v>
      </c>
      <c r="AD18">
        <v>0</v>
      </c>
      <c r="AE18">
        <v>0</v>
      </c>
      <c r="AF18">
        <v>0</v>
      </c>
      <c r="AG18">
        <v>0</v>
      </c>
      <c r="AH18">
        <v>0</v>
      </c>
      <c r="AI18">
        <v>0</v>
      </c>
      <c r="AJ18">
        <v>0</v>
      </c>
      <c r="AK18">
        <v>0</v>
      </c>
      <c r="AL18">
        <v>0</v>
      </c>
      <c r="AM18">
        <v>0</v>
      </c>
      <c r="AN18">
        <v>0</v>
      </c>
      <c r="AO18">
        <v>0</v>
      </c>
      <c r="AP18">
        <v>0</v>
      </c>
      <c r="AQ18">
        <v>0</v>
      </c>
      <c r="AR18">
        <v>0</v>
      </c>
      <c r="AS18">
        <v>0</v>
      </c>
      <c r="AT18">
        <v>0</v>
      </c>
      <c r="AU18">
        <v>0</v>
      </c>
      <c r="AV18">
        <v>0</v>
      </c>
      <c r="AW18">
        <v>0</v>
      </c>
      <c r="AX18">
        <v>0</v>
      </c>
      <c r="AY18">
        <v>0</v>
      </c>
      <c r="AZ18">
        <v>0</v>
      </c>
      <c r="BA18">
        <v>0</v>
      </c>
      <c r="BB18">
        <v>0</v>
      </c>
      <c r="BC18">
        <v>0</v>
      </c>
      <c r="BD18">
        <v>0</v>
      </c>
      <c r="BE18">
        <v>0</v>
      </c>
      <c r="BF18">
        <v>0</v>
      </c>
      <c r="BG18">
        <v>0</v>
      </c>
      <c r="BH18">
        <v>0</v>
      </c>
      <c r="BI18">
        <v>0</v>
      </c>
      <c r="BJ18">
        <v>0</v>
      </c>
      <c r="BK18">
        <v>0</v>
      </c>
      <c r="BL18">
        <v>0</v>
      </c>
      <c r="BM18">
        <v>0</v>
      </c>
      <c r="BN18">
        <v>0</v>
      </c>
      <c r="BO18">
        <v>0</v>
      </c>
      <c r="BP18">
        <v>0</v>
      </c>
      <c r="BQ18">
        <v>0</v>
      </c>
      <c r="BR18">
        <v>0</v>
      </c>
      <c r="BS18">
        <v>0</v>
      </c>
      <c r="BT18">
        <v>0</v>
      </c>
      <c r="BU18">
        <v>0</v>
      </c>
      <c r="BV18">
        <v>0</v>
      </c>
      <c r="BW18">
        <v>0</v>
      </c>
    </row>
    <row r="19" spans="1:75">
      <c r="A19" s="2" t="s">
        <v>110</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-1</v>
      </c>
      <c r="Y19">
        <v>-1</v>
      </c>
      <c r="Z19">
        <v>1</v>
      </c>
      <c r="AA19">
        <v>1</v>
      </c>
      <c r="AB19">
        <v>0</v>
      </c>
      <c r="AC19">
        <v>0</v>
      </c>
      <c r="AD19">
        <v>0</v>
      </c>
      <c r="AE19">
        <v>0</v>
      </c>
      <c r="AF19">
        <v>0</v>
      </c>
      <c r="AG19">
        <v>0</v>
      </c>
      <c r="AH19">
        <v>0</v>
      </c>
      <c r="AI19">
        <v>0</v>
      </c>
      <c r="AJ19">
        <v>0</v>
      </c>
      <c r="AK19">
        <v>0</v>
      </c>
      <c r="AL19">
        <v>0</v>
      </c>
      <c r="AM19">
        <v>0</v>
      </c>
      <c r="AN19">
        <v>0</v>
      </c>
      <c r="AO19">
        <v>0</v>
      </c>
      <c r="AP19">
        <v>0</v>
      </c>
      <c r="AQ19">
        <v>0</v>
      </c>
      <c r="AR19">
        <v>0</v>
      </c>
      <c r="AS19">
        <v>0</v>
      </c>
      <c r="AT19">
        <v>0</v>
      </c>
      <c r="AU19">
        <v>0</v>
      </c>
      <c r="AV19">
        <v>0</v>
      </c>
      <c r="AW19">
        <v>0</v>
      </c>
      <c r="AX19">
        <v>0</v>
      </c>
      <c r="AY19">
        <v>0</v>
      </c>
      <c r="AZ19">
        <v>0</v>
      </c>
      <c r="BA19">
        <v>0</v>
      </c>
      <c r="BB19">
        <v>0</v>
      </c>
      <c r="BC19">
        <v>0</v>
      </c>
      <c r="BD19">
        <v>0</v>
      </c>
      <c r="BE19">
        <v>0</v>
      </c>
      <c r="BF19">
        <v>0</v>
      </c>
      <c r="BG19">
        <v>0</v>
      </c>
      <c r="BH19">
        <v>0</v>
      </c>
      <c r="BI19">
        <v>0</v>
      </c>
      <c r="BJ19">
        <v>0</v>
      </c>
      <c r="BK19">
        <v>0</v>
      </c>
      <c r="BL19">
        <v>0</v>
      </c>
      <c r="BM19">
        <v>0</v>
      </c>
      <c r="BN19">
        <v>0</v>
      </c>
      <c r="BO19">
        <v>0</v>
      </c>
      <c r="BP19">
        <v>0</v>
      </c>
      <c r="BQ19">
        <v>0</v>
      </c>
      <c r="BR19">
        <v>0</v>
      </c>
      <c r="BS19">
        <v>0</v>
      </c>
      <c r="BT19">
        <v>0</v>
      </c>
      <c r="BU19">
        <v>0</v>
      </c>
      <c r="BV19">
        <v>0</v>
      </c>
      <c r="BW19">
        <v>0</v>
      </c>
    </row>
    <row r="20" spans="1:75">
      <c r="A20" s="2" t="s">
        <v>111</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-1</v>
      </c>
      <c r="Z20">
        <v>1</v>
      </c>
      <c r="AA20">
        <v>0</v>
      </c>
      <c r="AB20">
        <v>-1</v>
      </c>
      <c r="AC20">
        <v>1</v>
      </c>
      <c r="AD20">
        <v>0</v>
      </c>
      <c r="AE20">
        <v>0</v>
      </c>
      <c r="AF20">
        <v>0</v>
      </c>
      <c r="AG20">
        <v>0</v>
      </c>
      <c r="AH20">
        <v>0</v>
      </c>
      <c r="AI20">
        <v>0</v>
      </c>
      <c r="AJ20">
        <v>0</v>
      </c>
      <c r="AK20">
        <v>0</v>
      </c>
      <c r="AL20">
        <v>0</v>
      </c>
      <c r="AM20">
        <v>0</v>
      </c>
      <c r="AN20">
        <v>0</v>
      </c>
      <c r="AO20">
        <v>0</v>
      </c>
      <c r="AP20">
        <v>0</v>
      </c>
      <c r="AQ20">
        <v>0</v>
      </c>
      <c r="AR20">
        <v>0</v>
      </c>
      <c r="AS20">
        <v>0</v>
      </c>
      <c r="AT20">
        <v>0</v>
      </c>
      <c r="AU20">
        <v>0</v>
      </c>
      <c r="AV20">
        <v>0</v>
      </c>
      <c r="AW20">
        <v>0</v>
      </c>
      <c r="AX20">
        <v>0</v>
      </c>
      <c r="AY20">
        <v>0</v>
      </c>
      <c r="AZ20">
        <v>0</v>
      </c>
      <c r="BA20">
        <v>0</v>
      </c>
      <c r="BB20">
        <v>0</v>
      </c>
      <c r="BC20">
        <v>0</v>
      </c>
      <c r="BD20">
        <v>0</v>
      </c>
      <c r="BE20">
        <v>0</v>
      </c>
      <c r="BF20">
        <v>0</v>
      </c>
      <c r="BG20">
        <v>0</v>
      </c>
      <c r="BH20">
        <v>0</v>
      </c>
      <c r="BI20">
        <v>0</v>
      </c>
      <c r="BJ20">
        <v>0</v>
      </c>
      <c r="BK20">
        <v>0</v>
      </c>
      <c r="BL20">
        <v>0</v>
      </c>
      <c r="BM20">
        <v>0</v>
      </c>
      <c r="BN20">
        <v>0</v>
      </c>
      <c r="BO20">
        <v>0</v>
      </c>
      <c r="BP20">
        <v>0</v>
      </c>
      <c r="BQ20">
        <v>0</v>
      </c>
      <c r="BR20">
        <v>0</v>
      </c>
      <c r="BS20">
        <v>0</v>
      </c>
      <c r="BT20">
        <v>0</v>
      </c>
      <c r="BU20">
        <v>0</v>
      </c>
      <c r="BV20">
        <v>0</v>
      </c>
      <c r="BW20">
        <v>0</v>
      </c>
    </row>
    <row r="21" spans="1:75">
      <c r="A21" s="2" t="s">
        <v>112</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-1</v>
      </c>
      <c r="AA21">
        <v>-1</v>
      </c>
      <c r="AB21">
        <v>1</v>
      </c>
      <c r="AC21">
        <v>1</v>
      </c>
      <c r="AD21">
        <v>0</v>
      </c>
      <c r="AE21">
        <v>0</v>
      </c>
      <c r="AF21">
        <v>0</v>
      </c>
      <c r="AG21">
        <v>0</v>
      </c>
      <c r="AH21">
        <v>0</v>
      </c>
      <c r="AI21">
        <v>0</v>
      </c>
      <c r="AJ21">
        <v>0</v>
      </c>
      <c r="AK21">
        <v>0</v>
      </c>
      <c r="AL21">
        <v>0</v>
      </c>
      <c r="AM21">
        <v>0</v>
      </c>
      <c r="AN21">
        <v>0</v>
      </c>
      <c r="AO21">
        <v>0</v>
      </c>
      <c r="AP21">
        <v>0</v>
      </c>
      <c r="AQ21">
        <v>0</v>
      </c>
      <c r="AR21">
        <v>0</v>
      </c>
      <c r="AS21">
        <v>0</v>
      </c>
      <c r="AT21">
        <v>0</v>
      </c>
      <c r="AU21">
        <v>0</v>
      </c>
      <c r="AV21">
        <v>0</v>
      </c>
      <c r="AW21">
        <v>0</v>
      </c>
      <c r="AX21">
        <v>0</v>
      </c>
      <c r="AY21">
        <v>0</v>
      </c>
      <c r="AZ21">
        <v>0</v>
      </c>
      <c r="BA21">
        <v>0</v>
      </c>
      <c r="BB21">
        <v>0</v>
      </c>
      <c r="BC21">
        <v>0</v>
      </c>
      <c r="BD21">
        <v>0</v>
      </c>
      <c r="BE21">
        <v>0</v>
      </c>
      <c r="BF21">
        <v>0</v>
      </c>
      <c r="BG21">
        <v>0</v>
      </c>
      <c r="BH21">
        <v>0</v>
      </c>
      <c r="BI21">
        <v>0</v>
      </c>
      <c r="BJ21">
        <v>0</v>
      </c>
      <c r="BK21">
        <v>0</v>
      </c>
      <c r="BL21">
        <v>0</v>
      </c>
      <c r="BM21">
        <v>0</v>
      </c>
      <c r="BN21">
        <v>0</v>
      </c>
      <c r="BO21">
        <v>0</v>
      </c>
      <c r="BP21">
        <v>0</v>
      </c>
      <c r="BQ21">
        <v>0</v>
      </c>
      <c r="BR21">
        <v>0</v>
      </c>
      <c r="BS21">
        <v>0</v>
      </c>
      <c r="BT21">
        <v>0</v>
      </c>
      <c r="BU21">
        <v>0</v>
      </c>
      <c r="BV21">
        <v>0</v>
      </c>
      <c r="BW21">
        <v>0</v>
      </c>
    </row>
    <row r="22" spans="1:75">
      <c r="A22" s="2" t="s">
        <v>113</v>
      </c>
      <c r="B22">
        <v>0</v>
      </c>
      <c r="C22">
        <v>0</v>
      </c>
      <c r="D22">
        <v>1</v>
      </c>
      <c r="E22">
        <v>0</v>
      </c>
      <c r="F22">
        <v>0</v>
      </c>
      <c r="G22">
        <v>0</v>
      </c>
      <c r="H22">
        <v>0</v>
      </c>
      <c r="I22">
        <v>0</v>
      </c>
      <c r="J22">
        <v>0</v>
      </c>
      <c r="K22">
        <v>-1</v>
      </c>
      <c r="L22">
        <v>0</v>
      </c>
      <c r="M22">
        <v>0</v>
      </c>
      <c r="N22">
        <v>0</v>
      </c>
      <c r="O22">
        <v>0</v>
      </c>
      <c r="P22">
        <v>0</v>
      </c>
      <c r="Q22">
        <v>0</v>
      </c>
      <c r="R22">
        <v>0</v>
      </c>
      <c r="S22">
        <v>0</v>
      </c>
      <c r="T22">
        <v>0</v>
      </c>
      <c r="U22">
        <v>0</v>
      </c>
      <c r="V22">
        <v>0</v>
      </c>
      <c r="W22">
        <v>0</v>
      </c>
      <c r="X22">
        <v>0</v>
      </c>
      <c r="Y22">
        <v>0</v>
      </c>
      <c r="Z22">
        <v>0</v>
      </c>
      <c r="AA22">
        <v>0</v>
      </c>
      <c r="AB22">
        <v>0</v>
      </c>
      <c r="AC22">
        <v>0</v>
      </c>
      <c r="AD22">
        <v>1</v>
      </c>
      <c r="AE22">
        <v>0</v>
      </c>
      <c r="AF22">
        <v>0</v>
      </c>
      <c r="AG22">
        <v>0</v>
      </c>
      <c r="AH22">
        <v>0</v>
      </c>
      <c r="AI22">
        <v>0</v>
      </c>
      <c r="AJ22">
        <v>0</v>
      </c>
      <c r="AK22">
        <v>0</v>
      </c>
      <c r="AL22">
        <v>0</v>
      </c>
      <c r="AM22">
        <v>0</v>
      </c>
      <c r="AN22">
        <v>0</v>
      </c>
      <c r="AO22">
        <v>0</v>
      </c>
      <c r="AP22">
        <v>0</v>
      </c>
      <c r="AQ22">
        <v>0</v>
      </c>
      <c r="AR22">
        <v>0</v>
      </c>
      <c r="AS22">
        <v>0</v>
      </c>
      <c r="AT22">
        <v>0</v>
      </c>
      <c r="AU22">
        <v>0</v>
      </c>
      <c r="AV22">
        <v>0</v>
      </c>
      <c r="AW22">
        <v>0</v>
      </c>
      <c r="AX22">
        <v>0</v>
      </c>
      <c r="AY22">
        <v>0</v>
      </c>
      <c r="AZ22">
        <v>0</v>
      </c>
      <c r="BA22">
        <v>0</v>
      </c>
      <c r="BB22">
        <v>0</v>
      </c>
      <c r="BC22">
        <v>0</v>
      </c>
      <c r="BD22">
        <v>0</v>
      </c>
      <c r="BE22">
        <v>0</v>
      </c>
      <c r="BF22">
        <v>0</v>
      </c>
      <c r="BG22">
        <v>0</v>
      </c>
      <c r="BH22">
        <v>0</v>
      </c>
      <c r="BI22">
        <v>0</v>
      </c>
      <c r="BJ22">
        <v>0</v>
      </c>
      <c r="BK22">
        <v>0</v>
      </c>
      <c r="BL22">
        <v>0</v>
      </c>
      <c r="BM22">
        <v>0</v>
      </c>
      <c r="BN22">
        <v>0</v>
      </c>
      <c r="BO22">
        <v>0</v>
      </c>
      <c r="BP22">
        <v>0</v>
      </c>
      <c r="BQ22">
        <v>0</v>
      </c>
      <c r="BR22">
        <v>0</v>
      </c>
      <c r="BS22">
        <v>0</v>
      </c>
      <c r="BT22">
        <v>0</v>
      </c>
      <c r="BU22">
        <v>0</v>
      </c>
      <c r="BV22">
        <v>0</v>
      </c>
      <c r="BW22">
        <v>0</v>
      </c>
    </row>
    <row r="23" spans="1:75">
      <c r="A23" s="2" t="s">
        <v>114</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1</v>
      </c>
      <c r="AA23">
        <v>0</v>
      </c>
      <c r="AB23">
        <v>0</v>
      </c>
      <c r="AC23">
        <v>0</v>
      </c>
      <c r="AD23">
        <v>-1</v>
      </c>
      <c r="AE23">
        <v>1</v>
      </c>
      <c r="AF23">
        <v>0</v>
      </c>
      <c r="AG23">
        <v>0</v>
      </c>
      <c r="AH23">
        <v>0</v>
      </c>
      <c r="AI23">
        <v>0</v>
      </c>
      <c r="AJ23">
        <v>0</v>
      </c>
      <c r="AK23">
        <v>0</v>
      </c>
      <c r="AL23">
        <v>0</v>
      </c>
      <c r="AM23">
        <v>0</v>
      </c>
      <c r="AN23">
        <v>0</v>
      </c>
      <c r="AO23">
        <v>0</v>
      </c>
      <c r="AP23">
        <v>0</v>
      </c>
      <c r="AQ23">
        <v>0</v>
      </c>
      <c r="AR23">
        <v>0</v>
      </c>
      <c r="AS23">
        <v>0</v>
      </c>
      <c r="AT23">
        <v>0</v>
      </c>
      <c r="AU23">
        <v>0</v>
      </c>
      <c r="AV23">
        <v>0</v>
      </c>
      <c r="AW23">
        <v>0</v>
      </c>
      <c r="AX23">
        <v>0</v>
      </c>
      <c r="AY23">
        <v>0</v>
      </c>
      <c r="AZ23">
        <v>0</v>
      </c>
      <c r="BA23">
        <v>0</v>
      </c>
      <c r="BB23">
        <v>0</v>
      </c>
      <c r="BC23">
        <v>0</v>
      </c>
      <c r="BD23">
        <v>0</v>
      </c>
      <c r="BE23">
        <v>0</v>
      </c>
      <c r="BF23">
        <v>0</v>
      </c>
      <c r="BG23">
        <v>0</v>
      </c>
      <c r="BH23">
        <v>0</v>
      </c>
      <c r="BI23">
        <v>0</v>
      </c>
      <c r="BJ23">
        <v>0</v>
      </c>
      <c r="BK23">
        <v>0</v>
      </c>
      <c r="BL23">
        <v>0</v>
      </c>
      <c r="BM23">
        <v>0</v>
      </c>
      <c r="BN23">
        <v>0</v>
      </c>
      <c r="BO23">
        <v>0</v>
      </c>
      <c r="BP23">
        <v>0</v>
      </c>
      <c r="BQ23">
        <v>0</v>
      </c>
      <c r="BR23">
        <v>0</v>
      </c>
      <c r="BS23">
        <v>0</v>
      </c>
      <c r="BT23">
        <v>0</v>
      </c>
      <c r="BU23">
        <v>0</v>
      </c>
      <c r="BV23">
        <v>0</v>
      </c>
      <c r="BW23">
        <v>0</v>
      </c>
    </row>
    <row r="24" spans="1:75">
      <c r="A24" s="2" t="s">
        <v>115</v>
      </c>
      <c r="B24">
        <v>0</v>
      </c>
      <c r="C24">
        <v>0</v>
      </c>
      <c r="D24">
        <v>0</v>
      </c>
      <c r="E24">
        <v>0</v>
      </c>
      <c r="F24">
        <v>0</v>
      </c>
      <c r="G24">
        <v>0</v>
      </c>
      <c r="H24">
        <v>1</v>
      </c>
      <c r="I24">
        <v>0</v>
      </c>
      <c r="J24">
        <v>0</v>
      </c>
      <c r="K24">
        <v>0</v>
      </c>
      <c r="L24">
        <v>0</v>
      </c>
      <c r="M24">
        <v>0</v>
      </c>
      <c r="N24">
        <v>0</v>
      </c>
      <c r="O24">
        <v>0</v>
      </c>
      <c r="P24">
        <v>0</v>
      </c>
      <c r="Q24">
        <v>0</v>
      </c>
      <c r="R24">
        <v>0</v>
      </c>
      <c r="S24">
        <v>0</v>
      </c>
      <c r="T24">
        <v>0</v>
      </c>
      <c r="U24">
        <v>0</v>
      </c>
      <c r="V24">
        <v>0</v>
      </c>
      <c r="W24">
        <v>0</v>
      </c>
      <c r="X24">
        <v>0</v>
      </c>
      <c r="Y24">
        <v>0</v>
      </c>
      <c r="Z24">
        <v>0</v>
      </c>
      <c r="AA24">
        <v>0</v>
      </c>
      <c r="AB24">
        <v>0</v>
      </c>
      <c r="AC24">
        <v>-1</v>
      </c>
      <c r="AD24">
        <v>0</v>
      </c>
      <c r="AE24">
        <v>0</v>
      </c>
      <c r="AF24">
        <v>0</v>
      </c>
      <c r="AG24">
        <v>0</v>
      </c>
      <c r="AH24">
        <v>0</v>
      </c>
      <c r="AI24">
        <v>0</v>
      </c>
      <c r="AJ24">
        <v>0</v>
      </c>
      <c r="AK24">
        <v>0</v>
      </c>
      <c r="AL24">
        <v>0</v>
      </c>
      <c r="AM24">
        <v>0</v>
      </c>
      <c r="AN24">
        <v>0</v>
      </c>
      <c r="AO24">
        <v>0</v>
      </c>
      <c r="AP24">
        <v>0</v>
      </c>
      <c r="AQ24">
        <v>0</v>
      </c>
      <c r="AR24">
        <v>0</v>
      </c>
      <c r="AS24">
        <v>0</v>
      </c>
      <c r="AT24">
        <v>0</v>
      </c>
      <c r="AU24">
        <v>0</v>
      </c>
      <c r="AV24">
        <v>0</v>
      </c>
      <c r="AW24">
        <v>0</v>
      </c>
      <c r="AX24">
        <v>0</v>
      </c>
      <c r="AY24">
        <v>0</v>
      </c>
      <c r="AZ24">
        <v>0</v>
      </c>
      <c r="BA24">
        <v>0</v>
      </c>
      <c r="BB24">
        <v>0</v>
      </c>
      <c r="BC24">
        <v>0</v>
      </c>
      <c r="BD24">
        <v>0</v>
      </c>
      <c r="BE24">
        <v>0</v>
      </c>
      <c r="BF24">
        <v>0</v>
      </c>
      <c r="BG24">
        <v>0</v>
      </c>
      <c r="BH24">
        <v>0</v>
      </c>
      <c r="BI24">
        <v>0</v>
      </c>
      <c r="BJ24">
        <v>0</v>
      </c>
      <c r="BK24">
        <v>0</v>
      </c>
      <c r="BL24">
        <v>0</v>
      </c>
      <c r="BM24">
        <v>0</v>
      </c>
      <c r="BN24">
        <v>0</v>
      </c>
      <c r="BO24">
        <v>0</v>
      </c>
      <c r="BP24">
        <v>0</v>
      </c>
      <c r="BQ24">
        <v>0</v>
      </c>
      <c r="BR24">
        <v>0</v>
      </c>
      <c r="BS24">
        <v>0</v>
      </c>
      <c r="BT24">
        <v>0</v>
      </c>
      <c r="BU24">
        <v>0</v>
      </c>
      <c r="BV24">
        <v>0</v>
      </c>
      <c r="BW24">
        <v>0</v>
      </c>
    </row>
    <row r="25" spans="1:75">
      <c r="A25" s="2" t="s">
        <v>116</v>
      </c>
      <c r="B25">
        <v>0</v>
      </c>
      <c r="C25">
        <v>0</v>
      </c>
      <c r="D25">
        <v>-1</v>
      </c>
      <c r="E25">
        <v>0</v>
      </c>
      <c r="F25">
        <v>0</v>
      </c>
      <c r="G25">
        <v>1</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1</v>
      </c>
      <c r="AD25">
        <v>0</v>
      </c>
      <c r="AE25">
        <v>0</v>
      </c>
      <c r="AF25">
        <v>-1</v>
      </c>
      <c r="AG25">
        <v>0</v>
      </c>
      <c r="AH25">
        <v>0</v>
      </c>
      <c r="AI25">
        <v>0</v>
      </c>
      <c r="AJ25">
        <v>0</v>
      </c>
      <c r="AK25">
        <v>0</v>
      </c>
      <c r="AL25">
        <v>0</v>
      </c>
      <c r="AM25">
        <v>0</v>
      </c>
      <c r="AN25">
        <v>0</v>
      </c>
      <c r="AO25">
        <v>0</v>
      </c>
      <c r="AP25">
        <v>0</v>
      </c>
      <c r="AQ25">
        <v>0</v>
      </c>
      <c r="AR25">
        <v>0</v>
      </c>
      <c r="AS25">
        <v>0</v>
      </c>
      <c r="AT25">
        <v>0</v>
      </c>
      <c r="AU25">
        <v>0</v>
      </c>
      <c r="AV25">
        <v>0</v>
      </c>
      <c r="AW25">
        <v>0</v>
      </c>
      <c r="AX25">
        <v>0</v>
      </c>
      <c r="AY25">
        <v>0</v>
      </c>
      <c r="AZ25">
        <v>0</v>
      </c>
      <c r="BA25">
        <v>0</v>
      </c>
      <c r="BB25">
        <v>0</v>
      </c>
      <c r="BC25">
        <v>0</v>
      </c>
      <c r="BD25">
        <v>0</v>
      </c>
      <c r="BE25">
        <v>0</v>
      </c>
      <c r="BF25">
        <v>0</v>
      </c>
      <c r="BG25">
        <v>0</v>
      </c>
      <c r="BH25">
        <v>0</v>
      </c>
      <c r="BI25">
        <v>0</v>
      </c>
      <c r="BJ25">
        <v>0</v>
      </c>
      <c r="BK25">
        <v>0</v>
      </c>
      <c r="BL25">
        <v>0</v>
      </c>
      <c r="BM25">
        <v>0</v>
      </c>
      <c r="BN25">
        <v>0</v>
      </c>
      <c r="BO25">
        <v>0</v>
      </c>
      <c r="BP25">
        <v>0</v>
      </c>
      <c r="BQ25">
        <v>0</v>
      </c>
      <c r="BR25">
        <v>0</v>
      </c>
      <c r="BS25">
        <v>0</v>
      </c>
      <c r="BT25">
        <v>0</v>
      </c>
      <c r="BU25">
        <v>0</v>
      </c>
      <c r="BV25">
        <v>0</v>
      </c>
      <c r="BW25">
        <v>0</v>
      </c>
    </row>
    <row r="26" spans="1:75">
      <c r="A26" s="2" t="s">
        <v>117</v>
      </c>
      <c r="B26">
        <v>0</v>
      </c>
      <c r="C26">
        <v>0</v>
      </c>
      <c r="D26">
        <v>0</v>
      </c>
      <c r="E26">
        <v>0</v>
      </c>
      <c r="F26">
        <v>0</v>
      </c>
      <c r="G26">
        <v>0</v>
      </c>
      <c r="H26">
        <v>0</v>
      </c>
      <c r="I26">
        <v>0</v>
      </c>
      <c r="J26">
        <v>0</v>
      </c>
      <c r="K26">
        <v>0</v>
      </c>
      <c r="L26">
        <v>0</v>
      </c>
      <c r="M26">
        <v>0</v>
      </c>
      <c r="N26">
        <v>0</v>
      </c>
      <c r="O26">
        <v>0</v>
      </c>
      <c r="P26">
        <v>0</v>
      </c>
      <c r="Q26">
        <v>0</v>
      </c>
      <c r="R26">
        <v>0</v>
      </c>
      <c r="S26">
        <v>0</v>
      </c>
      <c r="T26">
        <v>0</v>
      </c>
      <c r="U26">
        <v>0</v>
      </c>
      <c r="V26">
        <v>0</v>
      </c>
      <c r="W26">
        <v>0</v>
      </c>
      <c r="X26">
        <v>0</v>
      </c>
      <c r="Y26">
        <v>0</v>
      </c>
      <c r="Z26">
        <v>-1</v>
      </c>
      <c r="AA26">
        <v>0</v>
      </c>
      <c r="AB26">
        <v>0</v>
      </c>
      <c r="AC26">
        <v>0</v>
      </c>
      <c r="AD26">
        <v>0</v>
      </c>
      <c r="AE26">
        <v>0</v>
      </c>
      <c r="AF26">
        <v>1</v>
      </c>
      <c r="AG26">
        <v>-1</v>
      </c>
      <c r="AH26">
        <v>0</v>
      </c>
      <c r="AI26">
        <v>0</v>
      </c>
      <c r="AJ26">
        <v>0</v>
      </c>
      <c r="AK26">
        <v>0</v>
      </c>
      <c r="AL26">
        <v>0</v>
      </c>
      <c r="AM26">
        <v>0</v>
      </c>
      <c r="AN26">
        <v>0</v>
      </c>
      <c r="AO26">
        <v>0</v>
      </c>
      <c r="AP26">
        <v>0</v>
      </c>
      <c r="AQ26">
        <v>0</v>
      </c>
      <c r="AR26">
        <v>0</v>
      </c>
      <c r="AS26">
        <v>0</v>
      </c>
      <c r="AT26">
        <v>0</v>
      </c>
      <c r="AU26">
        <v>0</v>
      </c>
      <c r="AV26">
        <v>0</v>
      </c>
      <c r="AW26">
        <v>0</v>
      </c>
      <c r="AX26">
        <v>0</v>
      </c>
      <c r="AY26">
        <v>0</v>
      </c>
      <c r="AZ26">
        <v>0</v>
      </c>
      <c r="BA26">
        <v>0</v>
      </c>
      <c r="BB26">
        <v>0</v>
      </c>
      <c r="BC26">
        <v>0</v>
      </c>
      <c r="BD26">
        <v>0</v>
      </c>
      <c r="BE26">
        <v>0</v>
      </c>
      <c r="BF26">
        <v>0</v>
      </c>
      <c r="BG26">
        <v>0</v>
      </c>
      <c r="BH26">
        <v>0</v>
      </c>
      <c r="BI26">
        <v>0</v>
      </c>
      <c r="BJ26">
        <v>0</v>
      </c>
      <c r="BK26">
        <v>0</v>
      </c>
      <c r="BL26">
        <v>0</v>
      </c>
      <c r="BM26">
        <v>0</v>
      </c>
      <c r="BN26">
        <v>0</v>
      </c>
      <c r="BO26">
        <v>0</v>
      </c>
      <c r="BP26">
        <v>0</v>
      </c>
      <c r="BQ26">
        <v>0</v>
      </c>
      <c r="BR26">
        <v>0</v>
      </c>
      <c r="BS26">
        <v>0</v>
      </c>
      <c r="BT26">
        <v>0</v>
      </c>
      <c r="BU26">
        <v>0</v>
      </c>
      <c r="BV26">
        <v>0</v>
      </c>
      <c r="BW26">
        <v>0</v>
      </c>
    </row>
    <row r="27" spans="1:75">
      <c r="A27" s="2" t="s">
        <v>118</v>
      </c>
      <c r="B27">
        <v>0</v>
      </c>
      <c r="C27">
        <v>0</v>
      </c>
      <c r="D27">
        <v>0</v>
      </c>
      <c r="E27">
        <v>0</v>
      </c>
      <c r="F27">
        <v>0</v>
      </c>
      <c r="G27">
        <v>0</v>
      </c>
      <c r="H27">
        <v>0</v>
      </c>
      <c r="I27">
        <v>0</v>
      </c>
      <c r="J27">
        <v>0</v>
      </c>
      <c r="K27">
        <v>0</v>
      </c>
      <c r="L27">
        <v>0</v>
      </c>
      <c r="M27">
        <v>0</v>
      </c>
      <c r="N27">
        <v>0</v>
      </c>
      <c r="O27">
        <v>0</v>
      </c>
      <c r="P27">
        <v>0</v>
      </c>
      <c r="Q27">
        <v>0</v>
      </c>
      <c r="R27">
        <v>0</v>
      </c>
      <c r="S27">
        <v>0</v>
      </c>
      <c r="T27">
        <v>0</v>
      </c>
      <c r="U27">
        <v>0</v>
      </c>
      <c r="V27">
        <v>0</v>
      </c>
      <c r="W27">
        <v>0</v>
      </c>
      <c r="X27">
        <v>0</v>
      </c>
      <c r="Y27">
        <v>0</v>
      </c>
      <c r="Z27">
        <v>-1</v>
      </c>
      <c r="AA27">
        <v>0</v>
      </c>
      <c r="AB27">
        <v>0</v>
      </c>
      <c r="AC27">
        <v>0</v>
      </c>
      <c r="AD27">
        <v>0</v>
      </c>
      <c r="AE27">
        <v>0</v>
      </c>
      <c r="AF27">
        <v>0</v>
      </c>
      <c r="AG27">
        <v>1</v>
      </c>
      <c r="AH27">
        <v>0</v>
      </c>
      <c r="AI27">
        <v>0</v>
      </c>
      <c r="AJ27">
        <v>0</v>
      </c>
      <c r="AK27">
        <v>0</v>
      </c>
      <c r="AL27">
        <v>0</v>
      </c>
      <c r="AM27">
        <v>0</v>
      </c>
      <c r="AN27">
        <v>0</v>
      </c>
      <c r="AO27">
        <v>0</v>
      </c>
      <c r="AP27">
        <v>0</v>
      </c>
      <c r="AQ27">
        <v>0</v>
      </c>
      <c r="AR27">
        <v>0</v>
      </c>
      <c r="AS27">
        <v>0</v>
      </c>
      <c r="AT27">
        <v>0</v>
      </c>
      <c r="AU27">
        <v>0</v>
      </c>
      <c r="AV27">
        <v>0</v>
      </c>
      <c r="AW27">
        <v>0</v>
      </c>
      <c r="AX27">
        <v>0</v>
      </c>
      <c r="AY27">
        <v>0</v>
      </c>
      <c r="AZ27">
        <v>0</v>
      </c>
      <c r="BA27">
        <v>0</v>
      </c>
      <c r="BB27">
        <v>0</v>
      </c>
      <c r="BC27">
        <v>0</v>
      </c>
      <c r="BD27">
        <v>0</v>
      </c>
      <c r="BE27">
        <v>0</v>
      </c>
      <c r="BF27">
        <v>0</v>
      </c>
      <c r="BG27">
        <v>0</v>
      </c>
      <c r="BH27">
        <v>0</v>
      </c>
      <c r="BI27">
        <v>0</v>
      </c>
      <c r="BJ27">
        <v>0</v>
      </c>
      <c r="BK27">
        <v>0</v>
      </c>
      <c r="BL27">
        <v>0</v>
      </c>
      <c r="BM27">
        <v>0</v>
      </c>
      <c r="BN27">
        <v>0</v>
      </c>
      <c r="BO27">
        <v>0</v>
      </c>
      <c r="BP27">
        <v>0</v>
      </c>
      <c r="BQ27">
        <v>0</v>
      </c>
      <c r="BR27">
        <v>0</v>
      </c>
      <c r="BS27">
        <v>0</v>
      </c>
      <c r="BT27">
        <v>0</v>
      </c>
      <c r="BU27">
        <v>0</v>
      </c>
      <c r="BV27">
        <v>0</v>
      </c>
      <c r="BW27">
        <v>0</v>
      </c>
    </row>
    <row r="28" spans="1:75">
      <c r="A28" s="2" t="s">
        <v>119</v>
      </c>
      <c r="B28">
        <v>0</v>
      </c>
      <c r="C28">
        <v>0</v>
      </c>
      <c r="D28">
        <v>0</v>
      </c>
      <c r="E28">
        <v>0</v>
      </c>
      <c r="F28">
        <v>0</v>
      </c>
      <c r="G28">
        <v>-1</v>
      </c>
      <c r="H28">
        <v>0</v>
      </c>
      <c r="I28">
        <v>0</v>
      </c>
      <c r="J28">
        <v>0</v>
      </c>
      <c r="K28">
        <v>0</v>
      </c>
      <c r="L28">
        <v>0</v>
      </c>
      <c r="M28">
        <v>0</v>
      </c>
      <c r="N28">
        <v>0</v>
      </c>
      <c r="O28">
        <v>1</v>
      </c>
      <c r="P28">
        <v>-1</v>
      </c>
      <c r="Q28">
        <v>0</v>
      </c>
      <c r="R28">
        <v>0</v>
      </c>
      <c r="S28">
        <v>0</v>
      </c>
      <c r="T28">
        <v>0</v>
      </c>
      <c r="U28">
        <v>0</v>
      </c>
      <c r="V28">
        <v>0</v>
      </c>
      <c r="W28">
        <v>0</v>
      </c>
      <c r="X28">
        <v>0</v>
      </c>
      <c r="Y28">
        <v>0</v>
      </c>
      <c r="Z28">
        <v>-1</v>
      </c>
      <c r="AA28">
        <v>0</v>
      </c>
      <c r="AB28">
        <v>0</v>
      </c>
      <c r="AC28">
        <v>0</v>
      </c>
      <c r="AD28">
        <v>0</v>
      </c>
      <c r="AE28">
        <v>0</v>
      </c>
      <c r="AF28">
        <v>0</v>
      </c>
      <c r="AG28">
        <v>0</v>
      </c>
      <c r="AH28">
        <v>1</v>
      </c>
      <c r="AI28">
        <v>0</v>
      </c>
      <c r="AJ28">
        <v>0</v>
      </c>
      <c r="AK28">
        <v>0</v>
      </c>
      <c r="AL28">
        <v>0</v>
      </c>
      <c r="AM28">
        <v>0</v>
      </c>
      <c r="AN28">
        <v>0</v>
      </c>
      <c r="AO28">
        <v>0</v>
      </c>
      <c r="AP28">
        <v>0</v>
      </c>
      <c r="AQ28">
        <v>0</v>
      </c>
      <c r="AR28">
        <v>0</v>
      </c>
      <c r="AS28">
        <v>0</v>
      </c>
      <c r="AT28">
        <v>0</v>
      </c>
      <c r="AU28">
        <v>0</v>
      </c>
      <c r="AV28">
        <v>0</v>
      </c>
      <c r="AW28">
        <v>0</v>
      </c>
      <c r="AX28">
        <v>0</v>
      </c>
      <c r="AY28">
        <v>0</v>
      </c>
      <c r="AZ28">
        <v>0</v>
      </c>
      <c r="BA28">
        <v>0</v>
      </c>
      <c r="BB28">
        <v>0</v>
      </c>
      <c r="BC28">
        <v>0</v>
      </c>
      <c r="BD28">
        <v>0</v>
      </c>
      <c r="BE28">
        <v>0</v>
      </c>
      <c r="BF28">
        <v>0</v>
      </c>
      <c r="BG28">
        <v>0</v>
      </c>
      <c r="BH28">
        <v>0</v>
      </c>
      <c r="BI28">
        <v>0</v>
      </c>
      <c r="BJ28">
        <v>0</v>
      </c>
      <c r="BK28">
        <v>0</v>
      </c>
      <c r="BL28">
        <v>0</v>
      </c>
      <c r="BM28">
        <v>0</v>
      </c>
      <c r="BN28">
        <v>0</v>
      </c>
      <c r="BO28">
        <v>0</v>
      </c>
      <c r="BP28">
        <v>0</v>
      </c>
      <c r="BQ28">
        <v>0</v>
      </c>
      <c r="BR28">
        <v>0</v>
      </c>
      <c r="BS28">
        <v>0</v>
      </c>
      <c r="BT28">
        <v>0</v>
      </c>
      <c r="BU28">
        <v>0</v>
      </c>
      <c r="BV28">
        <v>0</v>
      </c>
      <c r="BW28">
        <v>0</v>
      </c>
    </row>
    <row r="29" spans="1:75">
      <c r="A29" s="2" t="s">
        <v>120</v>
      </c>
      <c r="B29">
        <v>0</v>
      </c>
      <c r="C29">
        <v>0</v>
      </c>
      <c r="D29">
        <v>0</v>
      </c>
      <c r="E29">
        <v>0</v>
      </c>
      <c r="F29">
        <v>0</v>
      </c>
      <c r="G29">
        <v>-1</v>
      </c>
      <c r="H29">
        <v>0</v>
      </c>
      <c r="I29">
        <v>0</v>
      </c>
      <c r="J29">
        <v>0</v>
      </c>
      <c r="K29">
        <v>0</v>
      </c>
      <c r="L29">
        <v>0</v>
      </c>
      <c r="M29">
        <v>0</v>
      </c>
      <c r="N29">
        <v>0</v>
      </c>
      <c r="O29">
        <v>0</v>
      </c>
      <c r="P29">
        <v>0</v>
      </c>
      <c r="Q29">
        <v>1</v>
      </c>
      <c r="R29">
        <v>-1</v>
      </c>
      <c r="S29">
        <v>0</v>
      </c>
      <c r="T29">
        <v>0</v>
      </c>
      <c r="U29">
        <v>0</v>
      </c>
      <c r="V29">
        <v>0</v>
      </c>
      <c r="W29">
        <v>0</v>
      </c>
      <c r="X29">
        <v>0</v>
      </c>
      <c r="Y29">
        <v>0</v>
      </c>
      <c r="Z29">
        <v>-1</v>
      </c>
      <c r="AA29">
        <v>0</v>
      </c>
      <c r="AB29">
        <v>0</v>
      </c>
      <c r="AC29">
        <v>0</v>
      </c>
      <c r="AD29">
        <v>0</v>
      </c>
      <c r="AE29">
        <v>0</v>
      </c>
      <c r="AF29">
        <v>0</v>
      </c>
      <c r="AG29">
        <v>0</v>
      </c>
      <c r="AH29">
        <v>1</v>
      </c>
      <c r="AI29">
        <v>0</v>
      </c>
      <c r="AJ29">
        <v>0</v>
      </c>
      <c r="AK29">
        <v>0</v>
      </c>
      <c r="AL29">
        <v>0</v>
      </c>
      <c r="AM29">
        <v>0</v>
      </c>
      <c r="AN29">
        <v>0</v>
      </c>
      <c r="AO29">
        <v>0</v>
      </c>
      <c r="AP29">
        <v>0</v>
      </c>
      <c r="AQ29">
        <v>0</v>
      </c>
      <c r="AR29">
        <v>0</v>
      </c>
      <c r="AS29">
        <v>0</v>
      </c>
      <c r="AT29">
        <v>0</v>
      </c>
      <c r="AU29">
        <v>0</v>
      </c>
      <c r="AV29">
        <v>0</v>
      </c>
      <c r="AW29">
        <v>0</v>
      </c>
      <c r="AX29">
        <v>0</v>
      </c>
      <c r="AY29">
        <v>0</v>
      </c>
      <c r="AZ29">
        <v>0</v>
      </c>
      <c r="BA29">
        <v>0</v>
      </c>
      <c r="BB29">
        <v>0</v>
      </c>
      <c r="BC29">
        <v>0</v>
      </c>
      <c r="BD29">
        <v>0</v>
      </c>
      <c r="BE29">
        <v>0</v>
      </c>
      <c r="BF29">
        <v>0</v>
      </c>
      <c r="BG29">
        <v>0</v>
      </c>
      <c r="BH29">
        <v>0</v>
      </c>
      <c r="BI29">
        <v>0</v>
      </c>
      <c r="BJ29">
        <v>0</v>
      </c>
      <c r="BK29">
        <v>0</v>
      </c>
      <c r="BL29">
        <v>0</v>
      </c>
      <c r="BM29">
        <v>0</v>
      </c>
      <c r="BN29">
        <v>0</v>
      </c>
      <c r="BO29">
        <v>0</v>
      </c>
      <c r="BP29">
        <v>0</v>
      </c>
      <c r="BQ29">
        <v>0</v>
      </c>
      <c r="BR29">
        <v>0</v>
      </c>
      <c r="BS29">
        <v>0</v>
      </c>
      <c r="BT29">
        <v>0</v>
      </c>
      <c r="BU29">
        <v>0</v>
      </c>
      <c r="BV29">
        <v>0</v>
      </c>
      <c r="BW29">
        <v>0</v>
      </c>
    </row>
    <row r="30" spans="1:75">
      <c r="A30" s="2" t="s">
        <v>121</v>
      </c>
      <c r="B30">
        <v>0</v>
      </c>
      <c r="C30">
        <v>1</v>
      </c>
      <c r="D30">
        <v>0</v>
      </c>
      <c r="E30">
        <v>0</v>
      </c>
      <c r="F30">
        <v>-1</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-1</v>
      </c>
      <c r="AI30">
        <v>1</v>
      </c>
      <c r="AJ30">
        <v>0</v>
      </c>
      <c r="AK30">
        <v>0</v>
      </c>
      <c r="AL30">
        <v>0</v>
      </c>
      <c r="AM30">
        <v>0</v>
      </c>
      <c r="AN30">
        <v>0</v>
      </c>
      <c r="AO30">
        <v>0</v>
      </c>
      <c r="AP30">
        <v>0</v>
      </c>
      <c r="AQ30">
        <v>0</v>
      </c>
      <c r="AR30">
        <v>0</v>
      </c>
      <c r="AS30">
        <v>0</v>
      </c>
      <c r="AT30">
        <v>0</v>
      </c>
      <c r="AU30">
        <v>0</v>
      </c>
      <c r="AV30">
        <v>0</v>
      </c>
      <c r="AW30">
        <v>0</v>
      </c>
      <c r="AX30">
        <v>0</v>
      </c>
      <c r="AY30">
        <v>0</v>
      </c>
      <c r="AZ30">
        <v>0</v>
      </c>
      <c r="BA30">
        <v>0</v>
      </c>
      <c r="BB30">
        <v>0</v>
      </c>
      <c r="BC30">
        <v>0</v>
      </c>
      <c r="BD30">
        <v>0</v>
      </c>
      <c r="BE30">
        <v>0</v>
      </c>
      <c r="BF30">
        <v>0</v>
      </c>
      <c r="BG30">
        <v>0</v>
      </c>
      <c r="BH30">
        <v>0</v>
      </c>
      <c r="BI30">
        <v>0</v>
      </c>
      <c r="BJ30">
        <v>0</v>
      </c>
      <c r="BK30">
        <v>0</v>
      </c>
      <c r="BL30">
        <v>0</v>
      </c>
      <c r="BM30">
        <v>0</v>
      </c>
      <c r="BN30">
        <v>0</v>
      </c>
      <c r="BO30">
        <v>0</v>
      </c>
      <c r="BP30">
        <v>0</v>
      </c>
      <c r="BQ30">
        <v>0</v>
      </c>
      <c r="BR30">
        <v>0</v>
      </c>
      <c r="BS30">
        <v>0</v>
      </c>
      <c r="BT30">
        <v>0</v>
      </c>
      <c r="BU30">
        <v>0</v>
      </c>
      <c r="BV30">
        <v>0</v>
      </c>
      <c r="BW30">
        <v>0</v>
      </c>
    </row>
    <row r="31" spans="1:75">
      <c r="A31" s="2" t="s">
        <v>122</v>
      </c>
      <c r="B31">
        <v>0</v>
      </c>
      <c r="C31">
        <v>0</v>
      </c>
      <c r="D31">
        <v>0</v>
      </c>
      <c r="E31">
        <v>0</v>
      </c>
      <c r="F31">
        <v>0</v>
      </c>
      <c r="G31">
        <v>0</v>
      </c>
      <c r="H31">
        <v>0</v>
      </c>
      <c r="I31">
        <v>0</v>
      </c>
      <c r="J31">
        <v>0</v>
      </c>
      <c r="K31">
        <v>0</v>
      </c>
      <c r="L31">
        <v>0</v>
      </c>
      <c r="M31">
        <v>0</v>
      </c>
      <c r="N31">
        <v>0</v>
      </c>
      <c r="O31">
        <v>0</v>
      </c>
      <c r="P31">
        <v>0</v>
      </c>
      <c r="Q31">
        <v>0</v>
      </c>
      <c r="R31">
        <v>0</v>
      </c>
      <c r="S31">
        <v>0</v>
      </c>
      <c r="T31">
        <v>0</v>
      </c>
      <c r="U31">
        <v>0</v>
      </c>
      <c r="V31">
        <v>0</v>
      </c>
      <c r="W31">
        <v>0</v>
      </c>
      <c r="X31">
        <v>0</v>
      </c>
      <c r="Y31">
        <v>0</v>
      </c>
      <c r="Z31">
        <v>0</v>
      </c>
      <c r="AA31">
        <v>0</v>
      </c>
      <c r="AB31">
        <v>0</v>
      </c>
      <c r="AC31">
        <v>0</v>
      </c>
      <c r="AD31">
        <v>0</v>
      </c>
      <c r="AE31">
        <v>0</v>
      </c>
      <c r="AF31">
        <v>0</v>
      </c>
      <c r="AG31">
        <v>0</v>
      </c>
      <c r="AH31">
        <v>0</v>
      </c>
      <c r="AI31">
        <v>-1</v>
      </c>
      <c r="AJ31">
        <v>1</v>
      </c>
      <c r="AK31">
        <v>0</v>
      </c>
      <c r="AL31">
        <v>0</v>
      </c>
      <c r="AM31">
        <v>0</v>
      </c>
      <c r="AN31">
        <v>0</v>
      </c>
      <c r="AO31">
        <v>0</v>
      </c>
      <c r="AP31">
        <v>0</v>
      </c>
      <c r="AQ31">
        <v>0</v>
      </c>
      <c r="AR31">
        <v>0</v>
      </c>
      <c r="AS31">
        <v>0</v>
      </c>
      <c r="AT31">
        <v>0</v>
      </c>
      <c r="AU31">
        <v>0</v>
      </c>
      <c r="AV31">
        <v>0</v>
      </c>
      <c r="AW31">
        <v>0</v>
      </c>
      <c r="AX31">
        <v>0</v>
      </c>
      <c r="AY31">
        <v>0</v>
      </c>
      <c r="AZ31">
        <v>0</v>
      </c>
      <c r="BA31">
        <v>0</v>
      </c>
      <c r="BB31">
        <v>0</v>
      </c>
      <c r="BC31">
        <v>0</v>
      </c>
      <c r="BD31">
        <v>0</v>
      </c>
      <c r="BE31">
        <v>0</v>
      </c>
      <c r="BF31">
        <v>0</v>
      </c>
      <c r="BG31">
        <v>0</v>
      </c>
      <c r="BH31">
        <v>0</v>
      </c>
      <c r="BI31">
        <v>0</v>
      </c>
      <c r="BJ31">
        <v>0</v>
      </c>
      <c r="BK31">
        <v>0</v>
      </c>
      <c r="BL31">
        <v>0</v>
      </c>
      <c r="BM31">
        <v>0</v>
      </c>
      <c r="BN31">
        <v>0</v>
      </c>
      <c r="BO31">
        <v>0</v>
      </c>
      <c r="BP31">
        <v>0</v>
      </c>
      <c r="BQ31">
        <v>0</v>
      </c>
      <c r="BR31">
        <v>0</v>
      </c>
      <c r="BS31">
        <v>0</v>
      </c>
      <c r="BT31">
        <v>0</v>
      </c>
      <c r="BU31">
        <v>0</v>
      </c>
      <c r="BV31">
        <v>0</v>
      </c>
      <c r="BW31">
        <v>0</v>
      </c>
    </row>
    <row r="32" spans="1:75">
      <c r="A32" s="2" t="s">
        <v>123</v>
      </c>
      <c r="B32">
        <v>0</v>
      </c>
      <c r="C32">
        <v>0</v>
      </c>
      <c r="D32">
        <v>1</v>
      </c>
      <c r="E32">
        <v>0</v>
      </c>
      <c r="F32">
        <v>0</v>
      </c>
      <c r="G32">
        <v>0</v>
      </c>
      <c r="H32">
        <v>0</v>
      </c>
      <c r="I32">
        <v>0</v>
      </c>
      <c r="J32">
        <v>0</v>
      </c>
      <c r="K32">
        <v>0</v>
      </c>
      <c r="L32">
        <v>0</v>
      </c>
      <c r="M32">
        <v>0</v>
      </c>
      <c r="N32">
        <v>0</v>
      </c>
      <c r="O32">
        <v>0</v>
      </c>
      <c r="P32">
        <v>0</v>
      </c>
      <c r="Q32">
        <v>0</v>
      </c>
      <c r="R32">
        <v>0</v>
      </c>
      <c r="S32">
        <v>0</v>
      </c>
      <c r="T32">
        <v>0</v>
      </c>
      <c r="U32">
        <v>0</v>
      </c>
      <c r="V32">
        <v>0</v>
      </c>
      <c r="W32">
        <v>0</v>
      </c>
      <c r="X32">
        <v>0</v>
      </c>
      <c r="Y32">
        <v>0</v>
      </c>
      <c r="Z32">
        <v>0</v>
      </c>
      <c r="AA32">
        <v>0</v>
      </c>
      <c r="AB32">
        <v>0</v>
      </c>
      <c r="AC32">
        <v>0</v>
      </c>
      <c r="AD32">
        <v>0</v>
      </c>
      <c r="AE32">
        <v>0</v>
      </c>
      <c r="AF32">
        <v>0</v>
      </c>
      <c r="AG32">
        <v>0</v>
      </c>
      <c r="AH32">
        <v>0</v>
      </c>
      <c r="AI32">
        <v>0</v>
      </c>
      <c r="AJ32">
        <v>-1</v>
      </c>
      <c r="AK32">
        <v>1</v>
      </c>
      <c r="AL32">
        <v>0</v>
      </c>
      <c r="AM32">
        <v>0</v>
      </c>
      <c r="AN32">
        <v>0</v>
      </c>
      <c r="AO32">
        <v>0</v>
      </c>
      <c r="AP32">
        <v>0</v>
      </c>
      <c r="AQ32">
        <v>0</v>
      </c>
      <c r="AR32">
        <v>0</v>
      </c>
      <c r="AS32">
        <v>0</v>
      </c>
      <c r="AT32">
        <v>0</v>
      </c>
      <c r="AU32">
        <v>0</v>
      </c>
      <c r="AV32">
        <v>0</v>
      </c>
      <c r="AW32">
        <v>0</v>
      </c>
      <c r="AX32">
        <v>0</v>
      </c>
      <c r="AY32">
        <v>0</v>
      </c>
      <c r="AZ32">
        <v>0</v>
      </c>
      <c r="BA32">
        <v>0</v>
      </c>
      <c r="BB32">
        <v>0</v>
      </c>
      <c r="BC32">
        <v>0</v>
      </c>
      <c r="BD32">
        <v>0</v>
      </c>
      <c r="BE32">
        <v>0</v>
      </c>
      <c r="BF32">
        <v>0</v>
      </c>
      <c r="BG32">
        <v>0</v>
      </c>
      <c r="BH32">
        <v>0</v>
      </c>
      <c r="BI32">
        <v>0</v>
      </c>
      <c r="BJ32">
        <v>0</v>
      </c>
      <c r="BK32">
        <v>0</v>
      </c>
      <c r="BL32">
        <v>0</v>
      </c>
      <c r="BM32">
        <v>0</v>
      </c>
      <c r="BN32">
        <v>0</v>
      </c>
      <c r="BO32">
        <v>0</v>
      </c>
      <c r="BP32">
        <v>0</v>
      </c>
      <c r="BQ32">
        <v>0</v>
      </c>
      <c r="BR32">
        <v>0</v>
      </c>
      <c r="BS32">
        <v>0</v>
      </c>
      <c r="BT32">
        <v>0</v>
      </c>
      <c r="BU32">
        <v>0</v>
      </c>
      <c r="BV32">
        <v>0</v>
      </c>
      <c r="BW32">
        <v>0</v>
      </c>
    </row>
    <row r="33" spans="1:75">
      <c r="A33" s="2" t="s">
        <v>124</v>
      </c>
      <c r="B33">
        <v>0</v>
      </c>
      <c r="C33">
        <v>1</v>
      </c>
      <c r="D33">
        <v>0</v>
      </c>
      <c r="E33">
        <v>0</v>
      </c>
      <c r="F33">
        <v>-1</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1</v>
      </c>
      <c r="AF33">
        <v>0</v>
      </c>
      <c r="AG33">
        <v>0</v>
      </c>
      <c r="AH33">
        <v>0</v>
      </c>
      <c r="AI33">
        <v>0</v>
      </c>
      <c r="AJ33">
        <v>0</v>
      </c>
      <c r="AK33">
        <v>-1</v>
      </c>
      <c r="AL33">
        <v>0</v>
      </c>
      <c r="AM33">
        <v>0</v>
      </c>
      <c r="AN33">
        <v>0</v>
      </c>
      <c r="AO33">
        <v>0</v>
      </c>
      <c r="AP33">
        <v>0</v>
      </c>
      <c r="AQ33">
        <v>0</v>
      </c>
      <c r="AR33">
        <v>0</v>
      </c>
      <c r="AS33">
        <v>0</v>
      </c>
      <c r="AT33">
        <v>0</v>
      </c>
      <c r="AU33">
        <v>0</v>
      </c>
      <c r="AV33">
        <v>0</v>
      </c>
      <c r="AW33">
        <v>0</v>
      </c>
      <c r="AX33">
        <v>0</v>
      </c>
      <c r="AY33">
        <v>0</v>
      </c>
      <c r="AZ33">
        <v>0</v>
      </c>
      <c r="BA33">
        <v>0</v>
      </c>
      <c r="BB33">
        <v>0</v>
      </c>
      <c r="BC33">
        <v>0</v>
      </c>
      <c r="BD33">
        <v>0</v>
      </c>
      <c r="BE33">
        <v>0</v>
      </c>
      <c r="BF33">
        <v>0</v>
      </c>
      <c r="BG33">
        <v>0</v>
      </c>
      <c r="BH33">
        <v>0</v>
      </c>
      <c r="BI33">
        <v>0</v>
      </c>
      <c r="BJ33">
        <v>0</v>
      </c>
      <c r="BK33">
        <v>0</v>
      </c>
      <c r="BL33">
        <v>0</v>
      </c>
      <c r="BM33">
        <v>0</v>
      </c>
      <c r="BN33">
        <v>0</v>
      </c>
      <c r="BO33">
        <v>0</v>
      </c>
      <c r="BP33">
        <v>0</v>
      </c>
      <c r="BQ33">
        <v>0</v>
      </c>
      <c r="BR33">
        <v>0</v>
      </c>
      <c r="BS33">
        <v>0</v>
      </c>
      <c r="BT33">
        <v>0</v>
      </c>
      <c r="BU33">
        <v>0</v>
      </c>
      <c r="BV33">
        <v>0</v>
      </c>
      <c r="BW33">
        <v>0</v>
      </c>
    </row>
    <row r="34" spans="1:75">
      <c r="A34" s="2" t="s">
        <v>125</v>
      </c>
      <c r="B34">
        <v>0</v>
      </c>
      <c r="C34">
        <v>1</v>
      </c>
      <c r="D34">
        <v>0</v>
      </c>
      <c r="E34">
        <v>0</v>
      </c>
      <c r="F34">
        <v>-1</v>
      </c>
      <c r="G34">
        <v>0</v>
      </c>
      <c r="H34">
        <v>0</v>
      </c>
      <c r="I34">
        <v>0</v>
      </c>
      <c r="J34">
        <v>0</v>
      </c>
      <c r="K34">
        <v>0</v>
      </c>
      <c r="L34">
        <v>0</v>
      </c>
      <c r="M34">
        <v>0</v>
      </c>
      <c r="N34">
        <v>0</v>
      </c>
      <c r="O34">
        <v>0</v>
      </c>
      <c r="P34">
        <v>0</v>
      </c>
      <c r="Q34">
        <v>0</v>
      </c>
      <c r="R34">
        <v>0</v>
      </c>
      <c r="S34">
        <v>0</v>
      </c>
      <c r="T34">
        <v>0</v>
      </c>
      <c r="U34">
        <v>0</v>
      </c>
      <c r="V34">
        <v>0</v>
      </c>
      <c r="W34">
        <v>0</v>
      </c>
      <c r="X34">
        <v>0</v>
      </c>
      <c r="Y34">
        <v>0</v>
      </c>
      <c r="Z34">
        <v>0</v>
      </c>
      <c r="AA34">
        <v>0</v>
      </c>
      <c r="AB34">
        <v>0</v>
      </c>
      <c r="AC34">
        <v>0</v>
      </c>
      <c r="AD34">
        <v>0</v>
      </c>
      <c r="AE34">
        <v>1</v>
      </c>
      <c r="AF34">
        <v>0</v>
      </c>
      <c r="AG34">
        <v>0</v>
      </c>
      <c r="AH34">
        <v>0</v>
      </c>
      <c r="AI34">
        <v>0</v>
      </c>
      <c r="AJ34">
        <v>0</v>
      </c>
      <c r="AK34">
        <v>-1</v>
      </c>
      <c r="AL34">
        <v>0</v>
      </c>
      <c r="AM34">
        <v>0</v>
      </c>
      <c r="AN34">
        <v>0</v>
      </c>
      <c r="AO34">
        <v>0</v>
      </c>
      <c r="AP34">
        <v>0</v>
      </c>
      <c r="AQ34">
        <v>0</v>
      </c>
      <c r="AR34">
        <v>0</v>
      </c>
      <c r="AS34">
        <v>0</v>
      </c>
      <c r="AT34">
        <v>0</v>
      </c>
      <c r="AU34">
        <v>0</v>
      </c>
      <c r="AV34">
        <v>0</v>
      </c>
      <c r="AW34">
        <v>0</v>
      </c>
      <c r="AX34">
        <v>0</v>
      </c>
      <c r="AY34">
        <v>0</v>
      </c>
      <c r="AZ34">
        <v>0</v>
      </c>
      <c r="BA34">
        <v>0</v>
      </c>
      <c r="BB34">
        <v>0</v>
      </c>
      <c r="BC34">
        <v>0</v>
      </c>
      <c r="BD34">
        <v>0</v>
      </c>
      <c r="BE34">
        <v>0</v>
      </c>
      <c r="BF34">
        <v>0</v>
      </c>
      <c r="BG34">
        <v>0</v>
      </c>
      <c r="BH34">
        <v>0</v>
      </c>
      <c r="BI34">
        <v>0</v>
      </c>
      <c r="BJ34">
        <v>0</v>
      </c>
      <c r="BK34">
        <v>0</v>
      </c>
      <c r="BL34">
        <v>0</v>
      </c>
      <c r="BM34">
        <v>0</v>
      </c>
      <c r="BN34">
        <v>0</v>
      </c>
      <c r="BO34">
        <v>0</v>
      </c>
      <c r="BP34">
        <v>0</v>
      </c>
      <c r="BQ34">
        <v>0</v>
      </c>
      <c r="BR34">
        <v>0</v>
      </c>
      <c r="BS34">
        <v>0</v>
      </c>
      <c r="BT34">
        <v>0</v>
      </c>
      <c r="BU34">
        <v>0</v>
      </c>
      <c r="BV34">
        <v>0</v>
      </c>
      <c r="BW34">
        <v>0</v>
      </c>
    </row>
    <row r="35" spans="1:75">
      <c r="A35" s="2" t="s">
        <v>126</v>
      </c>
      <c r="B35">
        <v>0</v>
      </c>
      <c r="C35">
        <v>0</v>
      </c>
      <c r="D35">
        <v>0</v>
      </c>
      <c r="E35">
        <v>0</v>
      </c>
      <c r="F35">
        <v>0</v>
      </c>
      <c r="G35">
        <v>0</v>
      </c>
      <c r="H35">
        <v>0</v>
      </c>
      <c r="I35">
        <v>0</v>
      </c>
      <c r="J35">
        <v>0</v>
      </c>
      <c r="K35">
        <v>0</v>
      </c>
      <c r="L35">
        <v>0</v>
      </c>
      <c r="M35">
        <v>0</v>
      </c>
      <c r="N35">
        <v>0</v>
      </c>
      <c r="O35">
        <v>1</v>
      </c>
      <c r="P35">
        <v>-1</v>
      </c>
      <c r="Q35">
        <v>0</v>
      </c>
      <c r="R35">
        <v>0</v>
      </c>
      <c r="S35">
        <v>0</v>
      </c>
      <c r="T35">
        <v>0</v>
      </c>
      <c r="U35">
        <v>0</v>
      </c>
      <c r="V35">
        <v>1</v>
      </c>
      <c r="W35">
        <v>0</v>
      </c>
      <c r="X35">
        <v>0</v>
      </c>
      <c r="Y35">
        <v>0</v>
      </c>
      <c r="Z35">
        <v>0</v>
      </c>
      <c r="AA35">
        <v>0</v>
      </c>
      <c r="AB35">
        <v>0</v>
      </c>
      <c r="AC35">
        <v>0</v>
      </c>
      <c r="AD35">
        <v>0</v>
      </c>
      <c r="AE35">
        <v>-1</v>
      </c>
      <c r="AF35">
        <v>0</v>
      </c>
      <c r="AG35">
        <v>0</v>
      </c>
      <c r="AH35">
        <v>0</v>
      </c>
      <c r="AI35">
        <v>0</v>
      </c>
      <c r="AJ35">
        <v>0</v>
      </c>
      <c r="AK35">
        <v>0</v>
      </c>
      <c r="AL35">
        <v>-1</v>
      </c>
      <c r="AM35">
        <v>1</v>
      </c>
      <c r="AN35">
        <v>0</v>
      </c>
      <c r="AO35">
        <v>0</v>
      </c>
      <c r="AP35">
        <v>0</v>
      </c>
      <c r="AQ35">
        <v>0</v>
      </c>
      <c r="AR35">
        <v>0</v>
      </c>
      <c r="AS35">
        <v>0</v>
      </c>
      <c r="AT35">
        <v>0</v>
      </c>
      <c r="AU35">
        <v>0</v>
      </c>
      <c r="AV35">
        <v>0</v>
      </c>
      <c r="AW35">
        <v>0</v>
      </c>
      <c r="AX35">
        <v>0</v>
      </c>
      <c r="AY35">
        <v>0</v>
      </c>
      <c r="AZ35">
        <v>0</v>
      </c>
      <c r="BA35">
        <v>0</v>
      </c>
      <c r="BB35">
        <v>0</v>
      </c>
      <c r="BC35">
        <v>0</v>
      </c>
      <c r="BD35">
        <v>0</v>
      </c>
      <c r="BE35">
        <v>0</v>
      </c>
      <c r="BF35">
        <v>0</v>
      </c>
      <c r="BG35">
        <v>0</v>
      </c>
      <c r="BH35">
        <v>0</v>
      </c>
      <c r="BI35">
        <v>0</v>
      </c>
      <c r="BJ35">
        <v>0</v>
      </c>
      <c r="BK35">
        <v>0</v>
      </c>
      <c r="BL35">
        <v>0</v>
      </c>
      <c r="BM35">
        <v>0</v>
      </c>
      <c r="BN35">
        <v>0</v>
      </c>
      <c r="BO35">
        <v>0</v>
      </c>
      <c r="BP35">
        <v>0</v>
      </c>
      <c r="BQ35">
        <v>0</v>
      </c>
      <c r="BR35">
        <v>0</v>
      </c>
      <c r="BS35">
        <v>0</v>
      </c>
      <c r="BT35">
        <v>0</v>
      </c>
      <c r="BU35">
        <v>0</v>
      </c>
      <c r="BV35">
        <v>0</v>
      </c>
      <c r="BW35">
        <v>0</v>
      </c>
    </row>
    <row r="36" spans="1:75">
      <c r="A36" s="2" t="s">
        <v>127</v>
      </c>
      <c r="B36">
        <v>0</v>
      </c>
      <c r="C36">
        <v>0</v>
      </c>
      <c r="D36">
        <v>0</v>
      </c>
      <c r="E36">
        <v>0</v>
      </c>
      <c r="F36">
        <v>0</v>
      </c>
      <c r="G36">
        <v>0</v>
      </c>
      <c r="H36">
        <v>0</v>
      </c>
      <c r="I36">
        <v>0</v>
      </c>
      <c r="J36">
        <v>0</v>
      </c>
      <c r="K36">
        <v>0</v>
      </c>
      <c r="L36">
        <v>0</v>
      </c>
      <c r="M36">
        <v>0</v>
      </c>
      <c r="N36">
        <v>0</v>
      </c>
      <c r="O36">
        <v>0</v>
      </c>
      <c r="P36">
        <v>0</v>
      </c>
      <c r="Q36">
        <v>0</v>
      </c>
      <c r="R36">
        <v>0</v>
      </c>
      <c r="S36">
        <v>0</v>
      </c>
      <c r="T36">
        <v>0</v>
      </c>
      <c r="U36">
        <v>0</v>
      </c>
      <c r="V36">
        <v>-1</v>
      </c>
      <c r="W36">
        <v>0</v>
      </c>
      <c r="X36">
        <v>0</v>
      </c>
      <c r="Y36">
        <v>0</v>
      </c>
      <c r="Z36">
        <v>0</v>
      </c>
      <c r="AA36">
        <v>0</v>
      </c>
      <c r="AB36">
        <v>0</v>
      </c>
      <c r="AC36">
        <v>0</v>
      </c>
      <c r="AD36">
        <v>0</v>
      </c>
      <c r="AE36">
        <v>-1</v>
      </c>
      <c r="AF36">
        <v>0</v>
      </c>
      <c r="AG36">
        <v>0</v>
      </c>
      <c r="AH36">
        <v>0</v>
      </c>
      <c r="AI36">
        <v>0</v>
      </c>
      <c r="AJ36">
        <v>0</v>
      </c>
      <c r="AK36">
        <v>0</v>
      </c>
      <c r="AL36">
        <v>0</v>
      </c>
      <c r="AM36">
        <v>0</v>
      </c>
      <c r="AN36">
        <v>1</v>
      </c>
      <c r="AO36">
        <v>0</v>
      </c>
      <c r="AP36">
        <v>0</v>
      </c>
      <c r="AQ36">
        <v>0</v>
      </c>
      <c r="AR36">
        <v>0</v>
      </c>
      <c r="AS36">
        <v>0</v>
      </c>
      <c r="AT36">
        <v>0</v>
      </c>
      <c r="AU36">
        <v>0</v>
      </c>
      <c r="AV36">
        <v>0</v>
      </c>
      <c r="AW36">
        <v>0</v>
      </c>
      <c r="AX36">
        <v>0</v>
      </c>
      <c r="AY36">
        <v>0</v>
      </c>
      <c r="AZ36">
        <v>0</v>
      </c>
      <c r="BA36">
        <v>0</v>
      </c>
      <c r="BB36">
        <v>0</v>
      </c>
      <c r="BC36">
        <v>0</v>
      </c>
      <c r="BD36">
        <v>0</v>
      </c>
      <c r="BE36">
        <v>0</v>
      </c>
      <c r="BF36">
        <v>0</v>
      </c>
      <c r="BG36">
        <v>0</v>
      </c>
      <c r="BH36">
        <v>0</v>
      </c>
      <c r="BI36">
        <v>0</v>
      </c>
      <c r="BJ36">
        <v>0</v>
      </c>
      <c r="BK36">
        <v>0</v>
      </c>
      <c r="BL36">
        <v>0</v>
      </c>
      <c r="BM36">
        <v>0</v>
      </c>
      <c r="BN36">
        <v>0</v>
      </c>
      <c r="BO36">
        <v>0</v>
      </c>
      <c r="BP36">
        <v>0</v>
      </c>
      <c r="BQ36">
        <v>0</v>
      </c>
      <c r="BR36">
        <v>0</v>
      </c>
      <c r="BS36">
        <v>0</v>
      </c>
      <c r="BT36">
        <v>0</v>
      </c>
      <c r="BU36">
        <v>0</v>
      </c>
      <c r="BV36">
        <v>0</v>
      </c>
      <c r="BW36">
        <v>0</v>
      </c>
    </row>
    <row r="37" spans="1:75">
      <c r="A37" s="2" t="s">
        <v>128</v>
      </c>
      <c r="B37">
        <v>0</v>
      </c>
      <c r="C37">
        <v>0</v>
      </c>
      <c r="D37">
        <v>1</v>
      </c>
      <c r="E37">
        <v>0</v>
      </c>
      <c r="F37">
        <v>0</v>
      </c>
      <c r="G37">
        <v>-1</v>
      </c>
      <c r="H37">
        <v>0</v>
      </c>
      <c r="I37">
        <v>0</v>
      </c>
      <c r="J37">
        <v>0</v>
      </c>
      <c r="K37">
        <v>0</v>
      </c>
      <c r="L37">
        <v>0</v>
      </c>
      <c r="M37">
        <v>0</v>
      </c>
      <c r="N37">
        <v>0</v>
      </c>
      <c r="O37">
        <v>0</v>
      </c>
      <c r="P37">
        <v>0</v>
      </c>
      <c r="Q37">
        <v>0</v>
      </c>
      <c r="R37">
        <v>0</v>
      </c>
      <c r="S37">
        <v>0</v>
      </c>
      <c r="T37">
        <v>0</v>
      </c>
      <c r="U37">
        <v>0</v>
      </c>
      <c r="V37">
        <v>1</v>
      </c>
      <c r="W37">
        <v>0</v>
      </c>
      <c r="X37">
        <v>0</v>
      </c>
      <c r="Y37">
        <v>0</v>
      </c>
      <c r="Z37">
        <v>0</v>
      </c>
      <c r="AA37">
        <v>0</v>
      </c>
      <c r="AB37">
        <v>0</v>
      </c>
      <c r="AC37">
        <v>0</v>
      </c>
      <c r="AD37">
        <v>0</v>
      </c>
      <c r="AE37">
        <v>0</v>
      </c>
      <c r="AF37">
        <v>0</v>
      </c>
      <c r="AG37">
        <v>0</v>
      </c>
      <c r="AH37">
        <v>0</v>
      </c>
      <c r="AI37">
        <v>0</v>
      </c>
      <c r="AJ37">
        <v>0</v>
      </c>
      <c r="AK37">
        <v>1</v>
      </c>
      <c r="AL37">
        <v>0</v>
      </c>
      <c r="AM37">
        <v>0</v>
      </c>
      <c r="AN37">
        <v>-1</v>
      </c>
      <c r="AO37">
        <v>0</v>
      </c>
      <c r="AP37">
        <v>0</v>
      </c>
      <c r="AQ37">
        <v>0</v>
      </c>
      <c r="AR37">
        <v>0</v>
      </c>
      <c r="AS37">
        <v>0</v>
      </c>
      <c r="AT37">
        <v>0</v>
      </c>
      <c r="AU37">
        <v>0</v>
      </c>
      <c r="AV37">
        <v>0</v>
      </c>
      <c r="AW37">
        <v>0</v>
      </c>
      <c r="AX37">
        <v>0</v>
      </c>
      <c r="AY37">
        <v>0</v>
      </c>
      <c r="AZ37">
        <v>0</v>
      </c>
      <c r="BA37">
        <v>0</v>
      </c>
      <c r="BB37">
        <v>0</v>
      </c>
      <c r="BC37">
        <v>0</v>
      </c>
      <c r="BD37">
        <v>0</v>
      </c>
      <c r="BE37">
        <v>0</v>
      </c>
      <c r="BF37">
        <v>0</v>
      </c>
      <c r="BG37">
        <v>0</v>
      </c>
      <c r="BH37">
        <v>0</v>
      </c>
      <c r="BI37">
        <v>0</v>
      </c>
      <c r="BJ37">
        <v>0</v>
      </c>
      <c r="BK37">
        <v>0</v>
      </c>
      <c r="BL37">
        <v>0</v>
      </c>
      <c r="BM37">
        <v>0</v>
      </c>
      <c r="BN37">
        <v>0</v>
      </c>
      <c r="BO37">
        <v>0</v>
      </c>
      <c r="BP37">
        <v>0</v>
      </c>
      <c r="BQ37">
        <v>0</v>
      </c>
      <c r="BR37">
        <v>0</v>
      </c>
      <c r="BS37">
        <v>0</v>
      </c>
      <c r="BT37">
        <v>0</v>
      </c>
      <c r="BU37">
        <v>0</v>
      </c>
      <c r="BV37">
        <v>0</v>
      </c>
      <c r="BW37">
        <v>0</v>
      </c>
    </row>
    <row r="38" spans="1:75">
      <c r="A38" s="2" t="s">
        <v>129</v>
      </c>
      <c r="B38">
        <v>0</v>
      </c>
      <c r="C38">
        <v>0</v>
      </c>
      <c r="D38">
        <v>0</v>
      </c>
      <c r="E38">
        <v>0</v>
      </c>
      <c r="F38">
        <v>0</v>
      </c>
      <c r="G38">
        <v>0</v>
      </c>
      <c r="H38">
        <v>0</v>
      </c>
      <c r="I38">
        <v>0</v>
      </c>
      <c r="J38">
        <v>0</v>
      </c>
      <c r="K38">
        <v>0</v>
      </c>
      <c r="L38">
        <v>0</v>
      </c>
      <c r="M38">
        <v>0</v>
      </c>
      <c r="N38">
        <v>0</v>
      </c>
      <c r="O38">
        <v>0</v>
      </c>
      <c r="P38">
        <v>0</v>
      </c>
      <c r="Q38">
        <v>1</v>
      </c>
      <c r="R38">
        <v>-1</v>
      </c>
      <c r="S38">
        <v>0</v>
      </c>
      <c r="T38">
        <v>0</v>
      </c>
      <c r="U38">
        <v>0</v>
      </c>
      <c r="V38">
        <v>1</v>
      </c>
      <c r="W38">
        <v>0</v>
      </c>
      <c r="X38">
        <v>0</v>
      </c>
      <c r="Y38">
        <v>0</v>
      </c>
      <c r="Z38">
        <v>0</v>
      </c>
      <c r="AA38">
        <v>0</v>
      </c>
      <c r="AB38">
        <v>0</v>
      </c>
      <c r="AC38">
        <v>0</v>
      </c>
      <c r="AD38">
        <v>0</v>
      </c>
      <c r="AE38">
        <v>1</v>
      </c>
      <c r="AF38">
        <v>0</v>
      </c>
      <c r="AG38">
        <v>0</v>
      </c>
      <c r="AH38">
        <v>0</v>
      </c>
      <c r="AI38">
        <v>0</v>
      </c>
      <c r="AJ38">
        <v>0</v>
      </c>
      <c r="AK38">
        <v>0</v>
      </c>
      <c r="AL38">
        <v>0</v>
      </c>
      <c r="AM38">
        <v>0</v>
      </c>
      <c r="AN38">
        <v>0</v>
      </c>
      <c r="AO38">
        <v>-1</v>
      </c>
      <c r="AP38">
        <v>0</v>
      </c>
      <c r="AQ38">
        <v>0</v>
      </c>
      <c r="AR38">
        <v>0</v>
      </c>
      <c r="AS38">
        <v>0</v>
      </c>
      <c r="AT38">
        <v>0</v>
      </c>
      <c r="AU38">
        <v>0</v>
      </c>
      <c r="AV38">
        <v>0</v>
      </c>
      <c r="AW38">
        <v>0</v>
      </c>
      <c r="AX38">
        <v>0</v>
      </c>
      <c r="AY38">
        <v>0</v>
      </c>
      <c r="AZ38">
        <v>0</v>
      </c>
      <c r="BA38">
        <v>0</v>
      </c>
      <c r="BB38">
        <v>0</v>
      </c>
      <c r="BC38">
        <v>0</v>
      </c>
      <c r="BD38">
        <v>0</v>
      </c>
      <c r="BE38">
        <v>0</v>
      </c>
      <c r="BF38">
        <v>0</v>
      </c>
      <c r="BG38">
        <v>0</v>
      </c>
      <c r="BH38">
        <v>0</v>
      </c>
      <c r="BI38">
        <v>0</v>
      </c>
      <c r="BJ38">
        <v>0</v>
      </c>
      <c r="BK38">
        <v>0</v>
      </c>
      <c r="BL38">
        <v>0</v>
      </c>
      <c r="BM38">
        <v>0</v>
      </c>
      <c r="BN38">
        <v>0</v>
      </c>
      <c r="BO38">
        <v>0</v>
      </c>
      <c r="BP38">
        <v>0</v>
      </c>
      <c r="BQ38">
        <v>0</v>
      </c>
      <c r="BR38">
        <v>0</v>
      </c>
      <c r="BS38">
        <v>0</v>
      </c>
      <c r="BT38">
        <v>0</v>
      </c>
      <c r="BU38">
        <v>0</v>
      </c>
      <c r="BV38">
        <v>0</v>
      </c>
      <c r="BW38">
        <v>0</v>
      </c>
    </row>
    <row r="39" spans="1:75">
      <c r="A39" s="2" t="s">
        <v>130</v>
      </c>
      <c r="B39">
        <v>0</v>
      </c>
      <c r="C39">
        <v>0</v>
      </c>
      <c r="D39">
        <v>0</v>
      </c>
      <c r="E39">
        <v>0</v>
      </c>
      <c r="F39">
        <v>0</v>
      </c>
      <c r="G39">
        <v>0</v>
      </c>
      <c r="H39">
        <v>0</v>
      </c>
      <c r="I39">
        <v>0</v>
      </c>
      <c r="J39">
        <v>0</v>
      </c>
      <c r="K39">
        <v>0</v>
      </c>
      <c r="L39">
        <v>0</v>
      </c>
      <c r="M39">
        <v>0</v>
      </c>
      <c r="N39">
        <v>0</v>
      </c>
      <c r="O39">
        <v>1</v>
      </c>
      <c r="P39">
        <v>-1</v>
      </c>
      <c r="Q39">
        <v>0</v>
      </c>
      <c r="R39">
        <v>0</v>
      </c>
      <c r="S39">
        <v>0</v>
      </c>
      <c r="T39">
        <v>0</v>
      </c>
      <c r="U39">
        <v>0</v>
      </c>
      <c r="V39">
        <v>1</v>
      </c>
      <c r="W39">
        <v>0</v>
      </c>
      <c r="X39">
        <v>0</v>
      </c>
      <c r="Y39">
        <v>0</v>
      </c>
      <c r="Z39">
        <v>0</v>
      </c>
      <c r="AA39">
        <v>0</v>
      </c>
      <c r="AB39">
        <v>0</v>
      </c>
      <c r="AC39">
        <v>0</v>
      </c>
      <c r="AD39">
        <v>0</v>
      </c>
      <c r="AE39">
        <v>1</v>
      </c>
      <c r="AF39">
        <v>0</v>
      </c>
      <c r="AG39">
        <v>0</v>
      </c>
      <c r="AH39">
        <v>0</v>
      </c>
      <c r="AI39">
        <v>0</v>
      </c>
      <c r="AJ39">
        <v>0</v>
      </c>
      <c r="AK39">
        <v>0</v>
      </c>
      <c r="AL39">
        <v>0</v>
      </c>
      <c r="AM39">
        <v>0</v>
      </c>
      <c r="AN39">
        <v>0</v>
      </c>
      <c r="AO39">
        <v>-1</v>
      </c>
      <c r="AP39">
        <v>0</v>
      </c>
      <c r="AQ39">
        <v>0</v>
      </c>
      <c r="AR39">
        <v>0</v>
      </c>
      <c r="AS39">
        <v>0</v>
      </c>
      <c r="AT39">
        <v>0</v>
      </c>
      <c r="AU39">
        <v>0</v>
      </c>
      <c r="AV39">
        <v>0</v>
      </c>
      <c r="AW39">
        <v>0</v>
      </c>
      <c r="AX39">
        <v>0</v>
      </c>
      <c r="AY39">
        <v>0</v>
      </c>
      <c r="AZ39">
        <v>0</v>
      </c>
      <c r="BA39">
        <v>0</v>
      </c>
      <c r="BB39">
        <v>0</v>
      </c>
      <c r="BC39">
        <v>0</v>
      </c>
      <c r="BD39">
        <v>0</v>
      </c>
      <c r="BE39">
        <v>0</v>
      </c>
      <c r="BF39">
        <v>0</v>
      </c>
      <c r="BG39">
        <v>0</v>
      </c>
      <c r="BH39">
        <v>0</v>
      </c>
      <c r="BI39">
        <v>0</v>
      </c>
      <c r="BJ39">
        <v>0</v>
      </c>
      <c r="BK39">
        <v>0</v>
      </c>
      <c r="BL39">
        <v>0</v>
      </c>
      <c r="BM39">
        <v>0</v>
      </c>
      <c r="BN39">
        <v>0</v>
      </c>
      <c r="BO39">
        <v>0</v>
      </c>
      <c r="BP39">
        <v>0</v>
      </c>
      <c r="BQ39">
        <v>0</v>
      </c>
      <c r="BR39">
        <v>0</v>
      </c>
      <c r="BS39">
        <v>0</v>
      </c>
      <c r="BT39">
        <v>0</v>
      </c>
      <c r="BU39">
        <v>0</v>
      </c>
      <c r="BV39">
        <v>0</v>
      </c>
      <c r="BW39">
        <v>0</v>
      </c>
    </row>
    <row r="40" spans="1:75">
      <c r="A40" s="2" t="s">
        <v>131</v>
      </c>
      <c r="B40">
        <v>0</v>
      </c>
      <c r="C40">
        <v>0</v>
      </c>
      <c r="D40">
        <v>0</v>
      </c>
      <c r="E40">
        <v>0</v>
      </c>
      <c r="F40">
        <v>0</v>
      </c>
      <c r="G40">
        <v>0</v>
      </c>
      <c r="H40">
        <v>0</v>
      </c>
      <c r="I40">
        <v>0</v>
      </c>
      <c r="J40">
        <v>0</v>
      </c>
      <c r="K40">
        <v>0</v>
      </c>
      <c r="L40">
        <v>0</v>
      </c>
      <c r="M40">
        <v>0</v>
      </c>
      <c r="N40">
        <v>0</v>
      </c>
      <c r="O40">
        <v>1</v>
      </c>
      <c r="P40">
        <v>-1</v>
      </c>
      <c r="Q40">
        <v>0</v>
      </c>
      <c r="R40">
        <v>0</v>
      </c>
      <c r="S40">
        <v>0</v>
      </c>
      <c r="T40">
        <v>0</v>
      </c>
      <c r="U40">
        <v>0</v>
      </c>
      <c r="V40">
        <v>0</v>
      </c>
      <c r="W40">
        <v>0</v>
      </c>
      <c r="X40">
        <v>0</v>
      </c>
      <c r="Y40">
        <v>0</v>
      </c>
      <c r="Z40">
        <v>0</v>
      </c>
      <c r="AA40">
        <v>0</v>
      </c>
      <c r="AB40">
        <v>0</v>
      </c>
      <c r="AC40">
        <v>0</v>
      </c>
      <c r="AD40">
        <v>0</v>
      </c>
      <c r="AE40">
        <v>0</v>
      </c>
      <c r="AF40">
        <v>0</v>
      </c>
      <c r="AG40">
        <v>0</v>
      </c>
      <c r="AH40">
        <v>0</v>
      </c>
      <c r="AI40">
        <v>0</v>
      </c>
      <c r="AJ40">
        <v>0</v>
      </c>
      <c r="AK40">
        <v>0</v>
      </c>
      <c r="AL40">
        <v>0</v>
      </c>
      <c r="AM40">
        <v>0</v>
      </c>
      <c r="AN40">
        <v>1</v>
      </c>
      <c r="AO40">
        <v>-1</v>
      </c>
      <c r="AP40">
        <v>0</v>
      </c>
      <c r="AQ40">
        <v>0</v>
      </c>
      <c r="AR40">
        <v>0</v>
      </c>
      <c r="AS40">
        <v>0</v>
      </c>
      <c r="AT40">
        <v>0</v>
      </c>
      <c r="AU40">
        <v>0</v>
      </c>
      <c r="AV40">
        <v>0</v>
      </c>
      <c r="AW40">
        <v>0</v>
      </c>
      <c r="AX40">
        <v>0</v>
      </c>
      <c r="AY40">
        <v>0</v>
      </c>
      <c r="AZ40">
        <v>0</v>
      </c>
      <c r="BA40">
        <v>0</v>
      </c>
      <c r="BB40">
        <v>0</v>
      </c>
      <c r="BC40">
        <v>0</v>
      </c>
      <c r="BD40">
        <v>0</v>
      </c>
      <c r="BE40">
        <v>0</v>
      </c>
      <c r="BF40">
        <v>0</v>
      </c>
      <c r="BG40">
        <v>0</v>
      </c>
      <c r="BH40">
        <v>0</v>
      </c>
      <c r="BI40">
        <v>0</v>
      </c>
      <c r="BJ40">
        <v>0</v>
      </c>
      <c r="BK40">
        <v>0</v>
      </c>
      <c r="BL40">
        <v>0</v>
      </c>
      <c r="BM40">
        <v>0</v>
      </c>
      <c r="BN40">
        <v>0</v>
      </c>
      <c r="BO40">
        <v>0</v>
      </c>
      <c r="BP40">
        <v>0</v>
      </c>
      <c r="BQ40">
        <v>0</v>
      </c>
      <c r="BR40">
        <v>0</v>
      </c>
      <c r="BS40">
        <v>0</v>
      </c>
      <c r="BT40">
        <v>0</v>
      </c>
      <c r="BU40">
        <v>0</v>
      </c>
      <c r="BV40">
        <v>0</v>
      </c>
      <c r="BW40">
        <v>0</v>
      </c>
    </row>
    <row r="41" spans="1:75">
      <c r="A41" s="2" t="s">
        <v>132</v>
      </c>
      <c r="B41">
        <v>0</v>
      </c>
      <c r="C41">
        <v>0</v>
      </c>
      <c r="D41">
        <v>0</v>
      </c>
      <c r="E41">
        <v>0</v>
      </c>
      <c r="F41">
        <v>0</v>
      </c>
      <c r="G41">
        <v>0</v>
      </c>
      <c r="H41">
        <v>0</v>
      </c>
      <c r="I41">
        <v>0</v>
      </c>
      <c r="J41">
        <v>0</v>
      </c>
      <c r="K41">
        <v>0</v>
      </c>
      <c r="L41">
        <v>0</v>
      </c>
      <c r="M41">
        <v>0</v>
      </c>
      <c r="N41">
        <v>0</v>
      </c>
      <c r="O41">
        <v>0</v>
      </c>
      <c r="P41">
        <v>0</v>
      </c>
      <c r="Q41">
        <v>1</v>
      </c>
      <c r="R41">
        <v>-1</v>
      </c>
      <c r="S41">
        <v>0</v>
      </c>
      <c r="T41">
        <v>0</v>
      </c>
      <c r="U41">
        <v>0</v>
      </c>
      <c r="V41">
        <v>0</v>
      </c>
      <c r="W41">
        <v>0</v>
      </c>
      <c r="X41">
        <v>0</v>
      </c>
      <c r="Y41">
        <v>0</v>
      </c>
      <c r="Z41">
        <v>0</v>
      </c>
      <c r="AA41">
        <v>0</v>
      </c>
      <c r="AB41">
        <v>0</v>
      </c>
      <c r="AC41">
        <v>0</v>
      </c>
      <c r="AD41">
        <v>0</v>
      </c>
      <c r="AE41">
        <v>0</v>
      </c>
      <c r="AF41">
        <v>0</v>
      </c>
      <c r="AG41">
        <v>0</v>
      </c>
      <c r="AH41">
        <v>0</v>
      </c>
      <c r="AI41">
        <v>0</v>
      </c>
      <c r="AJ41">
        <v>0</v>
      </c>
      <c r="AK41">
        <v>0</v>
      </c>
      <c r="AL41">
        <v>0</v>
      </c>
      <c r="AM41">
        <v>0</v>
      </c>
      <c r="AN41">
        <v>1</v>
      </c>
      <c r="AO41">
        <v>-1</v>
      </c>
      <c r="AP41">
        <v>0</v>
      </c>
      <c r="AQ41">
        <v>0</v>
      </c>
      <c r="AR41">
        <v>0</v>
      </c>
      <c r="AS41">
        <v>0</v>
      </c>
      <c r="AT41">
        <v>0</v>
      </c>
      <c r="AU41">
        <v>0</v>
      </c>
      <c r="AV41">
        <v>0</v>
      </c>
      <c r="AW41">
        <v>0</v>
      </c>
      <c r="AX41">
        <v>0</v>
      </c>
      <c r="AY41">
        <v>0</v>
      </c>
      <c r="AZ41">
        <v>0</v>
      </c>
      <c r="BA41">
        <v>0</v>
      </c>
      <c r="BB41">
        <v>0</v>
      </c>
      <c r="BC41">
        <v>0</v>
      </c>
      <c r="BD41">
        <v>0</v>
      </c>
      <c r="BE41">
        <v>0</v>
      </c>
      <c r="BF41">
        <v>0</v>
      </c>
      <c r="BG41">
        <v>0</v>
      </c>
      <c r="BH41">
        <v>0</v>
      </c>
      <c r="BI41">
        <v>0</v>
      </c>
      <c r="BJ41">
        <v>0</v>
      </c>
      <c r="BK41">
        <v>0</v>
      </c>
      <c r="BL41">
        <v>0</v>
      </c>
      <c r="BM41">
        <v>0</v>
      </c>
      <c r="BN41">
        <v>0</v>
      </c>
      <c r="BO41">
        <v>0</v>
      </c>
      <c r="BP41">
        <v>0</v>
      </c>
      <c r="BQ41">
        <v>0</v>
      </c>
      <c r="BR41">
        <v>0</v>
      </c>
      <c r="BS41">
        <v>0</v>
      </c>
      <c r="BT41">
        <v>0</v>
      </c>
      <c r="BU41">
        <v>0</v>
      </c>
      <c r="BV41">
        <v>0</v>
      </c>
      <c r="BW41">
        <v>0</v>
      </c>
    </row>
    <row r="42" spans="1:75">
      <c r="A42" s="2" t="s">
        <v>133</v>
      </c>
      <c r="B42">
        <v>0</v>
      </c>
      <c r="C42">
        <v>0</v>
      </c>
      <c r="D42">
        <v>-1</v>
      </c>
      <c r="E42">
        <v>0</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c r="AH42">
        <v>0</v>
      </c>
      <c r="AI42">
        <v>0</v>
      </c>
      <c r="AJ42">
        <v>0</v>
      </c>
      <c r="AK42">
        <v>0</v>
      </c>
      <c r="AL42">
        <v>0</v>
      </c>
      <c r="AM42">
        <v>0</v>
      </c>
      <c r="AN42">
        <v>0</v>
      </c>
      <c r="AO42">
        <v>1</v>
      </c>
      <c r="AP42">
        <v>-1</v>
      </c>
      <c r="AQ42">
        <v>0</v>
      </c>
      <c r="AR42">
        <v>0</v>
      </c>
      <c r="AS42">
        <v>0</v>
      </c>
      <c r="AT42">
        <v>0</v>
      </c>
      <c r="AU42">
        <v>0</v>
      </c>
      <c r="AV42">
        <v>0</v>
      </c>
      <c r="AW42">
        <v>0</v>
      </c>
      <c r="AX42">
        <v>0</v>
      </c>
      <c r="AY42">
        <v>0</v>
      </c>
      <c r="AZ42">
        <v>0</v>
      </c>
      <c r="BA42">
        <v>0</v>
      </c>
      <c r="BB42">
        <v>0</v>
      </c>
      <c r="BC42">
        <v>0</v>
      </c>
      <c r="BD42">
        <v>0</v>
      </c>
      <c r="BE42">
        <v>0</v>
      </c>
      <c r="BF42">
        <v>0</v>
      </c>
      <c r="BG42">
        <v>0</v>
      </c>
      <c r="BH42">
        <v>0</v>
      </c>
      <c r="BI42">
        <v>0</v>
      </c>
      <c r="BJ42">
        <v>0</v>
      </c>
      <c r="BK42">
        <v>0</v>
      </c>
      <c r="BL42">
        <v>0</v>
      </c>
      <c r="BM42">
        <v>0</v>
      </c>
      <c r="BN42">
        <v>0</v>
      </c>
      <c r="BO42">
        <v>0</v>
      </c>
      <c r="BP42">
        <v>0</v>
      </c>
      <c r="BQ42">
        <v>0</v>
      </c>
      <c r="BR42">
        <v>0</v>
      </c>
      <c r="BS42">
        <v>0</v>
      </c>
      <c r="BT42">
        <v>0</v>
      </c>
      <c r="BU42">
        <v>0</v>
      </c>
      <c r="BV42">
        <v>0</v>
      </c>
      <c r="BW42">
        <v>0</v>
      </c>
    </row>
    <row r="43" spans="1:75">
      <c r="A43" s="2" t="s">
        <v>134</v>
      </c>
      <c r="B43">
        <v>0</v>
      </c>
      <c r="C43">
        <v>0</v>
      </c>
      <c r="D43">
        <v>0</v>
      </c>
      <c r="E43">
        <v>0</v>
      </c>
      <c r="F43">
        <v>0</v>
      </c>
      <c r="G43">
        <v>0</v>
      </c>
      <c r="H43">
        <v>0</v>
      </c>
      <c r="I43">
        <v>0</v>
      </c>
      <c r="J43">
        <v>0</v>
      </c>
      <c r="K43">
        <v>0</v>
      </c>
      <c r="L43">
        <v>0</v>
      </c>
      <c r="M43">
        <v>0</v>
      </c>
      <c r="N43">
        <v>0</v>
      </c>
      <c r="O43">
        <v>0</v>
      </c>
      <c r="P43">
        <v>0</v>
      </c>
      <c r="Q43">
        <v>0</v>
      </c>
      <c r="R43">
        <v>0</v>
      </c>
      <c r="S43">
        <v>-1</v>
      </c>
      <c r="T43">
        <v>1</v>
      </c>
      <c r="U43">
        <v>0</v>
      </c>
      <c r="V43">
        <v>0</v>
      </c>
      <c r="W43">
        <v>0</v>
      </c>
      <c r="X43">
        <v>0</v>
      </c>
      <c r="Y43">
        <v>0</v>
      </c>
      <c r="Z43">
        <v>0</v>
      </c>
      <c r="AA43">
        <v>0</v>
      </c>
      <c r="AB43">
        <v>0</v>
      </c>
      <c r="AC43">
        <v>0</v>
      </c>
      <c r="AD43">
        <v>0</v>
      </c>
      <c r="AE43">
        <v>0</v>
      </c>
      <c r="AF43">
        <v>0</v>
      </c>
      <c r="AG43">
        <v>0</v>
      </c>
      <c r="AH43">
        <v>0</v>
      </c>
      <c r="AI43">
        <v>0</v>
      </c>
      <c r="AJ43">
        <v>0</v>
      </c>
      <c r="AK43">
        <v>0</v>
      </c>
      <c r="AL43">
        <v>0</v>
      </c>
      <c r="AM43">
        <v>0</v>
      </c>
      <c r="AN43">
        <v>0</v>
      </c>
      <c r="AO43">
        <v>0</v>
      </c>
      <c r="AP43">
        <v>1</v>
      </c>
      <c r="AQ43">
        <v>-1</v>
      </c>
      <c r="AR43">
        <v>0</v>
      </c>
      <c r="AS43">
        <v>0</v>
      </c>
      <c r="AT43">
        <v>0</v>
      </c>
      <c r="AU43">
        <v>0</v>
      </c>
      <c r="AV43">
        <v>0</v>
      </c>
      <c r="AW43">
        <v>0</v>
      </c>
      <c r="AX43">
        <v>0</v>
      </c>
      <c r="AY43">
        <v>0</v>
      </c>
      <c r="AZ43">
        <v>0</v>
      </c>
      <c r="BA43">
        <v>0</v>
      </c>
      <c r="BB43">
        <v>0</v>
      </c>
      <c r="BC43">
        <v>0</v>
      </c>
      <c r="BD43">
        <v>0</v>
      </c>
      <c r="BE43">
        <v>0</v>
      </c>
      <c r="BF43">
        <v>0</v>
      </c>
      <c r="BG43">
        <v>0</v>
      </c>
      <c r="BH43">
        <v>0</v>
      </c>
      <c r="BI43">
        <v>0</v>
      </c>
      <c r="BJ43">
        <v>0</v>
      </c>
      <c r="BK43">
        <v>0</v>
      </c>
      <c r="BL43">
        <v>0</v>
      </c>
      <c r="BM43">
        <v>0</v>
      </c>
      <c r="BN43">
        <v>0</v>
      </c>
      <c r="BO43">
        <v>0</v>
      </c>
      <c r="BP43">
        <v>0</v>
      </c>
      <c r="BQ43">
        <v>0</v>
      </c>
      <c r="BR43">
        <v>0</v>
      </c>
      <c r="BS43">
        <v>0</v>
      </c>
      <c r="BT43">
        <v>0</v>
      </c>
      <c r="BU43">
        <v>0</v>
      </c>
      <c r="BV43">
        <v>0</v>
      </c>
      <c r="BW43">
        <v>0</v>
      </c>
    </row>
    <row r="44" spans="1:75">
      <c r="A44" s="2" t="s">
        <v>135</v>
      </c>
      <c r="B44">
        <v>0</v>
      </c>
      <c r="C44">
        <v>1</v>
      </c>
      <c r="D44">
        <v>0</v>
      </c>
      <c r="E44">
        <v>0</v>
      </c>
      <c r="F44">
        <v>-1</v>
      </c>
      <c r="G44">
        <v>-1</v>
      </c>
      <c r="H44">
        <v>0</v>
      </c>
      <c r="I44">
        <v>0</v>
      </c>
      <c r="J44">
        <v>0</v>
      </c>
      <c r="K44">
        <v>0</v>
      </c>
      <c r="L44">
        <v>0</v>
      </c>
      <c r="M44">
        <v>0</v>
      </c>
      <c r="N44">
        <v>0</v>
      </c>
      <c r="O44">
        <v>0</v>
      </c>
      <c r="P44">
        <v>0</v>
      </c>
      <c r="Q44">
        <v>0</v>
      </c>
      <c r="R44">
        <v>0</v>
      </c>
      <c r="S44">
        <v>0</v>
      </c>
      <c r="T44">
        <v>0</v>
      </c>
      <c r="U44">
        <v>0</v>
      </c>
      <c r="V44">
        <v>0</v>
      </c>
      <c r="W44">
        <v>0</v>
      </c>
      <c r="X44">
        <v>0</v>
      </c>
      <c r="Y44">
        <v>0</v>
      </c>
      <c r="Z44">
        <v>0</v>
      </c>
      <c r="AA44">
        <v>0</v>
      </c>
      <c r="AB44">
        <v>0</v>
      </c>
      <c r="AC44">
        <v>0</v>
      </c>
      <c r="AD44">
        <v>0</v>
      </c>
      <c r="AE44">
        <v>0</v>
      </c>
      <c r="AF44">
        <v>0</v>
      </c>
      <c r="AG44">
        <v>0</v>
      </c>
      <c r="AH44">
        <v>0</v>
      </c>
      <c r="AI44">
        <v>0</v>
      </c>
      <c r="AJ44">
        <v>0</v>
      </c>
      <c r="AK44">
        <v>0</v>
      </c>
      <c r="AL44">
        <v>1</v>
      </c>
      <c r="AM44">
        <v>0</v>
      </c>
      <c r="AN44">
        <v>0</v>
      </c>
      <c r="AO44">
        <v>0</v>
      </c>
      <c r="AP44">
        <v>0</v>
      </c>
      <c r="AQ44">
        <v>1</v>
      </c>
      <c r="AR44">
        <v>-1</v>
      </c>
      <c r="AS44">
        <v>0</v>
      </c>
      <c r="AT44">
        <v>0</v>
      </c>
      <c r="AU44">
        <v>0</v>
      </c>
      <c r="AV44">
        <v>0</v>
      </c>
      <c r="AW44">
        <v>0</v>
      </c>
      <c r="AX44">
        <v>0</v>
      </c>
      <c r="AY44">
        <v>0</v>
      </c>
      <c r="AZ44">
        <v>0</v>
      </c>
      <c r="BA44">
        <v>0</v>
      </c>
      <c r="BB44">
        <v>0</v>
      </c>
      <c r="BC44">
        <v>0</v>
      </c>
      <c r="BD44">
        <v>0</v>
      </c>
      <c r="BE44">
        <v>0</v>
      </c>
      <c r="BF44">
        <v>0</v>
      </c>
      <c r="BG44">
        <v>0</v>
      </c>
      <c r="BH44">
        <v>0</v>
      </c>
      <c r="BI44">
        <v>0</v>
      </c>
      <c r="BJ44">
        <v>0</v>
      </c>
      <c r="BK44">
        <v>0</v>
      </c>
      <c r="BL44">
        <v>0</v>
      </c>
      <c r="BM44">
        <v>0</v>
      </c>
      <c r="BN44">
        <v>0</v>
      </c>
      <c r="BO44">
        <v>0</v>
      </c>
      <c r="BP44">
        <v>0</v>
      </c>
      <c r="BQ44">
        <v>0</v>
      </c>
      <c r="BR44">
        <v>0</v>
      </c>
      <c r="BS44">
        <v>0</v>
      </c>
      <c r="BT44">
        <v>0</v>
      </c>
      <c r="BU44">
        <v>0</v>
      </c>
      <c r="BV44">
        <v>0</v>
      </c>
      <c r="BW44">
        <v>0</v>
      </c>
    </row>
    <row r="45" spans="1:75">
      <c r="A45" s="2" t="s">
        <v>136</v>
      </c>
      <c r="B45">
        <v>0</v>
      </c>
      <c r="C45">
        <v>0</v>
      </c>
      <c r="D45">
        <v>0</v>
      </c>
      <c r="E45">
        <v>0</v>
      </c>
      <c r="F45">
        <v>0</v>
      </c>
      <c r="G45">
        <v>0</v>
      </c>
      <c r="H45">
        <v>0</v>
      </c>
      <c r="I45">
        <v>0</v>
      </c>
      <c r="J45">
        <v>0</v>
      </c>
      <c r="K45">
        <v>0</v>
      </c>
      <c r="L45">
        <v>0</v>
      </c>
      <c r="M45">
        <v>0</v>
      </c>
      <c r="N45">
        <v>0</v>
      </c>
      <c r="O45">
        <v>1</v>
      </c>
      <c r="P45">
        <v>-1</v>
      </c>
      <c r="Q45">
        <v>0</v>
      </c>
      <c r="R45">
        <v>0</v>
      </c>
      <c r="S45">
        <v>0</v>
      </c>
      <c r="T45">
        <v>0</v>
      </c>
      <c r="U45">
        <v>0</v>
      </c>
      <c r="V45">
        <v>1</v>
      </c>
      <c r="W45">
        <v>0</v>
      </c>
      <c r="X45">
        <v>0</v>
      </c>
      <c r="Y45">
        <v>0</v>
      </c>
      <c r="Z45">
        <v>0</v>
      </c>
      <c r="AA45">
        <v>0</v>
      </c>
      <c r="AB45">
        <v>0</v>
      </c>
      <c r="AC45">
        <v>0</v>
      </c>
      <c r="AD45">
        <v>0</v>
      </c>
      <c r="AE45">
        <v>0</v>
      </c>
      <c r="AF45">
        <v>0</v>
      </c>
      <c r="AG45">
        <v>0</v>
      </c>
      <c r="AH45">
        <v>0</v>
      </c>
      <c r="AI45">
        <v>0</v>
      </c>
      <c r="AJ45">
        <v>0</v>
      </c>
      <c r="AK45">
        <v>0</v>
      </c>
      <c r="AL45">
        <v>-1</v>
      </c>
      <c r="AM45">
        <v>0</v>
      </c>
      <c r="AN45">
        <v>0</v>
      </c>
      <c r="AO45">
        <v>0</v>
      </c>
      <c r="AP45">
        <v>0</v>
      </c>
      <c r="AQ45">
        <v>0</v>
      </c>
      <c r="AR45">
        <v>1</v>
      </c>
      <c r="AS45">
        <v>-1</v>
      </c>
      <c r="AT45">
        <v>0</v>
      </c>
      <c r="AU45">
        <v>0</v>
      </c>
      <c r="AV45">
        <v>0</v>
      </c>
      <c r="AW45">
        <v>0</v>
      </c>
      <c r="AX45">
        <v>0</v>
      </c>
      <c r="AY45">
        <v>0</v>
      </c>
      <c r="AZ45">
        <v>0</v>
      </c>
      <c r="BA45">
        <v>0</v>
      </c>
      <c r="BB45">
        <v>0</v>
      </c>
      <c r="BC45">
        <v>0</v>
      </c>
      <c r="BD45">
        <v>0</v>
      </c>
      <c r="BE45">
        <v>0</v>
      </c>
      <c r="BF45">
        <v>0</v>
      </c>
      <c r="BG45">
        <v>0</v>
      </c>
      <c r="BH45">
        <v>0</v>
      </c>
      <c r="BI45">
        <v>0</v>
      </c>
      <c r="BJ45">
        <v>0</v>
      </c>
      <c r="BK45">
        <v>0</v>
      </c>
      <c r="BL45">
        <v>0</v>
      </c>
      <c r="BM45">
        <v>0</v>
      </c>
      <c r="BN45">
        <v>0</v>
      </c>
      <c r="BO45">
        <v>0</v>
      </c>
      <c r="BP45">
        <v>0</v>
      </c>
      <c r="BQ45">
        <v>0</v>
      </c>
      <c r="BR45">
        <v>0</v>
      </c>
      <c r="BS45">
        <v>0</v>
      </c>
      <c r="BT45">
        <v>0</v>
      </c>
      <c r="BU45">
        <v>0</v>
      </c>
      <c r="BV45">
        <v>0</v>
      </c>
      <c r="BW45">
        <v>0</v>
      </c>
    </row>
    <row r="46" spans="1:75">
      <c r="A46" s="2" t="s">
        <v>137</v>
      </c>
      <c r="B46">
        <v>0</v>
      </c>
      <c r="C46">
        <v>0</v>
      </c>
      <c r="D46">
        <v>0</v>
      </c>
      <c r="E46">
        <v>0</v>
      </c>
      <c r="F46">
        <v>0</v>
      </c>
      <c r="G46">
        <v>0</v>
      </c>
      <c r="H46">
        <v>0</v>
      </c>
      <c r="I46">
        <v>0</v>
      </c>
      <c r="J46">
        <v>0</v>
      </c>
      <c r="K46">
        <v>0</v>
      </c>
      <c r="L46">
        <v>0</v>
      </c>
      <c r="M46">
        <v>0</v>
      </c>
      <c r="N46">
        <v>0</v>
      </c>
      <c r="O46">
        <v>0</v>
      </c>
      <c r="P46">
        <v>0</v>
      </c>
      <c r="Q46">
        <v>1</v>
      </c>
      <c r="R46">
        <v>-1</v>
      </c>
      <c r="S46">
        <v>0</v>
      </c>
      <c r="T46">
        <v>0</v>
      </c>
      <c r="U46">
        <v>0</v>
      </c>
      <c r="V46">
        <v>1</v>
      </c>
      <c r="W46">
        <v>0</v>
      </c>
      <c r="X46">
        <v>0</v>
      </c>
      <c r="Y46">
        <v>0</v>
      </c>
      <c r="Z46">
        <v>0</v>
      </c>
      <c r="AA46">
        <v>0</v>
      </c>
      <c r="AB46">
        <v>0</v>
      </c>
      <c r="AC46">
        <v>0</v>
      </c>
      <c r="AD46">
        <v>0</v>
      </c>
      <c r="AE46">
        <v>0</v>
      </c>
      <c r="AF46">
        <v>0</v>
      </c>
      <c r="AG46">
        <v>0</v>
      </c>
      <c r="AH46">
        <v>0</v>
      </c>
      <c r="AI46">
        <v>0</v>
      </c>
      <c r="AJ46">
        <v>0</v>
      </c>
      <c r="AK46">
        <v>0</v>
      </c>
      <c r="AL46">
        <v>0</v>
      </c>
      <c r="AM46">
        <v>0</v>
      </c>
      <c r="AN46">
        <v>0</v>
      </c>
      <c r="AO46">
        <v>0</v>
      </c>
      <c r="AP46">
        <v>0</v>
      </c>
      <c r="AQ46">
        <v>0</v>
      </c>
      <c r="AR46">
        <v>0</v>
      </c>
      <c r="AS46">
        <v>1</v>
      </c>
      <c r="AT46">
        <v>-1</v>
      </c>
      <c r="AU46">
        <v>0</v>
      </c>
      <c r="AV46">
        <v>0</v>
      </c>
      <c r="AW46">
        <v>0</v>
      </c>
      <c r="AX46">
        <v>0</v>
      </c>
      <c r="AY46">
        <v>0</v>
      </c>
      <c r="AZ46">
        <v>0</v>
      </c>
      <c r="BA46">
        <v>0</v>
      </c>
      <c r="BB46">
        <v>0</v>
      </c>
      <c r="BC46">
        <v>0</v>
      </c>
      <c r="BD46">
        <v>0</v>
      </c>
      <c r="BE46">
        <v>0</v>
      </c>
      <c r="BF46">
        <v>0</v>
      </c>
      <c r="BG46">
        <v>0</v>
      </c>
      <c r="BH46">
        <v>0</v>
      </c>
      <c r="BI46">
        <v>0</v>
      </c>
      <c r="BJ46">
        <v>0</v>
      </c>
      <c r="BK46">
        <v>0</v>
      </c>
      <c r="BL46">
        <v>0</v>
      </c>
      <c r="BM46">
        <v>0</v>
      </c>
      <c r="BN46">
        <v>0</v>
      </c>
      <c r="BO46">
        <v>0</v>
      </c>
      <c r="BP46">
        <v>0</v>
      </c>
      <c r="BQ46">
        <v>0</v>
      </c>
      <c r="BR46">
        <v>0</v>
      </c>
      <c r="BS46">
        <v>0</v>
      </c>
      <c r="BT46">
        <v>0</v>
      </c>
      <c r="BU46">
        <v>0</v>
      </c>
      <c r="BV46">
        <v>0</v>
      </c>
      <c r="BW46">
        <v>0</v>
      </c>
    </row>
    <row r="47" spans="1:75">
      <c r="A47" s="2" t="s">
        <v>138</v>
      </c>
      <c r="B47">
        <v>0</v>
      </c>
      <c r="C47">
        <v>0</v>
      </c>
      <c r="D47">
        <v>0</v>
      </c>
      <c r="E47">
        <v>0</v>
      </c>
      <c r="F47">
        <v>0</v>
      </c>
      <c r="G47">
        <v>0</v>
      </c>
      <c r="H47">
        <v>0</v>
      </c>
      <c r="I47">
        <v>0</v>
      </c>
      <c r="J47">
        <v>0</v>
      </c>
      <c r="K47">
        <v>0</v>
      </c>
      <c r="L47">
        <v>0</v>
      </c>
      <c r="M47">
        <v>0</v>
      </c>
      <c r="N47">
        <v>0</v>
      </c>
      <c r="O47">
        <v>1</v>
      </c>
      <c r="P47">
        <v>-1</v>
      </c>
      <c r="Q47">
        <v>0</v>
      </c>
      <c r="R47">
        <v>0</v>
      </c>
      <c r="S47">
        <v>0</v>
      </c>
      <c r="T47">
        <v>0</v>
      </c>
      <c r="U47">
        <v>0</v>
      </c>
      <c r="V47">
        <v>1</v>
      </c>
      <c r="W47">
        <v>0</v>
      </c>
      <c r="X47">
        <v>0</v>
      </c>
      <c r="Y47">
        <v>0</v>
      </c>
      <c r="Z47">
        <v>0</v>
      </c>
      <c r="AA47">
        <v>0</v>
      </c>
      <c r="AB47">
        <v>0</v>
      </c>
      <c r="AC47">
        <v>0</v>
      </c>
      <c r="AD47">
        <v>0</v>
      </c>
      <c r="AE47">
        <v>0</v>
      </c>
      <c r="AF47">
        <v>0</v>
      </c>
      <c r="AG47">
        <v>0</v>
      </c>
      <c r="AH47">
        <v>0</v>
      </c>
      <c r="AI47">
        <v>0</v>
      </c>
      <c r="AJ47">
        <v>0</v>
      </c>
      <c r="AK47">
        <v>0</v>
      </c>
      <c r="AL47">
        <v>0</v>
      </c>
      <c r="AM47">
        <v>0</v>
      </c>
      <c r="AN47">
        <v>0</v>
      </c>
      <c r="AO47">
        <v>0</v>
      </c>
      <c r="AP47">
        <v>0</v>
      </c>
      <c r="AQ47">
        <v>0</v>
      </c>
      <c r="AR47">
        <v>0</v>
      </c>
      <c r="AS47">
        <v>1</v>
      </c>
      <c r="AT47">
        <v>-1</v>
      </c>
      <c r="AU47">
        <v>0</v>
      </c>
      <c r="AV47">
        <v>0</v>
      </c>
      <c r="AW47">
        <v>0</v>
      </c>
      <c r="AX47">
        <v>0</v>
      </c>
      <c r="AY47">
        <v>0</v>
      </c>
      <c r="AZ47">
        <v>0</v>
      </c>
      <c r="BA47">
        <v>0</v>
      </c>
      <c r="BB47">
        <v>0</v>
      </c>
      <c r="BC47">
        <v>0</v>
      </c>
      <c r="BD47">
        <v>0</v>
      </c>
      <c r="BE47">
        <v>0</v>
      </c>
      <c r="BF47">
        <v>0</v>
      </c>
      <c r="BG47">
        <v>0</v>
      </c>
      <c r="BH47">
        <v>0</v>
      </c>
      <c r="BI47">
        <v>0</v>
      </c>
      <c r="BJ47">
        <v>0</v>
      </c>
      <c r="BK47">
        <v>0</v>
      </c>
      <c r="BL47">
        <v>0</v>
      </c>
      <c r="BM47">
        <v>0</v>
      </c>
      <c r="BN47">
        <v>0</v>
      </c>
      <c r="BO47">
        <v>0</v>
      </c>
      <c r="BP47">
        <v>0</v>
      </c>
      <c r="BQ47">
        <v>0</v>
      </c>
      <c r="BR47">
        <v>0</v>
      </c>
      <c r="BS47">
        <v>0</v>
      </c>
      <c r="BT47">
        <v>0</v>
      </c>
      <c r="BU47">
        <v>0</v>
      </c>
      <c r="BV47">
        <v>0</v>
      </c>
      <c r="BW47">
        <v>0</v>
      </c>
    </row>
    <row r="48" spans="1:75">
      <c r="A48" s="2" t="s">
        <v>139</v>
      </c>
      <c r="B48">
        <v>0</v>
      </c>
      <c r="C48">
        <v>0</v>
      </c>
      <c r="D48">
        <v>1</v>
      </c>
      <c r="E48">
        <v>0</v>
      </c>
      <c r="F48">
        <v>0</v>
      </c>
      <c r="G48">
        <v>0</v>
      </c>
      <c r="H48">
        <v>0</v>
      </c>
      <c r="I48">
        <v>0</v>
      </c>
      <c r="J48">
        <v>0</v>
      </c>
      <c r="K48">
        <v>0</v>
      </c>
      <c r="L48">
        <v>0</v>
      </c>
      <c r="M48">
        <v>0</v>
      </c>
      <c r="N48">
        <v>0</v>
      </c>
      <c r="O48">
        <v>0</v>
      </c>
      <c r="P48">
        <v>0</v>
      </c>
      <c r="Q48">
        <v>0</v>
      </c>
      <c r="R48">
        <v>0</v>
      </c>
      <c r="S48">
        <v>0</v>
      </c>
      <c r="T48">
        <v>0</v>
      </c>
      <c r="U48">
        <v>0</v>
      </c>
      <c r="V48">
        <v>0</v>
      </c>
      <c r="W48">
        <v>0</v>
      </c>
      <c r="X48">
        <v>0</v>
      </c>
      <c r="Y48">
        <v>0</v>
      </c>
      <c r="Z48">
        <v>0</v>
      </c>
      <c r="AA48">
        <v>0</v>
      </c>
      <c r="AB48">
        <v>0</v>
      </c>
      <c r="AC48">
        <v>0</v>
      </c>
      <c r="AD48">
        <v>0</v>
      </c>
      <c r="AE48">
        <v>0</v>
      </c>
      <c r="AF48">
        <v>0</v>
      </c>
      <c r="AG48">
        <v>0</v>
      </c>
      <c r="AH48">
        <v>0</v>
      </c>
      <c r="AI48">
        <v>0</v>
      </c>
      <c r="AJ48">
        <v>0</v>
      </c>
      <c r="AK48">
        <v>0</v>
      </c>
      <c r="AL48">
        <v>0</v>
      </c>
      <c r="AM48">
        <v>0</v>
      </c>
      <c r="AN48">
        <v>0</v>
      </c>
      <c r="AO48">
        <v>0</v>
      </c>
      <c r="AP48">
        <v>0</v>
      </c>
      <c r="AQ48">
        <v>0</v>
      </c>
      <c r="AR48">
        <v>0</v>
      </c>
      <c r="AS48">
        <v>0</v>
      </c>
      <c r="AT48">
        <v>0</v>
      </c>
      <c r="AU48">
        <v>-1</v>
      </c>
      <c r="AV48">
        <v>1</v>
      </c>
      <c r="AW48">
        <v>0</v>
      </c>
      <c r="AX48">
        <v>0</v>
      </c>
      <c r="AY48">
        <v>0</v>
      </c>
      <c r="AZ48">
        <v>0</v>
      </c>
      <c r="BA48">
        <v>0</v>
      </c>
      <c r="BB48">
        <v>0</v>
      </c>
      <c r="BC48">
        <v>0</v>
      </c>
      <c r="BD48">
        <v>0</v>
      </c>
      <c r="BE48">
        <v>0</v>
      </c>
      <c r="BF48">
        <v>0</v>
      </c>
      <c r="BG48">
        <v>0</v>
      </c>
      <c r="BH48">
        <v>0</v>
      </c>
      <c r="BI48">
        <v>0</v>
      </c>
      <c r="BJ48">
        <v>0</v>
      </c>
      <c r="BK48">
        <v>0</v>
      </c>
      <c r="BL48">
        <v>0</v>
      </c>
      <c r="BM48">
        <v>0</v>
      </c>
      <c r="BN48">
        <v>0</v>
      </c>
      <c r="BO48">
        <v>0</v>
      </c>
      <c r="BP48">
        <v>0</v>
      </c>
      <c r="BQ48">
        <v>0</v>
      </c>
      <c r="BR48">
        <v>0</v>
      </c>
      <c r="BS48">
        <v>0</v>
      </c>
      <c r="BT48">
        <v>0</v>
      </c>
      <c r="BU48">
        <v>0</v>
      </c>
      <c r="BV48">
        <v>0</v>
      </c>
      <c r="BW48">
        <v>0</v>
      </c>
    </row>
    <row r="49" spans="1:75">
      <c r="A49" s="2" t="s">
        <v>140</v>
      </c>
      <c r="B49">
        <v>0</v>
      </c>
      <c r="C49">
        <v>0</v>
      </c>
      <c r="D49">
        <v>-1</v>
      </c>
      <c r="E49">
        <v>0</v>
      </c>
      <c r="F49">
        <v>0</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v>0</v>
      </c>
      <c r="AK49">
        <v>0</v>
      </c>
      <c r="AL49">
        <v>0</v>
      </c>
      <c r="AM49">
        <v>0</v>
      </c>
      <c r="AN49">
        <v>0</v>
      </c>
      <c r="AO49">
        <v>0</v>
      </c>
      <c r="AP49">
        <v>0</v>
      </c>
      <c r="AQ49">
        <v>0</v>
      </c>
      <c r="AR49">
        <v>0</v>
      </c>
      <c r="AS49">
        <v>0</v>
      </c>
      <c r="AT49">
        <v>1</v>
      </c>
      <c r="AU49">
        <v>0</v>
      </c>
      <c r="AV49">
        <v>-1</v>
      </c>
      <c r="AW49">
        <v>0</v>
      </c>
      <c r="AX49">
        <v>0</v>
      </c>
      <c r="AY49">
        <v>0</v>
      </c>
      <c r="AZ49">
        <v>0</v>
      </c>
      <c r="BA49">
        <v>0</v>
      </c>
      <c r="BB49">
        <v>0</v>
      </c>
      <c r="BC49">
        <v>0</v>
      </c>
      <c r="BD49">
        <v>0</v>
      </c>
      <c r="BE49">
        <v>0</v>
      </c>
      <c r="BF49">
        <v>0</v>
      </c>
      <c r="BG49">
        <v>0</v>
      </c>
      <c r="BH49">
        <v>0</v>
      </c>
      <c r="BI49">
        <v>0</v>
      </c>
      <c r="BJ49">
        <v>0</v>
      </c>
      <c r="BK49">
        <v>0</v>
      </c>
      <c r="BL49">
        <v>0</v>
      </c>
      <c r="BM49">
        <v>0</v>
      </c>
      <c r="BN49">
        <v>0</v>
      </c>
      <c r="BO49">
        <v>0</v>
      </c>
      <c r="BP49">
        <v>0</v>
      </c>
      <c r="BQ49">
        <v>0</v>
      </c>
      <c r="BR49">
        <v>0</v>
      </c>
      <c r="BS49">
        <v>0</v>
      </c>
      <c r="BT49">
        <v>0</v>
      </c>
      <c r="BU49">
        <v>0</v>
      </c>
      <c r="BV49">
        <v>0</v>
      </c>
      <c r="BW49">
        <v>0</v>
      </c>
    </row>
    <row r="50" spans="1:75">
      <c r="A50" s="2" t="s">
        <v>141</v>
      </c>
      <c r="B50">
        <v>0</v>
      </c>
      <c r="C50">
        <v>0</v>
      </c>
      <c r="D50">
        <v>-1</v>
      </c>
      <c r="E50">
        <v>0</v>
      </c>
      <c r="F50">
        <v>0</v>
      </c>
      <c r="G50">
        <v>0</v>
      </c>
      <c r="H50">
        <v>0</v>
      </c>
      <c r="I50">
        <v>0</v>
      </c>
      <c r="J50">
        <v>0</v>
      </c>
      <c r="K50">
        <v>0</v>
      </c>
      <c r="L50">
        <v>0</v>
      </c>
      <c r="M50">
        <v>0</v>
      </c>
      <c r="N50">
        <v>0</v>
      </c>
      <c r="O50">
        <v>0</v>
      </c>
      <c r="P50">
        <v>0</v>
      </c>
      <c r="Q50">
        <v>0</v>
      </c>
      <c r="R50">
        <v>0</v>
      </c>
      <c r="S50">
        <v>0</v>
      </c>
      <c r="T50">
        <v>0</v>
      </c>
      <c r="U50">
        <v>0</v>
      </c>
      <c r="V50">
        <v>0</v>
      </c>
      <c r="W50">
        <v>0</v>
      </c>
      <c r="X50">
        <v>0</v>
      </c>
      <c r="Y50">
        <v>0</v>
      </c>
      <c r="Z50">
        <v>0</v>
      </c>
      <c r="AA50">
        <v>0</v>
      </c>
      <c r="AB50">
        <v>0</v>
      </c>
      <c r="AC50">
        <v>0</v>
      </c>
      <c r="AD50">
        <v>0</v>
      </c>
      <c r="AE50">
        <v>0</v>
      </c>
      <c r="AF50">
        <v>0</v>
      </c>
      <c r="AG50">
        <v>0</v>
      </c>
      <c r="AH50">
        <v>0</v>
      </c>
      <c r="AI50">
        <v>0</v>
      </c>
      <c r="AJ50">
        <v>0</v>
      </c>
      <c r="AK50">
        <v>0</v>
      </c>
      <c r="AL50">
        <v>1</v>
      </c>
      <c r="AM50">
        <v>-1</v>
      </c>
      <c r="AN50">
        <v>-1</v>
      </c>
      <c r="AO50">
        <v>0</v>
      </c>
      <c r="AP50">
        <v>0</v>
      </c>
      <c r="AQ50">
        <v>0</v>
      </c>
      <c r="AR50">
        <v>0</v>
      </c>
      <c r="AS50">
        <v>0</v>
      </c>
      <c r="AT50">
        <v>0</v>
      </c>
      <c r="AU50">
        <v>1</v>
      </c>
      <c r="AV50">
        <v>0</v>
      </c>
      <c r="AW50">
        <v>0</v>
      </c>
      <c r="AX50">
        <v>0</v>
      </c>
      <c r="AY50">
        <v>0</v>
      </c>
      <c r="AZ50">
        <v>0</v>
      </c>
      <c r="BA50">
        <v>0</v>
      </c>
      <c r="BB50">
        <v>0</v>
      </c>
      <c r="BC50">
        <v>0</v>
      </c>
      <c r="BD50">
        <v>0</v>
      </c>
      <c r="BE50">
        <v>0</v>
      </c>
      <c r="BF50">
        <v>0</v>
      </c>
      <c r="BG50">
        <v>0</v>
      </c>
      <c r="BH50">
        <v>0</v>
      </c>
      <c r="BI50">
        <v>0</v>
      </c>
      <c r="BJ50">
        <v>0</v>
      </c>
      <c r="BK50">
        <v>0</v>
      </c>
      <c r="BL50">
        <v>0</v>
      </c>
      <c r="BM50">
        <v>0</v>
      </c>
      <c r="BN50">
        <v>0</v>
      </c>
      <c r="BO50">
        <v>0</v>
      </c>
      <c r="BP50">
        <v>0</v>
      </c>
      <c r="BQ50">
        <v>0</v>
      </c>
      <c r="BR50">
        <v>0</v>
      </c>
      <c r="BS50">
        <v>0</v>
      </c>
      <c r="BT50">
        <v>0</v>
      </c>
      <c r="BU50">
        <v>0</v>
      </c>
      <c r="BV50">
        <v>0</v>
      </c>
      <c r="BW50">
        <v>0</v>
      </c>
    </row>
    <row r="51" spans="1:75">
      <c r="A51" s="2" t="s">
        <v>142</v>
      </c>
      <c r="B51">
        <v>0</v>
      </c>
      <c r="C51">
        <v>-1</v>
      </c>
      <c r="D51">
        <v>0</v>
      </c>
      <c r="E51">
        <v>0</v>
      </c>
      <c r="F51">
        <v>1</v>
      </c>
      <c r="G51">
        <v>1</v>
      </c>
      <c r="H51">
        <v>0</v>
      </c>
      <c r="I51">
        <v>0</v>
      </c>
      <c r="J51">
        <v>0</v>
      </c>
      <c r="K51">
        <v>0</v>
      </c>
      <c r="L51">
        <v>0</v>
      </c>
      <c r="M51">
        <v>0</v>
      </c>
      <c r="N51">
        <v>0</v>
      </c>
      <c r="O51">
        <v>0</v>
      </c>
      <c r="P51">
        <v>0</v>
      </c>
      <c r="Q51">
        <v>0</v>
      </c>
      <c r="R51">
        <v>0</v>
      </c>
      <c r="S51">
        <v>0</v>
      </c>
      <c r="T51">
        <v>0</v>
      </c>
      <c r="U51">
        <v>0</v>
      </c>
      <c r="V51">
        <v>0</v>
      </c>
      <c r="W51">
        <v>0</v>
      </c>
      <c r="X51">
        <v>0</v>
      </c>
      <c r="Y51">
        <v>0</v>
      </c>
      <c r="Z51">
        <v>0</v>
      </c>
      <c r="AA51">
        <v>0</v>
      </c>
      <c r="AB51">
        <v>0</v>
      </c>
      <c r="AC51">
        <v>0</v>
      </c>
      <c r="AD51">
        <v>0</v>
      </c>
      <c r="AE51">
        <v>0</v>
      </c>
      <c r="AF51">
        <v>0</v>
      </c>
      <c r="AG51">
        <v>0</v>
      </c>
      <c r="AH51">
        <v>0</v>
      </c>
      <c r="AI51">
        <v>0</v>
      </c>
      <c r="AJ51">
        <v>0</v>
      </c>
      <c r="AK51">
        <v>0</v>
      </c>
      <c r="AL51">
        <v>0</v>
      </c>
      <c r="AM51">
        <v>-1</v>
      </c>
      <c r="AN51">
        <v>0</v>
      </c>
      <c r="AO51">
        <v>0</v>
      </c>
      <c r="AP51">
        <v>0</v>
      </c>
      <c r="AQ51">
        <v>0</v>
      </c>
      <c r="AR51">
        <v>0</v>
      </c>
      <c r="AS51">
        <v>0</v>
      </c>
      <c r="AT51">
        <v>0</v>
      </c>
      <c r="AU51">
        <v>0</v>
      </c>
      <c r="AV51">
        <v>0</v>
      </c>
      <c r="AW51">
        <v>-1</v>
      </c>
      <c r="AX51">
        <v>1</v>
      </c>
      <c r="AY51">
        <v>0</v>
      </c>
      <c r="AZ51">
        <v>0</v>
      </c>
      <c r="BA51">
        <v>0</v>
      </c>
      <c r="BB51">
        <v>0</v>
      </c>
      <c r="BC51">
        <v>0</v>
      </c>
      <c r="BD51">
        <v>0</v>
      </c>
      <c r="BE51">
        <v>0</v>
      </c>
      <c r="BF51">
        <v>0</v>
      </c>
      <c r="BG51">
        <v>0</v>
      </c>
      <c r="BH51">
        <v>0</v>
      </c>
      <c r="BI51">
        <v>0</v>
      </c>
      <c r="BJ51">
        <v>0</v>
      </c>
      <c r="BK51">
        <v>0</v>
      </c>
      <c r="BL51">
        <v>0</v>
      </c>
      <c r="BM51">
        <v>0</v>
      </c>
      <c r="BN51">
        <v>0</v>
      </c>
      <c r="BO51">
        <v>0</v>
      </c>
      <c r="BP51">
        <v>0</v>
      </c>
      <c r="BQ51">
        <v>0</v>
      </c>
      <c r="BR51">
        <v>0</v>
      </c>
      <c r="BS51">
        <v>0</v>
      </c>
      <c r="BT51">
        <v>0</v>
      </c>
      <c r="BU51">
        <v>0</v>
      </c>
      <c r="BV51">
        <v>0</v>
      </c>
      <c r="BW51">
        <v>0</v>
      </c>
    </row>
    <row r="52" spans="1:75">
      <c r="A52" s="2" t="s">
        <v>143</v>
      </c>
      <c r="B52">
        <v>0</v>
      </c>
      <c r="C52">
        <v>0</v>
      </c>
      <c r="D52">
        <v>0</v>
      </c>
      <c r="E52">
        <v>0</v>
      </c>
      <c r="F52">
        <v>0</v>
      </c>
      <c r="G52">
        <v>0</v>
      </c>
      <c r="H52">
        <v>0</v>
      </c>
      <c r="I52">
        <v>0</v>
      </c>
      <c r="J52">
        <v>0</v>
      </c>
      <c r="K52">
        <v>0</v>
      </c>
      <c r="L52">
        <v>0</v>
      </c>
      <c r="M52">
        <v>0</v>
      </c>
      <c r="N52">
        <v>0</v>
      </c>
      <c r="O52">
        <v>0</v>
      </c>
      <c r="P52">
        <v>0</v>
      </c>
      <c r="Q52">
        <v>0</v>
      </c>
      <c r="R52">
        <v>0</v>
      </c>
      <c r="S52">
        <v>0</v>
      </c>
      <c r="T52">
        <v>0</v>
      </c>
      <c r="U52">
        <v>0</v>
      </c>
      <c r="V52">
        <v>1</v>
      </c>
      <c r="W52">
        <v>0</v>
      </c>
      <c r="X52">
        <v>0</v>
      </c>
      <c r="Y52">
        <v>0</v>
      </c>
      <c r="Z52">
        <v>0</v>
      </c>
      <c r="AA52">
        <v>0</v>
      </c>
      <c r="AB52">
        <v>0</v>
      </c>
      <c r="AC52">
        <v>0</v>
      </c>
      <c r="AD52">
        <v>0</v>
      </c>
      <c r="AE52">
        <v>0</v>
      </c>
      <c r="AF52">
        <v>0</v>
      </c>
      <c r="AG52">
        <v>0</v>
      </c>
      <c r="AH52">
        <v>0</v>
      </c>
      <c r="AI52">
        <v>0</v>
      </c>
      <c r="AJ52">
        <v>0</v>
      </c>
      <c r="AK52">
        <v>0</v>
      </c>
      <c r="AL52">
        <v>1</v>
      </c>
      <c r="AM52">
        <v>-1</v>
      </c>
      <c r="AN52">
        <v>0</v>
      </c>
      <c r="AO52">
        <v>0</v>
      </c>
      <c r="AP52">
        <v>0</v>
      </c>
      <c r="AQ52">
        <v>0</v>
      </c>
      <c r="AR52">
        <v>0</v>
      </c>
      <c r="AS52">
        <v>0</v>
      </c>
      <c r="AT52">
        <v>0</v>
      </c>
      <c r="AU52">
        <v>0</v>
      </c>
      <c r="AV52">
        <v>0</v>
      </c>
      <c r="AW52">
        <v>0</v>
      </c>
      <c r="AX52">
        <v>0</v>
      </c>
      <c r="AY52">
        <v>-1</v>
      </c>
      <c r="AZ52">
        <v>1</v>
      </c>
      <c r="BA52">
        <v>0</v>
      </c>
      <c r="BB52">
        <v>0</v>
      </c>
      <c r="BC52">
        <v>0</v>
      </c>
      <c r="BD52">
        <v>0</v>
      </c>
      <c r="BE52">
        <v>0</v>
      </c>
      <c r="BF52">
        <v>0</v>
      </c>
      <c r="BG52">
        <v>0</v>
      </c>
      <c r="BH52">
        <v>0</v>
      </c>
      <c r="BI52">
        <v>0</v>
      </c>
      <c r="BJ52">
        <v>0</v>
      </c>
      <c r="BK52">
        <v>0</v>
      </c>
      <c r="BL52">
        <v>0</v>
      </c>
      <c r="BM52">
        <v>0</v>
      </c>
      <c r="BN52">
        <v>0</v>
      </c>
      <c r="BO52">
        <v>0</v>
      </c>
      <c r="BP52">
        <v>0</v>
      </c>
      <c r="BQ52">
        <v>0</v>
      </c>
      <c r="BR52">
        <v>0</v>
      </c>
      <c r="BS52">
        <v>0</v>
      </c>
      <c r="BT52">
        <v>0</v>
      </c>
      <c r="BU52">
        <v>0</v>
      </c>
      <c r="BV52">
        <v>0</v>
      </c>
      <c r="BW52">
        <v>0</v>
      </c>
    </row>
    <row r="53" spans="1:75">
      <c r="A53" s="2" t="s">
        <v>144</v>
      </c>
      <c r="B53">
        <v>0</v>
      </c>
      <c r="C53">
        <v>0</v>
      </c>
      <c r="D53">
        <v>0</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c r="AH53">
        <v>0</v>
      </c>
      <c r="AI53">
        <v>0</v>
      </c>
      <c r="AJ53">
        <v>0</v>
      </c>
      <c r="AK53">
        <v>0</v>
      </c>
      <c r="AL53">
        <v>1</v>
      </c>
      <c r="AM53">
        <v>0</v>
      </c>
      <c r="AN53">
        <v>0</v>
      </c>
      <c r="AO53">
        <v>0</v>
      </c>
      <c r="AP53">
        <v>0</v>
      </c>
      <c r="AQ53">
        <v>0</v>
      </c>
      <c r="AR53">
        <v>0</v>
      </c>
      <c r="AS53">
        <v>0</v>
      </c>
      <c r="AT53">
        <v>0</v>
      </c>
      <c r="AU53">
        <v>0</v>
      </c>
      <c r="AV53">
        <v>0</v>
      </c>
      <c r="AW53">
        <v>0</v>
      </c>
      <c r="AX53">
        <v>-1</v>
      </c>
      <c r="AY53">
        <v>1</v>
      </c>
      <c r="AZ53">
        <v>0</v>
      </c>
      <c r="BA53">
        <v>-1</v>
      </c>
      <c r="BB53">
        <v>0</v>
      </c>
      <c r="BC53">
        <v>0</v>
      </c>
      <c r="BD53">
        <v>0</v>
      </c>
      <c r="BE53">
        <v>0</v>
      </c>
      <c r="BF53">
        <v>0</v>
      </c>
      <c r="BG53">
        <v>0</v>
      </c>
      <c r="BH53">
        <v>0</v>
      </c>
      <c r="BI53">
        <v>0</v>
      </c>
      <c r="BJ53">
        <v>0</v>
      </c>
      <c r="BK53">
        <v>0</v>
      </c>
      <c r="BL53">
        <v>0</v>
      </c>
      <c r="BM53">
        <v>0</v>
      </c>
      <c r="BN53">
        <v>0</v>
      </c>
      <c r="BO53">
        <v>0</v>
      </c>
      <c r="BP53">
        <v>0</v>
      </c>
      <c r="BQ53">
        <v>0</v>
      </c>
      <c r="BR53">
        <v>0</v>
      </c>
      <c r="BS53">
        <v>0</v>
      </c>
      <c r="BT53">
        <v>0</v>
      </c>
      <c r="BU53">
        <v>0</v>
      </c>
      <c r="BV53">
        <v>0</v>
      </c>
      <c r="BW53">
        <v>0</v>
      </c>
    </row>
    <row r="54" spans="1:75">
      <c r="A54" s="2" t="s">
        <v>145</v>
      </c>
      <c r="B54">
        <v>0</v>
      </c>
      <c r="C54">
        <v>1.875</v>
      </c>
      <c r="D54">
        <v>1.875</v>
      </c>
      <c r="E54">
        <v>0</v>
      </c>
      <c r="F54">
        <v>-1.875</v>
      </c>
      <c r="G54">
        <v>-1.875</v>
      </c>
      <c r="H54">
        <v>0</v>
      </c>
      <c r="I54">
        <v>0</v>
      </c>
      <c r="J54">
        <v>0</v>
      </c>
      <c r="K54">
        <v>0</v>
      </c>
      <c r="L54">
        <v>0</v>
      </c>
      <c r="M54">
        <v>0</v>
      </c>
      <c r="N54">
        <v>0</v>
      </c>
      <c r="O54">
        <v>-1</v>
      </c>
      <c r="P54">
        <v>1</v>
      </c>
      <c r="Q54">
        <v>0</v>
      </c>
      <c r="R54">
        <v>0</v>
      </c>
      <c r="S54">
        <v>-1</v>
      </c>
      <c r="T54">
        <v>1</v>
      </c>
      <c r="U54">
        <v>0</v>
      </c>
      <c r="V54">
        <v>0</v>
      </c>
      <c r="W54">
        <v>0</v>
      </c>
      <c r="X54">
        <v>0</v>
      </c>
      <c r="Y54">
        <v>0</v>
      </c>
      <c r="Z54">
        <v>0</v>
      </c>
      <c r="AA54">
        <v>0</v>
      </c>
      <c r="AB54">
        <v>0</v>
      </c>
      <c r="AC54">
        <v>0</v>
      </c>
      <c r="AD54">
        <v>0</v>
      </c>
      <c r="AE54">
        <v>0</v>
      </c>
      <c r="AF54">
        <v>0</v>
      </c>
      <c r="AG54">
        <v>0</v>
      </c>
      <c r="AH54">
        <v>0</v>
      </c>
      <c r="AI54">
        <v>0</v>
      </c>
      <c r="AJ54">
        <v>0</v>
      </c>
      <c r="AK54">
        <v>0</v>
      </c>
      <c r="AL54">
        <v>0</v>
      </c>
      <c r="AM54">
        <v>0</v>
      </c>
      <c r="AN54">
        <v>0</v>
      </c>
      <c r="AO54">
        <v>0</v>
      </c>
      <c r="AP54">
        <v>0</v>
      </c>
      <c r="AQ54">
        <v>0</v>
      </c>
      <c r="AR54">
        <v>0</v>
      </c>
      <c r="AS54">
        <v>0</v>
      </c>
      <c r="AT54">
        <v>0</v>
      </c>
      <c r="AU54">
        <v>0</v>
      </c>
      <c r="AV54">
        <v>0</v>
      </c>
      <c r="AW54">
        <v>0</v>
      </c>
      <c r="AX54">
        <v>0</v>
      </c>
      <c r="AY54">
        <v>0</v>
      </c>
      <c r="AZ54">
        <v>0</v>
      </c>
      <c r="BA54">
        <v>0</v>
      </c>
      <c r="BB54">
        <v>0</v>
      </c>
      <c r="BC54">
        <v>0</v>
      </c>
      <c r="BD54">
        <v>0</v>
      </c>
      <c r="BE54">
        <v>0</v>
      </c>
      <c r="BF54">
        <v>0</v>
      </c>
      <c r="BG54">
        <v>0</v>
      </c>
      <c r="BH54">
        <v>0</v>
      </c>
      <c r="BI54">
        <v>0</v>
      </c>
      <c r="BJ54">
        <v>0</v>
      </c>
      <c r="BK54">
        <v>0</v>
      </c>
      <c r="BL54">
        <v>0</v>
      </c>
      <c r="BM54">
        <v>0</v>
      </c>
      <c r="BN54">
        <v>0</v>
      </c>
      <c r="BO54">
        <v>0</v>
      </c>
      <c r="BP54">
        <v>0</v>
      </c>
      <c r="BQ54">
        <v>0</v>
      </c>
      <c r="BR54">
        <v>0</v>
      </c>
      <c r="BS54">
        <v>0</v>
      </c>
      <c r="BT54">
        <v>0</v>
      </c>
      <c r="BU54">
        <v>0</v>
      </c>
      <c r="BV54">
        <v>0</v>
      </c>
      <c r="BW54">
        <v>0</v>
      </c>
    </row>
    <row r="55" spans="1:75">
      <c r="A55" s="2" t="s">
        <v>146</v>
      </c>
      <c r="B55">
        <v>0</v>
      </c>
      <c r="C55">
        <v>1.875</v>
      </c>
      <c r="D55">
        <v>2.88</v>
      </c>
      <c r="E55">
        <v>0</v>
      </c>
      <c r="F55">
        <v>-1.875</v>
      </c>
      <c r="G55">
        <v>-1.875</v>
      </c>
      <c r="H55">
        <v>0</v>
      </c>
      <c r="I55">
        <v>0</v>
      </c>
      <c r="J55">
        <v>0</v>
      </c>
      <c r="K55">
        <v>0</v>
      </c>
      <c r="L55">
        <v>0</v>
      </c>
      <c r="M55">
        <v>0</v>
      </c>
      <c r="N55">
        <v>0</v>
      </c>
      <c r="O55">
        <v>0</v>
      </c>
      <c r="P55">
        <v>0</v>
      </c>
      <c r="Q55">
        <v>0</v>
      </c>
      <c r="R55">
        <v>0</v>
      </c>
      <c r="S55">
        <v>1</v>
      </c>
      <c r="T55">
        <v>-1</v>
      </c>
      <c r="U55">
        <v>0</v>
      </c>
      <c r="V55">
        <v>0</v>
      </c>
      <c r="W55">
        <v>0</v>
      </c>
      <c r="X55">
        <v>0</v>
      </c>
      <c r="Y55">
        <v>0</v>
      </c>
      <c r="Z55">
        <v>0</v>
      </c>
      <c r="AA55">
        <v>0</v>
      </c>
      <c r="AB55">
        <v>0</v>
      </c>
      <c r="AC55">
        <v>0</v>
      </c>
      <c r="AD55">
        <v>0</v>
      </c>
      <c r="AE55">
        <v>0</v>
      </c>
      <c r="AF55">
        <v>0</v>
      </c>
      <c r="AG55">
        <v>0</v>
      </c>
      <c r="AH55">
        <v>0</v>
      </c>
      <c r="AI55">
        <v>0</v>
      </c>
      <c r="AJ55">
        <v>0</v>
      </c>
      <c r="AK55">
        <v>0</v>
      </c>
      <c r="AL55">
        <v>0</v>
      </c>
      <c r="AM55">
        <v>0</v>
      </c>
      <c r="AN55">
        <v>0</v>
      </c>
      <c r="AO55">
        <v>0</v>
      </c>
      <c r="AP55">
        <v>0</v>
      </c>
      <c r="AQ55">
        <v>0</v>
      </c>
      <c r="AR55">
        <v>0</v>
      </c>
      <c r="AS55">
        <v>0</v>
      </c>
      <c r="AT55">
        <v>0</v>
      </c>
      <c r="AU55">
        <v>0</v>
      </c>
      <c r="AV55">
        <v>0</v>
      </c>
      <c r="AW55">
        <v>0</v>
      </c>
      <c r="AX55">
        <v>0</v>
      </c>
      <c r="AY55">
        <v>0</v>
      </c>
      <c r="AZ55">
        <v>0</v>
      </c>
      <c r="BA55">
        <v>0</v>
      </c>
      <c r="BB55">
        <v>-0.5</v>
      </c>
      <c r="BC55">
        <v>0</v>
      </c>
      <c r="BD55">
        <v>0</v>
      </c>
      <c r="BE55">
        <v>0</v>
      </c>
      <c r="BF55">
        <v>0</v>
      </c>
      <c r="BG55">
        <v>0</v>
      </c>
      <c r="BH55">
        <v>0</v>
      </c>
      <c r="BI55">
        <v>0</v>
      </c>
      <c r="BJ55">
        <v>0</v>
      </c>
      <c r="BK55">
        <v>0</v>
      </c>
      <c r="BL55">
        <v>0</v>
      </c>
      <c r="BM55">
        <v>0</v>
      </c>
      <c r="BN55">
        <v>0</v>
      </c>
      <c r="BO55">
        <v>0</v>
      </c>
      <c r="BP55">
        <v>0</v>
      </c>
      <c r="BQ55">
        <v>0</v>
      </c>
      <c r="BR55">
        <v>0</v>
      </c>
      <c r="BS55">
        <v>0</v>
      </c>
      <c r="BT55">
        <v>0</v>
      </c>
      <c r="BU55">
        <v>0</v>
      </c>
      <c r="BV55">
        <v>0</v>
      </c>
      <c r="BW55">
        <v>0</v>
      </c>
    </row>
    <row r="56" spans="1:75">
      <c r="A56" s="2" t="s">
        <v>147</v>
      </c>
      <c r="B56">
        <v>0</v>
      </c>
      <c r="C56">
        <v>-1</v>
      </c>
      <c r="D56">
        <v>0</v>
      </c>
      <c r="E56">
        <v>0</v>
      </c>
      <c r="F56">
        <v>1</v>
      </c>
      <c r="G56">
        <v>1</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c r="AH56">
        <v>0</v>
      </c>
      <c r="AI56">
        <v>0</v>
      </c>
      <c r="AJ56">
        <v>0</v>
      </c>
      <c r="AK56">
        <v>0</v>
      </c>
      <c r="AL56">
        <v>0</v>
      </c>
      <c r="AM56">
        <v>0</v>
      </c>
      <c r="AN56">
        <v>0</v>
      </c>
      <c r="AO56">
        <v>0</v>
      </c>
      <c r="AP56">
        <v>0</v>
      </c>
      <c r="AQ56">
        <v>0</v>
      </c>
      <c r="AR56">
        <v>0</v>
      </c>
      <c r="AS56">
        <v>0</v>
      </c>
      <c r="AT56">
        <v>0</v>
      </c>
      <c r="AU56">
        <v>0</v>
      </c>
      <c r="AV56">
        <v>0</v>
      </c>
      <c r="AW56">
        <v>0</v>
      </c>
      <c r="AX56">
        <v>0</v>
      </c>
      <c r="AY56">
        <v>0</v>
      </c>
      <c r="AZ56">
        <v>0</v>
      </c>
      <c r="BA56">
        <v>0</v>
      </c>
      <c r="BB56">
        <v>0</v>
      </c>
      <c r="BC56">
        <v>0</v>
      </c>
      <c r="BD56">
        <v>0</v>
      </c>
      <c r="BE56">
        <v>0</v>
      </c>
      <c r="BF56">
        <v>0</v>
      </c>
      <c r="BG56">
        <v>0</v>
      </c>
      <c r="BH56">
        <v>0</v>
      </c>
      <c r="BI56">
        <v>0</v>
      </c>
      <c r="BJ56">
        <v>0</v>
      </c>
      <c r="BK56">
        <v>0</v>
      </c>
      <c r="BL56">
        <v>0</v>
      </c>
      <c r="BM56">
        <v>0</v>
      </c>
      <c r="BN56">
        <v>0</v>
      </c>
      <c r="BO56">
        <v>0</v>
      </c>
      <c r="BP56">
        <v>0</v>
      </c>
      <c r="BQ56">
        <v>0</v>
      </c>
      <c r="BR56">
        <v>0</v>
      </c>
      <c r="BS56">
        <v>0</v>
      </c>
      <c r="BT56">
        <v>0</v>
      </c>
      <c r="BU56">
        <v>0</v>
      </c>
      <c r="BV56">
        <v>0</v>
      </c>
      <c r="BW56">
        <v>0</v>
      </c>
    </row>
    <row r="57" spans="1:75">
      <c r="A57" s="2" t="s">
        <v>148</v>
      </c>
      <c r="B57">
        <v>0</v>
      </c>
      <c r="C57">
        <v>0</v>
      </c>
      <c r="D57">
        <v>0</v>
      </c>
      <c r="E57">
        <v>0</v>
      </c>
      <c r="F57">
        <v>0</v>
      </c>
      <c r="G57">
        <v>0</v>
      </c>
      <c r="H57">
        <v>0</v>
      </c>
      <c r="I57">
        <v>0</v>
      </c>
      <c r="J57">
        <v>0</v>
      </c>
      <c r="K57">
        <v>0</v>
      </c>
      <c r="L57">
        <v>0</v>
      </c>
      <c r="M57">
        <v>0</v>
      </c>
      <c r="N57">
        <v>0</v>
      </c>
      <c r="O57">
        <v>-1</v>
      </c>
      <c r="P57">
        <v>1</v>
      </c>
      <c r="Q57">
        <v>0</v>
      </c>
      <c r="R57">
        <v>0</v>
      </c>
      <c r="S57">
        <v>0</v>
      </c>
      <c r="T57">
        <v>0</v>
      </c>
      <c r="U57">
        <v>0</v>
      </c>
      <c r="V57">
        <v>0</v>
      </c>
      <c r="W57">
        <v>0</v>
      </c>
      <c r="X57">
        <v>0</v>
      </c>
      <c r="Y57">
        <v>0</v>
      </c>
      <c r="Z57">
        <v>0</v>
      </c>
      <c r="AA57">
        <v>0</v>
      </c>
      <c r="AB57">
        <v>0</v>
      </c>
      <c r="AC57">
        <v>0</v>
      </c>
      <c r="AD57">
        <v>0</v>
      </c>
      <c r="AE57">
        <v>0</v>
      </c>
      <c r="AF57">
        <v>0</v>
      </c>
      <c r="AG57">
        <v>0</v>
      </c>
      <c r="AH57">
        <v>0</v>
      </c>
      <c r="AI57">
        <v>0</v>
      </c>
      <c r="AJ57">
        <v>0</v>
      </c>
      <c r="AK57">
        <v>0</v>
      </c>
      <c r="AL57">
        <v>0</v>
      </c>
      <c r="AM57">
        <v>0</v>
      </c>
      <c r="AN57">
        <v>0</v>
      </c>
      <c r="AO57">
        <v>0</v>
      </c>
      <c r="AP57">
        <v>0</v>
      </c>
      <c r="AQ57">
        <v>0</v>
      </c>
      <c r="AR57">
        <v>0</v>
      </c>
      <c r="AS57">
        <v>0</v>
      </c>
      <c r="AT57">
        <v>0</v>
      </c>
      <c r="AU57">
        <v>0</v>
      </c>
      <c r="AV57">
        <v>0</v>
      </c>
      <c r="AW57">
        <v>0</v>
      </c>
      <c r="AX57">
        <v>0</v>
      </c>
      <c r="AY57">
        <v>0</v>
      </c>
      <c r="AZ57">
        <v>0</v>
      </c>
      <c r="BA57">
        <v>0</v>
      </c>
      <c r="BB57">
        <v>0</v>
      </c>
      <c r="BC57">
        <v>0</v>
      </c>
      <c r="BD57">
        <v>0</v>
      </c>
      <c r="BE57">
        <v>0</v>
      </c>
      <c r="BF57">
        <v>0</v>
      </c>
      <c r="BG57">
        <v>0</v>
      </c>
      <c r="BH57">
        <v>0</v>
      </c>
      <c r="BI57">
        <v>0</v>
      </c>
      <c r="BJ57">
        <v>0</v>
      </c>
      <c r="BK57">
        <v>0</v>
      </c>
      <c r="BL57">
        <v>0</v>
      </c>
      <c r="BM57">
        <v>0</v>
      </c>
      <c r="BN57">
        <v>0</v>
      </c>
      <c r="BO57">
        <v>0</v>
      </c>
      <c r="BP57">
        <v>0</v>
      </c>
      <c r="BQ57">
        <v>0</v>
      </c>
      <c r="BR57">
        <v>0</v>
      </c>
      <c r="BS57">
        <v>0</v>
      </c>
      <c r="BT57">
        <v>0</v>
      </c>
      <c r="BU57">
        <v>0</v>
      </c>
      <c r="BV57">
        <v>0</v>
      </c>
      <c r="BW57">
        <v>0</v>
      </c>
    </row>
    <row r="58" spans="1:75">
      <c r="A58" s="2" t="s">
        <v>149</v>
      </c>
      <c r="B58">
        <v>0</v>
      </c>
      <c r="C58">
        <v>0</v>
      </c>
      <c r="D58">
        <v>0</v>
      </c>
      <c r="E58">
        <v>0</v>
      </c>
      <c r="F58">
        <v>0</v>
      </c>
      <c r="G58">
        <v>0</v>
      </c>
      <c r="H58">
        <v>0</v>
      </c>
      <c r="I58">
        <v>0</v>
      </c>
      <c r="J58">
        <v>0</v>
      </c>
      <c r="K58">
        <v>0</v>
      </c>
      <c r="L58">
        <v>0</v>
      </c>
      <c r="M58">
        <v>0</v>
      </c>
      <c r="N58">
        <v>0</v>
      </c>
      <c r="O58">
        <v>0</v>
      </c>
      <c r="P58">
        <v>0</v>
      </c>
      <c r="Q58">
        <v>-1</v>
      </c>
      <c r="R58">
        <v>1</v>
      </c>
      <c r="S58">
        <v>0</v>
      </c>
      <c r="T58">
        <v>0</v>
      </c>
      <c r="U58">
        <v>0</v>
      </c>
      <c r="V58">
        <v>0</v>
      </c>
      <c r="W58">
        <v>0</v>
      </c>
      <c r="X58">
        <v>0</v>
      </c>
      <c r="Y58">
        <v>0</v>
      </c>
      <c r="Z58">
        <v>0</v>
      </c>
      <c r="AA58">
        <v>0</v>
      </c>
      <c r="AB58">
        <v>0</v>
      </c>
      <c r="AC58">
        <v>0</v>
      </c>
      <c r="AD58">
        <v>0</v>
      </c>
      <c r="AE58">
        <v>0</v>
      </c>
      <c r="AF58">
        <v>0</v>
      </c>
      <c r="AG58">
        <v>0</v>
      </c>
      <c r="AH58">
        <v>0</v>
      </c>
      <c r="AI58">
        <v>0</v>
      </c>
      <c r="AJ58">
        <v>0</v>
      </c>
      <c r="AK58">
        <v>0</v>
      </c>
      <c r="AL58">
        <v>0</v>
      </c>
      <c r="AM58">
        <v>0</v>
      </c>
      <c r="AN58">
        <v>0</v>
      </c>
      <c r="AO58">
        <v>0</v>
      </c>
      <c r="AP58">
        <v>0</v>
      </c>
      <c r="AQ58">
        <v>0</v>
      </c>
      <c r="AR58">
        <v>0</v>
      </c>
      <c r="AS58">
        <v>0</v>
      </c>
      <c r="AT58">
        <v>0</v>
      </c>
      <c r="AU58">
        <v>0</v>
      </c>
      <c r="AV58">
        <v>0</v>
      </c>
      <c r="AW58">
        <v>0</v>
      </c>
      <c r="AX58">
        <v>0</v>
      </c>
      <c r="AY58">
        <v>0</v>
      </c>
      <c r="AZ58">
        <v>0</v>
      </c>
      <c r="BA58">
        <v>0</v>
      </c>
      <c r="BB58">
        <v>0</v>
      </c>
      <c r="BC58">
        <v>0</v>
      </c>
      <c r="BD58">
        <v>0</v>
      </c>
      <c r="BE58">
        <v>0</v>
      </c>
      <c r="BF58">
        <v>0</v>
      </c>
      <c r="BG58">
        <v>0</v>
      </c>
      <c r="BH58">
        <v>0</v>
      </c>
      <c r="BI58">
        <v>0</v>
      </c>
      <c r="BJ58">
        <v>0</v>
      </c>
      <c r="BK58">
        <v>0</v>
      </c>
      <c r="BL58">
        <v>0</v>
      </c>
      <c r="BM58">
        <v>0</v>
      </c>
      <c r="BN58">
        <v>0</v>
      </c>
      <c r="BO58">
        <v>0</v>
      </c>
      <c r="BP58">
        <v>0</v>
      </c>
      <c r="BQ58">
        <v>0</v>
      </c>
      <c r="BR58">
        <v>0</v>
      </c>
      <c r="BS58">
        <v>0</v>
      </c>
      <c r="BT58">
        <v>0</v>
      </c>
      <c r="BU58">
        <v>0</v>
      </c>
      <c r="BV58">
        <v>0</v>
      </c>
      <c r="BW58">
        <v>0</v>
      </c>
    </row>
    <row r="59" spans="1:75">
      <c r="A59" s="2" t="s">
        <v>150</v>
      </c>
      <c r="B59">
        <v>0</v>
      </c>
      <c r="C59">
        <v>0</v>
      </c>
      <c r="D59">
        <v>0</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c r="AH59">
        <v>0</v>
      </c>
      <c r="AI59">
        <v>0</v>
      </c>
      <c r="AJ59">
        <v>0</v>
      </c>
      <c r="AK59">
        <v>0</v>
      </c>
      <c r="AL59">
        <v>1</v>
      </c>
      <c r="AM59">
        <v>-1</v>
      </c>
      <c r="AN59">
        <v>0</v>
      </c>
      <c r="AO59">
        <v>0</v>
      </c>
      <c r="AP59">
        <v>0</v>
      </c>
      <c r="AQ59">
        <v>0</v>
      </c>
      <c r="AR59">
        <v>0</v>
      </c>
      <c r="AS59">
        <v>0</v>
      </c>
      <c r="AT59">
        <v>0</v>
      </c>
      <c r="AU59">
        <v>0</v>
      </c>
      <c r="AV59">
        <v>0</v>
      </c>
      <c r="AW59">
        <v>0</v>
      </c>
      <c r="AX59">
        <v>0</v>
      </c>
      <c r="AY59">
        <v>0</v>
      </c>
      <c r="AZ59">
        <v>0</v>
      </c>
      <c r="BA59">
        <v>0</v>
      </c>
      <c r="BB59">
        <v>0</v>
      </c>
      <c r="BC59">
        <v>0</v>
      </c>
      <c r="BD59">
        <v>0</v>
      </c>
      <c r="BE59">
        <v>0</v>
      </c>
      <c r="BF59">
        <v>0</v>
      </c>
      <c r="BG59">
        <v>0</v>
      </c>
      <c r="BH59">
        <v>0</v>
      </c>
      <c r="BI59">
        <v>0</v>
      </c>
      <c r="BJ59">
        <v>0</v>
      </c>
      <c r="BK59">
        <v>0</v>
      </c>
      <c r="BL59">
        <v>0</v>
      </c>
      <c r="BM59">
        <v>0</v>
      </c>
      <c r="BN59">
        <v>0</v>
      </c>
      <c r="BO59">
        <v>0</v>
      </c>
      <c r="BP59">
        <v>0</v>
      </c>
      <c r="BQ59">
        <v>0</v>
      </c>
      <c r="BR59">
        <v>0</v>
      </c>
      <c r="BS59">
        <v>0</v>
      </c>
      <c r="BT59">
        <v>0</v>
      </c>
      <c r="BU59">
        <v>0</v>
      </c>
      <c r="BV59">
        <v>0</v>
      </c>
      <c r="BW59">
        <v>0</v>
      </c>
    </row>
    <row r="60" spans="1:75">
      <c r="A60" s="2" t="s">
        <v>151</v>
      </c>
      <c r="B60">
        <v>0</v>
      </c>
      <c r="C60">
        <v>0</v>
      </c>
      <c r="D60">
        <v>0</v>
      </c>
      <c r="E60">
        <v>0</v>
      </c>
      <c r="F60">
        <v>0</v>
      </c>
      <c r="G60">
        <v>0</v>
      </c>
      <c r="H60">
        <v>0</v>
      </c>
      <c r="I60">
        <v>0</v>
      </c>
      <c r="J60">
        <v>0</v>
      </c>
      <c r="K60">
        <v>0</v>
      </c>
      <c r="L60">
        <v>0</v>
      </c>
      <c r="M60">
        <v>0</v>
      </c>
      <c r="N60">
        <v>0</v>
      </c>
      <c r="O60">
        <v>0</v>
      </c>
      <c r="P60">
        <v>0</v>
      </c>
      <c r="Q60">
        <v>0</v>
      </c>
      <c r="R60">
        <v>0</v>
      </c>
      <c r="S60">
        <v>1</v>
      </c>
      <c r="T60">
        <v>-1</v>
      </c>
      <c r="U60">
        <v>0</v>
      </c>
      <c r="V60">
        <v>0</v>
      </c>
      <c r="W60">
        <v>0</v>
      </c>
      <c r="X60">
        <v>0</v>
      </c>
      <c r="Y60">
        <v>0</v>
      </c>
      <c r="Z60">
        <v>0</v>
      </c>
      <c r="AA60">
        <v>0</v>
      </c>
      <c r="AB60">
        <v>0</v>
      </c>
      <c r="AC60">
        <v>0</v>
      </c>
      <c r="AD60">
        <v>0</v>
      </c>
      <c r="AE60">
        <v>0</v>
      </c>
      <c r="AF60">
        <v>0</v>
      </c>
      <c r="AG60">
        <v>0</v>
      </c>
      <c r="AH60">
        <v>0</v>
      </c>
      <c r="AI60">
        <v>0</v>
      </c>
      <c r="AJ60">
        <v>0</v>
      </c>
      <c r="AK60">
        <v>0</v>
      </c>
      <c r="AL60">
        <v>0</v>
      </c>
      <c r="AM60">
        <v>0</v>
      </c>
      <c r="AN60">
        <v>0</v>
      </c>
      <c r="AO60">
        <v>0</v>
      </c>
      <c r="AP60">
        <v>0</v>
      </c>
      <c r="AQ60">
        <v>0</v>
      </c>
      <c r="AR60">
        <v>0</v>
      </c>
      <c r="AS60">
        <v>0</v>
      </c>
      <c r="AT60">
        <v>0</v>
      </c>
      <c r="AU60">
        <v>0</v>
      </c>
      <c r="AV60">
        <v>0</v>
      </c>
      <c r="AW60">
        <v>0</v>
      </c>
      <c r="AX60">
        <v>0</v>
      </c>
      <c r="AY60">
        <v>0</v>
      </c>
      <c r="AZ60">
        <v>0</v>
      </c>
      <c r="BA60">
        <v>0</v>
      </c>
      <c r="BB60">
        <v>0</v>
      </c>
      <c r="BC60">
        <v>0</v>
      </c>
      <c r="BD60">
        <v>0</v>
      </c>
      <c r="BE60">
        <v>0</v>
      </c>
      <c r="BF60">
        <v>0</v>
      </c>
      <c r="BG60">
        <v>0</v>
      </c>
      <c r="BH60">
        <v>0</v>
      </c>
      <c r="BI60">
        <v>0</v>
      </c>
      <c r="BJ60">
        <v>0</v>
      </c>
      <c r="BK60">
        <v>0</v>
      </c>
      <c r="BL60">
        <v>0</v>
      </c>
      <c r="BM60">
        <v>0</v>
      </c>
      <c r="BN60">
        <v>0</v>
      </c>
      <c r="BO60">
        <v>0</v>
      </c>
      <c r="BP60">
        <v>0</v>
      </c>
      <c r="BQ60">
        <v>0</v>
      </c>
      <c r="BR60">
        <v>0</v>
      </c>
      <c r="BS60">
        <v>0</v>
      </c>
      <c r="BT60">
        <v>0</v>
      </c>
      <c r="BU60">
        <v>0</v>
      </c>
      <c r="BV60">
        <v>0</v>
      </c>
      <c r="BW60">
        <v>0</v>
      </c>
    </row>
    <row r="61" spans="1:75">
      <c r="A61" s="2" t="s">
        <v>152</v>
      </c>
      <c r="B61">
        <v>1</v>
      </c>
      <c r="C61">
        <v>0</v>
      </c>
      <c r="D61">
        <v>0</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c r="AH61">
        <v>0</v>
      </c>
      <c r="AI61">
        <v>0</v>
      </c>
      <c r="AJ61">
        <v>0</v>
      </c>
      <c r="AK61">
        <v>0</v>
      </c>
      <c r="AL61">
        <v>0</v>
      </c>
      <c r="AM61">
        <v>0</v>
      </c>
      <c r="AN61">
        <v>0</v>
      </c>
      <c r="AO61">
        <v>0</v>
      </c>
      <c r="AP61">
        <v>0</v>
      </c>
      <c r="AQ61">
        <v>0</v>
      </c>
      <c r="AR61">
        <v>0</v>
      </c>
      <c r="AS61">
        <v>0</v>
      </c>
      <c r="AT61">
        <v>0</v>
      </c>
      <c r="AU61">
        <v>0</v>
      </c>
      <c r="AV61">
        <v>0</v>
      </c>
      <c r="AW61">
        <v>0</v>
      </c>
      <c r="AX61">
        <v>0</v>
      </c>
      <c r="AY61">
        <v>0</v>
      </c>
      <c r="AZ61">
        <v>0</v>
      </c>
      <c r="BA61">
        <v>0</v>
      </c>
      <c r="BB61">
        <v>0</v>
      </c>
      <c r="BC61">
        <v>-1</v>
      </c>
      <c r="BD61">
        <v>0</v>
      </c>
      <c r="BE61">
        <v>0</v>
      </c>
      <c r="BF61">
        <v>0</v>
      </c>
      <c r="BG61">
        <v>0</v>
      </c>
      <c r="BH61">
        <v>0</v>
      </c>
      <c r="BI61">
        <v>0</v>
      </c>
      <c r="BJ61">
        <v>0</v>
      </c>
      <c r="BK61">
        <v>0</v>
      </c>
      <c r="BL61">
        <v>0</v>
      </c>
      <c r="BM61">
        <v>0</v>
      </c>
      <c r="BN61">
        <v>0</v>
      </c>
      <c r="BO61">
        <v>0</v>
      </c>
      <c r="BP61">
        <v>0</v>
      </c>
      <c r="BQ61">
        <v>0</v>
      </c>
      <c r="BR61">
        <v>0</v>
      </c>
      <c r="BS61">
        <v>0</v>
      </c>
      <c r="BT61">
        <v>0</v>
      </c>
      <c r="BU61">
        <v>0</v>
      </c>
      <c r="BV61">
        <v>0</v>
      </c>
      <c r="BW61">
        <v>0</v>
      </c>
    </row>
    <row r="62" spans="1:75">
      <c r="A62" s="2" t="s">
        <v>153</v>
      </c>
      <c r="B62">
        <v>0</v>
      </c>
      <c r="C62">
        <v>0</v>
      </c>
      <c r="D62">
        <v>0</v>
      </c>
      <c r="E62">
        <v>0</v>
      </c>
      <c r="F62">
        <v>0</v>
      </c>
      <c r="G62">
        <v>0</v>
      </c>
      <c r="H62">
        <v>0</v>
      </c>
      <c r="I62">
        <v>0</v>
      </c>
      <c r="J62">
        <v>0</v>
      </c>
      <c r="K62">
        <v>0</v>
      </c>
      <c r="L62">
        <v>0</v>
      </c>
      <c r="M62">
        <v>0</v>
      </c>
      <c r="N62">
        <v>0</v>
      </c>
      <c r="O62">
        <v>0</v>
      </c>
      <c r="P62">
        <v>0</v>
      </c>
      <c r="Q62">
        <v>0</v>
      </c>
      <c r="R62">
        <v>0</v>
      </c>
      <c r="S62">
        <v>0</v>
      </c>
      <c r="T62">
        <v>0</v>
      </c>
      <c r="U62">
        <v>0</v>
      </c>
      <c r="V62">
        <v>0</v>
      </c>
      <c r="W62">
        <v>0</v>
      </c>
      <c r="X62">
        <v>0</v>
      </c>
      <c r="Y62">
        <v>0</v>
      </c>
      <c r="Z62">
        <v>0</v>
      </c>
      <c r="AA62">
        <v>0</v>
      </c>
      <c r="AB62">
        <v>0</v>
      </c>
      <c r="AC62">
        <v>0</v>
      </c>
      <c r="AD62">
        <v>0</v>
      </c>
      <c r="AE62">
        <v>-1</v>
      </c>
      <c r="AF62">
        <v>0</v>
      </c>
      <c r="AG62">
        <v>0</v>
      </c>
      <c r="AH62">
        <v>0</v>
      </c>
      <c r="AI62">
        <v>0</v>
      </c>
      <c r="AJ62">
        <v>0</v>
      </c>
      <c r="AK62">
        <v>0</v>
      </c>
      <c r="AL62">
        <v>0</v>
      </c>
      <c r="AM62">
        <v>0</v>
      </c>
      <c r="AN62">
        <v>0</v>
      </c>
      <c r="AO62">
        <v>0</v>
      </c>
      <c r="AP62">
        <v>0</v>
      </c>
      <c r="AQ62">
        <v>0</v>
      </c>
      <c r="AR62">
        <v>0</v>
      </c>
      <c r="AS62">
        <v>0</v>
      </c>
      <c r="AT62">
        <v>0</v>
      </c>
      <c r="AU62">
        <v>0</v>
      </c>
      <c r="AV62">
        <v>0</v>
      </c>
      <c r="AW62">
        <v>0</v>
      </c>
      <c r="AX62">
        <v>0</v>
      </c>
      <c r="AY62">
        <v>0</v>
      </c>
      <c r="AZ62">
        <v>0</v>
      </c>
      <c r="BA62">
        <v>0</v>
      </c>
      <c r="BB62">
        <v>0</v>
      </c>
      <c r="BC62">
        <v>0</v>
      </c>
      <c r="BD62">
        <v>1</v>
      </c>
      <c r="BE62">
        <v>0</v>
      </c>
      <c r="BF62">
        <v>0</v>
      </c>
      <c r="BG62">
        <v>0</v>
      </c>
      <c r="BH62">
        <v>0</v>
      </c>
      <c r="BI62">
        <v>0</v>
      </c>
      <c r="BJ62">
        <v>0</v>
      </c>
      <c r="BK62">
        <v>0</v>
      </c>
      <c r="BL62">
        <v>0</v>
      </c>
      <c r="BM62">
        <v>0</v>
      </c>
      <c r="BN62">
        <v>0</v>
      </c>
      <c r="BO62">
        <v>0</v>
      </c>
      <c r="BP62">
        <v>0</v>
      </c>
      <c r="BQ62">
        <v>0</v>
      </c>
      <c r="BR62">
        <v>0</v>
      </c>
      <c r="BS62">
        <v>0</v>
      </c>
      <c r="BT62">
        <v>0</v>
      </c>
      <c r="BU62">
        <v>0</v>
      </c>
      <c r="BV62">
        <v>0</v>
      </c>
      <c r="BW62">
        <v>0</v>
      </c>
    </row>
    <row r="63" spans="1:75">
      <c r="A63" s="2" t="s">
        <v>154</v>
      </c>
      <c r="B63">
        <v>0</v>
      </c>
      <c r="C63">
        <v>0</v>
      </c>
      <c r="D63">
        <v>0</v>
      </c>
      <c r="E63">
        <v>0</v>
      </c>
      <c r="F63">
        <v>0</v>
      </c>
      <c r="G63">
        <v>0</v>
      </c>
      <c r="H63">
        <v>0</v>
      </c>
      <c r="I63">
        <v>0</v>
      </c>
      <c r="J63">
        <v>0</v>
      </c>
      <c r="K63">
        <v>0</v>
      </c>
      <c r="L63">
        <v>0</v>
      </c>
      <c r="M63">
        <v>0</v>
      </c>
      <c r="N63">
        <v>0</v>
      </c>
      <c r="O63">
        <v>0</v>
      </c>
      <c r="P63">
        <v>0</v>
      </c>
      <c r="Q63">
        <v>0</v>
      </c>
      <c r="R63">
        <v>0</v>
      </c>
      <c r="S63">
        <v>0</v>
      </c>
      <c r="T63">
        <v>0</v>
      </c>
      <c r="U63">
        <v>0</v>
      </c>
      <c r="V63">
        <v>0</v>
      </c>
      <c r="W63">
        <v>0</v>
      </c>
      <c r="X63">
        <v>0</v>
      </c>
      <c r="Y63">
        <v>0</v>
      </c>
      <c r="Z63">
        <v>0</v>
      </c>
      <c r="AA63">
        <v>0</v>
      </c>
      <c r="AB63">
        <v>0</v>
      </c>
      <c r="AC63">
        <v>0</v>
      </c>
      <c r="AD63">
        <v>0</v>
      </c>
      <c r="AE63">
        <v>0</v>
      </c>
      <c r="AF63">
        <v>0</v>
      </c>
      <c r="AG63">
        <v>0</v>
      </c>
      <c r="AH63">
        <v>0</v>
      </c>
      <c r="AI63">
        <v>0</v>
      </c>
      <c r="AJ63">
        <v>0</v>
      </c>
      <c r="AK63">
        <v>-1</v>
      </c>
      <c r="AL63">
        <v>0</v>
      </c>
      <c r="AM63">
        <v>0</v>
      </c>
      <c r="AN63">
        <v>0</v>
      </c>
      <c r="AO63">
        <v>0</v>
      </c>
      <c r="AP63">
        <v>0</v>
      </c>
      <c r="AQ63">
        <v>0</v>
      </c>
      <c r="AR63">
        <v>0</v>
      </c>
      <c r="AS63">
        <v>0</v>
      </c>
      <c r="AT63">
        <v>0</v>
      </c>
      <c r="AU63">
        <v>0</v>
      </c>
      <c r="AV63">
        <v>0</v>
      </c>
      <c r="AW63">
        <v>0</v>
      </c>
      <c r="AX63">
        <v>0</v>
      </c>
      <c r="AY63">
        <v>0</v>
      </c>
      <c r="AZ63">
        <v>0</v>
      </c>
      <c r="BA63">
        <v>0</v>
      </c>
      <c r="BB63">
        <v>0</v>
      </c>
      <c r="BC63">
        <v>0</v>
      </c>
      <c r="BD63">
        <v>0</v>
      </c>
      <c r="BE63">
        <v>1</v>
      </c>
      <c r="BF63">
        <v>0</v>
      </c>
      <c r="BG63">
        <v>0</v>
      </c>
      <c r="BH63">
        <v>0</v>
      </c>
      <c r="BI63">
        <v>0</v>
      </c>
      <c r="BJ63">
        <v>0</v>
      </c>
      <c r="BK63">
        <v>0</v>
      </c>
      <c r="BL63">
        <v>0</v>
      </c>
      <c r="BM63">
        <v>0</v>
      </c>
      <c r="BN63">
        <v>0</v>
      </c>
      <c r="BO63">
        <v>0</v>
      </c>
      <c r="BP63">
        <v>0</v>
      </c>
      <c r="BQ63">
        <v>0</v>
      </c>
      <c r="BR63">
        <v>0</v>
      </c>
      <c r="BS63">
        <v>0</v>
      </c>
      <c r="BT63">
        <v>0</v>
      </c>
      <c r="BU63">
        <v>0</v>
      </c>
      <c r="BV63">
        <v>0</v>
      </c>
      <c r="BW63">
        <v>0</v>
      </c>
    </row>
    <row r="64" spans="1:75">
      <c r="A64" s="2" t="s">
        <v>155</v>
      </c>
      <c r="B64">
        <v>0</v>
      </c>
      <c r="C64">
        <v>0</v>
      </c>
      <c r="D64">
        <v>0</v>
      </c>
      <c r="E64">
        <v>0</v>
      </c>
      <c r="F64">
        <v>0</v>
      </c>
      <c r="G64">
        <v>0</v>
      </c>
      <c r="H64">
        <v>-1</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v>0</v>
      </c>
      <c r="AK64">
        <v>0</v>
      </c>
      <c r="AL64">
        <v>0</v>
      </c>
      <c r="AM64">
        <v>0</v>
      </c>
      <c r="AN64">
        <v>0</v>
      </c>
      <c r="AO64">
        <v>0</v>
      </c>
      <c r="AP64">
        <v>0</v>
      </c>
      <c r="AQ64">
        <v>0</v>
      </c>
      <c r="AR64">
        <v>0</v>
      </c>
      <c r="AS64">
        <v>0</v>
      </c>
      <c r="AT64">
        <v>0</v>
      </c>
      <c r="AU64">
        <v>0</v>
      </c>
      <c r="AV64">
        <v>0</v>
      </c>
      <c r="AW64">
        <v>0</v>
      </c>
      <c r="AX64">
        <v>0</v>
      </c>
      <c r="AY64">
        <v>0</v>
      </c>
      <c r="AZ64">
        <v>0</v>
      </c>
      <c r="BA64">
        <v>0</v>
      </c>
      <c r="BB64">
        <v>0</v>
      </c>
      <c r="BC64">
        <v>0</v>
      </c>
      <c r="BD64">
        <v>0</v>
      </c>
      <c r="BE64">
        <v>0</v>
      </c>
      <c r="BF64">
        <v>1</v>
      </c>
      <c r="BG64">
        <v>0</v>
      </c>
      <c r="BH64">
        <v>0</v>
      </c>
      <c r="BI64">
        <v>0</v>
      </c>
      <c r="BJ64">
        <v>0</v>
      </c>
      <c r="BK64">
        <v>0</v>
      </c>
      <c r="BL64">
        <v>0</v>
      </c>
      <c r="BM64">
        <v>0</v>
      </c>
      <c r="BN64">
        <v>0</v>
      </c>
      <c r="BO64">
        <v>0</v>
      </c>
      <c r="BP64">
        <v>0</v>
      </c>
      <c r="BQ64">
        <v>0</v>
      </c>
      <c r="BR64">
        <v>0</v>
      </c>
      <c r="BS64">
        <v>0</v>
      </c>
      <c r="BT64">
        <v>0</v>
      </c>
      <c r="BU64">
        <v>0</v>
      </c>
      <c r="BV64">
        <v>0</v>
      </c>
      <c r="BW64">
        <v>0</v>
      </c>
    </row>
    <row r="65" spans="1:75">
      <c r="A65" s="2" t="s">
        <v>156</v>
      </c>
      <c r="B65">
        <v>0</v>
      </c>
      <c r="C65">
        <v>0</v>
      </c>
      <c r="D65">
        <v>0</v>
      </c>
      <c r="E65">
        <v>0</v>
      </c>
      <c r="F65">
        <v>0</v>
      </c>
      <c r="G65">
        <v>0</v>
      </c>
      <c r="H65">
        <v>0</v>
      </c>
      <c r="I65">
        <v>0</v>
      </c>
      <c r="J65">
        <v>0</v>
      </c>
      <c r="K65">
        <v>0</v>
      </c>
      <c r="L65">
        <v>0</v>
      </c>
      <c r="M65">
        <v>0</v>
      </c>
      <c r="N65">
        <v>0</v>
      </c>
      <c r="O65">
        <v>0</v>
      </c>
      <c r="P65">
        <v>0</v>
      </c>
      <c r="Q65">
        <v>0</v>
      </c>
      <c r="R65">
        <v>0</v>
      </c>
      <c r="S65">
        <v>0</v>
      </c>
      <c r="T65">
        <v>0</v>
      </c>
      <c r="U65">
        <v>0</v>
      </c>
      <c r="V65">
        <v>0</v>
      </c>
      <c r="W65">
        <v>0</v>
      </c>
      <c r="X65">
        <v>-1</v>
      </c>
      <c r="Y65">
        <v>0</v>
      </c>
      <c r="Z65">
        <v>0</v>
      </c>
      <c r="AA65">
        <v>0</v>
      </c>
      <c r="AB65">
        <v>0</v>
      </c>
      <c r="AC65">
        <v>0</v>
      </c>
      <c r="AD65">
        <v>0</v>
      </c>
      <c r="AE65">
        <v>0</v>
      </c>
      <c r="AF65">
        <v>0</v>
      </c>
      <c r="AG65">
        <v>0</v>
      </c>
      <c r="AH65">
        <v>0</v>
      </c>
      <c r="AI65">
        <v>0</v>
      </c>
      <c r="AJ65">
        <v>0</v>
      </c>
      <c r="AK65">
        <v>0</v>
      </c>
      <c r="AL65">
        <v>0</v>
      </c>
      <c r="AM65">
        <v>0</v>
      </c>
      <c r="AN65">
        <v>0</v>
      </c>
      <c r="AO65">
        <v>0</v>
      </c>
      <c r="AP65">
        <v>0</v>
      </c>
      <c r="AQ65">
        <v>0</v>
      </c>
      <c r="AR65">
        <v>0</v>
      </c>
      <c r="AS65">
        <v>0</v>
      </c>
      <c r="AT65">
        <v>0</v>
      </c>
      <c r="AU65">
        <v>0</v>
      </c>
      <c r="AV65">
        <v>0</v>
      </c>
      <c r="AW65">
        <v>0</v>
      </c>
      <c r="AX65">
        <v>0</v>
      </c>
      <c r="AY65">
        <v>0</v>
      </c>
      <c r="AZ65">
        <v>0</v>
      </c>
      <c r="BA65">
        <v>0</v>
      </c>
      <c r="BB65">
        <v>0</v>
      </c>
      <c r="BC65">
        <v>0</v>
      </c>
      <c r="BD65">
        <v>0</v>
      </c>
      <c r="BE65">
        <v>0</v>
      </c>
      <c r="BF65">
        <v>0</v>
      </c>
      <c r="BG65">
        <v>1</v>
      </c>
      <c r="BH65">
        <v>0</v>
      </c>
      <c r="BI65">
        <v>0</v>
      </c>
      <c r="BJ65">
        <v>0</v>
      </c>
      <c r="BK65">
        <v>0</v>
      </c>
      <c r="BL65">
        <v>0</v>
      </c>
      <c r="BM65">
        <v>0</v>
      </c>
      <c r="BN65">
        <v>0</v>
      </c>
      <c r="BO65">
        <v>0</v>
      </c>
      <c r="BP65">
        <v>0</v>
      </c>
      <c r="BQ65">
        <v>0</v>
      </c>
      <c r="BR65">
        <v>0</v>
      </c>
      <c r="BS65">
        <v>0</v>
      </c>
      <c r="BT65">
        <v>0</v>
      </c>
      <c r="BU65">
        <v>0</v>
      </c>
      <c r="BV65">
        <v>0</v>
      </c>
      <c r="BW65">
        <v>0</v>
      </c>
    </row>
    <row r="66" spans="1:75">
      <c r="A66" s="2" t="s">
        <v>157</v>
      </c>
      <c r="B66">
        <v>0</v>
      </c>
      <c r="C66">
        <v>0</v>
      </c>
      <c r="D66">
        <v>0</v>
      </c>
      <c r="E66">
        <v>0</v>
      </c>
      <c r="F66">
        <v>0</v>
      </c>
      <c r="G66">
        <v>0</v>
      </c>
      <c r="H66">
        <v>0</v>
      </c>
      <c r="I66">
        <v>0</v>
      </c>
      <c r="J66">
        <v>0</v>
      </c>
      <c r="K66">
        <v>0</v>
      </c>
      <c r="L66">
        <v>0</v>
      </c>
      <c r="M66">
        <v>0</v>
      </c>
      <c r="N66">
        <v>0</v>
      </c>
      <c r="O66">
        <v>0</v>
      </c>
      <c r="P66">
        <v>0</v>
      </c>
      <c r="Q66">
        <v>0</v>
      </c>
      <c r="R66">
        <v>0</v>
      </c>
      <c r="S66">
        <v>0</v>
      </c>
      <c r="T66">
        <v>0</v>
      </c>
      <c r="U66">
        <v>0</v>
      </c>
      <c r="V66">
        <v>0</v>
      </c>
      <c r="W66">
        <v>0</v>
      </c>
      <c r="X66">
        <v>0</v>
      </c>
      <c r="Y66">
        <v>0</v>
      </c>
      <c r="Z66">
        <v>-1</v>
      </c>
      <c r="AA66">
        <v>0</v>
      </c>
      <c r="AB66">
        <v>0</v>
      </c>
      <c r="AC66">
        <v>0</v>
      </c>
      <c r="AD66">
        <v>0</v>
      </c>
      <c r="AE66">
        <v>0</v>
      </c>
      <c r="AF66">
        <v>0</v>
      </c>
      <c r="AG66">
        <v>0</v>
      </c>
      <c r="AH66">
        <v>0</v>
      </c>
      <c r="AI66">
        <v>0</v>
      </c>
      <c r="AJ66">
        <v>0</v>
      </c>
      <c r="AK66">
        <v>0</v>
      </c>
      <c r="AL66">
        <v>0</v>
      </c>
      <c r="AM66">
        <v>0</v>
      </c>
      <c r="AN66">
        <v>0</v>
      </c>
      <c r="AO66">
        <v>0</v>
      </c>
      <c r="AP66">
        <v>0</v>
      </c>
      <c r="AQ66">
        <v>0</v>
      </c>
      <c r="AR66">
        <v>0</v>
      </c>
      <c r="AS66">
        <v>0</v>
      </c>
      <c r="AT66">
        <v>0</v>
      </c>
      <c r="AU66">
        <v>0</v>
      </c>
      <c r="AV66">
        <v>0</v>
      </c>
      <c r="AW66">
        <v>0</v>
      </c>
      <c r="AX66">
        <v>0</v>
      </c>
      <c r="AY66">
        <v>0</v>
      </c>
      <c r="AZ66">
        <v>0</v>
      </c>
      <c r="BA66">
        <v>0</v>
      </c>
      <c r="BB66">
        <v>0</v>
      </c>
      <c r="BC66">
        <v>0</v>
      </c>
      <c r="BD66">
        <v>0</v>
      </c>
      <c r="BE66">
        <v>0</v>
      </c>
      <c r="BF66">
        <v>0</v>
      </c>
      <c r="BG66">
        <v>0</v>
      </c>
      <c r="BH66">
        <v>1</v>
      </c>
      <c r="BI66">
        <v>0</v>
      </c>
      <c r="BJ66">
        <v>0</v>
      </c>
      <c r="BK66">
        <v>0</v>
      </c>
      <c r="BL66">
        <v>0</v>
      </c>
      <c r="BM66">
        <v>0</v>
      </c>
      <c r="BN66">
        <v>0</v>
      </c>
      <c r="BO66">
        <v>0</v>
      </c>
      <c r="BP66">
        <v>0</v>
      </c>
      <c r="BQ66">
        <v>0</v>
      </c>
      <c r="BR66">
        <v>0</v>
      </c>
      <c r="BS66">
        <v>0</v>
      </c>
      <c r="BT66">
        <v>0</v>
      </c>
      <c r="BU66">
        <v>0</v>
      </c>
      <c r="BV66">
        <v>0</v>
      </c>
      <c r="BW66">
        <v>0</v>
      </c>
    </row>
    <row r="67" spans="1:75">
      <c r="A67" s="2" t="s">
        <v>158</v>
      </c>
      <c r="B67">
        <v>0</v>
      </c>
      <c r="C67">
        <v>0</v>
      </c>
      <c r="D67">
        <v>0</v>
      </c>
      <c r="E67">
        <v>0</v>
      </c>
      <c r="F67">
        <v>0</v>
      </c>
      <c r="G67">
        <v>0</v>
      </c>
      <c r="H67">
        <v>0</v>
      </c>
      <c r="I67">
        <v>0</v>
      </c>
      <c r="J67">
        <v>0</v>
      </c>
      <c r="K67">
        <v>0</v>
      </c>
      <c r="L67">
        <v>0</v>
      </c>
      <c r="M67">
        <v>0</v>
      </c>
      <c r="N67">
        <v>0</v>
      </c>
      <c r="O67">
        <v>0</v>
      </c>
      <c r="P67">
        <v>0</v>
      </c>
      <c r="Q67">
        <v>0</v>
      </c>
      <c r="R67">
        <v>0</v>
      </c>
      <c r="S67">
        <v>0</v>
      </c>
      <c r="T67">
        <v>0</v>
      </c>
      <c r="U67">
        <v>0</v>
      </c>
      <c r="V67">
        <v>0</v>
      </c>
      <c r="W67">
        <v>0</v>
      </c>
      <c r="X67">
        <v>0</v>
      </c>
      <c r="Y67">
        <v>0</v>
      </c>
      <c r="Z67">
        <v>0</v>
      </c>
      <c r="AA67">
        <v>0</v>
      </c>
      <c r="AB67">
        <v>-1</v>
      </c>
      <c r="AC67">
        <v>0</v>
      </c>
      <c r="AD67">
        <v>0</v>
      </c>
      <c r="AE67">
        <v>0</v>
      </c>
      <c r="AF67">
        <v>0</v>
      </c>
      <c r="AG67">
        <v>0</v>
      </c>
      <c r="AH67">
        <v>0</v>
      </c>
      <c r="AI67">
        <v>0</v>
      </c>
      <c r="AJ67">
        <v>0</v>
      </c>
      <c r="AK67">
        <v>0</v>
      </c>
      <c r="AL67">
        <v>0</v>
      </c>
      <c r="AM67">
        <v>0</v>
      </c>
      <c r="AN67">
        <v>0</v>
      </c>
      <c r="AO67">
        <v>0</v>
      </c>
      <c r="AP67">
        <v>0</v>
      </c>
      <c r="AQ67">
        <v>0</v>
      </c>
      <c r="AR67">
        <v>0</v>
      </c>
      <c r="AS67">
        <v>0</v>
      </c>
      <c r="AT67">
        <v>0</v>
      </c>
      <c r="AU67">
        <v>0</v>
      </c>
      <c r="AV67">
        <v>0</v>
      </c>
      <c r="AW67">
        <v>0</v>
      </c>
      <c r="AX67">
        <v>0</v>
      </c>
      <c r="AY67">
        <v>0</v>
      </c>
      <c r="AZ67">
        <v>0</v>
      </c>
      <c r="BA67">
        <v>0</v>
      </c>
      <c r="BB67">
        <v>0</v>
      </c>
      <c r="BC67">
        <v>0</v>
      </c>
      <c r="BD67">
        <v>0</v>
      </c>
      <c r="BE67">
        <v>0</v>
      </c>
      <c r="BF67">
        <v>0</v>
      </c>
      <c r="BG67">
        <v>0</v>
      </c>
      <c r="BH67">
        <v>0</v>
      </c>
      <c r="BI67">
        <v>1</v>
      </c>
      <c r="BJ67">
        <v>0</v>
      </c>
      <c r="BK67">
        <v>0</v>
      </c>
      <c r="BL67">
        <v>0</v>
      </c>
      <c r="BM67">
        <v>0</v>
      </c>
      <c r="BN67">
        <v>0</v>
      </c>
      <c r="BO67">
        <v>0</v>
      </c>
      <c r="BP67">
        <v>0</v>
      </c>
      <c r="BQ67">
        <v>0</v>
      </c>
      <c r="BR67">
        <v>0</v>
      </c>
      <c r="BS67">
        <v>0</v>
      </c>
      <c r="BT67">
        <v>0</v>
      </c>
      <c r="BU67">
        <v>0</v>
      </c>
      <c r="BV67">
        <v>0</v>
      </c>
      <c r="BW67">
        <v>0</v>
      </c>
    </row>
    <row r="68" spans="1:75">
      <c r="A68" s="2" t="s">
        <v>159</v>
      </c>
      <c r="B68">
        <v>0</v>
      </c>
      <c r="C68">
        <v>0</v>
      </c>
      <c r="D68">
        <v>0</v>
      </c>
      <c r="E68">
        <v>0</v>
      </c>
      <c r="F68">
        <v>0</v>
      </c>
      <c r="G68">
        <v>0</v>
      </c>
      <c r="H68">
        <v>0</v>
      </c>
      <c r="I68">
        <v>0</v>
      </c>
      <c r="J68">
        <v>0</v>
      </c>
      <c r="K68">
        <v>0</v>
      </c>
      <c r="L68">
        <v>0</v>
      </c>
      <c r="M68">
        <v>0</v>
      </c>
      <c r="N68">
        <v>0</v>
      </c>
      <c r="O68">
        <v>0</v>
      </c>
      <c r="P68">
        <v>0</v>
      </c>
      <c r="Q68">
        <v>0</v>
      </c>
      <c r="R68">
        <v>0</v>
      </c>
      <c r="S68">
        <v>0</v>
      </c>
      <c r="T68">
        <v>0</v>
      </c>
      <c r="U68">
        <v>0</v>
      </c>
      <c r="V68">
        <v>0</v>
      </c>
      <c r="W68">
        <v>0</v>
      </c>
      <c r="X68">
        <v>0</v>
      </c>
      <c r="Y68">
        <v>0</v>
      </c>
      <c r="Z68">
        <v>0</v>
      </c>
      <c r="AA68">
        <v>0</v>
      </c>
      <c r="AB68">
        <v>0</v>
      </c>
      <c r="AC68">
        <v>-1</v>
      </c>
      <c r="AD68">
        <v>0</v>
      </c>
      <c r="AE68">
        <v>0</v>
      </c>
      <c r="AF68">
        <v>0</v>
      </c>
      <c r="AG68">
        <v>0</v>
      </c>
      <c r="AH68">
        <v>0</v>
      </c>
      <c r="AI68">
        <v>0</v>
      </c>
      <c r="AJ68">
        <v>0</v>
      </c>
      <c r="AK68">
        <v>0</v>
      </c>
      <c r="AL68">
        <v>0</v>
      </c>
      <c r="AM68">
        <v>0</v>
      </c>
      <c r="AN68">
        <v>0</v>
      </c>
      <c r="AO68">
        <v>0</v>
      </c>
      <c r="AP68">
        <v>0</v>
      </c>
      <c r="AQ68">
        <v>0</v>
      </c>
      <c r="AR68">
        <v>0</v>
      </c>
      <c r="AS68">
        <v>0</v>
      </c>
      <c r="AT68">
        <v>0</v>
      </c>
      <c r="AU68">
        <v>0</v>
      </c>
      <c r="AV68">
        <v>0</v>
      </c>
      <c r="AW68">
        <v>0</v>
      </c>
      <c r="AX68">
        <v>0</v>
      </c>
      <c r="AY68">
        <v>0</v>
      </c>
      <c r="AZ68">
        <v>0</v>
      </c>
      <c r="BA68">
        <v>0</v>
      </c>
      <c r="BB68">
        <v>0</v>
      </c>
      <c r="BC68">
        <v>0</v>
      </c>
      <c r="BD68">
        <v>0</v>
      </c>
      <c r="BE68">
        <v>0</v>
      </c>
      <c r="BF68">
        <v>0</v>
      </c>
      <c r="BG68">
        <v>0</v>
      </c>
      <c r="BH68">
        <v>0</v>
      </c>
      <c r="BI68">
        <v>0</v>
      </c>
      <c r="BJ68">
        <v>1</v>
      </c>
      <c r="BK68">
        <v>0</v>
      </c>
      <c r="BL68">
        <v>0</v>
      </c>
      <c r="BM68">
        <v>0</v>
      </c>
      <c r="BN68">
        <v>0</v>
      </c>
      <c r="BO68">
        <v>0</v>
      </c>
      <c r="BP68">
        <v>0</v>
      </c>
      <c r="BQ68">
        <v>0</v>
      </c>
      <c r="BR68">
        <v>0</v>
      </c>
      <c r="BS68">
        <v>0</v>
      </c>
      <c r="BT68">
        <v>0</v>
      </c>
      <c r="BU68">
        <v>0</v>
      </c>
      <c r="BV68">
        <v>0</v>
      </c>
      <c r="BW68">
        <v>0</v>
      </c>
    </row>
    <row r="69" spans="1:75">
      <c r="A69" s="2" t="s">
        <v>160</v>
      </c>
      <c r="B69">
        <v>0</v>
      </c>
      <c r="C69">
        <v>0</v>
      </c>
      <c r="D69">
        <v>0</v>
      </c>
      <c r="E69">
        <v>0</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-1</v>
      </c>
      <c r="AJ69">
        <v>0</v>
      </c>
      <c r="AK69">
        <v>0</v>
      </c>
      <c r="AL69">
        <v>0</v>
      </c>
      <c r="AM69">
        <v>0</v>
      </c>
      <c r="AN69">
        <v>0</v>
      </c>
      <c r="AO69">
        <v>0</v>
      </c>
      <c r="AP69">
        <v>0</v>
      </c>
      <c r="AQ69">
        <v>0</v>
      </c>
      <c r="AR69">
        <v>0</v>
      </c>
      <c r="AS69">
        <v>0</v>
      </c>
      <c r="AT69">
        <v>0</v>
      </c>
      <c r="AU69">
        <v>0</v>
      </c>
      <c r="AV69">
        <v>0</v>
      </c>
      <c r="AW69">
        <v>0</v>
      </c>
      <c r="AX69">
        <v>0</v>
      </c>
      <c r="AY69">
        <v>0</v>
      </c>
      <c r="AZ69">
        <v>0</v>
      </c>
      <c r="BA69">
        <v>0</v>
      </c>
      <c r="BB69">
        <v>0</v>
      </c>
      <c r="BC69">
        <v>0</v>
      </c>
      <c r="BD69">
        <v>0</v>
      </c>
      <c r="BE69">
        <v>0</v>
      </c>
      <c r="BF69">
        <v>0</v>
      </c>
      <c r="BG69">
        <v>0</v>
      </c>
      <c r="BH69">
        <v>0</v>
      </c>
      <c r="BI69">
        <v>0</v>
      </c>
      <c r="BJ69">
        <v>0</v>
      </c>
      <c r="BK69">
        <v>1</v>
      </c>
      <c r="BL69">
        <v>0</v>
      </c>
      <c r="BM69">
        <v>0</v>
      </c>
      <c r="BN69">
        <v>0</v>
      </c>
      <c r="BO69">
        <v>0</v>
      </c>
      <c r="BP69">
        <v>0</v>
      </c>
      <c r="BQ69">
        <v>0</v>
      </c>
      <c r="BR69">
        <v>0</v>
      </c>
      <c r="BS69">
        <v>0</v>
      </c>
      <c r="BT69">
        <v>0</v>
      </c>
      <c r="BU69">
        <v>0</v>
      </c>
      <c r="BV69">
        <v>0</v>
      </c>
      <c r="BW69">
        <v>0</v>
      </c>
    </row>
    <row r="70" spans="1:75">
      <c r="A70" s="2" t="s">
        <v>161</v>
      </c>
      <c r="B70">
        <v>0</v>
      </c>
      <c r="C70">
        <v>0</v>
      </c>
      <c r="D70">
        <v>0</v>
      </c>
      <c r="E70">
        <v>0</v>
      </c>
      <c r="F70">
        <v>0</v>
      </c>
      <c r="G70">
        <v>0</v>
      </c>
      <c r="H70">
        <v>0</v>
      </c>
      <c r="I70">
        <v>0</v>
      </c>
      <c r="J70">
        <v>0</v>
      </c>
      <c r="K70">
        <v>0</v>
      </c>
      <c r="L70">
        <v>0</v>
      </c>
      <c r="M70">
        <v>0</v>
      </c>
      <c r="N70">
        <v>0</v>
      </c>
      <c r="O70">
        <v>0</v>
      </c>
      <c r="P70">
        <v>0</v>
      </c>
      <c r="Q70">
        <v>0</v>
      </c>
      <c r="R70">
        <v>0</v>
      </c>
      <c r="S70">
        <v>0</v>
      </c>
      <c r="T70">
        <v>0</v>
      </c>
      <c r="U70">
        <v>0</v>
      </c>
      <c r="V70">
        <v>0</v>
      </c>
      <c r="W70">
        <v>0</v>
      </c>
      <c r="X70">
        <v>0</v>
      </c>
      <c r="Y70">
        <v>0</v>
      </c>
      <c r="Z70">
        <v>0</v>
      </c>
      <c r="AA70">
        <v>0</v>
      </c>
      <c r="AB70">
        <v>0</v>
      </c>
      <c r="AC70">
        <v>0</v>
      </c>
      <c r="AD70">
        <v>0</v>
      </c>
      <c r="AE70">
        <v>0</v>
      </c>
      <c r="AF70">
        <v>0</v>
      </c>
      <c r="AG70">
        <v>0</v>
      </c>
      <c r="AH70">
        <v>0</v>
      </c>
      <c r="AI70">
        <v>0</v>
      </c>
      <c r="AJ70">
        <v>0</v>
      </c>
      <c r="AK70">
        <v>0</v>
      </c>
      <c r="AL70">
        <v>0</v>
      </c>
      <c r="AM70">
        <v>0</v>
      </c>
      <c r="AN70">
        <v>-1</v>
      </c>
      <c r="AO70">
        <v>0</v>
      </c>
      <c r="AP70">
        <v>0</v>
      </c>
      <c r="AQ70">
        <v>0</v>
      </c>
      <c r="AR70">
        <v>0</v>
      </c>
      <c r="AS70">
        <v>0</v>
      </c>
      <c r="AT70">
        <v>0</v>
      </c>
      <c r="AU70">
        <v>0</v>
      </c>
      <c r="AV70">
        <v>0</v>
      </c>
      <c r="AW70">
        <v>0</v>
      </c>
      <c r="AX70">
        <v>0</v>
      </c>
      <c r="AY70">
        <v>0</v>
      </c>
      <c r="AZ70">
        <v>0</v>
      </c>
      <c r="BA70">
        <v>0</v>
      </c>
      <c r="BB70">
        <v>0</v>
      </c>
      <c r="BC70">
        <v>0</v>
      </c>
      <c r="BD70">
        <v>0</v>
      </c>
      <c r="BE70">
        <v>0</v>
      </c>
      <c r="BF70">
        <v>0</v>
      </c>
      <c r="BG70">
        <v>0</v>
      </c>
      <c r="BH70">
        <v>0</v>
      </c>
      <c r="BI70">
        <v>0</v>
      </c>
      <c r="BJ70">
        <v>0</v>
      </c>
      <c r="BK70">
        <v>0</v>
      </c>
      <c r="BL70">
        <v>1</v>
      </c>
      <c r="BM70">
        <v>0</v>
      </c>
      <c r="BN70">
        <v>0</v>
      </c>
      <c r="BO70">
        <v>0</v>
      </c>
      <c r="BP70">
        <v>0</v>
      </c>
      <c r="BQ70">
        <v>0</v>
      </c>
      <c r="BR70">
        <v>0</v>
      </c>
      <c r="BS70">
        <v>0</v>
      </c>
      <c r="BT70">
        <v>0</v>
      </c>
      <c r="BU70">
        <v>0</v>
      </c>
      <c r="BV70">
        <v>0</v>
      </c>
      <c r="BW70">
        <v>0</v>
      </c>
    </row>
    <row r="71" spans="1:75">
      <c r="A71" s="2" t="s">
        <v>162</v>
      </c>
      <c r="B71">
        <v>0</v>
      </c>
      <c r="C71">
        <v>0</v>
      </c>
      <c r="D71">
        <v>0</v>
      </c>
      <c r="E71">
        <v>0</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v>0</v>
      </c>
      <c r="AK71">
        <v>0</v>
      </c>
      <c r="AL71">
        <v>0</v>
      </c>
      <c r="AM71">
        <v>0</v>
      </c>
      <c r="AN71">
        <v>0</v>
      </c>
      <c r="AO71">
        <v>-1</v>
      </c>
      <c r="AP71">
        <v>0</v>
      </c>
      <c r="AQ71">
        <v>0</v>
      </c>
      <c r="AR71">
        <v>0</v>
      </c>
      <c r="AS71">
        <v>0</v>
      </c>
      <c r="AT71">
        <v>0</v>
      </c>
      <c r="AU71">
        <v>0</v>
      </c>
      <c r="AV71">
        <v>0</v>
      </c>
      <c r="AW71">
        <v>0</v>
      </c>
      <c r="AX71">
        <v>0</v>
      </c>
      <c r="AY71">
        <v>0</v>
      </c>
      <c r="AZ71">
        <v>0</v>
      </c>
      <c r="BA71">
        <v>0</v>
      </c>
      <c r="BB71">
        <v>0</v>
      </c>
      <c r="BC71">
        <v>0</v>
      </c>
      <c r="BD71">
        <v>0</v>
      </c>
      <c r="BE71">
        <v>0</v>
      </c>
      <c r="BF71">
        <v>0</v>
      </c>
      <c r="BG71">
        <v>0</v>
      </c>
      <c r="BH71">
        <v>0</v>
      </c>
      <c r="BI71">
        <v>0</v>
      </c>
      <c r="BJ71">
        <v>0</v>
      </c>
      <c r="BK71">
        <v>0</v>
      </c>
      <c r="BL71">
        <v>0</v>
      </c>
      <c r="BM71">
        <v>1</v>
      </c>
      <c r="BN71">
        <v>0</v>
      </c>
      <c r="BO71">
        <v>0</v>
      </c>
      <c r="BP71">
        <v>0</v>
      </c>
      <c r="BQ71">
        <v>0</v>
      </c>
      <c r="BR71">
        <v>0</v>
      </c>
      <c r="BS71">
        <v>0</v>
      </c>
      <c r="BT71">
        <v>0</v>
      </c>
      <c r="BU71">
        <v>0</v>
      </c>
      <c r="BV71">
        <v>0</v>
      </c>
      <c r="BW71">
        <v>0</v>
      </c>
    </row>
    <row r="72" spans="1:75">
      <c r="A72" s="2" t="s">
        <v>163</v>
      </c>
      <c r="B72">
        <v>0</v>
      </c>
      <c r="C72">
        <v>0</v>
      </c>
      <c r="D72">
        <v>0</v>
      </c>
      <c r="E72">
        <v>0</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c r="AH72">
        <v>0</v>
      </c>
      <c r="AI72">
        <v>0</v>
      </c>
      <c r="AJ72">
        <v>0</v>
      </c>
      <c r="AK72">
        <v>0</v>
      </c>
      <c r="AL72">
        <v>0</v>
      </c>
      <c r="AM72">
        <v>0</v>
      </c>
      <c r="AN72">
        <v>0</v>
      </c>
      <c r="AO72">
        <v>0</v>
      </c>
      <c r="AP72">
        <v>0</v>
      </c>
      <c r="AQ72">
        <v>0</v>
      </c>
      <c r="AR72">
        <v>0</v>
      </c>
      <c r="AS72">
        <v>-1</v>
      </c>
      <c r="AT72">
        <v>0</v>
      </c>
      <c r="AU72">
        <v>0</v>
      </c>
      <c r="AV72">
        <v>0</v>
      </c>
      <c r="AW72">
        <v>0</v>
      </c>
      <c r="AX72">
        <v>0</v>
      </c>
      <c r="AY72">
        <v>0</v>
      </c>
      <c r="AZ72">
        <v>0</v>
      </c>
      <c r="BA72">
        <v>0</v>
      </c>
      <c r="BB72">
        <v>0</v>
      </c>
      <c r="BC72">
        <v>0</v>
      </c>
      <c r="BD72">
        <v>0</v>
      </c>
      <c r="BE72">
        <v>0</v>
      </c>
      <c r="BF72">
        <v>0</v>
      </c>
      <c r="BG72">
        <v>0</v>
      </c>
      <c r="BH72">
        <v>0</v>
      </c>
      <c r="BI72">
        <v>0</v>
      </c>
      <c r="BJ72">
        <v>0</v>
      </c>
      <c r="BK72">
        <v>0</v>
      </c>
      <c r="BL72">
        <v>0</v>
      </c>
      <c r="BM72">
        <v>0</v>
      </c>
      <c r="BN72">
        <v>1</v>
      </c>
      <c r="BO72">
        <v>0</v>
      </c>
      <c r="BP72">
        <v>0</v>
      </c>
      <c r="BQ72">
        <v>0</v>
      </c>
      <c r="BR72">
        <v>0</v>
      </c>
      <c r="BS72">
        <v>0</v>
      </c>
      <c r="BT72">
        <v>0</v>
      </c>
      <c r="BU72">
        <v>0</v>
      </c>
      <c r="BV72">
        <v>0</v>
      </c>
      <c r="BW72">
        <v>0</v>
      </c>
    </row>
    <row r="73" spans="1:75">
      <c r="A73" s="2" t="s">
        <v>164</v>
      </c>
      <c r="B73">
        <v>0</v>
      </c>
      <c r="C73">
        <v>0</v>
      </c>
      <c r="D73">
        <v>0</v>
      </c>
      <c r="E73">
        <v>0</v>
      </c>
      <c r="F73">
        <v>0</v>
      </c>
      <c r="G73">
        <v>0</v>
      </c>
      <c r="H73">
        <v>0</v>
      </c>
      <c r="I73">
        <v>0</v>
      </c>
      <c r="J73">
        <v>0</v>
      </c>
      <c r="K73">
        <v>0</v>
      </c>
      <c r="L73">
        <v>0</v>
      </c>
      <c r="M73">
        <v>0</v>
      </c>
      <c r="N73">
        <v>0</v>
      </c>
      <c r="O73">
        <v>0</v>
      </c>
      <c r="P73">
        <v>0</v>
      </c>
      <c r="Q73">
        <v>0</v>
      </c>
      <c r="R73">
        <v>0</v>
      </c>
      <c r="S73">
        <v>0</v>
      </c>
      <c r="T73">
        <v>0</v>
      </c>
      <c r="U73">
        <v>0</v>
      </c>
      <c r="V73">
        <v>0</v>
      </c>
      <c r="W73">
        <v>0</v>
      </c>
      <c r="X73">
        <v>0</v>
      </c>
      <c r="Y73">
        <v>0</v>
      </c>
      <c r="Z73">
        <v>0</v>
      </c>
      <c r="AA73">
        <v>0</v>
      </c>
      <c r="AB73">
        <v>0</v>
      </c>
      <c r="AC73">
        <v>0</v>
      </c>
      <c r="AD73">
        <v>0</v>
      </c>
      <c r="AE73">
        <v>0</v>
      </c>
      <c r="AF73">
        <v>0</v>
      </c>
      <c r="AG73">
        <v>0</v>
      </c>
      <c r="AH73">
        <v>0</v>
      </c>
      <c r="AI73">
        <v>0</v>
      </c>
      <c r="AJ73">
        <v>0</v>
      </c>
      <c r="AK73">
        <v>0</v>
      </c>
      <c r="AL73">
        <v>0</v>
      </c>
      <c r="AM73">
        <v>0</v>
      </c>
      <c r="AN73">
        <v>0</v>
      </c>
      <c r="AO73">
        <v>0</v>
      </c>
      <c r="AP73">
        <v>0</v>
      </c>
      <c r="AQ73">
        <v>-1</v>
      </c>
      <c r="AR73">
        <v>0</v>
      </c>
      <c r="AS73">
        <v>0</v>
      </c>
      <c r="AT73">
        <v>0</v>
      </c>
      <c r="AU73">
        <v>0</v>
      </c>
      <c r="AV73">
        <v>0</v>
      </c>
      <c r="AW73">
        <v>0</v>
      </c>
      <c r="AX73">
        <v>0</v>
      </c>
      <c r="AY73">
        <v>0</v>
      </c>
      <c r="AZ73">
        <v>0</v>
      </c>
      <c r="BA73">
        <v>0</v>
      </c>
      <c r="BB73">
        <v>0</v>
      </c>
      <c r="BC73">
        <v>0</v>
      </c>
      <c r="BD73">
        <v>0</v>
      </c>
      <c r="BE73">
        <v>0</v>
      </c>
      <c r="BF73">
        <v>0</v>
      </c>
      <c r="BG73">
        <v>0</v>
      </c>
      <c r="BH73">
        <v>0</v>
      </c>
      <c r="BI73">
        <v>0</v>
      </c>
      <c r="BJ73">
        <v>0</v>
      </c>
      <c r="BK73">
        <v>0</v>
      </c>
      <c r="BL73">
        <v>0</v>
      </c>
      <c r="BM73">
        <v>0</v>
      </c>
      <c r="BN73">
        <v>0</v>
      </c>
      <c r="BO73">
        <v>1</v>
      </c>
      <c r="BP73">
        <v>0</v>
      </c>
      <c r="BQ73">
        <v>0</v>
      </c>
      <c r="BR73">
        <v>0</v>
      </c>
      <c r="BS73">
        <v>0</v>
      </c>
      <c r="BT73">
        <v>0</v>
      </c>
      <c r="BU73">
        <v>0</v>
      </c>
      <c r="BV73">
        <v>0</v>
      </c>
      <c r="BW73">
        <v>0</v>
      </c>
    </row>
    <row r="74" spans="1:75">
      <c r="A74" s="2" t="s">
        <v>165</v>
      </c>
      <c r="B74">
        <v>0</v>
      </c>
      <c r="C74">
        <v>0</v>
      </c>
      <c r="D74">
        <v>0</v>
      </c>
      <c r="E74">
        <v>0</v>
      </c>
      <c r="F74">
        <v>0</v>
      </c>
      <c r="G74">
        <v>0</v>
      </c>
      <c r="H74">
        <v>0</v>
      </c>
      <c r="I74">
        <v>0</v>
      </c>
      <c r="J74">
        <v>0</v>
      </c>
      <c r="K74">
        <v>0</v>
      </c>
      <c r="L74">
        <v>0</v>
      </c>
      <c r="M74">
        <v>0</v>
      </c>
      <c r="N74">
        <v>0</v>
      </c>
      <c r="O74">
        <v>0</v>
      </c>
      <c r="P74">
        <v>0</v>
      </c>
      <c r="Q74">
        <v>0</v>
      </c>
      <c r="R74">
        <v>0</v>
      </c>
      <c r="S74">
        <v>0</v>
      </c>
      <c r="T74">
        <v>0</v>
      </c>
      <c r="U74">
        <v>0</v>
      </c>
      <c r="V74">
        <v>0</v>
      </c>
      <c r="W74">
        <v>-1</v>
      </c>
      <c r="X74">
        <v>0</v>
      </c>
      <c r="Y74">
        <v>0</v>
      </c>
      <c r="Z74">
        <v>0</v>
      </c>
      <c r="AA74">
        <v>0</v>
      </c>
      <c r="AB74">
        <v>0</v>
      </c>
      <c r="AC74">
        <v>0</v>
      </c>
      <c r="AD74">
        <v>0</v>
      </c>
      <c r="AE74">
        <v>0</v>
      </c>
      <c r="AF74">
        <v>0</v>
      </c>
      <c r="AG74">
        <v>0</v>
      </c>
      <c r="AH74">
        <v>0</v>
      </c>
      <c r="AI74">
        <v>0</v>
      </c>
      <c r="AJ74">
        <v>0</v>
      </c>
      <c r="AK74">
        <v>0</v>
      </c>
      <c r="AL74">
        <v>0</v>
      </c>
      <c r="AM74">
        <v>0</v>
      </c>
      <c r="AN74">
        <v>0</v>
      </c>
      <c r="AO74">
        <v>0</v>
      </c>
      <c r="AP74">
        <v>0</v>
      </c>
      <c r="AQ74">
        <v>0</v>
      </c>
      <c r="AR74">
        <v>0</v>
      </c>
      <c r="AS74">
        <v>0</v>
      </c>
      <c r="AT74">
        <v>0</v>
      </c>
      <c r="AU74">
        <v>0</v>
      </c>
      <c r="AV74">
        <v>0</v>
      </c>
      <c r="AW74">
        <v>0</v>
      </c>
      <c r="AX74">
        <v>0</v>
      </c>
      <c r="AY74">
        <v>0</v>
      </c>
      <c r="AZ74">
        <v>0</v>
      </c>
      <c r="BA74">
        <v>0</v>
      </c>
      <c r="BB74">
        <v>0</v>
      </c>
      <c r="BC74">
        <v>0</v>
      </c>
      <c r="BD74">
        <v>0</v>
      </c>
      <c r="BE74">
        <v>0</v>
      </c>
      <c r="BF74">
        <v>0</v>
      </c>
      <c r="BG74">
        <v>0</v>
      </c>
      <c r="BH74">
        <v>0</v>
      </c>
      <c r="BI74">
        <v>0</v>
      </c>
      <c r="BJ74">
        <v>0</v>
      </c>
      <c r="BK74">
        <v>0</v>
      </c>
      <c r="BL74">
        <v>0</v>
      </c>
      <c r="BM74">
        <v>0</v>
      </c>
      <c r="BN74">
        <v>0</v>
      </c>
      <c r="BO74">
        <v>0</v>
      </c>
      <c r="BP74">
        <v>1</v>
      </c>
      <c r="BQ74">
        <v>0</v>
      </c>
      <c r="BR74">
        <v>0</v>
      </c>
      <c r="BS74">
        <v>0</v>
      </c>
      <c r="BT74">
        <v>0</v>
      </c>
      <c r="BU74">
        <v>0</v>
      </c>
      <c r="BV74">
        <v>0</v>
      </c>
      <c r="BW74">
        <v>0</v>
      </c>
    </row>
    <row r="75" spans="1:75">
      <c r="A75" s="2" t="s">
        <v>166</v>
      </c>
      <c r="B75">
        <v>0</v>
      </c>
      <c r="C75">
        <v>0</v>
      </c>
      <c r="D75">
        <v>0</v>
      </c>
      <c r="E75">
        <v>0</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v>0</v>
      </c>
      <c r="AL75">
        <v>0</v>
      </c>
      <c r="AM75">
        <v>0</v>
      </c>
      <c r="AN75">
        <v>0</v>
      </c>
      <c r="AO75">
        <v>0</v>
      </c>
      <c r="AP75">
        <v>-1</v>
      </c>
      <c r="AQ75">
        <v>0</v>
      </c>
      <c r="AR75">
        <v>0</v>
      </c>
      <c r="AS75">
        <v>0</v>
      </c>
      <c r="AT75">
        <v>0</v>
      </c>
      <c r="AU75">
        <v>0</v>
      </c>
      <c r="AV75">
        <v>0</v>
      </c>
      <c r="AW75">
        <v>0</v>
      </c>
      <c r="AX75">
        <v>0</v>
      </c>
      <c r="AY75">
        <v>0</v>
      </c>
      <c r="AZ75">
        <v>0</v>
      </c>
      <c r="BA75">
        <v>0</v>
      </c>
      <c r="BB75">
        <v>0</v>
      </c>
      <c r="BC75">
        <v>0</v>
      </c>
      <c r="BD75">
        <v>0</v>
      </c>
      <c r="BE75">
        <v>0</v>
      </c>
      <c r="BF75">
        <v>0</v>
      </c>
      <c r="BG75">
        <v>0</v>
      </c>
      <c r="BH75">
        <v>0</v>
      </c>
      <c r="BI75">
        <v>0</v>
      </c>
      <c r="BJ75">
        <v>0</v>
      </c>
      <c r="BK75">
        <v>0</v>
      </c>
      <c r="BL75">
        <v>0</v>
      </c>
      <c r="BM75">
        <v>0</v>
      </c>
      <c r="BN75">
        <v>0</v>
      </c>
      <c r="BO75">
        <v>0</v>
      </c>
      <c r="BP75">
        <v>0</v>
      </c>
      <c r="BQ75">
        <v>1</v>
      </c>
      <c r="BR75">
        <v>0</v>
      </c>
      <c r="BS75">
        <v>0</v>
      </c>
      <c r="BT75">
        <v>0</v>
      </c>
      <c r="BU75">
        <v>0</v>
      </c>
      <c r="BV75">
        <v>0</v>
      </c>
      <c r="BW75">
        <v>0</v>
      </c>
    </row>
    <row r="76" spans="1:75">
      <c r="A76" s="2" t="s">
        <v>167</v>
      </c>
      <c r="B76">
        <v>0</v>
      </c>
      <c r="C76">
        <v>0</v>
      </c>
      <c r="D76">
        <v>0</v>
      </c>
      <c r="E76">
        <v>0</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-1</v>
      </c>
      <c r="AB76">
        <v>0</v>
      </c>
      <c r="AC76">
        <v>0</v>
      </c>
      <c r="AD76">
        <v>0</v>
      </c>
      <c r="AE76">
        <v>0</v>
      </c>
      <c r="AF76">
        <v>0</v>
      </c>
      <c r="AG76">
        <v>0</v>
      </c>
      <c r="AH76">
        <v>0</v>
      </c>
      <c r="AI76">
        <v>0</v>
      </c>
      <c r="AJ76">
        <v>0</v>
      </c>
      <c r="AK76">
        <v>0</v>
      </c>
      <c r="AL76">
        <v>0</v>
      </c>
      <c r="AM76">
        <v>0</v>
      </c>
      <c r="AN76">
        <v>0</v>
      </c>
      <c r="AO76">
        <v>0</v>
      </c>
      <c r="AP76">
        <v>0</v>
      </c>
      <c r="AQ76">
        <v>0</v>
      </c>
      <c r="AR76">
        <v>0</v>
      </c>
      <c r="AS76">
        <v>0</v>
      </c>
      <c r="AT76">
        <v>0</v>
      </c>
      <c r="AU76">
        <v>0</v>
      </c>
      <c r="AV76">
        <v>0</v>
      </c>
      <c r="AW76">
        <v>0</v>
      </c>
      <c r="AX76">
        <v>0</v>
      </c>
      <c r="AY76">
        <v>0</v>
      </c>
      <c r="AZ76">
        <v>0</v>
      </c>
      <c r="BA76">
        <v>0</v>
      </c>
      <c r="BB76">
        <v>0</v>
      </c>
      <c r="BC76">
        <v>0</v>
      </c>
      <c r="BD76">
        <v>0</v>
      </c>
      <c r="BE76">
        <v>0</v>
      </c>
      <c r="BF76">
        <v>0</v>
      </c>
      <c r="BG76">
        <v>0</v>
      </c>
      <c r="BH76">
        <v>0</v>
      </c>
      <c r="BI76">
        <v>0</v>
      </c>
      <c r="BJ76">
        <v>0</v>
      </c>
      <c r="BK76">
        <v>0</v>
      </c>
      <c r="BL76">
        <v>0</v>
      </c>
      <c r="BM76">
        <v>0</v>
      </c>
      <c r="BN76">
        <v>0</v>
      </c>
      <c r="BO76">
        <v>0</v>
      </c>
      <c r="BP76">
        <v>0</v>
      </c>
      <c r="BQ76">
        <v>0</v>
      </c>
      <c r="BR76">
        <v>1</v>
      </c>
      <c r="BS76">
        <v>0</v>
      </c>
      <c r="BT76">
        <v>0</v>
      </c>
      <c r="BU76">
        <v>0</v>
      </c>
      <c r="BV76">
        <v>0</v>
      </c>
      <c r="BW76">
        <v>0</v>
      </c>
    </row>
    <row r="77" spans="1:75">
      <c r="A77" s="2" t="s">
        <v>168</v>
      </c>
      <c r="B77">
        <v>0</v>
      </c>
      <c r="C77">
        <v>0</v>
      </c>
      <c r="D77">
        <v>0</v>
      </c>
      <c r="E77">
        <v>0</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-1</v>
      </c>
      <c r="AI77">
        <v>0</v>
      </c>
      <c r="AJ77">
        <v>0</v>
      </c>
      <c r="AK77">
        <v>0</v>
      </c>
      <c r="AL77">
        <v>0</v>
      </c>
      <c r="AM77">
        <v>0</v>
      </c>
      <c r="AN77">
        <v>0</v>
      </c>
      <c r="AO77">
        <v>0</v>
      </c>
      <c r="AP77">
        <v>0</v>
      </c>
      <c r="AQ77">
        <v>0</v>
      </c>
      <c r="AR77">
        <v>0</v>
      </c>
      <c r="AS77">
        <v>0</v>
      </c>
      <c r="AT77">
        <v>0</v>
      </c>
      <c r="AU77">
        <v>0</v>
      </c>
      <c r="AV77">
        <v>0</v>
      </c>
      <c r="AW77">
        <v>0</v>
      </c>
      <c r="AX77">
        <v>0</v>
      </c>
      <c r="AY77">
        <v>0</v>
      </c>
      <c r="AZ77">
        <v>0</v>
      </c>
      <c r="BA77">
        <v>0</v>
      </c>
      <c r="BB77">
        <v>0</v>
      </c>
      <c r="BC77">
        <v>0</v>
      </c>
      <c r="BD77">
        <v>0</v>
      </c>
      <c r="BE77">
        <v>0</v>
      </c>
      <c r="BF77">
        <v>0</v>
      </c>
      <c r="BG77">
        <v>0</v>
      </c>
      <c r="BH77">
        <v>0</v>
      </c>
      <c r="BI77">
        <v>0</v>
      </c>
      <c r="BJ77">
        <v>0</v>
      </c>
      <c r="BK77">
        <v>0</v>
      </c>
      <c r="BL77">
        <v>0</v>
      </c>
      <c r="BM77">
        <v>0</v>
      </c>
      <c r="BN77">
        <v>0</v>
      </c>
      <c r="BO77">
        <v>0</v>
      </c>
      <c r="BP77">
        <v>0</v>
      </c>
      <c r="BQ77">
        <v>0</v>
      </c>
      <c r="BR77">
        <v>0</v>
      </c>
      <c r="BS77">
        <v>1</v>
      </c>
      <c r="BT77">
        <v>0</v>
      </c>
      <c r="BU77">
        <v>0</v>
      </c>
      <c r="BV77">
        <v>0</v>
      </c>
      <c r="BW77">
        <v>0</v>
      </c>
    </row>
    <row r="78" spans="1:75">
      <c r="A78" s="2" t="s">
        <v>169</v>
      </c>
      <c r="B78">
        <v>0</v>
      </c>
      <c r="C78">
        <v>0</v>
      </c>
      <c r="D78">
        <v>0</v>
      </c>
      <c r="E78">
        <v>0</v>
      </c>
      <c r="F78">
        <v>0</v>
      </c>
      <c r="G78">
        <v>0</v>
      </c>
      <c r="H78">
        <v>0</v>
      </c>
      <c r="I78">
        <v>0</v>
      </c>
      <c r="J78">
        <v>0</v>
      </c>
      <c r="K78">
        <v>0</v>
      </c>
      <c r="L78">
        <v>0</v>
      </c>
      <c r="M78">
        <v>0</v>
      </c>
      <c r="N78">
        <v>0</v>
      </c>
      <c r="O78">
        <v>0</v>
      </c>
      <c r="P78">
        <v>0</v>
      </c>
      <c r="Q78">
        <v>0</v>
      </c>
      <c r="R78">
        <v>0</v>
      </c>
      <c r="S78">
        <v>0</v>
      </c>
      <c r="T78">
        <v>0</v>
      </c>
      <c r="U78">
        <v>0</v>
      </c>
      <c r="V78">
        <v>0</v>
      </c>
      <c r="W78">
        <v>0</v>
      </c>
      <c r="X78">
        <v>0</v>
      </c>
      <c r="Y78">
        <v>0</v>
      </c>
      <c r="Z78">
        <v>0</v>
      </c>
      <c r="AA78">
        <v>0</v>
      </c>
      <c r="AB78">
        <v>0</v>
      </c>
      <c r="AC78">
        <v>0</v>
      </c>
      <c r="AD78">
        <v>0</v>
      </c>
      <c r="AE78">
        <v>0</v>
      </c>
      <c r="AF78">
        <v>0</v>
      </c>
      <c r="AG78">
        <v>-1</v>
      </c>
      <c r="AH78">
        <v>0</v>
      </c>
      <c r="AI78">
        <v>0</v>
      </c>
      <c r="AJ78">
        <v>0</v>
      </c>
      <c r="AK78">
        <v>0</v>
      </c>
      <c r="AL78">
        <v>0</v>
      </c>
      <c r="AM78">
        <v>0</v>
      </c>
      <c r="AN78">
        <v>0</v>
      </c>
      <c r="AO78">
        <v>0</v>
      </c>
      <c r="AP78">
        <v>0</v>
      </c>
      <c r="AQ78">
        <v>0</v>
      </c>
      <c r="AR78">
        <v>0</v>
      </c>
      <c r="AS78">
        <v>0</v>
      </c>
      <c r="AT78">
        <v>0</v>
      </c>
      <c r="AU78">
        <v>0</v>
      </c>
      <c r="AV78">
        <v>0</v>
      </c>
      <c r="AW78">
        <v>0</v>
      </c>
      <c r="AX78">
        <v>0</v>
      </c>
      <c r="AY78">
        <v>0</v>
      </c>
      <c r="AZ78">
        <v>0</v>
      </c>
      <c r="BA78">
        <v>0</v>
      </c>
      <c r="BB78">
        <v>0</v>
      </c>
      <c r="BC78">
        <v>0</v>
      </c>
      <c r="BD78">
        <v>0</v>
      </c>
      <c r="BE78">
        <v>0</v>
      </c>
      <c r="BF78">
        <v>0</v>
      </c>
      <c r="BG78">
        <v>0</v>
      </c>
      <c r="BH78">
        <v>0</v>
      </c>
      <c r="BI78">
        <v>0</v>
      </c>
      <c r="BJ78">
        <v>0</v>
      </c>
      <c r="BK78">
        <v>0</v>
      </c>
      <c r="BL78">
        <v>0</v>
      </c>
      <c r="BM78">
        <v>0</v>
      </c>
      <c r="BN78">
        <v>0</v>
      </c>
      <c r="BO78">
        <v>0</v>
      </c>
      <c r="BP78">
        <v>0</v>
      </c>
      <c r="BQ78">
        <v>0</v>
      </c>
      <c r="BR78">
        <v>0</v>
      </c>
      <c r="BS78">
        <v>0</v>
      </c>
      <c r="BT78">
        <v>1</v>
      </c>
      <c r="BU78">
        <v>0</v>
      </c>
      <c r="BV78">
        <v>0</v>
      </c>
      <c r="BW78">
        <v>0</v>
      </c>
    </row>
    <row r="79" spans="1:75">
      <c r="A79" s="2" t="s">
        <v>170</v>
      </c>
      <c r="B79">
        <v>0</v>
      </c>
      <c r="C79">
        <v>0</v>
      </c>
      <c r="D79">
        <v>0</v>
      </c>
      <c r="E79">
        <v>0</v>
      </c>
      <c r="F79">
        <v>0</v>
      </c>
      <c r="G79">
        <v>0</v>
      </c>
      <c r="H79">
        <v>0</v>
      </c>
      <c r="I79">
        <v>0</v>
      </c>
      <c r="J79">
        <v>0</v>
      </c>
      <c r="K79">
        <v>0</v>
      </c>
      <c r="L79">
        <v>0</v>
      </c>
      <c r="M79">
        <v>0</v>
      </c>
      <c r="N79">
        <v>0</v>
      </c>
      <c r="O79">
        <v>0</v>
      </c>
      <c r="P79">
        <v>0</v>
      </c>
      <c r="Q79">
        <v>0</v>
      </c>
      <c r="R79">
        <v>0</v>
      </c>
      <c r="S79">
        <v>0</v>
      </c>
      <c r="T79">
        <v>0</v>
      </c>
      <c r="U79">
        <v>0</v>
      </c>
      <c r="V79">
        <v>0</v>
      </c>
      <c r="W79">
        <v>0</v>
      </c>
      <c r="X79">
        <v>0</v>
      </c>
      <c r="Y79">
        <v>0</v>
      </c>
      <c r="Z79">
        <v>0</v>
      </c>
      <c r="AA79">
        <v>0</v>
      </c>
      <c r="AB79">
        <v>0</v>
      </c>
      <c r="AC79">
        <v>0</v>
      </c>
      <c r="AD79">
        <v>0</v>
      </c>
      <c r="AE79">
        <v>0</v>
      </c>
      <c r="AF79">
        <v>0</v>
      </c>
      <c r="AG79">
        <v>0</v>
      </c>
      <c r="AH79">
        <v>0</v>
      </c>
      <c r="AI79">
        <v>0</v>
      </c>
      <c r="AJ79">
        <v>0</v>
      </c>
      <c r="AK79">
        <v>0</v>
      </c>
      <c r="AL79">
        <v>0</v>
      </c>
      <c r="AM79">
        <v>0</v>
      </c>
      <c r="AN79">
        <v>0</v>
      </c>
      <c r="AO79">
        <v>0</v>
      </c>
      <c r="AP79">
        <v>0</v>
      </c>
      <c r="AQ79">
        <v>0</v>
      </c>
      <c r="AR79">
        <v>0</v>
      </c>
      <c r="AS79">
        <v>0</v>
      </c>
      <c r="AT79">
        <v>0</v>
      </c>
      <c r="AU79">
        <v>0</v>
      </c>
      <c r="AV79">
        <v>0</v>
      </c>
      <c r="AW79">
        <v>0</v>
      </c>
      <c r="AX79">
        <v>0</v>
      </c>
      <c r="AY79">
        <v>0</v>
      </c>
      <c r="AZ79">
        <v>0</v>
      </c>
      <c r="BA79">
        <v>0</v>
      </c>
      <c r="BB79">
        <v>0</v>
      </c>
      <c r="BC79">
        <v>0</v>
      </c>
      <c r="BD79">
        <v>0</v>
      </c>
      <c r="BE79">
        <v>0</v>
      </c>
      <c r="BF79">
        <v>0</v>
      </c>
      <c r="BG79">
        <v>0</v>
      </c>
      <c r="BH79">
        <v>0</v>
      </c>
      <c r="BI79">
        <v>0</v>
      </c>
      <c r="BJ79">
        <v>0</v>
      </c>
      <c r="BK79">
        <v>0</v>
      </c>
      <c r="BL79">
        <v>0</v>
      </c>
      <c r="BM79">
        <v>0</v>
      </c>
      <c r="BN79">
        <v>0</v>
      </c>
      <c r="BO79">
        <v>0</v>
      </c>
      <c r="BP79">
        <v>0</v>
      </c>
      <c r="BQ79">
        <v>0</v>
      </c>
      <c r="BR79">
        <v>0</v>
      </c>
      <c r="BS79">
        <v>0</v>
      </c>
      <c r="BT79">
        <v>0</v>
      </c>
      <c r="BU79">
        <v>-1</v>
      </c>
      <c r="BV79">
        <v>1</v>
      </c>
      <c r="BW79">
        <v>0</v>
      </c>
    </row>
    <row r="80" spans="1:75">
      <c r="A80" s="2" t="s">
        <v>171</v>
      </c>
      <c r="B80">
        <v>0</v>
      </c>
      <c r="C80">
        <v>0</v>
      </c>
      <c r="D80">
        <v>0</v>
      </c>
      <c r="E80">
        <v>0</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v>0</v>
      </c>
      <c r="AM80">
        <v>0</v>
      </c>
      <c r="AN80">
        <v>0</v>
      </c>
      <c r="AO80">
        <v>0</v>
      </c>
      <c r="AP80">
        <v>0</v>
      </c>
      <c r="AQ80">
        <v>0</v>
      </c>
      <c r="AR80">
        <v>0</v>
      </c>
      <c r="AS80">
        <v>0</v>
      </c>
      <c r="AT80">
        <v>0</v>
      </c>
      <c r="AU80">
        <v>0</v>
      </c>
      <c r="AV80">
        <v>0</v>
      </c>
      <c r="AW80">
        <v>0</v>
      </c>
      <c r="AX80">
        <v>0</v>
      </c>
      <c r="AY80">
        <v>0</v>
      </c>
      <c r="AZ80">
        <v>0</v>
      </c>
      <c r="BA80">
        <v>0</v>
      </c>
      <c r="BB80">
        <v>0</v>
      </c>
      <c r="BC80">
        <v>0</v>
      </c>
      <c r="BD80">
        <v>0</v>
      </c>
      <c r="BE80">
        <v>0</v>
      </c>
      <c r="BF80">
        <v>0</v>
      </c>
      <c r="BG80">
        <v>0</v>
      </c>
      <c r="BH80">
        <v>0</v>
      </c>
      <c r="BI80">
        <v>0</v>
      </c>
      <c r="BJ80">
        <v>0</v>
      </c>
      <c r="BK80">
        <v>0</v>
      </c>
      <c r="BL80">
        <v>0</v>
      </c>
      <c r="BM80">
        <v>0</v>
      </c>
      <c r="BN80">
        <v>0</v>
      </c>
      <c r="BO80">
        <v>0</v>
      </c>
      <c r="BP80">
        <v>0</v>
      </c>
      <c r="BQ80">
        <v>0</v>
      </c>
      <c r="BR80">
        <v>0</v>
      </c>
      <c r="BS80">
        <v>0</v>
      </c>
      <c r="BT80">
        <v>0</v>
      </c>
      <c r="BU80">
        <v>0</v>
      </c>
      <c r="BV80">
        <v>-1</v>
      </c>
      <c r="BW80">
        <v>1</v>
      </c>
    </row>
  </sheetData>
  <pageMargins left="0.7" right="0.7" top="0.75" bottom="0.75" header="0.51180555555555496" footer="0.51180555555555496"/>
  <pageSetup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75"/>
  <sheetViews>
    <sheetView zoomScaleNormal="100" workbookViewId="0">
      <selection activeCell="F8" sqref="F8"/>
    </sheetView>
  </sheetViews>
  <sheetFormatPr defaultRowHeight="14.4"/>
  <cols>
    <col min="1" max="1" width="8.77734375" customWidth="1"/>
    <col min="2" max="2" width="9.6640625" customWidth="1"/>
    <col min="3" max="3" width="10" customWidth="1"/>
    <col min="4" max="1020" width="8.77734375" customWidth="1"/>
    <col min="1021" max="1025" width="11.5546875"/>
  </cols>
  <sheetData>
    <row r="1" spans="1:3">
      <c r="A1" s="2" t="s">
        <v>172</v>
      </c>
      <c r="B1" s="2" t="s">
        <v>173</v>
      </c>
      <c r="C1" s="2" t="s">
        <v>174</v>
      </c>
    </row>
    <row r="2" spans="1:3">
      <c r="A2" s="2" t="s">
        <v>19</v>
      </c>
      <c r="B2">
        <v>1.0000000000000001E-9</v>
      </c>
      <c r="C2">
        <v>0.1</v>
      </c>
    </row>
    <row r="3" spans="1:3">
      <c r="A3" s="2" t="s">
        <v>20</v>
      </c>
      <c r="B3">
        <v>1.5104965866928399E-4</v>
      </c>
      <c r="C3">
        <v>3.5244920356166401E-4</v>
      </c>
    </row>
    <row r="4" spans="1:3">
      <c r="A4" s="2" t="s">
        <v>21</v>
      </c>
      <c r="B4">
        <v>1</v>
      </c>
      <c r="C4">
        <v>1</v>
      </c>
    </row>
    <row r="5" spans="1:3">
      <c r="A5" s="2" t="s">
        <v>22</v>
      </c>
      <c r="B5">
        <v>1.0000000000000001E-9</v>
      </c>
      <c r="C5">
        <v>0.1</v>
      </c>
    </row>
    <row r="6" spans="1:3">
      <c r="A6" s="2" t="s">
        <v>23</v>
      </c>
      <c r="B6">
        <v>7.6429735123904806E-5</v>
      </c>
      <c r="C6">
        <v>1.7833604862244501E-4</v>
      </c>
    </row>
    <row r="7" spans="1:3">
      <c r="A7" s="2" t="s">
        <v>24</v>
      </c>
      <c r="B7">
        <v>1.0000000000000001E-9</v>
      </c>
      <c r="C7">
        <v>0.1</v>
      </c>
    </row>
    <row r="8" spans="1:3">
      <c r="A8" s="2" t="s">
        <v>25</v>
      </c>
      <c r="B8">
        <v>4.83544529442071E-4</v>
      </c>
      <c r="C8">
        <v>1.1282705686981699E-3</v>
      </c>
    </row>
    <row r="9" spans="1:3">
      <c r="A9" s="2" t="s">
        <v>26</v>
      </c>
      <c r="B9">
        <v>1.0000000000000001E-9</v>
      </c>
      <c r="C9">
        <v>0.1</v>
      </c>
    </row>
    <row r="10" spans="1:3">
      <c r="A10" s="2" t="s">
        <v>27</v>
      </c>
      <c r="B10">
        <v>1.0000000000000001E-9</v>
      </c>
      <c r="C10">
        <v>0.1</v>
      </c>
    </row>
    <row r="11" spans="1:3">
      <c r="A11" s="2" t="s">
        <v>28</v>
      </c>
      <c r="B11">
        <v>2.51470998564931E-4</v>
      </c>
      <c r="C11">
        <v>5.8676566331817301E-4</v>
      </c>
    </row>
    <row r="12" spans="1:3">
      <c r="A12" s="2" t="s">
        <v>29</v>
      </c>
      <c r="B12">
        <v>1.0000000000000001E-9</v>
      </c>
      <c r="C12">
        <v>0.1</v>
      </c>
    </row>
    <row r="13" spans="1:3">
      <c r="A13" s="2" t="s">
        <v>30</v>
      </c>
      <c r="B13">
        <v>1.0000000000000001E-9</v>
      </c>
      <c r="C13">
        <v>0.1</v>
      </c>
    </row>
    <row r="14" spans="1:3">
      <c r="A14" s="2" t="s">
        <v>31</v>
      </c>
      <c r="B14">
        <v>1.0000000000000001E-9</v>
      </c>
      <c r="C14">
        <v>0.1</v>
      </c>
    </row>
    <row r="15" spans="1:3">
      <c r="A15" s="2" t="s">
        <v>32</v>
      </c>
      <c r="B15">
        <v>3.45441984373012E-6</v>
      </c>
      <c r="C15">
        <v>8.0603129687036E-6</v>
      </c>
    </row>
    <row r="16" spans="1:3">
      <c r="A16" s="2" t="s">
        <v>33</v>
      </c>
      <c r="B16">
        <v>2.9416398964810799E-4</v>
      </c>
      <c r="C16">
        <v>6.8638264251225296E-4</v>
      </c>
    </row>
    <row r="17" spans="1:3">
      <c r="A17" s="2" t="s">
        <v>34</v>
      </c>
      <c r="B17">
        <v>4.8215236668935895E-7</v>
      </c>
      <c r="C17">
        <v>1.1250221889418399E-6</v>
      </c>
    </row>
    <row r="18" spans="1:3">
      <c r="A18" s="2" t="s">
        <v>35</v>
      </c>
      <c r="B18">
        <v>5.7681943387379397E-5</v>
      </c>
      <c r="C18">
        <v>1.3459120123721901E-4</v>
      </c>
    </row>
    <row r="19" spans="1:3">
      <c r="A19" s="2" t="s">
        <v>36</v>
      </c>
      <c r="B19">
        <v>1.0000000000000001E-9</v>
      </c>
      <c r="C19">
        <v>0.1</v>
      </c>
    </row>
    <row r="20" spans="1:3">
      <c r="A20" s="2" t="s">
        <v>37</v>
      </c>
      <c r="B20">
        <v>1.0000000000000001E-9</v>
      </c>
      <c r="C20">
        <v>0.1</v>
      </c>
    </row>
    <row r="21" spans="1:3">
      <c r="A21" s="2" t="s">
        <v>38</v>
      </c>
      <c r="B21">
        <v>1.0000000000000001E-9</v>
      </c>
      <c r="C21">
        <v>0.1</v>
      </c>
    </row>
    <row r="22" spans="1:3">
      <c r="A22" s="2" t="s">
        <v>39</v>
      </c>
      <c r="B22">
        <v>1.0000000000000001E-9</v>
      </c>
      <c r="C22">
        <v>0.1</v>
      </c>
    </row>
    <row r="23" spans="1:3">
      <c r="A23" s="2" t="s">
        <v>40</v>
      </c>
      <c r="B23">
        <v>4.7611966142760598E-5</v>
      </c>
      <c r="C23">
        <v>1.11094587666441E-4</v>
      </c>
    </row>
    <row r="24" spans="1:3">
      <c r="A24" s="2" t="s">
        <v>41</v>
      </c>
      <c r="B24">
        <v>3.1184445660755502E-4</v>
      </c>
      <c r="C24">
        <v>7.2763706541762699E-4</v>
      </c>
    </row>
    <row r="25" spans="1:3">
      <c r="A25" s="2" t="s">
        <v>42</v>
      </c>
      <c r="B25">
        <v>1.0000000000000001E-9</v>
      </c>
      <c r="C25">
        <v>0.1</v>
      </c>
    </row>
    <row r="26" spans="1:3">
      <c r="A26" s="2" t="s">
        <v>43</v>
      </c>
      <c r="B26">
        <v>1.0000000000000001E-9</v>
      </c>
      <c r="C26">
        <f>10^-7</f>
        <v>9.9999999999999995E-8</v>
      </c>
    </row>
    <row r="27" spans="1:3">
      <c r="A27" s="2" t="s">
        <v>44</v>
      </c>
      <c r="B27">
        <v>4.1259063447883498E-4</v>
      </c>
      <c r="C27">
        <v>9.6271148045061505E-4</v>
      </c>
    </row>
    <row r="28" spans="1:3">
      <c r="A28" s="2" t="s">
        <v>45</v>
      </c>
      <c r="B28">
        <v>1.0000000000000001E-9</v>
      </c>
      <c r="C28">
        <v>0.1</v>
      </c>
    </row>
    <row r="29" spans="1:3">
      <c r="A29" s="2" t="s">
        <v>46</v>
      </c>
      <c r="B29">
        <v>4.18530528890408E-4</v>
      </c>
      <c r="C29">
        <v>9.7657123407761609E-4</v>
      </c>
    </row>
    <row r="30" spans="1:3">
      <c r="A30" s="2" t="s">
        <v>47</v>
      </c>
      <c r="B30">
        <v>1.0000000000000001E-9</v>
      </c>
      <c r="C30">
        <v>0.1</v>
      </c>
    </row>
    <row r="31" spans="1:3">
      <c r="A31" s="2" t="s">
        <v>48</v>
      </c>
      <c r="B31">
        <v>3.0525488624471599E-4</v>
      </c>
      <c r="C31">
        <v>7.1226140123767205E-4</v>
      </c>
    </row>
    <row r="32" spans="1:3">
      <c r="A32" s="2" t="s">
        <v>49</v>
      </c>
      <c r="B32">
        <v>1.8909746670091101E-5</v>
      </c>
      <c r="C32">
        <v>4.4122742230212698E-5</v>
      </c>
    </row>
    <row r="33" spans="1:3">
      <c r="A33" s="2" t="s">
        <v>50</v>
      </c>
      <c r="B33">
        <v>1.16663238677291E-4</v>
      </c>
      <c r="C33">
        <v>2.72214223580345E-4</v>
      </c>
    </row>
    <row r="34" spans="1:3">
      <c r="A34" s="2" t="s">
        <v>51</v>
      </c>
      <c r="B34">
        <v>1.0000000000000001E-9</v>
      </c>
      <c r="C34">
        <v>0.1</v>
      </c>
    </row>
    <row r="35" spans="1:3">
      <c r="A35" s="2" t="s">
        <v>52</v>
      </c>
      <c r="B35">
        <v>1.0000000000000001E-9</v>
      </c>
      <c r="C35">
        <v>0.1</v>
      </c>
    </row>
    <row r="36" spans="1:3">
      <c r="A36" s="2" t="s">
        <v>53</v>
      </c>
      <c r="B36">
        <v>1.0000000000000001E-9</v>
      </c>
      <c r="C36">
        <v>0.1</v>
      </c>
    </row>
    <row r="37" spans="1:3">
      <c r="A37" s="2" t="s">
        <v>54</v>
      </c>
      <c r="B37">
        <v>8.9608875849581202E-5</v>
      </c>
      <c r="C37">
        <v>2.0908737698235701E-4</v>
      </c>
    </row>
    <row r="38" spans="1:3">
      <c r="A38" s="2" t="s">
        <v>55</v>
      </c>
      <c r="B38">
        <v>1.0775339705993101E-4</v>
      </c>
      <c r="C38">
        <v>2.5142459313984099E-4</v>
      </c>
    </row>
    <row r="39" spans="1:3">
      <c r="A39" s="2" t="s">
        <v>56</v>
      </c>
      <c r="B39">
        <v>1.74159560364308E-4</v>
      </c>
      <c r="C39">
        <v>4.0637230751671999E-4</v>
      </c>
    </row>
    <row r="40" spans="1:3">
      <c r="A40" s="2" t="s">
        <v>57</v>
      </c>
      <c r="B40">
        <v>2.03951843272352E-4</v>
      </c>
      <c r="C40">
        <v>4.7588763430215402E-4</v>
      </c>
    </row>
    <row r="41" spans="1:3">
      <c r="A41" s="2" t="s">
        <v>58</v>
      </c>
      <c r="B41">
        <v>4.8772101770020898E-5</v>
      </c>
      <c r="C41">
        <v>1.1380157079671501E-4</v>
      </c>
    </row>
    <row r="42" spans="1:3">
      <c r="A42" s="2" t="s">
        <v>59</v>
      </c>
      <c r="B42">
        <v>2.4265396779775399E-5</v>
      </c>
      <c r="C42">
        <v>5.6619259152809199E-5</v>
      </c>
    </row>
    <row r="43" spans="1:3">
      <c r="A43" s="2" t="s">
        <v>60</v>
      </c>
      <c r="B43">
        <v>6.2415296746601398E-4</v>
      </c>
      <c r="C43">
        <v>1.45635692408737E-3</v>
      </c>
    </row>
    <row r="44" spans="1:3">
      <c r="A44" s="2" t="s">
        <v>61</v>
      </c>
      <c r="B44">
        <v>1.0000000000000001E-9</v>
      </c>
      <c r="C44">
        <f>10^-7</f>
        <v>9.9999999999999995E-8</v>
      </c>
    </row>
    <row r="45" spans="1:3">
      <c r="A45" s="2" t="s">
        <v>62</v>
      </c>
      <c r="B45">
        <v>7.9817331155504994E-5</v>
      </c>
      <c r="C45">
        <v>1.8624043936284499E-4</v>
      </c>
    </row>
    <row r="46" spans="1:3">
      <c r="A46" s="2" t="s">
        <v>63</v>
      </c>
      <c r="B46">
        <v>8.3529765162737999E-5</v>
      </c>
      <c r="C46">
        <v>1.94902785379722E-4</v>
      </c>
    </row>
    <row r="47" spans="1:3">
      <c r="A47" s="2" t="s">
        <v>64</v>
      </c>
      <c r="B47">
        <v>6.3436216098590405E-4</v>
      </c>
      <c r="C47">
        <v>1.4801783756337799E-3</v>
      </c>
    </row>
    <row r="48" spans="1:3">
      <c r="A48" s="2" t="s">
        <v>65</v>
      </c>
      <c r="B48">
        <v>1.0000000000000001E-9</v>
      </c>
      <c r="C48">
        <v>0.1</v>
      </c>
    </row>
    <row r="49" spans="1:3">
      <c r="A49" s="2" t="s">
        <v>66</v>
      </c>
      <c r="B49">
        <v>1.0000000000000001E-9</v>
      </c>
      <c r="C49">
        <v>0.1</v>
      </c>
    </row>
    <row r="50" spans="1:3">
      <c r="A50" s="2" t="s">
        <v>67</v>
      </c>
      <c r="B50">
        <v>1.0000000000000001E-9</v>
      </c>
      <c r="C50">
        <f>10^-7</f>
        <v>9.9999999999999995E-8</v>
      </c>
    </row>
    <row r="51" spans="1:3">
      <c r="A51" s="2" t="s">
        <v>68</v>
      </c>
      <c r="B51">
        <v>1.0000000000000001E-9</v>
      </c>
      <c r="C51">
        <v>0.1</v>
      </c>
    </row>
    <row r="52" spans="1:3">
      <c r="A52" s="2" t="s">
        <v>69</v>
      </c>
      <c r="B52">
        <v>1.0000000000000001E-9</v>
      </c>
      <c r="C52">
        <v>0.1</v>
      </c>
    </row>
    <row r="53" spans="1:3">
      <c r="A53" s="2" t="s">
        <v>70</v>
      </c>
      <c r="B53">
        <v>1.0000000000000001E-9</v>
      </c>
      <c r="C53">
        <v>0.1</v>
      </c>
    </row>
    <row r="54" spans="1:3">
      <c r="A54" s="2" t="s">
        <v>71</v>
      </c>
      <c r="B54">
        <v>1.0000000000000001E-9</v>
      </c>
      <c r="C54">
        <v>0.1</v>
      </c>
    </row>
    <row r="55" spans="1:3">
      <c r="A55" s="2" t="s">
        <v>72</v>
      </c>
      <c r="B55">
        <v>1.0000000000000001E-9</v>
      </c>
      <c r="C55">
        <v>0.1</v>
      </c>
    </row>
    <row r="56" spans="1:3">
      <c r="A56" s="2" t="s">
        <v>73</v>
      </c>
      <c r="B56">
        <v>1.0000000000000001E-9</v>
      </c>
      <c r="C56">
        <v>0.1</v>
      </c>
    </row>
    <row r="57" spans="1:3">
      <c r="A57" s="2" t="s">
        <v>74</v>
      </c>
      <c r="B57">
        <v>1.0000000000000001E-9</v>
      </c>
      <c r="C57">
        <v>0.1</v>
      </c>
    </row>
    <row r="58" spans="1:3">
      <c r="A58" s="2" t="s">
        <v>75</v>
      </c>
      <c r="B58">
        <v>1.0000000000000001E-9</v>
      </c>
      <c r="C58">
        <v>0.1</v>
      </c>
    </row>
    <row r="59" spans="1:3">
      <c r="A59" s="2" t="s">
        <v>76</v>
      </c>
      <c r="B59">
        <v>1.0000000000000001E-9</v>
      </c>
      <c r="C59">
        <v>0.1</v>
      </c>
    </row>
    <row r="60" spans="1:3">
      <c r="A60" s="2" t="s">
        <v>77</v>
      </c>
      <c r="B60">
        <v>1.0000000000000001E-9</v>
      </c>
      <c r="C60">
        <v>0.1</v>
      </c>
    </row>
    <row r="61" spans="1:3">
      <c r="A61" s="2" t="s">
        <v>78</v>
      </c>
      <c r="B61">
        <v>1.0000000000000001E-9</v>
      </c>
      <c r="C61">
        <v>0.1</v>
      </c>
    </row>
    <row r="62" spans="1:3">
      <c r="A62" s="2" t="s">
        <v>79</v>
      </c>
      <c r="B62">
        <v>1.0000000000000001E-9</v>
      </c>
      <c r="C62">
        <v>0.1</v>
      </c>
    </row>
    <row r="63" spans="1:3">
      <c r="A63" s="2" t="s">
        <v>80</v>
      </c>
      <c r="B63">
        <v>1.0000000000000001E-9</v>
      </c>
      <c r="C63">
        <v>0.1</v>
      </c>
    </row>
    <row r="64" spans="1:3">
      <c r="A64" s="2" t="s">
        <v>81</v>
      </c>
      <c r="B64">
        <v>1.0000000000000001E-9</v>
      </c>
      <c r="C64">
        <v>0.1</v>
      </c>
    </row>
    <row r="65" spans="1:3">
      <c r="A65" s="2" t="s">
        <v>82</v>
      </c>
      <c r="B65">
        <v>1.0000000000000001E-9</v>
      </c>
      <c r="C65">
        <v>0.1</v>
      </c>
    </row>
    <row r="66" spans="1:3">
      <c r="A66" s="2" t="s">
        <v>83</v>
      </c>
      <c r="B66">
        <v>1.0000000000000001E-9</v>
      </c>
      <c r="C66">
        <v>0.1</v>
      </c>
    </row>
    <row r="67" spans="1:3">
      <c r="A67" s="2" t="s">
        <v>84</v>
      </c>
      <c r="B67">
        <v>1.0000000000000001E-9</v>
      </c>
      <c r="C67">
        <v>0.1</v>
      </c>
    </row>
    <row r="68" spans="1:3">
      <c r="A68" s="2" t="s">
        <v>85</v>
      </c>
      <c r="B68">
        <v>1.0000000000000001E-9</v>
      </c>
      <c r="C68">
        <v>0.1</v>
      </c>
    </row>
    <row r="69" spans="1:3">
      <c r="A69" s="2" t="s">
        <v>86</v>
      </c>
      <c r="B69">
        <v>1.0000000000000001E-9</v>
      </c>
      <c r="C69">
        <v>0.1</v>
      </c>
    </row>
    <row r="70" spans="1:3">
      <c r="A70" s="2" t="s">
        <v>87</v>
      </c>
      <c r="B70">
        <v>1.0000000000000001E-9</v>
      </c>
      <c r="C70">
        <v>0.1</v>
      </c>
    </row>
    <row r="71" spans="1:3">
      <c r="A71" s="2" t="s">
        <v>88</v>
      </c>
      <c r="B71">
        <v>1.0000000000000001E-9</v>
      </c>
      <c r="C71">
        <v>0.1</v>
      </c>
    </row>
    <row r="72" spans="1:3">
      <c r="A72" s="2" t="s">
        <v>89</v>
      </c>
      <c r="B72">
        <v>1.0000000000000001E-9</v>
      </c>
      <c r="C72">
        <v>0.1</v>
      </c>
    </row>
    <row r="73" spans="1:3">
      <c r="A73" s="2" t="s">
        <v>90</v>
      </c>
      <c r="B73">
        <v>1.0000000000000001E-9</v>
      </c>
      <c r="C73">
        <v>0.1</v>
      </c>
    </row>
    <row r="74" spans="1:3">
      <c r="A74" s="2" t="s">
        <v>91</v>
      </c>
      <c r="B74">
        <v>9.4759878034616997E-5</v>
      </c>
      <c r="C74">
        <v>2.2110638208077299E-4</v>
      </c>
    </row>
    <row r="75" spans="1:3">
      <c r="A75" s="2" t="s">
        <v>92</v>
      </c>
      <c r="B75">
        <v>1.0000000000000001E-9</v>
      </c>
      <c r="C75">
        <v>0.1</v>
      </c>
    </row>
  </sheetData>
  <pageMargins left="0.7" right="0.7" top="0.75" bottom="0.75" header="0.51180555555555496" footer="0.51180555555555496"/>
  <pageSetup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75"/>
  <sheetViews>
    <sheetView topLeftCell="B1" zoomScaleNormal="100" workbookViewId="0">
      <selection activeCell="D1" sqref="D1"/>
    </sheetView>
  </sheetViews>
  <sheetFormatPr defaultRowHeight="14.4"/>
  <cols>
    <col min="1" max="1" width="17.21875" customWidth="1"/>
    <col min="2" max="2" width="8.6640625" customWidth="1"/>
    <col min="3" max="3" width="17.33203125" customWidth="1"/>
    <col min="4" max="4" width="8.77734375" customWidth="1"/>
    <col min="5" max="5" width="20.33203125" customWidth="1"/>
    <col min="6" max="6" width="17" customWidth="1"/>
    <col min="7" max="1021" width="8.77734375" customWidth="1"/>
    <col min="1022" max="1025" width="11.5546875"/>
  </cols>
  <sheetData>
    <row r="1" spans="1:6">
      <c r="A1" s="2" t="s">
        <v>172</v>
      </c>
      <c r="B1" s="2" t="s">
        <v>175</v>
      </c>
      <c r="C1" s="2" t="s">
        <v>176</v>
      </c>
      <c r="E1" s="2"/>
      <c r="F1" s="2"/>
    </row>
    <row r="2" spans="1:6">
      <c r="A2" s="2" t="s">
        <v>19</v>
      </c>
      <c r="B2" t="s">
        <v>177</v>
      </c>
      <c r="C2">
        <v>1</v>
      </c>
    </row>
    <row r="3" spans="1:6">
      <c r="A3" s="2" t="s">
        <v>20</v>
      </c>
      <c r="B3" t="s">
        <v>178</v>
      </c>
      <c r="C3">
        <v>1</v>
      </c>
    </row>
    <row r="4" spans="1:6">
      <c r="A4" s="2" t="s">
        <v>21</v>
      </c>
      <c r="B4" t="s">
        <v>179</v>
      </c>
      <c r="C4">
        <v>0</v>
      </c>
    </row>
    <row r="5" spans="1:6">
      <c r="A5" s="2" t="s">
        <v>22</v>
      </c>
      <c r="B5" t="s">
        <v>180</v>
      </c>
      <c r="C5">
        <v>1</v>
      </c>
    </row>
    <row r="6" spans="1:6">
      <c r="A6" s="2" t="s">
        <v>23</v>
      </c>
      <c r="B6" t="s">
        <v>181</v>
      </c>
      <c r="C6">
        <v>1</v>
      </c>
    </row>
    <row r="7" spans="1:6">
      <c r="A7" s="2" t="s">
        <v>24</v>
      </c>
      <c r="B7" t="s">
        <v>182</v>
      </c>
      <c r="C7">
        <v>0</v>
      </c>
    </row>
    <row r="8" spans="1:6">
      <c r="A8" s="2" t="s">
        <v>25</v>
      </c>
      <c r="B8" t="s">
        <v>183</v>
      </c>
      <c r="C8">
        <v>1</v>
      </c>
    </row>
    <row r="9" spans="1:6">
      <c r="A9" s="2" t="s">
        <v>26</v>
      </c>
      <c r="B9" t="s">
        <v>184</v>
      </c>
      <c r="C9">
        <v>1</v>
      </c>
    </row>
    <row r="10" spans="1:6">
      <c r="A10" s="2" t="s">
        <v>27</v>
      </c>
      <c r="B10" t="s">
        <v>185</v>
      </c>
      <c r="C10">
        <v>1</v>
      </c>
    </row>
    <row r="11" spans="1:6">
      <c r="A11" s="2" t="s">
        <v>28</v>
      </c>
      <c r="B11" t="s">
        <v>186</v>
      </c>
      <c r="C11">
        <v>1</v>
      </c>
    </row>
    <row r="12" spans="1:6">
      <c r="A12" s="2" t="s">
        <v>29</v>
      </c>
      <c r="B12" t="s">
        <v>187</v>
      </c>
      <c r="C12">
        <v>1</v>
      </c>
    </row>
    <row r="13" spans="1:6">
      <c r="A13" s="2" t="s">
        <v>30</v>
      </c>
      <c r="B13" t="s">
        <v>188</v>
      </c>
      <c r="C13">
        <v>1</v>
      </c>
    </row>
    <row r="14" spans="1:6">
      <c r="A14" s="2" t="s">
        <v>31</v>
      </c>
      <c r="B14" t="s">
        <v>189</v>
      </c>
      <c r="C14">
        <v>1</v>
      </c>
    </row>
    <row r="15" spans="1:6">
      <c r="A15" s="2" t="s">
        <v>32</v>
      </c>
      <c r="B15" t="s">
        <v>190</v>
      </c>
      <c r="C15">
        <v>1</v>
      </c>
    </row>
    <row r="16" spans="1:6">
      <c r="A16" s="2" t="s">
        <v>33</v>
      </c>
      <c r="B16" t="s">
        <v>191</v>
      </c>
      <c r="C16">
        <v>1</v>
      </c>
    </row>
    <row r="17" spans="1:3">
      <c r="A17" s="2" t="s">
        <v>34</v>
      </c>
      <c r="B17" t="s">
        <v>192</v>
      </c>
      <c r="C17">
        <v>1</v>
      </c>
    </row>
    <row r="18" spans="1:3">
      <c r="A18" s="2" t="s">
        <v>35</v>
      </c>
      <c r="B18" t="s">
        <v>193</v>
      </c>
      <c r="C18">
        <v>1</v>
      </c>
    </row>
    <row r="19" spans="1:3">
      <c r="A19" s="2" t="s">
        <v>36</v>
      </c>
      <c r="B19" t="s">
        <v>194</v>
      </c>
      <c r="C19">
        <v>1</v>
      </c>
    </row>
    <row r="20" spans="1:3">
      <c r="A20" s="2" t="s">
        <v>37</v>
      </c>
      <c r="B20" t="s">
        <v>195</v>
      </c>
      <c r="C20">
        <v>1</v>
      </c>
    </row>
    <row r="21" spans="1:3">
      <c r="A21" s="2" t="s">
        <v>38</v>
      </c>
      <c r="B21" t="s">
        <v>196</v>
      </c>
      <c r="C21">
        <v>1</v>
      </c>
    </row>
    <row r="22" spans="1:3">
      <c r="A22" s="2" t="s">
        <v>39</v>
      </c>
      <c r="B22" t="s">
        <v>197</v>
      </c>
      <c r="C22">
        <v>0</v>
      </c>
    </row>
    <row r="23" spans="1:3">
      <c r="A23" s="2" t="s">
        <v>40</v>
      </c>
      <c r="B23" t="s">
        <v>198</v>
      </c>
      <c r="C23">
        <v>1</v>
      </c>
    </row>
    <row r="24" spans="1:3">
      <c r="A24" s="2" t="s">
        <v>41</v>
      </c>
      <c r="B24" t="s">
        <v>199</v>
      </c>
      <c r="C24">
        <v>1</v>
      </c>
    </row>
    <row r="25" spans="1:3">
      <c r="A25" s="2" t="s">
        <v>42</v>
      </c>
      <c r="B25" t="s">
        <v>200</v>
      </c>
      <c r="C25">
        <v>1</v>
      </c>
    </row>
    <row r="26" spans="1:3">
      <c r="A26" s="2" t="s">
        <v>43</v>
      </c>
      <c r="B26" t="s">
        <v>201</v>
      </c>
      <c r="C26">
        <v>1</v>
      </c>
    </row>
    <row r="27" spans="1:3">
      <c r="A27" s="2" t="s">
        <v>44</v>
      </c>
      <c r="B27" t="s">
        <v>202</v>
      </c>
      <c r="C27">
        <v>1</v>
      </c>
    </row>
    <row r="28" spans="1:3">
      <c r="A28" s="2" t="s">
        <v>45</v>
      </c>
      <c r="B28" t="s">
        <v>203</v>
      </c>
      <c r="C28">
        <v>1</v>
      </c>
    </row>
    <row r="29" spans="1:3">
      <c r="A29" s="2" t="s">
        <v>46</v>
      </c>
      <c r="B29" t="s">
        <v>204</v>
      </c>
      <c r="C29">
        <v>1</v>
      </c>
    </row>
    <row r="30" spans="1:3">
      <c r="A30" s="2" t="s">
        <v>47</v>
      </c>
      <c r="B30" t="s">
        <v>205</v>
      </c>
      <c r="C30">
        <v>1</v>
      </c>
    </row>
    <row r="31" spans="1:3">
      <c r="A31" s="2" t="s">
        <v>48</v>
      </c>
      <c r="B31" t="s">
        <v>206</v>
      </c>
      <c r="C31">
        <v>1</v>
      </c>
    </row>
    <row r="32" spans="1:3">
      <c r="A32" s="2" t="s">
        <v>49</v>
      </c>
      <c r="B32" t="s">
        <v>207</v>
      </c>
      <c r="C32">
        <v>1</v>
      </c>
    </row>
    <row r="33" spans="1:3">
      <c r="A33" s="2" t="s">
        <v>50</v>
      </c>
      <c r="B33" t="s">
        <v>208</v>
      </c>
      <c r="C33">
        <v>1</v>
      </c>
    </row>
    <row r="34" spans="1:3">
      <c r="A34" s="2" t="s">
        <v>51</v>
      </c>
      <c r="B34" t="s">
        <v>209</v>
      </c>
      <c r="C34">
        <v>1</v>
      </c>
    </row>
    <row r="35" spans="1:3">
      <c r="A35" s="2" t="s">
        <v>52</v>
      </c>
      <c r="B35" t="s">
        <v>210</v>
      </c>
      <c r="C35">
        <v>1</v>
      </c>
    </row>
    <row r="36" spans="1:3">
      <c r="A36" s="2" t="s">
        <v>53</v>
      </c>
      <c r="B36" t="s">
        <v>211</v>
      </c>
      <c r="C36">
        <v>1</v>
      </c>
    </row>
    <row r="37" spans="1:3">
      <c r="A37" s="2" t="s">
        <v>54</v>
      </c>
      <c r="B37" t="s">
        <v>212</v>
      </c>
      <c r="C37">
        <v>1</v>
      </c>
    </row>
    <row r="38" spans="1:3">
      <c r="A38" s="2" t="s">
        <v>55</v>
      </c>
      <c r="B38" t="s">
        <v>213</v>
      </c>
      <c r="C38">
        <v>1</v>
      </c>
    </row>
    <row r="39" spans="1:3">
      <c r="A39" s="2" t="s">
        <v>56</v>
      </c>
      <c r="B39" t="s">
        <v>214</v>
      </c>
      <c r="C39">
        <v>1</v>
      </c>
    </row>
    <row r="40" spans="1:3">
      <c r="A40" s="2" t="s">
        <v>57</v>
      </c>
      <c r="B40" t="s">
        <v>215</v>
      </c>
      <c r="C40">
        <v>1</v>
      </c>
    </row>
    <row r="41" spans="1:3">
      <c r="A41" s="2" t="s">
        <v>58</v>
      </c>
      <c r="B41" t="s">
        <v>216</v>
      </c>
      <c r="C41">
        <v>1</v>
      </c>
    </row>
    <row r="42" spans="1:3">
      <c r="A42" s="2" t="s">
        <v>59</v>
      </c>
      <c r="B42" t="s">
        <v>217</v>
      </c>
      <c r="C42">
        <v>1</v>
      </c>
    </row>
    <row r="43" spans="1:3">
      <c r="A43" s="2" t="s">
        <v>60</v>
      </c>
      <c r="B43" t="s">
        <v>218</v>
      </c>
      <c r="C43">
        <v>1</v>
      </c>
    </row>
    <row r="44" spans="1:3">
      <c r="A44" s="2" t="s">
        <v>61</v>
      </c>
      <c r="B44" t="s">
        <v>219</v>
      </c>
      <c r="C44">
        <v>1</v>
      </c>
    </row>
    <row r="45" spans="1:3">
      <c r="A45" s="2" t="s">
        <v>62</v>
      </c>
      <c r="B45" t="s">
        <v>220</v>
      </c>
      <c r="C45">
        <v>1</v>
      </c>
    </row>
    <row r="46" spans="1:3">
      <c r="A46" s="2" t="s">
        <v>63</v>
      </c>
      <c r="B46" t="s">
        <v>221</v>
      </c>
      <c r="C46">
        <v>1</v>
      </c>
    </row>
    <row r="47" spans="1:3">
      <c r="A47" s="2" t="s">
        <v>64</v>
      </c>
      <c r="B47" t="s">
        <v>222</v>
      </c>
      <c r="C47">
        <v>1</v>
      </c>
    </row>
    <row r="48" spans="1:3">
      <c r="A48" s="2" t="s">
        <v>65</v>
      </c>
      <c r="B48" t="s">
        <v>223</v>
      </c>
      <c r="C48">
        <v>1</v>
      </c>
    </row>
    <row r="49" spans="1:3">
      <c r="A49" s="2" t="s">
        <v>66</v>
      </c>
      <c r="B49" t="s">
        <v>224</v>
      </c>
      <c r="C49">
        <v>0</v>
      </c>
    </row>
    <row r="50" spans="1:3">
      <c r="A50" s="2" t="s">
        <v>67</v>
      </c>
      <c r="B50" t="s">
        <v>225</v>
      </c>
      <c r="C50">
        <v>1</v>
      </c>
    </row>
    <row r="51" spans="1:3">
      <c r="A51" s="2" t="s">
        <v>68</v>
      </c>
      <c r="B51" t="s">
        <v>226</v>
      </c>
      <c r="C51">
        <v>0</v>
      </c>
    </row>
    <row r="52" spans="1:3">
      <c r="A52" s="2" t="s">
        <v>69</v>
      </c>
      <c r="B52" t="s">
        <v>227</v>
      </c>
      <c r="C52">
        <v>0</v>
      </c>
    </row>
    <row r="53" spans="1:3">
      <c r="A53" s="2" t="s">
        <v>70</v>
      </c>
      <c r="B53" t="s">
        <v>228</v>
      </c>
      <c r="C53">
        <v>0</v>
      </c>
    </row>
    <row r="54" spans="1:3">
      <c r="A54" s="2" t="s">
        <v>71</v>
      </c>
      <c r="B54" t="s">
        <v>229</v>
      </c>
      <c r="C54">
        <v>0</v>
      </c>
    </row>
    <row r="55" spans="1:3">
      <c r="A55" s="2" t="s">
        <v>72</v>
      </c>
      <c r="B55" t="s">
        <v>230</v>
      </c>
      <c r="C55">
        <v>0</v>
      </c>
    </row>
    <row r="56" spans="1:3">
      <c r="A56" s="2" t="s">
        <v>73</v>
      </c>
      <c r="B56" t="s">
        <v>231</v>
      </c>
      <c r="C56">
        <v>0</v>
      </c>
    </row>
    <row r="57" spans="1:3">
      <c r="A57" s="2" t="s">
        <v>74</v>
      </c>
      <c r="B57" t="s">
        <v>232</v>
      </c>
      <c r="C57">
        <v>0</v>
      </c>
    </row>
    <row r="58" spans="1:3">
      <c r="A58" s="2" t="s">
        <v>75</v>
      </c>
      <c r="B58" t="s">
        <v>233</v>
      </c>
      <c r="C58">
        <v>0</v>
      </c>
    </row>
    <row r="59" spans="1:3">
      <c r="A59" s="2" t="s">
        <v>76</v>
      </c>
      <c r="B59" t="s">
        <v>234</v>
      </c>
      <c r="C59">
        <v>0</v>
      </c>
    </row>
    <row r="60" spans="1:3">
      <c r="A60" s="2" t="s">
        <v>77</v>
      </c>
      <c r="B60" t="s">
        <v>235</v>
      </c>
      <c r="C60">
        <v>0</v>
      </c>
    </row>
    <row r="61" spans="1:3">
      <c r="A61" s="2" t="s">
        <v>78</v>
      </c>
      <c r="B61" t="s">
        <v>236</v>
      </c>
      <c r="C61">
        <v>0</v>
      </c>
    </row>
    <row r="62" spans="1:3">
      <c r="A62" s="2" t="s">
        <v>79</v>
      </c>
      <c r="B62" t="s">
        <v>237</v>
      </c>
      <c r="C62">
        <v>0</v>
      </c>
    </row>
    <row r="63" spans="1:3">
      <c r="A63" s="2" t="s">
        <v>80</v>
      </c>
      <c r="B63" t="s">
        <v>238</v>
      </c>
      <c r="C63">
        <v>0</v>
      </c>
    </row>
    <row r="64" spans="1:3">
      <c r="A64" s="2" t="s">
        <v>81</v>
      </c>
      <c r="B64" t="s">
        <v>239</v>
      </c>
      <c r="C64">
        <v>0</v>
      </c>
    </row>
    <row r="65" spans="1:3">
      <c r="A65" s="2" t="s">
        <v>82</v>
      </c>
      <c r="B65" t="s">
        <v>240</v>
      </c>
      <c r="C65">
        <v>0</v>
      </c>
    </row>
    <row r="66" spans="1:3">
      <c r="A66" s="2" t="s">
        <v>83</v>
      </c>
      <c r="B66" t="s">
        <v>241</v>
      </c>
      <c r="C66">
        <v>0</v>
      </c>
    </row>
    <row r="67" spans="1:3">
      <c r="A67" s="2" t="s">
        <v>84</v>
      </c>
      <c r="B67" t="s">
        <v>242</v>
      </c>
      <c r="C67">
        <v>0</v>
      </c>
    </row>
    <row r="68" spans="1:3">
      <c r="A68" s="2" t="s">
        <v>85</v>
      </c>
      <c r="B68" t="s">
        <v>85</v>
      </c>
      <c r="C68">
        <v>0</v>
      </c>
    </row>
    <row r="69" spans="1:3">
      <c r="A69" s="2" t="s">
        <v>86</v>
      </c>
      <c r="B69" t="s">
        <v>86</v>
      </c>
      <c r="C69">
        <v>0</v>
      </c>
    </row>
    <row r="70" spans="1:3">
      <c r="A70" s="2" t="s">
        <v>87</v>
      </c>
      <c r="B70" t="s">
        <v>87</v>
      </c>
      <c r="C70">
        <v>0</v>
      </c>
    </row>
    <row r="71" spans="1:3">
      <c r="A71" s="2" t="s">
        <v>88</v>
      </c>
      <c r="B71" t="s">
        <v>88</v>
      </c>
      <c r="C71">
        <v>0</v>
      </c>
    </row>
    <row r="72" spans="1:3">
      <c r="A72" s="2" t="s">
        <v>89</v>
      </c>
      <c r="B72" t="s">
        <v>89</v>
      </c>
      <c r="C72">
        <v>0</v>
      </c>
    </row>
    <row r="73" spans="1:3">
      <c r="A73" s="2" t="s">
        <v>90</v>
      </c>
      <c r="B73" t="s">
        <v>90</v>
      </c>
      <c r="C73">
        <v>0</v>
      </c>
    </row>
    <row r="74" spans="1:3">
      <c r="A74" s="2" t="s">
        <v>91</v>
      </c>
      <c r="B74" t="s">
        <v>91</v>
      </c>
      <c r="C74">
        <v>0</v>
      </c>
    </row>
    <row r="75" spans="1:3">
      <c r="A75" s="2" t="s">
        <v>92</v>
      </c>
      <c r="B75" t="s">
        <v>92</v>
      </c>
      <c r="C75">
        <v>0</v>
      </c>
    </row>
  </sheetData>
  <pageMargins left="0.7" right="0.7" top="0.75" bottom="0.75" header="0.51180555555555496" footer="0.51180555555555496"/>
  <pageSetup firstPageNumber="0"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80"/>
  <sheetViews>
    <sheetView topLeftCell="A25" zoomScaleNormal="100" workbookViewId="0">
      <selection activeCell="B38" sqref="B38"/>
    </sheetView>
  </sheetViews>
  <sheetFormatPr defaultRowHeight="14.4"/>
  <cols>
    <col min="1" max="1" width="11.88671875" customWidth="1"/>
    <col min="2" max="2" width="41.44140625" customWidth="1"/>
    <col min="3" max="4" width="8.5546875" customWidth="1"/>
    <col min="5" max="1023" width="8.77734375" customWidth="1"/>
    <col min="1024" max="1025" width="11.5546875"/>
  </cols>
  <sheetData>
    <row r="1" spans="1:4">
      <c r="A1" s="2" t="s">
        <v>243</v>
      </c>
      <c r="B1" s="2" t="s">
        <v>244</v>
      </c>
      <c r="C1" s="2" t="s">
        <v>245</v>
      </c>
      <c r="D1" s="2" t="s">
        <v>246</v>
      </c>
    </row>
    <row r="2" spans="1:4">
      <c r="A2" s="2" t="s">
        <v>93</v>
      </c>
      <c r="B2" t="s">
        <v>247</v>
      </c>
      <c r="C2">
        <v>0</v>
      </c>
    </row>
    <row r="3" spans="1:4">
      <c r="A3" s="2" t="s">
        <v>94</v>
      </c>
      <c r="B3" t="s">
        <v>248</v>
      </c>
      <c r="C3">
        <v>0</v>
      </c>
    </row>
    <row r="4" spans="1:4">
      <c r="A4" s="2" t="s">
        <v>95</v>
      </c>
      <c r="B4" t="s">
        <v>249</v>
      </c>
      <c r="C4">
        <v>0</v>
      </c>
    </row>
    <row r="5" spans="1:4">
      <c r="A5" s="2" t="s">
        <v>96</v>
      </c>
      <c r="B5" t="s">
        <v>250</v>
      </c>
      <c r="C5">
        <v>0</v>
      </c>
    </row>
    <row r="6" spans="1:4">
      <c r="A6" s="2" t="s">
        <v>97</v>
      </c>
      <c r="B6" t="s">
        <v>251</v>
      </c>
      <c r="C6">
        <v>0</v>
      </c>
    </row>
    <row r="7" spans="1:4">
      <c r="A7" s="2" t="s">
        <v>98</v>
      </c>
      <c r="B7" t="s">
        <v>252</v>
      </c>
      <c r="C7">
        <v>0</v>
      </c>
    </row>
    <row r="8" spans="1:4">
      <c r="A8" s="2" t="s">
        <v>99</v>
      </c>
      <c r="B8" t="s">
        <v>253</v>
      </c>
      <c r="C8">
        <v>0</v>
      </c>
    </row>
    <row r="9" spans="1:4">
      <c r="A9" s="2" t="s">
        <v>100</v>
      </c>
      <c r="B9" t="s">
        <v>253</v>
      </c>
      <c r="C9">
        <v>0</v>
      </c>
    </row>
    <row r="10" spans="1:4">
      <c r="A10" s="2" t="s">
        <v>101</v>
      </c>
      <c r="B10" t="s">
        <v>254</v>
      </c>
      <c r="C10">
        <v>0</v>
      </c>
    </row>
    <row r="11" spans="1:4">
      <c r="A11" s="2" t="s">
        <v>102</v>
      </c>
      <c r="B11" t="s">
        <v>255</v>
      </c>
      <c r="C11">
        <v>0</v>
      </c>
    </row>
    <row r="12" spans="1:4">
      <c r="A12" s="2" t="s">
        <v>103</v>
      </c>
      <c r="B12" t="s">
        <v>256</v>
      </c>
      <c r="C12">
        <v>0</v>
      </c>
    </row>
    <row r="13" spans="1:4">
      <c r="A13" s="2" t="s">
        <v>104</v>
      </c>
      <c r="B13" t="s">
        <v>256</v>
      </c>
      <c r="C13">
        <v>0</v>
      </c>
    </row>
    <row r="14" spans="1:4">
      <c r="A14" s="2" t="s">
        <v>105</v>
      </c>
      <c r="B14" t="s">
        <v>257</v>
      </c>
      <c r="C14">
        <v>0</v>
      </c>
    </row>
    <row r="15" spans="1:4">
      <c r="A15" s="2" t="s">
        <v>106</v>
      </c>
      <c r="B15" t="s">
        <v>258</v>
      </c>
      <c r="C15">
        <v>0</v>
      </c>
    </row>
    <row r="16" spans="1:4">
      <c r="A16" s="2" t="s">
        <v>107</v>
      </c>
      <c r="B16" t="s">
        <v>258</v>
      </c>
      <c r="C16">
        <v>0</v>
      </c>
    </row>
    <row r="17" spans="1:3">
      <c r="A17" s="2" t="s">
        <v>108</v>
      </c>
      <c r="B17" t="s">
        <v>259</v>
      </c>
      <c r="C17">
        <v>0</v>
      </c>
    </row>
    <row r="18" spans="1:3">
      <c r="A18" s="2" t="s">
        <v>109</v>
      </c>
      <c r="B18" t="s">
        <v>260</v>
      </c>
      <c r="C18">
        <v>0</v>
      </c>
    </row>
    <row r="19" spans="1:3">
      <c r="A19" s="2" t="s">
        <v>110</v>
      </c>
      <c r="B19" t="s">
        <v>261</v>
      </c>
      <c r="C19">
        <v>0</v>
      </c>
    </row>
    <row r="20" spans="1:3">
      <c r="A20" s="2" t="s">
        <v>111</v>
      </c>
      <c r="B20" t="s">
        <v>262</v>
      </c>
      <c r="C20">
        <v>0</v>
      </c>
    </row>
    <row r="21" spans="1:3">
      <c r="A21" s="2" t="s">
        <v>112</v>
      </c>
      <c r="B21" t="s">
        <v>263</v>
      </c>
      <c r="C21">
        <v>0</v>
      </c>
    </row>
    <row r="22" spans="1:3">
      <c r="A22" s="2" t="s">
        <v>113</v>
      </c>
      <c r="B22" t="s">
        <v>264</v>
      </c>
      <c r="C22">
        <v>0</v>
      </c>
    </row>
    <row r="23" spans="1:3">
      <c r="A23" s="2" t="s">
        <v>114</v>
      </c>
      <c r="B23" t="s">
        <v>265</v>
      </c>
      <c r="C23">
        <v>0</v>
      </c>
    </row>
    <row r="24" spans="1:3">
      <c r="A24" s="2" t="s">
        <v>115</v>
      </c>
      <c r="B24" t="s">
        <v>266</v>
      </c>
      <c r="C24">
        <v>0</v>
      </c>
    </row>
    <row r="25" spans="1:3">
      <c r="A25" s="2" t="s">
        <v>116</v>
      </c>
      <c r="B25" t="s">
        <v>267</v>
      </c>
      <c r="C25">
        <v>0</v>
      </c>
    </row>
    <row r="26" spans="1:3">
      <c r="A26" s="2" t="s">
        <v>117</v>
      </c>
      <c r="B26" t="s">
        <v>268</v>
      </c>
      <c r="C26">
        <v>0</v>
      </c>
    </row>
    <row r="27" spans="1:3">
      <c r="A27" s="2" t="s">
        <v>118</v>
      </c>
      <c r="B27" t="s">
        <v>269</v>
      </c>
      <c r="C27">
        <v>0</v>
      </c>
    </row>
    <row r="28" spans="1:3">
      <c r="A28" s="2" t="s">
        <v>119</v>
      </c>
      <c r="B28" t="s">
        <v>270</v>
      </c>
      <c r="C28">
        <v>0</v>
      </c>
    </row>
    <row r="29" spans="1:3">
      <c r="A29" s="2" t="s">
        <v>120</v>
      </c>
      <c r="B29" t="s">
        <v>271</v>
      </c>
      <c r="C29">
        <v>0</v>
      </c>
    </row>
    <row r="30" spans="1:3">
      <c r="A30" s="2" t="s">
        <v>121</v>
      </c>
      <c r="B30" t="s">
        <v>272</v>
      </c>
      <c r="C30">
        <v>0</v>
      </c>
    </row>
    <row r="31" spans="1:3">
      <c r="A31" s="2" t="s">
        <v>122</v>
      </c>
      <c r="B31" t="s">
        <v>273</v>
      </c>
      <c r="C31">
        <v>0</v>
      </c>
    </row>
    <row r="32" spans="1:3">
      <c r="A32" s="2" t="s">
        <v>123</v>
      </c>
      <c r="B32" t="s">
        <v>274</v>
      </c>
      <c r="C32">
        <v>0</v>
      </c>
    </row>
    <row r="33" spans="1:4">
      <c r="A33" s="2" t="s">
        <v>124</v>
      </c>
      <c r="B33" t="s">
        <v>275</v>
      </c>
      <c r="C33">
        <v>0</v>
      </c>
      <c r="D33" t="s">
        <v>276</v>
      </c>
    </row>
    <row r="34" spans="1:4">
      <c r="A34" s="2" t="s">
        <v>125</v>
      </c>
      <c r="B34" t="s">
        <v>277</v>
      </c>
      <c r="C34">
        <v>0</v>
      </c>
      <c r="D34" t="s">
        <v>276</v>
      </c>
    </row>
    <row r="35" spans="1:4">
      <c r="A35" s="2" t="s">
        <v>126</v>
      </c>
      <c r="B35" t="s">
        <v>278</v>
      </c>
      <c r="C35">
        <v>0</v>
      </c>
    </row>
    <row r="36" spans="1:4">
      <c r="A36" s="2" t="s">
        <v>127</v>
      </c>
      <c r="B36" t="s">
        <v>279</v>
      </c>
      <c r="C36">
        <v>0</v>
      </c>
    </row>
    <row r="37" spans="1:4">
      <c r="A37" s="2" t="s">
        <v>128</v>
      </c>
      <c r="B37" t="s">
        <v>280</v>
      </c>
      <c r="C37">
        <v>0</v>
      </c>
    </row>
    <row r="38" spans="1:4">
      <c r="A38" s="2" t="s">
        <v>129</v>
      </c>
      <c r="B38" t="s">
        <v>281</v>
      </c>
      <c r="C38">
        <v>0</v>
      </c>
    </row>
    <row r="39" spans="1:4">
      <c r="A39" s="2" t="s">
        <v>130</v>
      </c>
      <c r="B39" t="s">
        <v>282</v>
      </c>
      <c r="C39">
        <v>0</v>
      </c>
    </row>
    <row r="40" spans="1:4">
      <c r="A40" s="2" t="s">
        <v>131</v>
      </c>
      <c r="B40" t="s">
        <v>283</v>
      </c>
      <c r="C40">
        <v>0</v>
      </c>
    </row>
    <row r="41" spans="1:4">
      <c r="A41" s="2" t="s">
        <v>132</v>
      </c>
      <c r="B41" t="s">
        <v>284</v>
      </c>
      <c r="C41">
        <v>0</v>
      </c>
    </row>
    <row r="42" spans="1:4">
      <c r="A42" s="2" t="s">
        <v>133</v>
      </c>
      <c r="B42" t="s">
        <v>285</v>
      </c>
      <c r="C42">
        <v>0</v>
      </c>
    </row>
    <row r="43" spans="1:4">
      <c r="A43" s="2" t="s">
        <v>134</v>
      </c>
      <c r="B43" t="s">
        <v>286</v>
      </c>
      <c r="C43">
        <v>0</v>
      </c>
    </row>
    <row r="44" spans="1:4">
      <c r="A44" s="2" t="s">
        <v>135</v>
      </c>
      <c r="B44" t="s">
        <v>287</v>
      </c>
      <c r="C44">
        <v>0</v>
      </c>
    </row>
    <row r="45" spans="1:4">
      <c r="A45" s="2" t="s">
        <v>136</v>
      </c>
      <c r="B45" t="s">
        <v>288</v>
      </c>
      <c r="C45">
        <v>0</v>
      </c>
    </row>
    <row r="46" spans="1:4">
      <c r="A46" s="2" t="s">
        <v>137</v>
      </c>
      <c r="B46" t="s">
        <v>289</v>
      </c>
      <c r="C46">
        <v>0</v>
      </c>
    </row>
    <row r="47" spans="1:4">
      <c r="A47" s="2" t="s">
        <v>138</v>
      </c>
      <c r="B47" t="s">
        <v>290</v>
      </c>
      <c r="C47">
        <v>0</v>
      </c>
    </row>
    <row r="48" spans="1:4">
      <c r="A48" s="2" t="s">
        <v>139</v>
      </c>
      <c r="B48" t="s">
        <v>291</v>
      </c>
      <c r="C48">
        <v>0</v>
      </c>
    </row>
    <row r="49" spans="1:3">
      <c r="A49" s="2" t="s">
        <v>140</v>
      </c>
      <c r="B49" t="s">
        <v>292</v>
      </c>
      <c r="C49">
        <v>0</v>
      </c>
    </row>
    <row r="50" spans="1:3">
      <c r="A50" s="2" t="s">
        <v>141</v>
      </c>
      <c r="B50" t="s">
        <v>293</v>
      </c>
      <c r="C50">
        <v>0</v>
      </c>
    </row>
    <row r="51" spans="1:3">
      <c r="A51" s="2" t="s">
        <v>142</v>
      </c>
      <c r="B51" t="s">
        <v>294</v>
      </c>
      <c r="C51">
        <v>0</v>
      </c>
    </row>
    <row r="52" spans="1:3">
      <c r="A52" s="2" t="s">
        <v>143</v>
      </c>
      <c r="B52" t="s">
        <v>295</v>
      </c>
      <c r="C52">
        <v>0</v>
      </c>
    </row>
    <row r="53" spans="1:3">
      <c r="A53" s="2" t="s">
        <v>144</v>
      </c>
      <c r="B53" t="s">
        <v>296</v>
      </c>
      <c r="C53">
        <v>0</v>
      </c>
    </row>
    <row r="54" spans="1:3">
      <c r="A54" s="2" t="s">
        <v>145</v>
      </c>
      <c r="B54" t="s">
        <v>297</v>
      </c>
      <c r="C54">
        <v>0</v>
      </c>
    </row>
    <row r="55" spans="1:3">
      <c r="A55" s="2" t="s">
        <v>146</v>
      </c>
      <c r="B55" t="s">
        <v>298</v>
      </c>
      <c r="C55">
        <v>0</v>
      </c>
    </row>
    <row r="56" spans="1:3">
      <c r="A56" s="2" t="s">
        <v>147</v>
      </c>
      <c r="B56" t="s">
        <v>299</v>
      </c>
      <c r="C56">
        <v>0</v>
      </c>
    </row>
    <row r="57" spans="1:3">
      <c r="A57" s="2" t="s">
        <v>148</v>
      </c>
      <c r="B57" t="s">
        <v>300</v>
      </c>
      <c r="C57">
        <v>0</v>
      </c>
    </row>
    <row r="58" spans="1:3">
      <c r="A58" s="2" t="s">
        <v>149</v>
      </c>
      <c r="B58" t="s">
        <v>301</v>
      </c>
      <c r="C58">
        <v>0</v>
      </c>
    </row>
    <row r="59" spans="1:3">
      <c r="A59" s="2" t="s">
        <v>150</v>
      </c>
      <c r="B59" t="s">
        <v>302</v>
      </c>
      <c r="C59">
        <v>0</v>
      </c>
    </row>
    <row r="60" spans="1:3">
      <c r="A60" s="2" t="s">
        <v>151</v>
      </c>
      <c r="B60" t="s">
        <v>303</v>
      </c>
      <c r="C60">
        <v>0</v>
      </c>
    </row>
    <row r="61" spans="1:3">
      <c r="A61" s="2" t="s">
        <v>152</v>
      </c>
      <c r="B61" t="s">
        <v>304</v>
      </c>
      <c r="C61">
        <v>0</v>
      </c>
    </row>
    <row r="62" spans="1:3">
      <c r="A62" s="2" t="s">
        <v>153</v>
      </c>
      <c r="B62" t="s">
        <v>305</v>
      </c>
      <c r="C62">
        <v>0</v>
      </c>
    </row>
    <row r="63" spans="1:3">
      <c r="A63" s="2" t="s">
        <v>154</v>
      </c>
      <c r="B63" t="s">
        <v>306</v>
      </c>
      <c r="C63">
        <v>0</v>
      </c>
    </row>
    <row r="64" spans="1:3">
      <c r="A64" s="2" t="s">
        <v>155</v>
      </c>
      <c r="B64" t="s">
        <v>307</v>
      </c>
      <c r="C64">
        <v>0</v>
      </c>
    </row>
    <row r="65" spans="1:3">
      <c r="A65" s="2" t="s">
        <v>156</v>
      </c>
      <c r="B65" t="s">
        <v>308</v>
      </c>
      <c r="C65">
        <v>0</v>
      </c>
    </row>
    <row r="66" spans="1:3">
      <c r="A66" s="2" t="s">
        <v>157</v>
      </c>
      <c r="B66" t="s">
        <v>309</v>
      </c>
      <c r="C66">
        <v>0</v>
      </c>
    </row>
    <row r="67" spans="1:3">
      <c r="A67" s="2" t="s">
        <v>158</v>
      </c>
      <c r="B67" t="s">
        <v>310</v>
      </c>
      <c r="C67">
        <v>0</v>
      </c>
    </row>
    <row r="68" spans="1:3">
      <c r="A68" s="2" t="s">
        <v>159</v>
      </c>
      <c r="B68" t="s">
        <v>311</v>
      </c>
      <c r="C68">
        <v>0</v>
      </c>
    </row>
    <row r="69" spans="1:3">
      <c r="A69" s="2" t="s">
        <v>160</v>
      </c>
      <c r="B69" t="s">
        <v>312</v>
      </c>
      <c r="C69">
        <v>0</v>
      </c>
    </row>
    <row r="70" spans="1:3">
      <c r="A70" s="2" t="s">
        <v>161</v>
      </c>
      <c r="B70" t="s">
        <v>313</v>
      </c>
      <c r="C70">
        <v>0</v>
      </c>
    </row>
    <row r="71" spans="1:3">
      <c r="A71" s="2" t="s">
        <v>162</v>
      </c>
      <c r="B71" t="s">
        <v>314</v>
      </c>
      <c r="C71">
        <v>0</v>
      </c>
    </row>
    <row r="72" spans="1:3">
      <c r="A72" s="2" t="s">
        <v>163</v>
      </c>
      <c r="B72" t="s">
        <v>315</v>
      </c>
      <c r="C72">
        <v>0</v>
      </c>
    </row>
    <row r="73" spans="1:3">
      <c r="A73" s="2" t="s">
        <v>164</v>
      </c>
      <c r="B73" t="s">
        <v>316</v>
      </c>
      <c r="C73">
        <v>0</v>
      </c>
    </row>
    <row r="74" spans="1:3">
      <c r="A74" s="2" t="s">
        <v>165</v>
      </c>
      <c r="B74" t="s">
        <v>317</v>
      </c>
      <c r="C74">
        <v>0</v>
      </c>
    </row>
    <row r="75" spans="1:3">
      <c r="A75" s="2" t="s">
        <v>166</v>
      </c>
      <c r="B75" t="s">
        <v>318</v>
      </c>
      <c r="C75">
        <v>0</v>
      </c>
    </row>
    <row r="76" spans="1:3">
      <c r="A76" s="2" t="s">
        <v>167</v>
      </c>
      <c r="B76" t="s">
        <v>319</v>
      </c>
      <c r="C76">
        <v>0</v>
      </c>
    </row>
    <row r="77" spans="1:3">
      <c r="A77" s="2" t="s">
        <v>168</v>
      </c>
      <c r="B77" t="s">
        <v>320</v>
      </c>
      <c r="C77">
        <v>0</v>
      </c>
    </row>
    <row r="78" spans="1:3">
      <c r="A78" s="2" t="s">
        <v>169</v>
      </c>
      <c r="B78" t="s">
        <v>321</v>
      </c>
      <c r="C78">
        <v>0</v>
      </c>
    </row>
    <row r="79" spans="1:3">
      <c r="A79" s="2" t="s">
        <v>170</v>
      </c>
      <c r="B79" t="s">
        <v>322</v>
      </c>
      <c r="C79">
        <v>0</v>
      </c>
    </row>
    <row r="80" spans="1:3">
      <c r="A80" s="2" t="s">
        <v>171</v>
      </c>
      <c r="B80" t="s">
        <v>323</v>
      </c>
      <c r="C80">
        <v>0</v>
      </c>
    </row>
  </sheetData>
  <pageMargins left="0.7" right="0.7" top="0.75" bottom="0.75" header="0.51180555555555496" footer="0.51180555555555496"/>
  <pageSetup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75"/>
  <sheetViews>
    <sheetView zoomScaleNormal="100" workbookViewId="0"/>
  </sheetViews>
  <sheetFormatPr defaultRowHeight="14.4"/>
  <cols>
    <col min="1" max="1025" width="8.77734375" customWidth="1"/>
  </cols>
  <sheetData>
    <row r="1" spans="1:1">
      <c r="A1" s="2" t="s">
        <v>172</v>
      </c>
    </row>
    <row r="2" spans="1:1">
      <c r="A2" s="2" t="s">
        <v>19</v>
      </c>
    </row>
    <row r="3" spans="1:1">
      <c r="A3" s="2" t="s">
        <v>20</v>
      </c>
    </row>
    <row r="4" spans="1:1">
      <c r="A4" s="2" t="s">
        <v>21</v>
      </c>
    </row>
    <row r="5" spans="1:1">
      <c r="A5" s="2" t="s">
        <v>22</v>
      </c>
    </row>
    <row r="6" spans="1:1">
      <c r="A6" s="2" t="s">
        <v>23</v>
      </c>
    </row>
    <row r="7" spans="1:1">
      <c r="A7" s="2" t="s">
        <v>24</v>
      </c>
    </row>
    <row r="8" spans="1:1">
      <c r="A8" s="2" t="s">
        <v>25</v>
      </c>
    </row>
    <row r="9" spans="1:1">
      <c r="A9" s="2" t="s">
        <v>26</v>
      </c>
    </row>
    <row r="10" spans="1:1">
      <c r="A10" s="2" t="s">
        <v>27</v>
      </c>
    </row>
    <row r="11" spans="1:1">
      <c r="A11" s="2" t="s">
        <v>28</v>
      </c>
    </row>
    <row r="12" spans="1:1">
      <c r="A12" s="2" t="s">
        <v>29</v>
      </c>
    </row>
    <row r="13" spans="1:1">
      <c r="A13" s="2" t="s">
        <v>30</v>
      </c>
    </row>
    <row r="14" spans="1:1">
      <c r="A14" s="2" t="s">
        <v>31</v>
      </c>
    </row>
    <row r="15" spans="1:1">
      <c r="A15" s="2" t="s">
        <v>32</v>
      </c>
    </row>
    <row r="16" spans="1:1">
      <c r="A16" s="2" t="s">
        <v>33</v>
      </c>
    </row>
    <row r="17" spans="1:1">
      <c r="A17" s="2" t="s">
        <v>34</v>
      </c>
    </row>
    <row r="18" spans="1:1">
      <c r="A18" s="2" t="s">
        <v>35</v>
      </c>
    </row>
    <row r="19" spans="1:1">
      <c r="A19" s="2" t="s">
        <v>36</v>
      </c>
    </row>
    <row r="20" spans="1:1">
      <c r="A20" s="2" t="s">
        <v>37</v>
      </c>
    </row>
    <row r="21" spans="1:1">
      <c r="A21" s="2" t="s">
        <v>38</v>
      </c>
    </row>
    <row r="22" spans="1:1">
      <c r="A22" s="2" t="s">
        <v>39</v>
      </c>
    </row>
    <row r="23" spans="1:1">
      <c r="A23" s="2" t="s">
        <v>40</v>
      </c>
    </row>
    <row r="24" spans="1:1">
      <c r="A24" s="2" t="s">
        <v>41</v>
      </c>
    </row>
    <row r="25" spans="1:1">
      <c r="A25" s="2" t="s">
        <v>42</v>
      </c>
    </row>
    <row r="26" spans="1:1">
      <c r="A26" s="2" t="s">
        <v>43</v>
      </c>
    </row>
    <row r="27" spans="1:1">
      <c r="A27" s="2" t="s">
        <v>44</v>
      </c>
    </row>
    <row r="28" spans="1:1">
      <c r="A28" s="2" t="s">
        <v>45</v>
      </c>
    </row>
    <row r="29" spans="1:1">
      <c r="A29" s="2" t="s">
        <v>46</v>
      </c>
    </row>
    <row r="30" spans="1:1">
      <c r="A30" s="2" t="s">
        <v>47</v>
      </c>
    </row>
    <row r="31" spans="1:1">
      <c r="A31" s="2" t="s">
        <v>48</v>
      </c>
    </row>
    <row r="32" spans="1:1">
      <c r="A32" s="2" t="s">
        <v>49</v>
      </c>
    </row>
    <row r="33" spans="1:1">
      <c r="A33" s="2" t="s">
        <v>50</v>
      </c>
    </row>
    <row r="34" spans="1:1">
      <c r="A34" s="2" t="s">
        <v>51</v>
      </c>
    </row>
    <row r="35" spans="1:1">
      <c r="A35" s="2" t="s">
        <v>52</v>
      </c>
    </row>
    <row r="36" spans="1:1">
      <c r="A36" s="2" t="s">
        <v>53</v>
      </c>
    </row>
    <row r="37" spans="1:1">
      <c r="A37" s="2" t="s">
        <v>54</v>
      </c>
    </row>
    <row r="38" spans="1:1">
      <c r="A38" s="2" t="s">
        <v>55</v>
      </c>
    </row>
    <row r="39" spans="1:1">
      <c r="A39" s="2" t="s">
        <v>56</v>
      </c>
    </row>
    <row r="40" spans="1:1">
      <c r="A40" s="2" t="s">
        <v>57</v>
      </c>
    </row>
    <row r="41" spans="1:1">
      <c r="A41" s="2" t="s">
        <v>58</v>
      </c>
    </row>
    <row r="42" spans="1:1">
      <c r="A42" s="2" t="s">
        <v>59</v>
      </c>
    </row>
    <row r="43" spans="1:1">
      <c r="A43" s="2" t="s">
        <v>60</v>
      </c>
    </row>
    <row r="44" spans="1:1">
      <c r="A44" s="2" t="s">
        <v>61</v>
      </c>
    </row>
    <row r="45" spans="1:1">
      <c r="A45" s="2" t="s">
        <v>62</v>
      </c>
    </row>
    <row r="46" spans="1:1">
      <c r="A46" s="2" t="s">
        <v>63</v>
      </c>
    </row>
    <row r="47" spans="1:1">
      <c r="A47" s="2" t="s">
        <v>64</v>
      </c>
    </row>
    <row r="48" spans="1:1">
      <c r="A48" s="2" t="s">
        <v>65</v>
      </c>
    </row>
    <row r="49" spans="1:1">
      <c r="A49" s="2" t="s">
        <v>66</v>
      </c>
    </row>
    <row r="50" spans="1:1">
      <c r="A50" s="2" t="s">
        <v>67</v>
      </c>
    </row>
    <row r="51" spans="1:1">
      <c r="A51" s="2" t="s">
        <v>68</v>
      </c>
    </row>
    <row r="52" spans="1:1">
      <c r="A52" s="2" t="s">
        <v>69</v>
      </c>
    </row>
    <row r="53" spans="1:1">
      <c r="A53" s="2" t="s">
        <v>70</v>
      </c>
    </row>
    <row r="54" spans="1:1">
      <c r="A54" s="2" t="s">
        <v>71</v>
      </c>
    </row>
    <row r="55" spans="1:1">
      <c r="A55" s="2" t="s">
        <v>72</v>
      </c>
    </row>
    <row r="56" spans="1:1">
      <c r="A56" s="2" t="s">
        <v>73</v>
      </c>
    </row>
    <row r="57" spans="1:1">
      <c r="A57" s="2" t="s">
        <v>74</v>
      </c>
    </row>
    <row r="58" spans="1:1">
      <c r="A58" s="2" t="s">
        <v>75</v>
      </c>
    </row>
    <row r="59" spans="1:1">
      <c r="A59" s="2" t="s">
        <v>76</v>
      </c>
    </row>
    <row r="60" spans="1:1">
      <c r="A60" s="2" t="s">
        <v>77</v>
      </c>
    </row>
    <row r="61" spans="1:1">
      <c r="A61" s="2" t="s">
        <v>78</v>
      </c>
    </row>
    <row r="62" spans="1:1">
      <c r="A62" s="2" t="s">
        <v>79</v>
      </c>
    </row>
    <row r="63" spans="1:1">
      <c r="A63" s="2" t="s">
        <v>80</v>
      </c>
    </row>
    <row r="64" spans="1:1">
      <c r="A64" s="2" t="s">
        <v>81</v>
      </c>
    </row>
    <row r="65" spans="1:1">
      <c r="A65" s="2" t="s">
        <v>82</v>
      </c>
    </row>
    <row r="66" spans="1:1">
      <c r="A66" s="2" t="s">
        <v>83</v>
      </c>
    </row>
    <row r="67" spans="1:1">
      <c r="A67" s="2" t="s">
        <v>84</v>
      </c>
    </row>
    <row r="68" spans="1:1">
      <c r="A68" s="2" t="s">
        <v>85</v>
      </c>
    </row>
    <row r="69" spans="1:1">
      <c r="A69" s="2" t="s">
        <v>86</v>
      </c>
    </row>
    <row r="70" spans="1:1">
      <c r="A70" s="2" t="s">
        <v>87</v>
      </c>
    </row>
    <row r="71" spans="1:1">
      <c r="A71" s="2" t="s">
        <v>88</v>
      </c>
    </row>
    <row r="72" spans="1:1">
      <c r="A72" s="2" t="s">
        <v>89</v>
      </c>
    </row>
    <row r="73" spans="1:1">
      <c r="A73" s="2" t="s">
        <v>90</v>
      </c>
    </row>
    <row r="74" spans="1:1">
      <c r="A74" s="2" t="s">
        <v>91</v>
      </c>
    </row>
    <row r="75" spans="1:1">
      <c r="A75" s="2" t="s">
        <v>92</v>
      </c>
    </row>
  </sheetData>
  <pageMargins left="0.7" right="0.7" top="0.75" bottom="0.75" header="0.51180555555555496" footer="0.51180555555555496"/>
  <pageSetup firstPageNumber="0"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75"/>
  <sheetViews>
    <sheetView topLeftCell="A25" zoomScaleNormal="100" workbookViewId="0"/>
  </sheetViews>
  <sheetFormatPr defaultRowHeight="14.4"/>
  <cols>
    <col min="1" max="1025" width="8.77734375" customWidth="1"/>
  </cols>
  <sheetData>
    <row r="1" spans="1:1">
      <c r="A1" s="2" t="s">
        <v>172</v>
      </c>
    </row>
    <row r="2" spans="1:1">
      <c r="A2" s="2" t="s">
        <v>19</v>
      </c>
    </row>
    <row r="3" spans="1:1">
      <c r="A3" s="2" t="s">
        <v>20</v>
      </c>
    </row>
    <row r="4" spans="1:1">
      <c r="A4" s="2" t="s">
        <v>21</v>
      </c>
    </row>
    <row r="5" spans="1:1">
      <c r="A5" s="2" t="s">
        <v>22</v>
      </c>
    </row>
    <row r="6" spans="1:1">
      <c r="A6" s="2" t="s">
        <v>23</v>
      </c>
    </row>
    <row r="7" spans="1:1">
      <c r="A7" s="2" t="s">
        <v>24</v>
      </c>
    </row>
    <row r="8" spans="1:1">
      <c r="A8" s="2" t="s">
        <v>25</v>
      </c>
    </row>
    <row r="9" spans="1:1">
      <c r="A9" s="2" t="s">
        <v>26</v>
      </c>
    </row>
    <row r="10" spans="1:1">
      <c r="A10" s="2" t="s">
        <v>27</v>
      </c>
    </row>
    <row r="11" spans="1:1">
      <c r="A11" s="2" t="s">
        <v>28</v>
      </c>
    </row>
    <row r="12" spans="1:1">
      <c r="A12" s="2" t="s">
        <v>29</v>
      </c>
    </row>
    <row r="13" spans="1:1">
      <c r="A13" s="2" t="s">
        <v>30</v>
      </c>
    </row>
    <row r="14" spans="1:1">
      <c r="A14" s="2" t="s">
        <v>31</v>
      </c>
    </row>
    <row r="15" spans="1:1">
      <c r="A15" s="2" t="s">
        <v>32</v>
      </c>
    </row>
    <row r="16" spans="1:1">
      <c r="A16" s="2" t="s">
        <v>33</v>
      </c>
    </row>
    <row r="17" spans="1:1">
      <c r="A17" s="2" t="s">
        <v>34</v>
      </c>
    </row>
    <row r="18" spans="1:1">
      <c r="A18" s="2" t="s">
        <v>35</v>
      </c>
    </row>
    <row r="19" spans="1:1">
      <c r="A19" s="2" t="s">
        <v>36</v>
      </c>
    </row>
    <row r="20" spans="1:1">
      <c r="A20" s="2" t="s">
        <v>37</v>
      </c>
    </row>
    <row r="21" spans="1:1">
      <c r="A21" s="2" t="s">
        <v>38</v>
      </c>
    </row>
    <row r="22" spans="1:1">
      <c r="A22" s="2" t="s">
        <v>39</v>
      </c>
    </row>
    <row r="23" spans="1:1">
      <c r="A23" s="2" t="s">
        <v>40</v>
      </c>
    </row>
    <row r="24" spans="1:1">
      <c r="A24" s="2" t="s">
        <v>41</v>
      </c>
    </row>
    <row r="25" spans="1:1">
      <c r="A25" s="2" t="s">
        <v>42</v>
      </c>
    </row>
    <row r="26" spans="1:1">
      <c r="A26" s="2" t="s">
        <v>43</v>
      </c>
    </row>
    <row r="27" spans="1:1">
      <c r="A27" s="2" t="s">
        <v>44</v>
      </c>
    </row>
    <row r="28" spans="1:1">
      <c r="A28" s="2" t="s">
        <v>45</v>
      </c>
    </row>
    <row r="29" spans="1:1">
      <c r="A29" s="2" t="s">
        <v>46</v>
      </c>
    </row>
    <row r="30" spans="1:1">
      <c r="A30" s="2" t="s">
        <v>47</v>
      </c>
    </row>
    <row r="31" spans="1:1">
      <c r="A31" s="2" t="s">
        <v>48</v>
      </c>
    </row>
    <row r="32" spans="1:1">
      <c r="A32" s="2" t="s">
        <v>49</v>
      </c>
    </row>
    <row r="33" spans="1:1">
      <c r="A33" s="2" t="s">
        <v>50</v>
      </c>
    </row>
    <row r="34" spans="1:1">
      <c r="A34" s="2" t="s">
        <v>51</v>
      </c>
    </row>
    <row r="35" spans="1:1">
      <c r="A35" s="2" t="s">
        <v>52</v>
      </c>
    </row>
    <row r="36" spans="1:1">
      <c r="A36" s="2" t="s">
        <v>53</v>
      </c>
    </row>
    <row r="37" spans="1:1">
      <c r="A37" s="2" t="s">
        <v>54</v>
      </c>
    </row>
    <row r="38" spans="1:1">
      <c r="A38" s="2" t="s">
        <v>55</v>
      </c>
    </row>
    <row r="39" spans="1:1">
      <c r="A39" s="2" t="s">
        <v>56</v>
      </c>
    </row>
    <row r="40" spans="1:1">
      <c r="A40" s="2" t="s">
        <v>57</v>
      </c>
    </row>
    <row r="41" spans="1:1">
      <c r="A41" s="2" t="s">
        <v>58</v>
      </c>
    </row>
    <row r="42" spans="1:1">
      <c r="A42" s="2" t="s">
        <v>59</v>
      </c>
    </row>
    <row r="43" spans="1:1">
      <c r="A43" s="2" t="s">
        <v>60</v>
      </c>
    </row>
    <row r="44" spans="1:1">
      <c r="A44" s="2" t="s">
        <v>61</v>
      </c>
    </row>
    <row r="45" spans="1:1">
      <c r="A45" s="2" t="s">
        <v>62</v>
      </c>
    </row>
    <row r="46" spans="1:1">
      <c r="A46" s="2" t="s">
        <v>63</v>
      </c>
    </row>
    <row r="47" spans="1:1">
      <c r="A47" s="2" t="s">
        <v>64</v>
      </c>
    </row>
    <row r="48" spans="1:1">
      <c r="A48" s="2" t="s">
        <v>65</v>
      </c>
    </row>
    <row r="49" spans="1:1">
      <c r="A49" s="2" t="s">
        <v>66</v>
      </c>
    </row>
    <row r="50" spans="1:1">
      <c r="A50" s="2" t="s">
        <v>67</v>
      </c>
    </row>
    <row r="51" spans="1:1">
      <c r="A51" s="2" t="s">
        <v>68</v>
      </c>
    </row>
    <row r="52" spans="1:1">
      <c r="A52" s="2" t="s">
        <v>69</v>
      </c>
    </row>
    <row r="53" spans="1:1">
      <c r="A53" s="2" t="s">
        <v>70</v>
      </c>
    </row>
    <row r="54" spans="1:1">
      <c r="A54" s="2" t="s">
        <v>71</v>
      </c>
    </row>
    <row r="55" spans="1:1">
      <c r="A55" s="2" t="s">
        <v>72</v>
      </c>
    </row>
    <row r="56" spans="1:1">
      <c r="A56" s="2" t="s">
        <v>73</v>
      </c>
    </row>
    <row r="57" spans="1:1">
      <c r="A57" s="2" t="s">
        <v>74</v>
      </c>
    </row>
    <row r="58" spans="1:1">
      <c r="A58" s="2" t="s">
        <v>75</v>
      </c>
    </row>
    <row r="59" spans="1:1">
      <c r="A59" s="2" t="s">
        <v>76</v>
      </c>
    </row>
    <row r="60" spans="1:1">
      <c r="A60" s="2" t="s">
        <v>77</v>
      </c>
    </row>
    <row r="61" spans="1:1">
      <c r="A61" s="2" t="s">
        <v>78</v>
      </c>
    </row>
    <row r="62" spans="1:1">
      <c r="A62" s="2" t="s">
        <v>79</v>
      </c>
    </row>
    <row r="63" spans="1:1">
      <c r="A63" s="2" t="s">
        <v>80</v>
      </c>
    </row>
    <row r="64" spans="1:1">
      <c r="A64" s="2" t="s">
        <v>81</v>
      </c>
    </row>
    <row r="65" spans="1:1">
      <c r="A65" s="2" t="s">
        <v>82</v>
      </c>
    </row>
    <row r="66" spans="1:1">
      <c r="A66" s="2" t="s">
        <v>83</v>
      </c>
    </row>
    <row r="67" spans="1:1">
      <c r="A67" s="2" t="s">
        <v>84</v>
      </c>
    </row>
    <row r="68" spans="1:1">
      <c r="A68" s="2" t="s">
        <v>85</v>
      </c>
    </row>
    <row r="69" spans="1:1">
      <c r="A69" s="2" t="s">
        <v>86</v>
      </c>
    </row>
    <row r="70" spans="1:1">
      <c r="A70" s="2" t="s">
        <v>87</v>
      </c>
    </row>
    <row r="71" spans="1:1">
      <c r="A71" s="2" t="s">
        <v>88</v>
      </c>
    </row>
    <row r="72" spans="1:1">
      <c r="A72" s="2" t="s">
        <v>89</v>
      </c>
    </row>
    <row r="73" spans="1:1">
      <c r="A73" s="2" t="s">
        <v>90</v>
      </c>
    </row>
    <row r="74" spans="1:1">
      <c r="A74" s="2" t="s">
        <v>91</v>
      </c>
    </row>
    <row r="75" spans="1:1">
      <c r="A75" s="2" t="s">
        <v>92</v>
      </c>
    </row>
  </sheetData>
  <pageMargins left="0.7" right="0.7" top="0.75" bottom="0.75" header="0.51180555555555496" footer="0.51180555555555496"/>
  <pageSetup firstPageNumber="0"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C80"/>
  <sheetViews>
    <sheetView zoomScaleNormal="100" workbookViewId="0">
      <selection activeCell="B10" sqref="B10"/>
    </sheetView>
  </sheetViews>
  <sheetFormatPr defaultRowHeight="14.4"/>
  <cols>
    <col min="1" max="1" width="24.77734375" customWidth="1"/>
    <col min="2" max="2" width="22" customWidth="1"/>
    <col min="3" max="3" width="25.33203125" customWidth="1"/>
    <col min="4" max="1025" width="8.77734375" customWidth="1"/>
  </cols>
  <sheetData>
    <row r="1" spans="1:3">
      <c r="A1" s="2" t="s">
        <v>243</v>
      </c>
      <c r="B1" s="2" t="s">
        <v>324</v>
      </c>
      <c r="C1" s="2" t="s">
        <v>325</v>
      </c>
    </row>
    <row r="2" spans="1:3">
      <c r="A2" s="2" t="s">
        <v>93</v>
      </c>
      <c r="B2">
        <v>-27.01</v>
      </c>
      <c r="C2">
        <v>-25.77</v>
      </c>
    </row>
    <row r="3" spans="1:3">
      <c r="A3" s="2" t="s">
        <v>94</v>
      </c>
      <c r="B3">
        <v>-18.149999999999999</v>
      </c>
      <c r="C3">
        <v>-16.39</v>
      </c>
    </row>
    <row r="4" spans="1:3">
      <c r="A4" s="2" t="s">
        <v>95</v>
      </c>
      <c r="B4">
        <v>-5</v>
      </c>
      <c r="C4">
        <v>5</v>
      </c>
    </row>
    <row r="5" spans="1:3">
      <c r="A5" s="2" t="s">
        <v>96</v>
      </c>
      <c r="B5">
        <v>-16.57</v>
      </c>
      <c r="C5">
        <v>-3.49</v>
      </c>
    </row>
    <row r="6" spans="1:3">
      <c r="A6" s="2" t="s">
        <v>97</v>
      </c>
      <c r="B6">
        <v>-5</v>
      </c>
      <c r="C6">
        <v>5</v>
      </c>
    </row>
    <row r="7" spans="1:3">
      <c r="A7" s="2" t="s">
        <v>98</v>
      </c>
      <c r="B7">
        <v>-18.86</v>
      </c>
      <c r="C7">
        <v>-4.74</v>
      </c>
    </row>
    <row r="8" spans="1:3">
      <c r="A8" s="2" t="s">
        <v>99</v>
      </c>
      <c r="B8">
        <v>-20.59</v>
      </c>
      <c r="C8">
        <v>-12.95</v>
      </c>
    </row>
    <row r="9" spans="1:3">
      <c r="A9" s="2" t="s">
        <v>100</v>
      </c>
      <c r="B9">
        <v>-21.46</v>
      </c>
      <c r="C9">
        <v>-13.7</v>
      </c>
    </row>
    <row r="10" spans="1:3">
      <c r="A10" s="2" t="s">
        <v>101</v>
      </c>
      <c r="B10">
        <v>-335</v>
      </c>
      <c r="C10">
        <f>-116.1+8.5</f>
        <v>-107.6</v>
      </c>
    </row>
    <row r="11" spans="1:3">
      <c r="A11" s="2" t="s">
        <v>102</v>
      </c>
      <c r="B11">
        <f>-66.5-6.2</f>
        <v>-72.7</v>
      </c>
      <c r="C11">
        <f>-66.5+6.2</f>
        <v>-60.3</v>
      </c>
    </row>
    <row r="12" spans="1:3">
      <c r="A12" s="2" t="s">
        <v>103</v>
      </c>
      <c r="B12">
        <v>-5.93</v>
      </c>
      <c r="C12">
        <v>-0.41</v>
      </c>
    </row>
    <row r="13" spans="1:3">
      <c r="A13" s="2" t="s">
        <v>104</v>
      </c>
      <c r="B13">
        <v>-5.07</v>
      </c>
      <c r="C13">
        <v>0.33</v>
      </c>
    </row>
    <row r="14" spans="1:3">
      <c r="A14" s="2" t="s">
        <v>105</v>
      </c>
      <c r="B14">
        <v>-24.45</v>
      </c>
      <c r="C14">
        <v>-17.690000000000001</v>
      </c>
    </row>
    <row r="15" spans="1:3">
      <c r="A15" s="2" t="s">
        <v>106</v>
      </c>
      <c r="B15">
        <v>3.81</v>
      </c>
      <c r="C15">
        <v>16.73</v>
      </c>
    </row>
    <row r="16" spans="1:3">
      <c r="A16" s="2" t="s">
        <v>107</v>
      </c>
      <c r="B16">
        <v>4.5999999999999996</v>
      </c>
      <c r="C16">
        <v>17.559999999999999</v>
      </c>
    </row>
    <row r="17" spans="1:3">
      <c r="A17" s="2" t="s">
        <v>108</v>
      </c>
      <c r="B17">
        <v>-3.48</v>
      </c>
      <c r="C17">
        <v>-0.36</v>
      </c>
    </row>
    <row r="18" spans="1:3">
      <c r="A18" s="2" t="s">
        <v>109</v>
      </c>
      <c r="B18">
        <v>-5.73</v>
      </c>
      <c r="C18">
        <v>-1.01</v>
      </c>
    </row>
    <row r="19" spans="1:3">
      <c r="A19" s="2" t="s">
        <v>110</v>
      </c>
      <c r="B19">
        <v>-7.81</v>
      </c>
      <c r="C19">
        <v>2.9999999999999801E-2</v>
      </c>
    </row>
    <row r="20" spans="1:3">
      <c r="A20" s="2" t="s">
        <v>111</v>
      </c>
      <c r="B20">
        <v>-13.8</v>
      </c>
      <c r="C20">
        <v>-6.2</v>
      </c>
    </row>
    <row r="21" spans="1:3">
      <c r="A21" s="2" t="s">
        <v>112</v>
      </c>
      <c r="B21">
        <v>-3.49</v>
      </c>
      <c r="C21">
        <v>2.27</v>
      </c>
    </row>
    <row r="22" spans="1:3">
      <c r="A22" s="2" t="s">
        <v>113</v>
      </c>
      <c r="B22">
        <v>-48.22</v>
      </c>
      <c r="C22">
        <v>-37.74</v>
      </c>
    </row>
    <row r="23" spans="1:3">
      <c r="A23" s="2" t="s">
        <v>114</v>
      </c>
      <c r="B23">
        <v>11.31</v>
      </c>
      <c r="C23">
        <v>19.75</v>
      </c>
    </row>
    <row r="24" spans="1:3">
      <c r="A24" s="2" t="s">
        <v>115</v>
      </c>
      <c r="B24">
        <v>-3.3</v>
      </c>
      <c r="C24">
        <v>-1.74</v>
      </c>
    </row>
    <row r="25" spans="1:3">
      <c r="A25" s="2" t="s">
        <v>116</v>
      </c>
      <c r="B25">
        <v>-12.86</v>
      </c>
      <c r="C25">
        <v>-10.02</v>
      </c>
    </row>
    <row r="26" spans="1:3">
      <c r="A26" s="2" t="s">
        <v>117</v>
      </c>
      <c r="B26">
        <f>-15-20.88</f>
        <v>-35.879999999999995</v>
      </c>
      <c r="C26">
        <v>-18.72</v>
      </c>
    </row>
    <row r="27" spans="1:3">
      <c r="A27" s="2" t="s">
        <v>118</v>
      </c>
      <c r="B27">
        <f>-15-6.58</f>
        <v>-21.58</v>
      </c>
      <c r="C27">
        <v>-4.34</v>
      </c>
    </row>
    <row r="28" spans="1:3">
      <c r="A28" s="2" t="s">
        <v>119</v>
      </c>
      <c r="B28">
        <v>7</v>
      </c>
      <c r="C28">
        <v>8.64</v>
      </c>
    </row>
    <row r="29" spans="1:3">
      <c r="A29" s="2" t="s">
        <v>120</v>
      </c>
      <c r="B29">
        <v>7.57</v>
      </c>
      <c r="C29">
        <v>9.69</v>
      </c>
    </row>
    <row r="30" spans="1:3">
      <c r="A30" s="2" t="s">
        <v>121</v>
      </c>
      <c r="B30">
        <v>-115</v>
      </c>
      <c r="C30">
        <v>-17.55</v>
      </c>
    </row>
    <row r="31" spans="1:3">
      <c r="A31" s="2" t="s">
        <v>122</v>
      </c>
      <c r="B31">
        <v>3.49</v>
      </c>
      <c r="C31">
        <v>4.97</v>
      </c>
    </row>
    <row r="32" spans="1:3">
      <c r="A32" s="2" t="s">
        <v>123</v>
      </c>
      <c r="B32">
        <f>-5-15-4.71</f>
        <v>-24.71</v>
      </c>
      <c r="C32">
        <v>-3.47</v>
      </c>
    </row>
    <row r="33" spans="1:3">
      <c r="A33" s="2" t="s">
        <v>124</v>
      </c>
      <c r="B33">
        <v>-28.51</v>
      </c>
      <c r="C33">
        <v>-26.79</v>
      </c>
    </row>
    <row r="34" spans="1:3">
      <c r="A34" s="2" t="s">
        <v>125</v>
      </c>
      <c r="B34">
        <v>-28.51</v>
      </c>
      <c r="C34">
        <v>-26.79</v>
      </c>
    </row>
    <row r="35" spans="1:3">
      <c r="A35" s="2" t="s">
        <v>126</v>
      </c>
      <c r="B35">
        <v>-41.56</v>
      </c>
      <c r="C35">
        <v>-28.44</v>
      </c>
    </row>
    <row r="36" spans="1:3">
      <c r="A36" s="2" t="s">
        <v>127</v>
      </c>
      <c r="B36">
        <f>-15+11.01</f>
        <v>-3.99</v>
      </c>
      <c r="C36">
        <v>23.73</v>
      </c>
    </row>
    <row r="37" spans="1:3">
      <c r="A37" s="2" t="s">
        <v>128</v>
      </c>
      <c r="B37">
        <f>-30+30.33</f>
        <v>0.32999999999999829</v>
      </c>
      <c r="C37">
        <v>43.01</v>
      </c>
    </row>
    <row r="38" spans="1:3">
      <c r="A38" s="2" t="s">
        <v>129</v>
      </c>
      <c r="B38">
        <v>7.54</v>
      </c>
      <c r="C38">
        <v>20.34</v>
      </c>
    </row>
    <row r="39" spans="1:3">
      <c r="A39" s="2" t="s">
        <v>130</v>
      </c>
      <c r="B39">
        <v>6.77</v>
      </c>
      <c r="C39">
        <v>19.489999999999998</v>
      </c>
    </row>
    <row r="40" spans="1:3">
      <c r="A40" s="2" t="s">
        <v>131</v>
      </c>
      <c r="B40">
        <f>-20+29.89</f>
        <v>9.89</v>
      </c>
      <c r="C40">
        <v>31.13</v>
      </c>
    </row>
    <row r="41" spans="1:3">
      <c r="A41" s="2" t="s">
        <v>132</v>
      </c>
      <c r="B41">
        <f>-20+30.42</f>
        <v>10.420000000000002</v>
      </c>
      <c r="C41">
        <v>32.22</v>
      </c>
    </row>
    <row r="42" spans="1:3">
      <c r="A42" s="2" t="s">
        <v>133</v>
      </c>
      <c r="B42">
        <v>-4</v>
      </c>
      <c r="C42">
        <v>-2.88</v>
      </c>
    </row>
    <row r="43" spans="1:3">
      <c r="A43" s="2" t="s">
        <v>134</v>
      </c>
      <c r="B43">
        <f>-21.5-7.1</f>
        <v>-28.6</v>
      </c>
      <c r="C43">
        <f>-21.5+7.1</f>
        <v>-14.4</v>
      </c>
    </row>
    <row r="44" spans="1:3">
      <c r="A44" s="2" t="s">
        <v>135</v>
      </c>
      <c r="B44">
        <f>-5-0.86</f>
        <v>-5.86</v>
      </c>
      <c r="C44">
        <v>4.58</v>
      </c>
    </row>
    <row r="45" spans="1:3">
      <c r="A45" s="2" t="s">
        <v>136</v>
      </c>
      <c r="B45">
        <v>-35.299999999999997</v>
      </c>
      <c r="C45">
        <v>-19.46</v>
      </c>
    </row>
    <row r="46" spans="1:3">
      <c r="A46" s="2" t="s">
        <v>137</v>
      </c>
      <c r="B46">
        <v>-0.14000000000000001</v>
      </c>
      <c r="C46">
        <v>12.86</v>
      </c>
    </row>
    <row r="47" spans="1:3">
      <c r="A47" s="2" t="s">
        <v>138</v>
      </c>
      <c r="B47">
        <v>-0.95</v>
      </c>
      <c r="C47">
        <v>12.05</v>
      </c>
    </row>
    <row r="48" spans="1:3">
      <c r="A48" s="2" t="s">
        <v>139</v>
      </c>
      <c r="B48">
        <v>6.01</v>
      </c>
      <c r="C48">
        <v>10.65</v>
      </c>
    </row>
    <row r="49" spans="1:3">
      <c r="A49" s="2" t="s">
        <v>140</v>
      </c>
      <c r="B49">
        <v>-3.02</v>
      </c>
      <c r="C49">
        <v>1.62</v>
      </c>
    </row>
    <row r="50" spans="1:3">
      <c r="A50" s="2" t="s">
        <v>141</v>
      </c>
      <c r="B50">
        <v>-35.729999999999997</v>
      </c>
      <c r="C50">
        <v>-33.93</v>
      </c>
    </row>
    <row r="51" spans="1:3">
      <c r="A51" s="2" t="s">
        <v>142</v>
      </c>
      <c r="B51">
        <v>-11.9</v>
      </c>
      <c r="C51">
        <v>1.1000000000000001</v>
      </c>
    </row>
    <row r="52" spans="1:3">
      <c r="A52" s="2" t="s">
        <v>143</v>
      </c>
      <c r="B52">
        <v>-348.6</v>
      </c>
      <c r="C52">
        <v>-304.8</v>
      </c>
    </row>
    <row r="53" spans="1:3">
      <c r="A53" s="2" t="s">
        <v>144</v>
      </c>
      <c r="B53">
        <v>-5</v>
      </c>
      <c r="C53">
        <v>5</v>
      </c>
    </row>
    <row r="54" spans="1:3">
      <c r="A54" s="2" t="s">
        <v>145</v>
      </c>
      <c r="B54">
        <v>-110</v>
      </c>
      <c r="C54">
        <v>-29.2</v>
      </c>
    </row>
    <row r="55" spans="1:3">
      <c r="A55" s="2" t="s">
        <v>146</v>
      </c>
      <c r="B55">
        <v>-102.4</v>
      </c>
      <c r="C55">
        <v>-88.8</v>
      </c>
    </row>
    <row r="56" spans="1:3">
      <c r="A56" s="2" t="s">
        <v>147</v>
      </c>
      <c r="B56">
        <v>-185.45</v>
      </c>
      <c r="C56">
        <v>-182.25</v>
      </c>
    </row>
    <row r="57" spans="1:3">
      <c r="A57" s="2" t="s">
        <v>148</v>
      </c>
      <c r="B57">
        <v>-65.39</v>
      </c>
      <c r="C57">
        <v>-63.15</v>
      </c>
    </row>
    <row r="58" spans="1:3">
      <c r="A58" s="2" t="s">
        <v>149</v>
      </c>
      <c r="B58">
        <v>-66.3</v>
      </c>
      <c r="C58">
        <v>-63.86</v>
      </c>
    </row>
    <row r="59" spans="1:3">
      <c r="A59" s="2" t="s">
        <v>150</v>
      </c>
      <c r="B59">
        <v>-5</v>
      </c>
      <c r="C59">
        <v>5</v>
      </c>
    </row>
    <row r="60" spans="1:3">
      <c r="A60" s="2" t="s">
        <v>151</v>
      </c>
      <c r="B60">
        <v>-5</v>
      </c>
      <c r="C60">
        <v>5</v>
      </c>
    </row>
    <row r="61" spans="1:3">
      <c r="A61" s="2" t="s">
        <v>152</v>
      </c>
      <c r="B61">
        <v>-5</v>
      </c>
      <c r="C61">
        <v>5</v>
      </c>
    </row>
    <row r="62" spans="1:3">
      <c r="A62" s="2" t="s">
        <v>153</v>
      </c>
      <c r="B62">
        <v>-5</v>
      </c>
      <c r="C62">
        <v>5</v>
      </c>
    </row>
    <row r="63" spans="1:3">
      <c r="A63" s="2" t="s">
        <v>154</v>
      </c>
      <c r="B63">
        <v>-5</v>
      </c>
      <c r="C63">
        <v>5</v>
      </c>
    </row>
    <row r="64" spans="1:3">
      <c r="A64" s="2" t="s">
        <v>155</v>
      </c>
      <c r="B64">
        <v>-5</v>
      </c>
      <c r="C64">
        <v>5</v>
      </c>
    </row>
    <row r="65" spans="1:3">
      <c r="A65" s="2" t="s">
        <v>156</v>
      </c>
      <c r="B65">
        <v>-5</v>
      </c>
      <c r="C65">
        <v>5</v>
      </c>
    </row>
    <row r="66" spans="1:3">
      <c r="A66" s="2" t="s">
        <v>157</v>
      </c>
      <c r="B66">
        <v>-5</v>
      </c>
      <c r="C66">
        <v>5</v>
      </c>
    </row>
    <row r="67" spans="1:3">
      <c r="A67" s="2" t="s">
        <v>158</v>
      </c>
      <c r="B67">
        <v>-5</v>
      </c>
      <c r="C67">
        <v>5</v>
      </c>
    </row>
    <row r="68" spans="1:3">
      <c r="A68" s="2" t="s">
        <v>159</v>
      </c>
      <c r="B68">
        <v>-5</v>
      </c>
      <c r="C68">
        <v>5</v>
      </c>
    </row>
    <row r="69" spans="1:3">
      <c r="A69" s="2" t="s">
        <v>160</v>
      </c>
      <c r="B69">
        <v>-5</v>
      </c>
      <c r="C69">
        <v>5</v>
      </c>
    </row>
    <row r="70" spans="1:3">
      <c r="A70" s="2" t="s">
        <v>161</v>
      </c>
      <c r="B70">
        <v>-5</v>
      </c>
      <c r="C70">
        <v>5</v>
      </c>
    </row>
    <row r="71" spans="1:3">
      <c r="A71" s="2" t="s">
        <v>162</v>
      </c>
      <c r="B71">
        <v>-5</v>
      </c>
      <c r="C71">
        <v>5</v>
      </c>
    </row>
    <row r="72" spans="1:3">
      <c r="A72" s="2" t="s">
        <v>163</v>
      </c>
      <c r="B72">
        <v>-5</v>
      </c>
      <c r="C72">
        <v>5</v>
      </c>
    </row>
    <row r="73" spans="1:3">
      <c r="A73" s="2" t="s">
        <v>164</v>
      </c>
      <c r="B73">
        <v>-5</v>
      </c>
      <c r="C73">
        <v>5</v>
      </c>
    </row>
    <row r="74" spans="1:3">
      <c r="A74" s="2" t="s">
        <v>165</v>
      </c>
      <c r="B74">
        <v>-5</v>
      </c>
      <c r="C74">
        <v>5</v>
      </c>
    </row>
    <row r="75" spans="1:3">
      <c r="A75" s="2" t="s">
        <v>166</v>
      </c>
      <c r="B75">
        <v>-5</v>
      </c>
      <c r="C75">
        <v>5</v>
      </c>
    </row>
    <row r="76" spans="1:3">
      <c r="A76" s="2" t="s">
        <v>167</v>
      </c>
      <c r="B76">
        <v>-5</v>
      </c>
      <c r="C76">
        <v>5</v>
      </c>
    </row>
    <row r="77" spans="1:3">
      <c r="A77" s="2" t="s">
        <v>168</v>
      </c>
      <c r="B77">
        <v>-5</v>
      </c>
      <c r="C77">
        <v>5</v>
      </c>
    </row>
    <row r="78" spans="1:3">
      <c r="A78" s="2" t="s">
        <v>169</v>
      </c>
      <c r="B78">
        <v>-5</v>
      </c>
      <c r="C78">
        <v>5</v>
      </c>
    </row>
    <row r="79" spans="1:3">
      <c r="A79" s="2" t="s">
        <v>170</v>
      </c>
      <c r="B79">
        <v>-5</v>
      </c>
      <c r="C79">
        <v>5</v>
      </c>
    </row>
    <row r="80" spans="1:3">
      <c r="A80" s="2" t="s">
        <v>171</v>
      </c>
      <c r="B80">
        <v>0</v>
      </c>
      <c r="C80">
        <v>0</v>
      </c>
    </row>
  </sheetData>
  <pageMargins left="0.7" right="0.7" top="0.75" bottom="0.75" header="0.51180555555555496" footer="0.51180555555555496"/>
  <pageSetup firstPageNumber="0"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80"/>
  <sheetViews>
    <sheetView topLeftCell="A28" zoomScaleNormal="100" workbookViewId="0">
      <selection activeCell="B45" sqref="B45"/>
    </sheetView>
  </sheetViews>
  <sheetFormatPr defaultRowHeight="14.4"/>
  <cols>
    <col min="1" max="1" width="17.6640625" customWidth="1"/>
    <col min="2" max="2" width="14.6640625" customWidth="1"/>
    <col min="3" max="3" width="18.33203125" customWidth="1"/>
    <col min="4" max="985" width="8.77734375" customWidth="1"/>
    <col min="986" max="1025" width="11.5546875"/>
  </cols>
  <sheetData>
    <row r="1" spans="1:5">
      <c r="A1" s="2" t="s">
        <v>243</v>
      </c>
      <c r="B1" s="2" t="s">
        <v>326</v>
      </c>
      <c r="C1" s="4" t="s">
        <v>327</v>
      </c>
    </row>
    <row r="2" spans="1:5">
      <c r="A2" s="2" t="s">
        <v>93</v>
      </c>
      <c r="B2">
        <v>473</v>
      </c>
      <c r="C2">
        <f t="shared" ref="C2:C33" si="0">ABS(B2*0.1)</f>
        <v>47.300000000000004</v>
      </c>
    </row>
    <row r="3" spans="1:5">
      <c r="A3" s="2" t="s">
        <v>94</v>
      </c>
      <c r="B3">
        <v>473</v>
      </c>
      <c r="C3">
        <f t="shared" si="0"/>
        <v>47.300000000000004</v>
      </c>
    </row>
    <row r="4" spans="1:5">
      <c r="A4" s="2" t="s">
        <v>95</v>
      </c>
      <c r="B4">
        <v>3708</v>
      </c>
      <c r="C4">
        <f t="shared" si="0"/>
        <v>370.8</v>
      </c>
    </row>
    <row r="5" spans="1:5">
      <c r="A5" s="2" t="s">
        <v>96</v>
      </c>
      <c r="B5">
        <v>3708</v>
      </c>
      <c r="C5">
        <f t="shared" si="0"/>
        <v>370.8</v>
      </c>
    </row>
    <row r="6" spans="1:5">
      <c r="A6" s="2" t="s">
        <v>97</v>
      </c>
      <c r="B6">
        <v>503</v>
      </c>
      <c r="C6">
        <f t="shared" si="0"/>
        <v>50.300000000000004</v>
      </c>
    </row>
    <row r="7" spans="1:5">
      <c r="A7" s="2" t="s">
        <v>98</v>
      </c>
      <c r="B7">
        <v>503</v>
      </c>
      <c r="C7">
        <f t="shared" si="0"/>
        <v>50.300000000000004</v>
      </c>
    </row>
    <row r="8" spans="1:5">
      <c r="A8" s="2" t="s">
        <v>99</v>
      </c>
      <c r="B8">
        <v>51</v>
      </c>
      <c r="C8">
        <f t="shared" si="0"/>
        <v>5.1000000000000005</v>
      </c>
    </row>
    <row r="9" spans="1:5">
      <c r="A9" s="2" t="s">
        <v>100</v>
      </c>
      <c r="B9">
        <v>452</v>
      </c>
      <c r="C9">
        <f t="shared" si="0"/>
        <v>45.2</v>
      </c>
    </row>
    <row r="10" spans="1:5">
      <c r="A10" s="2" t="s">
        <v>101</v>
      </c>
      <c r="B10">
        <v>4211</v>
      </c>
      <c r="C10">
        <f t="shared" si="0"/>
        <v>421.1</v>
      </c>
    </row>
    <row r="11" spans="1:5">
      <c r="A11" s="2" t="s">
        <v>102</v>
      </c>
      <c r="B11">
        <v>503</v>
      </c>
      <c r="C11">
        <f t="shared" si="0"/>
        <v>50.300000000000004</v>
      </c>
    </row>
    <row r="12" spans="1:5">
      <c r="A12" s="2" t="s">
        <v>103</v>
      </c>
      <c r="B12">
        <v>55</v>
      </c>
      <c r="C12">
        <f t="shared" si="0"/>
        <v>5.5</v>
      </c>
    </row>
    <row r="13" spans="1:5">
      <c r="A13" s="2" t="s">
        <v>104</v>
      </c>
      <c r="B13">
        <v>838</v>
      </c>
      <c r="C13">
        <f t="shared" si="0"/>
        <v>83.800000000000011</v>
      </c>
      <c r="E13" s="5"/>
    </row>
    <row r="14" spans="1:5">
      <c r="A14" s="2" t="s">
        <v>105</v>
      </c>
      <c r="B14">
        <v>893</v>
      </c>
      <c r="C14">
        <f t="shared" si="0"/>
        <v>89.300000000000011</v>
      </c>
      <c r="E14" s="5"/>
    </row>
    <row r="15" spans="1:5">
      <c r="A15" s="2" t="s">
        <v>106</v>
      </c>
      <c r="B15">
        <v>41</v>
      </c>
      <c r="C15">
        <f t="shared" si="0"/>
        <v>4.1000000000000005</v>
      </c>
      <c r="E15" s="5"/>
    </row>
    <row r="16" spans="1:5">
      <c r="A16" s="2" t="s">
        <v>107</v>
      </c>
      <c r="B16">
        <v>432</v>
      </c>
      <c r="C16">
        <f t="shared" si="0"/>
        <v>43.2</v>
      </c>
      <c r="E16" s="5"/>
    </row>
    <row r="17" spans="1:5">
      <c r="A17" s="2" t="s">
        <v>108</v>
      </c>
      <c r="B17">
        <v>348</v>
      </c>
      <c r="C17">
        <f t="shared" si="0"/>
        <v>34.800000000000004</v>
      </c>
      <c r="E17" s="5"/>
    </row>
    <row r="18" spans="1:5">
      <c r="A18" s="2" t="s">
        <v>109</v>
      </c>
      <c r="B18">
        <v>120</v>
      </c>
      <c r="C18">
        <f t="shared" si="0"/>
        <v>12</v>
      </c>
      <c r="E18" s="5"/>
    </row>
    <row r="19" spans="1:5">
      <c r="A19" s="2" t="s">
        <v>110</v>
      </c>
      <c r="B19">
        <v>112</v>
      </c>
      <c r="C19">
        <f t="shared" si="0"/>
        <v>11.200000000000001</v>
      </c>
      <c r="E19" s="5"/>
    </row>
    <row r="20" spans="1:5">
      <c r="A20" s="6" t="s">
        <v>111</v>
      </c>
      <c r="B20">
        <v>8</v>
      </c>
      <c r="C20">
        <f t="shared" si="0"/>
        <v>0.8</v>
      </c>
      <c r="E20" s="5"/>
    </row>
    <row r="21" spans="1:5">
      <c r="A21" s="2" t="s">
        <v>112</v>
      </c>
      <c r="B21">
        <v>108</v>
      </c>
      <c r="C21">
        <f t="shared" si="0"/>
        <v>10.8</v>
      </c>
      <c r="E21" s="5"/>
    </row>
    <row r="22" spans="1:5">
      <c r="A22" s="2" t="s">
        <v>113</v>
      </c>
      <c r="B22">
        <v>4631</v>
      </c>
      <c r="C22">
        <f t="shared" si="0"/>
        <v>463.1</v>
      </c>
      <c r="E22" s="5"/>
    </row>
    <row r="23" spans="1:5">
      <c r="A23" s="2" t="s">
        <v>114</v>
      </c>
      <c r="B23">
        <v>4631</v>
      </c>
      <c r="C23">
        <f t="shared" si="0"/>
        <v>463.1</v>
      </c>
      <c r="E23" s="5"/>
    </row>
    <row r="24" spans="1:5">
      <c r="A24" s="2" t="s">
        <v>115</v>
      </c>
      <c r="B24">
        <v>454</v>
      </c>
      <c r="C24">
        <f t="shared" si="0"/>
        <v>45.400000000000006</v>
      </c>
      <c r="E24" s="5"/>
    </row>
    <row r="25" spans="1:5">
      <c r="A25" s="2" t="s">
        <v>116</v>
      </c>
      <c r="B25">
        <v>358</v>
      </c>
      <c r="C25">
        <f t="shared" si="0"/>
        <v>35.800000000000004</v>
      </c>
      <c r="E25" s="5"/>
    </row>
    <row r="26" spans="1:5">
      <c r="A26" s="2" t="s">
        <v>117</v>
      </c>
      <c r="B26">
        <v>358</v>
      </c>
      <c r="C26">
        <f t="shared" si="0"/>
        <v>35.800000000000004</v>
      </c>
      <c r="E26" s="5"/>
    </row>
    <row r="27" spans="1:5">
      <c r="A27" s="2" t="s">
        <v>118</v>
      </c>
      <c r="B27">
        <v>374</v>
      </c>
      <c r="C27">
        <f t="shared" si="0"/>
        <v>37.4</v>
      </c>
    </row>
    <row r="28" spans="1:5">
      <c r="A28" s="2" t="s">
        <v>119</v>
      </c>
      <c r="B28">
        <v>2584</v>
      </c>
      <c r="C28">
        <f t="shared" si="0"/>
        <v>258.40000000000003</v>
      </c>
    </row>
    <row r="29" spans="1:5">
      <c r="A29" s="2" t="s">
        <v>120</v>
      </c>
      <c r="B29">
        <v>1284</v>
      </c>
      <c r="C29">
        <f t="shared" si="0"/>
        <v>128.4</v>
      </c>
    </row>
    <row r="30" spans="1:5">
      <c r="A30" s="2" t="s">
        <v>121</v>
      </c>
      <c r="B30">
        <v>3929</v>
      </c>
      <c r="C30">
        <f t="shared" si="0"/>
        <v>392.90000000000003</v>
      </c>
    </row>
    <row r="31" spans="1:5">
      <c r="A31" s="2" t="s">
        <v>122</v>
      </c>
      <c r="B31">
        <v>3379</v>
      </c>
      <c r="C31">
        <f t="shared" si="0"/>
        <v>337.90000000000003</v>
      </c>
    </row>
    <row r="32" spans="1:5">
      <c r="A32" s="2" t="s">
        <v>123</v>
      </c>
      <c r="B32">
        <v>3379</v>
      </c>
      <c r="C32">
        <f t="shared" si="0"/>
        <v>337.90000000000003</v>
      </c>
    </row>
    <row r="33" spans="1:3">
      <c r="A33" s="2" t="s">
        <v>124</v>
      </c>
      <c r="B33">
        <f>0.9*3029</f>
        <v>2726.1</v>
      </c>
      <c r="C33">
        <f t="shared" si="0"/>
        <v>272.61</v>
      </c>
    </row>
    <row r="34" spans="1:3">
      <c r="A34" s="2" t="s">
        <v>125</v>
      </c>
      <c r="B34">
        <f>0.1*3029</f>
        <v>302.90000000000003</v>
      </c>
      <c r="C34">
        <f t="shared" ref="C34:C53" si="1">ABS(B34*0.1)</f>
        <v>30.290000000000006</v>
      </c>
    </row>
    <row r="35" spans="1:3">
      <c r="A35" s="2" t="s">
        <v>126</v>
      </c>
      <c r="B35">
        <v>4951</v>
      </c>
      <c r="C35">
        <f t="shared" si="1"/>
        <v>495.1</v>
      </c>
    </row>
    <row r="36" spans="1:3">
      <c r="A36" s="2" t="s">
        <v>127</v>
      </c>
      <c r="B36">
        <v>3502</v>
      </c>
      <c r="C36">
        <f t="shared" si="1"/>
        <v>350.20000000000005</v>
      </c>
    </row>
    <row r="37" spans="1:3">
      <c r="A37" s="2" t="s">
        <v>128</v>
      </c>
      <c r="B37">
        <v>15</v>
      </c>
      <c r="C37">
        <f t="shared" si="1"/>
        <v>1.5</v>
      </c>
    </row>
    <row r="38" spans="1:3">
      <c r="A38" s="2" t="s">
        <v>129</v>
      </c>
      <c r="B38">
        <v>1848</v>
      </c>
      <c r="C38">
        <f t="shared" si="1"/>
        <v>184.8</v>
      </c>
    </row>
    <row r="39" spans="1:3">
      <c r="A39" s="2" t="s">
        <v>130</v>
      </c>
      <c r="B39">
        <v>67</v>
      </c>
      <c r="C39">
        <f t="shared" si="1"/>
        <v>6.7</v>
      </c>
    </row>
    <row r="40" spans="1:3">
      <c r="A40" s="2" t="s">
        <v>131</v>
      </c>
      <c r="B40">
        <v>1413</v>
      </c>
      <c r="C40">
        <f t="shared" si="1"/>
        <v>141.30000000000001</v>
      </c>
    </row>
    <row r="41" spans="1:3">
      <c r="A41" s="2" t="s">
        <v>132</v>
      </c>
      <c r="B41">
        <v>36</v>
      </c>
      <c r="C41">
        <f t="shared" si="1"/>
        <v>3.6</v>
      </c>
    </row>
    <row r="42" spans="1:3">
      <c r="A42" s="2" t="s">
        <v>133</v>
      </c>
      <c r="B42">
        <v>3697</v>
      </c>
      <c r="C42">
        <f t="shared" si="1"/>
        <v>369.70000000000005</v>
      </c>
    </row>
    <row r="43" spans="1:3">
      <c r="A43" s="2" t="s">
        <v>134</v>
      </c>
      <c r="B43">
        <v>3430</v>
      </c>
      <c r="C43">
        <f t="shared" si="1"/>
        <v>343</v>
      </c>
    </row>
    <row r="44" spans="1:3">
      <c r="A44" s="2" t="s">
        <v>135</v>
      </c>
      <c r="B44">
        <v>3425</v>
      </c>
      <c r="C44">
        <f t="shared" si="1"/>
        <v>342.5</v>
      </c>
    </row>
    <row r="45" spans="1:3">
      <c r="A45" s="2" t="s">
        <v>136</v>
      </c>
      <c r="B45">
        <v>3425</v>
      </c>
      <c r="C45">
        <f t="shared" si="1"/>
        <v>342.5</v>
      </c>
    </row>
    <row r="46" spans="1:3">
      <c r="A46" s="2" t="s">
        <v>137</v>
      </c>
      <c r="B46">
        <v>3547</v>
      </c>
      <c r="C46">
        <f t="shared" si="1"/>
        <v>354.70000000000005</v>
      </c>
    </row>
    <row r="47" spans="1:3">
      <c r="A47" s="2" t="s">
        <v>138</v>
      </c>
      <c r="B47">
        <v>443</v>
      </c>
      <c r="C47">
        <f t="shared" si="1"/>
        <v>44.300000000000004</v>
      </c>
    </row>
    <row r="48" spans="1:3">
      <c r="A48" s="2" t="s">
        <v>139</v>
      </c>
      <c r="B48">
        <v>3990</v>
      </c>
      <c r="C48">
        <f t="shared" si="1"/>
        <v>399</v>
      </c>
    </row>
    <row r="49" spans="1:3">
      <c r="A49" s="2" t="s">
        <v>140</v>
      </c>
      <c r="B49">
        <v>3990</v>
      </c>
      <c r="C49">
        <f t="shared" si="1"/>
        <v>399</v>
      </c>
    </row>
    <row r="50" spans="1:3">
      <c r="A50" s="2" t="s">
        <v>141</v>
      </c>
      <c r="B50">
        <v>3990</v>
      </c>
      <c r="C50">
        <f t="shared" si="1"/>
        <v>399</v>
      </c>
    </row>
    <row r="51" spans="1:3">
      <c r="A51" s="2" t="s">
        <v>142</v>
      </c>
      <c r="B51">
        <v>479</v>
      </c>
      <c r="C51">
        <f t="shared" si="1"/>
        <v>47.900000000000006</v>
      </c>
    </row>
    <row r="52" spans="1:3">
      <c r="A52" s="2" t="s">
        <v>143</v>
      </c>
      <c r="B52">
        <v>70</v>
      </c>
      <c r="C52">
        <f t="shared" si="1"/>
        <v>7</v>
      </c>
    </row>
    <row r="53" spans="1:3">
      <c r="A53" s="2" t="s">
        <v>144</v>
      </c>
      <c r="B53">
        <v>479</v>
      </c>
      <c r="C53">
        <f t="shared" si="1"/>
        <v>47.900000000000006</v>
      </c>
    </row>
    <row r="54" spans="1:3">
      <c r="A54" s="2" t="s">
        <v>145</v>
      </c>
      <c r="B54">
        <v>2190</v>
      </c>
      <c r="C54">
        <v>219</v>
      </c>
    </row>
    <row r="55" spans="1:3">
      <c r="A55" s="2" t="s">
        <v>146</v>
      </c>
      <c r="B55">
        <v>6371</v>
      </c>
      <c r="C55">
        <v>637.1</v>
      </c>
    </row>
    <row r="56" spans="1:3">
      <c r="A56" s="2" t="s">
        <v>147</v>
      </c>
      <c r="B56">
        <f>20779.875+19</f>
        <v>20798.875</v>
      </c>
      <c r="C56">
        <v>2077.9875000000002</v>
      </c>
    </row>
    <row r="57" spans="1:3">
      <c r="A57" s="2" t="s">
        <v>148</v>
      </c>
      <c r="B57">
        <v>10738</v>
      </c>
      <c r="C57">
        <v>1073.8</v>
      </c>
    </row>
    <row r="58" spans="1:3">
      <c r="A58" s="2" t="s">
        <v>149</v>
      </c>
      <c r="B58">
        <v>7533</v>
      </c>
      <c r="C58">
        <v>753.3</v>
      </c>
    </row>
    <row r="59" spans="1:3">
      <c r="A59" s="2" t="s">
        <v>150</v>
      </c>
      <c r="B59">
        <f>390+22</f>
        <v>412</v>
      </c>
      <c r="C59">
        <v>39</v>
      </c>
    </row>
    <row r="60" spans="1:3">
      <c r="A60" s="2" t="s">
        <v>151</v>
      </c>
      <c r="B60">
        <v>3963</v>
      </c>
      <c r="C60">
        <v>396.3</v>
      </c>
    </row>
    <row r="61" spans="1:3">
      <c r="A61" s="2" t="s">
        <v>152</v>
      </c>
      <c r="B61">
        <v>4684</v>
      </c>
      <c r="C61">
        <v>468.4</v>
      </c>
    </row>
    <row r="62" spans="1:3">
      <c r="A62" s="2" t="s">
        <v>153</v>
      </c>
      <c r="B62">
        <v>1122</v>
      </c>
      <c r="C62">
        <v>112.2</v>
      </c>
    </row>
    <row r="63" spans="1:3">
      <c r="A63" s="2" t="s">
        <v>154</v>
      </c>
      <c r="B63">
        <v>365</v>
      </c>
      <c r="C63">
        <v>36.5</v>
      </c>
    </row>
    <row r="64" spans="1:3">
      <c r="A64" s="2" t="s">
        <v>155</v>
      </c>
      <c r="B64">
        <f>18+16</f>
        <v>34</v>
      </c>
      <c r="C64">
        <v>1.8</v>
      </c>
    </row>
    <row r="65" spans="1:3">
      <c r="A65" s="2" t="s">
        <v>156</v>
      </c>
      <c r="B65">
        <f>246-10</f>
        <v>236</v>
      </c>
      <c r="C65">
        <v>24.6</v>
      </c>
    </row>
    <row r="66" spans="1:3">
      <c r="A66" s="2" t="s">
        <v>157</v>
      </c>
      <c r="B66">
        <f>41+2</f>
        <v>43</v>
      </c>
      <c r="C66">
        <v>4.0999999999999996</v>
      </c>
    </row>
    <row r="67" spans="1:3">
      <c r="A67" s="2" t="s">
        <v>158</v>
      </c>
      <c r="B67">
        <f>107-7</f>
        <v>100</v>
      </c>
      <c r="C67">
        <v>10.7</v>
      </c>
    </row>
    <row r="68" spans="1:3">
      <c r="A68" s="2" t="s">
        <v>159</v>
      </c>
      <c r="B68">
        <f>21-1</f>
        <v>20</v>
      </c>
      <c r="C68">
        <v>2.1</v>
      </c>
    </row>
    <row r="69" spans="1:3">
      <c r="A69" s="2" t="s">
        <v>160</v>
      </c>
      <c r="B69">
        <v>550</v>
      </c>
      <c r="C69">
        <v>55</v>
      </c>
    </row>
    <row r="70" spans="1:3">
      <c r="A70" s="2" t="s">
        <v>161</v>
      </c>
      <c r="B70">
        <v>946</v>
      </c>
      <c r="C70">
        <v>94.6</v>
      </c>
    </row>
    <row r="71" spans="1:3">
      <c r="A71" s="2" t="s">
        <v>162</v>
      </c>
      <c r="B71">
        <f>344-11</f>
        <v>333</v>
      </c>
      <c r="C71">
        <v>34.4</v>
      </c>
    </row>
    <row r="72" spans="1:3">
      <c r="A72" s="2" t="s">
        <v>163</v>
      </c>
      <c r="B72">
        <v>565</v>
      </c>
      <c r="C72">
        <v>56.5</v>
      </c>
    </row>
    <row r="73" spans="1:3">
      <c r="A73" s="2" t="s">
        <v>164</v>
      </c>
      <c r="B73">
        <v>-5</v>
      </c>
      <c r="C73">
        <v>0.5</v>
      </c>
    </row>
    <row r="74" spans="1:3">
      <c r="A74" s="2" t="s">
        <v>165</v>
      </c>
      <c r="B74">
        <v>5</v>
      </c>
      <c r="C74">
        <v>0.5</v>
      </c>
    </row>
    <row r="75" spans="1:3">
      <c r="A75" s="2" t="s">
        <v>166</v>
      </c>
      <c r="B75">
        <f>-278+11</f>
        <v>-267</v>
      </c>
      <c r="C75">
        <v>27.8</v>
      </c>
    </row>
    <row r="76" spans="1:3">
      <c r="A76" s="2" t="s">
        <v>167</v>
      </c>
      <c r="B76">
        <v>4</v>
      </c>
      <c r="C76">
        <v>0.4</v>
      </c>
    </row>
    <row r="77" spans="1:3">
      <c r="A77" s="2" t="s">
        <v>168</v>
      </c>
      <c r="B77">
        <v>-61</v>
      </c>
      <c r="C77">
        <v>6.1</v>
      </c>
    </row>
    <row r="78" spans="1:3">
      <c r="A78" s="2" t="s">
        <v>169</v>
      </c>
      <c r="B78">
        <f>22-6</f>
        <v>16</v>
      </c>
      <c r="C78">
        <v>2.2000000000000002</v>
      </c>
    </row>
    <row r="79" spans="1:3">
      <c r="A79" s="2" t="s">
        <v>170</v>
      </c>
      <c r="B79">
        <v>10</v>
      </c>
      <c r="C79">
        <v>1</v>
      </c>
    </row>
    <row r="80" spans="1:3">
      <c r="A80" s="2" t="s">
        <v>171</v>
      </c>
      <c r="B80">
        <v>10</v>
      </c>
      <c r="C80">
        <v>1</v>
      </c>
    </row>
  </sheetData>
  <pageMargins left="0.7" right="0.7" top="0.75" bottom="0.75" header="0.51180555555555496" footer="0.51180555555555496"/>
  <pageSetup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42</TotalTime>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general</vt:lpstr>
      <vt:lpstr>stoic</vt:lpstr>
      <vt:lpstr>thermoMets</vt:lpstr>
      <vt:lpstr>mets</vt:lpstr>
      <vt:lpstr>rxns</vt:lpstr>
      <vt:lpstr>poolConst</vt:lpstr>
      <vt:lpstr>thermo_ineq_constraints</vt:lpstr>
      <vt:lpstr>thermoRxns</vt:lpstr>
      <vt:lpstr>measRates</vt:lpstr>
      <vt:lpstr>protData</vt:lpstr>
      <vt:lpstr>metsData</vt:lpstr>
      <vt:lpstr>kinetics1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Benjamin Elizondo</cp:lastModifiedBy>
  <cp:revision>40</cp:revision>
  <dcterms:created xsi:type="dcterms:W3CDTF">2021-02-02T16:47:58Z</dcterms:created>
  <dcterms:modified xsi:type="dcterms:W3CDTF">2024-01-22T14:14:15Z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