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1334d6dd233cca1a/Documents/Universidad Católica/Magister/Github/BcarGRASP/Kinetic Models/Thermodynamics/"/>
    </mc:Choice>
  </mc:AlternateContent>
  <xr:revisionPtr revIDLastSave="14" documentId="13_ncr:1_{91E1A6F3-DA50-4DFF-BD37-DE8ADFA099DC}" xr6:coauthVersionLast="47" xr6:coauthVersionMax="47" xr10:uidLastSave="{871FFCC8-5764-4470-90BF-978C24C4C7AD}"/>
  <bookViews>
    <workbookView xWindow="-108" yWindow="-108" windowWidth="23256" windowHeight="12456" xr2:uid="{00000000-000D-0000-FFFF-FFFF00000000}"/>
  </bookViews>
  <sheets>
    <sheet name="Thermodynamics" sheetId="7" r:id="rId1"/>
    <sheet name="Notes" sheetId="5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1" i="7" l="1"/>
  <c r="J20" i="7"/>
  <c r="J19" i="7"/>
  <c r="J18" i="7"/>
  <c r="J17" i="7"/>
  <c r="J16" i="7"/>
  <c r="J15" i="7"/>
  <c r="J14" i="7"/>
  <c r="J13" i="7"/>
  <c r="J12" i="7"/>
  <c r="J11" i="7"/>
  <c r="J10" i="7"/>
  <c r="J8" i="7"/>
  <c r="J6" i="7"/>
  <c r="J3" i="7"/>
  <c r="J2" i="7"/>
</calcChain>
</file>

<file path=xl/sharedStrings.xml><?xml version="1.0" encoding="utf-8"?>
<sst xmlns="http://schemas.openxmlformats.org/spreadsheetml/2006/main" count="166" uniqueCount="145">
  <si>
    <t>Reaction</t>
  </si>
  <si>
    <t>Symbol</t>
  </si>
  <si>
    <t>Reaction Name</t>
  </si>
  <si>
    <t>Enzyme Entry</t>
  </si>
  <si>
    <t>Reaction Entry</t>
  </si>
  <si>
    <t>YPL028W</t>
  </si>
  <si>
    <t>acetyl-CoA C-acetyltransferase</t>
  </si>
  <si>
    <t>2.3.1.9 </t>
  </si>
  <si>
    <t>R00238</t>
  </si>
  <si>
    <t>2 C00024 &lt;=&gt; C00010 + C00332</t>
  </si>
  <si>
    <t>YML126C</t>
  </si>
  <si>
    <t>hydroxymethylglutaryl-CoA synthase</t>
  </si>
  <si>
    <t>2.3.3.10</t>
  </si>
  <si>
    <t>R01978</t>
  </si>
  <si>
    <t>YLR450W</t>
  </si>
  <si>
    <t>HMG2</t>
  </si>
  <si>
    <t>hydroxymethylglutaryl-CoA reductase (NADPH)</t>
  </si>
  <si>
    <t>1.1.1.34</t>
  </si>
  <si>
    <t>R02082</t>
  </si>
  <si>
    <t>YMR208W</t>
  </si>
  <si>
    <t>2.7.1.36</t>
  </si>
  <si>
    <t>R02245</t>
  </si>
  <si>
    <t>YMR220W</t>
  </si>
  <si>
    <t>ERG8</t>
  </si>
  <si>
    <t>phosphomevalonate kinase</t>
  </si>
  <si>
    <t>2.7.4.2</t>
  </si>
  <si>
    <t>R03245</t>
  </si>
  <si>
    <t>YNR043W </t>
  </si>
  <si>
    <t>diphosphomevalonate decarboxylase MVD1</t>
  </si>
  <si>
    <t>4.1.1.33</t>
  </si>
  <si>
    <t>R01121</t>
  </si>
  <si>
    <t>YPL117C</t>
  </si>
  <si>
    <t>isopentenyl-diphosphate Delta-isomerase</t>
  </si>
  <si>
    <t>5.3.3.2</t>
  </si>
  <si>
    <t>R01123</t>
  </si>
  <si>
    <t>YJL167W</t>
  </si>
  <si>
    <t>bifunctional (2E,6E)-farnesyl diphosphate synthase/dimethylallyltranstransferase</t>
  </si>
  <si>
    <t>R01658</t>
  </si>
  <si>
    <t>2.5.1.10</t>
  </si>
  <si>
    <t>R02003</t>
  </si>
  <si>
    <t>YPL069C</t>
  </si>
  <si>
    <t>BTS1</t>
  </si>
  <si>
    <t>geranylgeranyl diphosphate synthase, type III</t>
  </si>
  <si>
    <t>2.5.1.29</t>
  </si>
  <si>
    <t>R02061</t>
  </si>
  <si>
    <t>YHR190W</t>
  </si>
  <si>
    <t>bifunctional farnesyl-diphosphate farnesyltransferase/squalene synthase</t>
  </si>
  <si>
    <t>2.5.1.21</t>
  </si>
  <si>
    <t>R00702</t>
  </si>
  <si>
    <t>2.5.1.22</t>
  </si>
  <si>
    <t>R02872</t>
  </si>
  <si>
    <t>15-cis-phytoene synthase</t>
  </si>
  <si>
    <t>2.5.1.32</t>
  </si>
  <si>
    <t>R02065</t>
  </si>
  <si>
    <t>R04218</t>
  </si>
  <si>
    <t>phytoene desaturase (lycopene-forming)</t>
  </si>
  <si>
    <t>1.3.99.31</t>
  </si>
  <si>
    <t>lycopene beta-cyclase</t>
  </si>
  <si>
    <t>5.5.1.19</t>
  </si>
  <si>
    <t>R05341</t>
  </si>
  <si>
    <t>R03824</t>
  </si>
  <si>
    <t>Source</t>
  </si>
  <si>
    <t>Gibbs Energy (kJ/mol)</t>
  </si>
  <si>
    <t>Deviation (kJ/mol)</t>
  </si>
  <si>
    <t>Notes</t>
  </si>
  <si>
    <t>ERG10</t>
  </si>
  <si>
    <t>ERG13</t>
  </si>
  <si>
    <t>ERG12</t>
  </si>
  <si>
    <t>MVD1</t>
  </si>
  <si>
    <t>IDI1</t>
  </si>
  <si>
    <t>https://equilibrator.weizmann.ac.il/reaction?query=2+Acetyl-CoA+&lt;%3D&gt;+CoA+%2B+Acetoacetyl-CoA&amp;p_h=6.8&amp;p_mg=3.0&amp;ionic_strength=0.2&amp;reactantsCoeff=-2.0&amp;reactantsId=23&amp;reactantsName=Acetyl-CoA&amp;reactantsAbundance=1.000&amp;reactantsAbundanceUnit=millimolar&amp;reactantsPhase=aqueous&amp;reactantsCoeff=1.0&amp;reactantsId=15&amp;reactantsName=CoA&amp;reactantsAbundance=1.000&amp;reactantsAbundanceUnit=millimolar&amp;reactantsPhase=aqueous&amp;reactantsCoeff=1.0&amp;reactantsId=125&amp;reactantsName=Acetoacetyl-CoA&amp;reactantsAbundance=1.000&amp;reactantsAbundanceUnit=millimolar&amp;reactantsPhase=aqueous&amp;submit=Update</t>
  </si>
  <si>
    <t>YML075C</t>
  </si>
  <si>
    <t>HMG1</t>
  </si>
  <si>
    <t>mevalonate kinase</t>
  </si>
  <si>
    <t>geranylgeranyl pyrophosphate synthase</t>
  </si>
  <si>
    <t>CrtE</t>
  </si>
  <si>
    <t>CrtBa</t>
  </si>
  <si>
    <t>CrtBb</t>
  </si>
  <si>
    <t>CrtIa</t>
  </si>
  <si>
    <t>C00002 + C00418 &lt;=&gt; C00008 + C01107</t>
  </si>
  <si>
    <t>C00002 + C01107 &lt;=&gt; C00008 + C01143</t>
  </si>
  <si>
    <t>C00002 + C01143 &lt;=&gt; C00008 + C00009 + C00129 + C00011</t>
  </si>
  <si>
    <t>C00129 &lt;=&gt; C00235</t>
  </si>
  <si>
    <t>2.5.1.1 </t>
  </si>
  <si>
    <t>C00235 + C00129 &lt;=&gt; C00013 + C00341</t>
  </si>
  <si>
    <t>C00341 + C00129 &lt;=&gt; C00013 + C00448</t>
  </si>
  <si>
    <t>C00448 + C00129 &lt;=&gt; C00013 + C00353</t>
  </si>
  <si>
    <t>2 C00448 &lt;=&gt; C00013 + C03428</t>
  </si>
  <si>
    <t>2 C00353 &lt;=&gt; C00013 + C03427</t>
  </si>
  <si>
    <t>C03427 &lt;=&gt; C00013 + C05421</t>
  </si>
  <si>
    <t>C05432 &lt;=&gt; C05435</t>
  </si>
  <si>
    <t>C05435 &lt;=&gt; C02094</t>
  </si>
  <si>
    <t>CrtYa</t>
  </si>
  <si>
    <t>CrtYb</t>
  </si>
  <si>
    <t>1.3.99.31    </t>
  </si>
  <si>
    <t>R09716</t>
  </si>
  <si>
    <t>ERG20a</t>
  </si>
  <si>
    <t>ERG20b</t>
  </si>
  <si>
    <t>C05421 + 2 C00016  &lt;=&gt; C05430 + 2 C01352</t>
  </si>
  <si>
    <t>C05430 + 2 C00016  &lt;=&gt;  C05432+ 2 C01352</t>
  </si>
  <si>
    <t>Complete Reaction</t>
  </si>
  <si>
    <t>Complete Equation</t>
  </si>
  <si>
    <t>For the Equilibrator app, conditions of 3pMg, 6.8 pH, 0,2M ionic strength and G° was used</t>
  </si>
  <si>
    <t>K'eq</t>
  </si>
  <si>
    <t>2 Acetyl-CoA(aq) ⇌ CoA(aq) + Acetoacetyl-CoA(aq)</t>
  </si>
  <si>
    <t>Acetyl-CoA(aq) + H2O(l) + Acetoacetyl-CoA(aq) ⇌ (S)-3-Hydroxy-3-methylglutaryl-CoA(aq) + CoA(aq)</t>
  </si>
  <si>
    <t>C00024 + C00001 + C00332 &lt;=&gt; C00356 + C00010</t>
  </si>
  <si>
    <t>https://equilibrator.weizmann.ac.il/reaction?query=Acetyl-CoA+%2B+H2O+%2B+Acetoacetyl-CoA+&lt;%3D&gt;+%28S%29-3-Hydroxy-3-methylglutaryl-CoA+%2B+CoA&amp;p_h=6.8&amp;p_mg=3.0&amp;ionic_strength=0.2&amp;reactantsCoeff=1.0&amp;reactantsId=186&amp;reactantsName=%28S%29-3-Hydroxy-3-methylglutaryl-CoA&amp;reactantsAbundance=1.000&amp;reactantsAbundanceUnit=millimolar&amp;reactantsPhase=aqueous&amp;reactantsCoeff=1.0&amp;reactantsId=15&amp;reactantsName=CoA&amp;reactantsAbundance=1.000&amp;reactantsAbundanceUnit=millimolar&amp;reactantsPhase=aqueous&amp;reactantsCoeff=-1.0&amp;reactantsId=23&amp;reactantsName=Acetyl-CoA&amp;reactantsAbundance=1.000&amp;reactantsAbundanceUnit=millimolar&amp;reactantsPhase=aqueous&amp;reactantsCoeff=-1.0&amp;reactantsId=5&amp;reactantsName=H2O&amp;reactantsAbundance=None&amp;reactantsAbundanceUnit=None&amp;reactantsPhase=liquid&amp;reactantsCoeff=-1.0&amp;reactantsId=125&amp;reactantsName=Acetoacetyl-CoA&amp;reactantsAbundance=1.000&amp;reactantsAbundanceUnit=millimolar&amp;reactantsPhase=aqueous&amp;submit=Update</t>
  </si>
  <si>
    <t>https://equilibrator.weizmann.ac.il/reaction?query=%28S%29-3-Hydroxy-3-methylglutaryl-CoA+%2B+2+NADPH+&lt;%3D&gt;+%28R%29-Mevalonate+%2B+CoA+%2B+2+NADP%2B&amp;p_h=6.8&amp;p_mg=3.0&amp;ionic_strength=0.2&amp;reactantsCoeff=1.0&amp;reactantsId=315&amp;reactantsName=%28R%29-Mevalonate&amp;reactantsAbundance=1.000&amp;reactantsAbundanceUnit=millimolar&amp;reactantsPhase=aqueous&amp;reactantsCoeff=1.0&amp;reactantsId=15&amp;reactantsName=CoA&amp;reactantsAbundance=1.000&amp;reactantsAbundanceUnit=millimolar&amp;reactantsPhase=aqueous&amp;reactantsCoeff=2.0&amp;reactantsId=8&amp;reactantsName=NADP%2B&amp;reactantsAbundance=1.000&amp;reactantsAbundanceUnit=millimolar&amp;reactantsPhase=aqueous&amp;reactantsCoeff=-1.0&amp;reactantsId=186&amp;reactantsName=%28S%29-3-Hydroxy-3-methylglutaryl-CoA&amp;reactantsAbundance=1.000&amp;reactantsAbundanceUnit=millimolar&amp;reactantsPhase=aqueous&amp;reactantsCoeff=-2.0&amp;reactantsId=9&amp;reactantsName=NADPH&amp;reactantsAbundance=1.000&amp;reactantsAbundanceUnit=millimolar&amp;reactantsPhase=aqueous&amp;submit=Update</t>
  </si>
  <si>
    <t>(S)-3-Hydroxy-3-methylglutaryl-CoA(aq) + 2 NADPH(aq) ⇌ (R)-Mevalonate(aq) + CoA(aq) + 2 NADP+(aq)</t>
  </si>
  <si>
    <t>C00356 + 2 C00005 + 2 C00080 &lt;=&gt; C00418 + C00010 + 2 C00006</t>
  </si>
  <si>
    <t>https://equilibrator.weizmann.ac.il/reaction?query=ATP+%2B+%28R%29-Mevalonate+&lt;%3D&gt;+ADP+%2B+%28R%29-5-Phosphomevalonate&amp;p_h=6.8&amp;p_mg=3.0&amp;ionic_strength=0.2&amp;reactantsCoeff=-1.0&amp;reactantsId=6&amp;reactantsName=ATP&amp;reactantsAbundance=1.000&amp;reactantsAbundanceUnit=millimolar&amp;reactantsPhase=aqueous&amp;reactantsCoeff=-1.0&amp;reactantsId=315&amp;reactantsName=%28R%29-Mevalonat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537&amp;reactantsName=%28R%29-5-Phosphomevalonate&amp;reactantsAbundance=1.000&amp;reactantsAbundanceUnit=millimolar&amp;reactantsPhase=aqueous&amp;submit=Update</t>
  </si>
  <si>
    <t>ATP(aq) + (R)-Mevalonate(aq) ⇌ ADP(aq) + (R)-5-Phosphomevalonate(aq)</t>
  </si>
  <si>
    <t>https://equilibrator.weizmann.ac.il/reaction?query=ATP+%2B+%28R%29-5-phosphomevalonate+%3D+ADP+%2B+%28R%29-5-diphosphomevalonate&amp;p_h=6.8&amp;p_mg=3.0&amp;ionic_strength=0.2&amp;reactantsCoeff=-1.0&amp;reactantsId=6&amp;reactantsName=ATP&amp;reactantsAbundance=1.000&amp;reactantsAbundanceUnit=millimolar&amp;reactantsPhase=aqueous&amp;reactantsCoeff=-1.0&amp;reactantsId=537&amp;reactantsName=%28R%29-5-Phosphomevalonat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654&amp;reactantsName=%28R%29-5-Diphosphomevalonate&amp;reactantsAbundance=1.000&amp;reactantsAbundanceUnit=millimolar&amp;reactantsPhase=aqueous&amp;submit=Update</t>
  </si>
  <si>
    <t>ATP(aq) + (R)-5-Phosphomevalonate(aq) ⇌ ADP(aq) + (R)-5-Diphosphomevalonate(aq)</t>
  </si>
  <si>
    <t>https://equilibrator.weizmann.ac.il/reaction?query=ATP+%2B+%28R%29-5-Diphosphomevalonate+&lt;%3D&gt;+ADP+%2B+Orthophosphate+%2B+Isopentenyl+diphosphate+%2B+CO2&amp;p_h=6.8&amp;p_mg=3.0&amp;ionic_strength=0.2&amp;reactantsCoeff=-1.0&amp;reactantsId=6&amp;reactantsName=ATP&amp;reactantsAbundance=1.000&amp;reactantsAbundanceUnit=millimolar&amp;reactantsPhase=aqueous&amp;reactantsCoeff=-1.0&amp;reactantsId=654&amp;reactantsName=%28R%29-5-Diphosphomevalonate&amp;reactantsAbundance=1.000&amp;reactantsAbundanceUnit=millimolar&amp;reactantsPhase=aqueous&amp;reactantsCoeff=1.0&amp;reactantsId=10&amp;reactantsName=ADP&amp;reactantsAbundance=1.000&amp;reactantsAbundanceUnit=millimolar&amp;reactantsPhase=aqueous&amp;reactantsCoeff=1.0&amp;reactantsId=12&amp;reactantsName=Orthophosphate&amp;reactantsAbundance=1.000&amp;reactantsAbundanceUnit=millimolar&amp;reactantsPhase=aqueous&amp;reactantsCoeff=1.0&amp;reactantsId=79&amp;reactantsName=Isopentenyl+diphosphate&amp;reactantsAbundance=1.000&amp;reactantsAbundanceUnit=millimolar&amp;reactantsPhase=aqueous&amp;reactantsCoeff=1.0&amp;reactantsId=16&amp;reactantsName=CO2&amp;reactantsAbundance=1.000&amp;reactantsAbundanceUnit=millimolar&amp;reactantsPhase=aqueous&amp;submit=Update</t>
  </si>
  <si>
    <t>Isopentenyl diphosphate(aq) ⇌ Dimethylallyl diphosphate(aq)</t>
  </si>
  <si>
    <t>ATP(aq) + (R)-5-Diphosphomevalonate(aq) ⇌ ADP(aq) + Orthophosphate(aq) + Isopentenyl diphosphate(aq) + CO2(aq)</t>
  </si>
  <si>
    <t>https://equilibrator.weizmann.ac.il/reaction?query=Isopentenyl+diphosphate+&lt;%3D&gt;+Dimethylallyl+diphosphate&amp;p_h=6.8&amp;p_mg=3.0&amp;ionic_strength=0.20&amp;reactantsCoeff=-1.0&amp;reactantsId=79&amp;reactantsName=Isopentenyl+diphosphate&amp;reactantsAbundance=1.000&amp;reactantsAbundanceUnit=millimolar&amp;reactantsPhase=aqueous&amp;reactantsCoeff=1.0&amp;reactantsId=124&amp;reactantsName=Dimethylallyl+diphosphate&amp;reactantsAbundance=1.000&amp;reactantsAbundanceUnit=millimolar&amp;reactantsPhase=aqueous&amp;submit=Update</t>
  </si>
  <si>
    <t>Dimethylallyl diphosphate(aq) + Isopentenyl diphosphate(aq) ⇌ Diphosphate(aq) + Geranyl diphosphate(aq)</t>
  </si>
  <si>
    <t>https://equilibrator.weizmann.ac.il/reaction?query=Dimethylallyl+diphosphate+%2B+Isopentenyl+diphosphate+&lt;%3D&gt;+Diphosphate+%2B+Geranyl+diphosphate&amp;p_h=6.8&amp;p_mg=3.0&amp;ionic_strength=0.20&amp;reactantsCoeff=-1.0&amp;reactantsId=124&amp;reactantsName=Dimethylallyl+diphosphate&amp;reactantsAbundance=1.000&amp;reactantsAbundanceUnit=millimolar&amp;reactantsPhase=aqueous&amp;reactantsCoeff=-1.0&amp;reactantsId=79&amp;reactantsName=Isopentenyl+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94&amp;reactantsName=Geranyl+diphosphate&amp;reactantsAbundance=1.000&amp;reactantsAbundanceUnit=millimolar&amp;reactantsPhase=aqueous&amp;submit=Update</t>
  </si>
  <si>
    <t>Geranyl diphosphate(aq) + Isopentenyl diphosphate(aq) ⇌ Diphosphate(aq) + trans,trans-Farnesyl-diphosphate(aq)</t>
  </si>
  <si>
    <t>https://equilibrator.weizmann.ac.il/reaction?query=Geranyl+diphosphate+%2B+Isopentenyl+diphosphate+&lt;%3D&gt;+Diphosphate+%2B+trans%2Ctrans-Farnesyl+diphosphate&amp;p_h=6.8&amp;p_mg=3.0&amp;ionic_strength=0.2&amp;reactantsCoeff=-1.0&amp;reactantsId=94&amp;reactantsName=Geranyl+diphosphate&amp;reactantsAbundance=1.000&amp;reactantsAbundanceUnit=millimolar&amp;reactantsPhase=aqueous&amp;reactantsCoeff=-1.0&amp;reactantsId=79&amp;reactantsName=Isopentenyl+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36&amp;reactantsName=trans%2Ctrans-Farnesyl-diphosphate&amp;reactantsAbundance=1.000&amp;reactantsAbundanceUnit=millimolar&amp;reactantsPhase=aqueous&amp;submit=Update</t>
  </si>
  <si>
    <t>https://equilibrator.weizmann.ac.il/reaction?query=trans%2Ctrans-Farnesyl+diphosphate+%2B+Isopentenyl+diphosphate+&lt;%3D&gt;+Diphosphate+%2B+Geranylgeranyl+diphosphate&amp;p_h=6.8&amp;p_mg=3.0&amp;ionic_strength=0.2&amp;reactantsCoeff=-1.0&amp;reactantsId=36&amp;reactantsName=trans%2Ctrans-Farnesyl-diphosphate&amp;reactantsAbundance=1.000&amp;reactantsAbundanceUnit=millimolar&amp;reactantsPhase=aqueous&amp;reactantsCoeff=-1.0&amp;reactantsId=79&amp;reactantsName=Isopentenyl+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131&amp;reactantsName=Geranylgeranyl+diphosphate&amp;reactantsAbundance=1.000&amp;reactantsAbundanceUnit=millimolar&amp;reactantsPhase=aqueous&amp;submit=Update</t>
  </si>
  <si>
    <t>trans,trans-Farnesyl-diphosphate(aq) + Isopentenyl diphosphate(aq) ⇌ Diphosphate(aq) + Geranylgeranyl diphosphate(aq)</t>
  </si>
  <si>
    <t>https://equilibrator.weizmann.ac.il/reaction?query=2+trans%2Ctrans-Farnesyl+diphosphate+&lt;%3D&gt;+Diphosphate+%2B+Presqualene+diphosphate&amp;p_h=6.8&amp;p_mg=3.0&amp;ionic_strength=0.2&amp;reactantsCoeff=-2.0&amp;reactantsId=36&amp;reactantsName=trans%2Ctrans-Farnesyl-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561&amp;reactantsName=Presqualene+diphosphate&amp;reactantsAbundance=1.000&amp;reactantsAbundanceUnit=millimolar&amp;reactantsPhase=aqueous&amp;submit=Update</t>
  </si>
  <si>
    <t>2 trans,trans-Farnesyl-diphosphate(aq) ⇌ Diphosphate(aq) + Presqualene diphosphate(aq)</t>
  </si>
  <si>
    <t>C03428 + C00005 + C00080 &lt;=&gt; C00013 + C00751 + C00006</t>
  </si>
  <si>
    <t>https://equilibrator.weizmann.ac.il/reaction?query=2+Geranylgeranyl+diphosphate+&lt;%3D&gt;+Diphosphate+%2B+Prephytoene+diphosphate&amp;p_h=6.8&amp;p_mg=3.0&amp;ionic_strength=0.2&amp;reactantsCoeff=-2.0&amp;reactantsId=131&amp;reactantsName=Geranylgeranyl+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63692&amp;reactantsName=Prephytoene+diphosphate&amp;reactantsAbundance=1.000&amp;reactantsAbundanceUnit=millimolar&amp;reactantsPhase=aqueous&amp;submit=Update</t>
  </si>
  <si>
    <t>2 Geranylgeranyl diphosphate(aq) ⇌ Diphosphate(aq) + Prephytoene diphosphate(aq)</t>
  </si>
  <si>
    <t>https://equilibrator.weizmann.ac.il/reaction?query=Prephytoene+diphosphate+&lt;%3D&gt;+Diphosphate+%2B+15-cis-Phytoene&amp;p_h=6.8&amp;p_mg=3.0&amp;ionic_strength=0.20&amp;reactantsCoeff=-1.0&amp;reactantsId=63692&amp;reactantsName=Prephytoene+diphosphat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528&amp;reactantsName=15-cis-Phytoene&amp;reactantsAbundance=1.000&amp;reactantsAbundanceUnit=millimolar&amp;reactantsPhase=aqueous&amp;submit=Update</t>
  </si>
  <si>
    <t>Prephytoene diphosphate(aq) ⇌ Diphosphate(aq) + 15-cis-Phytoene(aq)</t>
  </si>
  <si>
    <t>15-cis-Phytoene(aq) + 2 FAD(aq) ⇌ all-trans-zeta-Carotene(aq) + 2 FADH2(aq)</t>
  </si>
  <si>
    <t>https://equilibrator.weizmann.ac.il/reaction?query=15-cis-Phytoene+%2B+2+FAD+&lt;%3D&gt;+all-trans-zeta-Carotene+%2B+2+FADH2&amp;p_h=6.8&amp;p_mg=3.0&amp;ionic_strength=0.2&amp;reactantsCoeff=-1.0&amp;reactantsId=528&amp;reactantsName=15-cis-Phytoene&amp;reactantsAbundance=1.000&amp;reactantsAbundanceUnit=millimolar&amp;reactantsPhase=aqueous&amp;reactantsCoeff=-2.0&amp;reactantsId=35&amp;reactantsName=FAD&amp;reactantsAbundance=1.000&amp;reactantsAbundanceUnit=millimolar&amp;reactantsPhase=aqueous&amp;reactantsCoeff=1.0&amp;reactantsId=960&amp;reactantsName=all-trans-zeta-Carotene&amp;reactantsAbundance=1.000&amp;reactantsAbundanceUnit=millimolar&amp;reactantsPhase=aqueous&amp;reactantsCoeff=2.0&amp;reactantsId=40&amp;reactantsName=FADH2&amp;reactantsAbundance=1.000&amp;reactantsAbundanceUnit=millimolar&amp;reactantsPhase=aqueous&amp;submit=Update</t>
  </si>
  <si>
    <t>https://equilibrator.weizmann.ac.il/reaction?query=all-trans-zeta-Carotene+%2B+2+FAD+&lt;%3D&gt;+Lycopene+%2B+2+FADH2&amp;p_h=6.8&amp;p_mg=3.0&amp;ionic_strength=0.2&amp;reactantsCoeff=-1.0&amp;reactantsId=960&amp;reactantsName=all-trans-zeta-Carotene&amp;reactantsAbundance=1.000&amp;reactantsAbundanceUnit=millimolar&amp;reactantsPhase=aqueous&amp;reactantsCoeff=-2.0&amp;reactantsId=35&amp;reactantsName=FAD&amp;reactantsAbundance=1.000&amp;reactantsAbundanceUnit=millimolar&amp;reactantsPhase=aqueous&amp;reactantsCoeff=1.0&amp;reactantsId=424&amp;reactantsName=Lycopene&amp;reactantsAbundance=1.000&amp;reactantsAbundanceUnit=millimolar&amp;reactantsPhase=aqueous&amp;reactantsCoeff=2.0&amp;reactantsId=40&amp;reactantsName=FADH2&amp;reactantsAbundance=1.000&amp;reactantsAbundanceUnit=millimolar&amp;reactantsPhase=aqueous&amp;submit=Update</t>
  </si>
  <si>
    <t>all-trans-zeta-Carotene(aq) + 2 FAD(aq) ⇌ Lycopene(aq) + 2 FADH2(aq)</t>
  </si>
  <si>
    <t>https://equilibrator.weizmann.ac.il/reaction?query=Lycopene+&lt;%3D&gt;+gamma-Carotene&amp;p_h=6.8&amp;p_mg=3.0&amp;ionic_strength=0.2&amp;reactantsCoeff=-1.0&amp;reactantsId=424&amp;reactantsName=Lycopene&amp;reactantsAbundance=1.000&amp;reactantsAbundanceUnit=millimolar&amp;reactantsPhase=aqueous&amp;reactantsCoeff=1.0&amp;reactantsId=968&amp;reactantsName=gamma-Carotene&amp;reactantsAbundance=1.000&amp;reactantsAbundanceUnit=millimolar&amp;reactantsPhase=aqueous&amp;submit=Update</t>
  </si>
  <si>
    <t>Lycopene(aq) ⇌ gamma-Carotene(aq)</t>
  </si>
  <si>
    <t>gamma-Carotene(aq) ⇌ beta-Carotene(aq)</t>
  </si>
  <si>
    <t>https://equilibrator.weizmann.ac.il/reaction?query=gamma-Carotene+&lt;%3D&gt;+beta-Carotene&amp;p_h=6.8&amp;p_mg=3.0&amp;ionic_strength=0.20&amp;reactantsCoeff=-1.0&amp;reactantsId=968&amp;reactantsName=gamma-Carotene&amp;reactantsAbundance=1.000&amp;reactantsAbundanceUnit=millimolar&amp;reactantsPhase=aqueous&amp;reactantsCoeff=1.0&amp;reactantsId=584&amp;reactantsName=beta-Carotene&amp;reactantsAbundance=1.000&amp;reactantsAbundanceUnit=millimolar&amp;reactantsPhase=aqueous&amp;submit=Update</t>
  </si>
  <si>
    <t>ERG9a</t>
  </si>
  <si>
    <t>ERG9b</t>
  </si>
  <si>
    <t>CrtIb</t>
  </si>
  <si>
    <t>https://equilibrator.weizmann.ac.il/reaction?query=Presqualene+diphosphate+%2B+NADPH+&lt;%3D&gt;+Squalene+%2B+Diphosphate+%2B+NADP%2B&amp;p_h=6.8&amp;p_mg=3.0&amp;ionic_strength=0.2&amp;reactantsCoeff=-1.0&amp;reactantsId=561&amp;reactantsName=Presqualene+diphosphate&amp;reactantsAbundance=1.000&amp;reactantsAbundanceUnit=millimolar&amp;reactantsPhase=aqueous&amp;reactantsCoeff=-1.0&amp;reactantsId=9&amp;reactantsName=NADPH&amp;reactantsAbundance=1.000&amp;reactantsAbundanceUnit=millimolar&amp;reactantsPhase=aqueous&amp;reactantsCoeff=1.0&amp;reactantsId=278&amp;reactantsName=Squalene&amp;reactantsAbundance=1.000&amp;reactantsAbundanceUnit=millimolar&amp;reactantsPhase=aqueous&amp;reactantsCoeff=1.0&amp;reactantsId=14&amp;reactantsName=Diphosphate&amp;reactantsAbundance=1.000&amp;reactantsAbundanceUnit=millimolar&amp;reactantsPhase=aqueous&amp;reactantsCoeff=1.0&amp;reactantsId=8&amp;reactantsName=NADP%2B&amp;reactantsAbundance=1.000&amp;reactantsAbundanceUnit=millimolar&amp;reactantsPhase=aqueous&amp;submit=Update</t>
  </si>
  <si>
    <t>Presqualene diphosphate(aq) + NADPH(aq) ⇌ Squalene(aq) + Diphosphate(aq) + NADP+(aq)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</si>
</sst>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nome.jp/entry/2.5.1.10" TargetMode="External"/><Relationship Id="rId2" Type="http://schemas.openxmlformats.org/officeDocument/2006/relationships/hyperlink" Target="https://www.genome.jp/entry/5.3.3.2" TargetMode="External"/><Relationship Id="rId1" Type="http://schemas.openxmlformats.org/officeDocument/2006/relationships/hyperlink" Target="https://www.genome.jp/entry/2.7.4.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kegg.jp/entry/5.5.1.19" TargetMode="External"/><Relationship Id="rId4" Type="http://schemas.openxmlformats.org/officeDocument/2006/relationships/hyperlink" Target="https://www.kegg.jp/entry/5.5.1.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953D8-7042-448C-9490-443B2E475FE9}">
  <dimension ref="A1:L23"/>
  <sheetViews>
    <sheetView tabSelected="1" workbookViewId="0">
      <selection activeCell="L9" sqref="L9"/>
    </sheetView>
  </sheetViews>
  <sheetFormatPr defaultRowHeight="14.4" x14ac:dyDescent="0.3"/>
  <cols>
    <col min="2" max="2" width="9.6640625" bestFit="1" customWidth="1"/>
    <col min="3" max="3" width="26.6640625" bestFit="1" customWidth="1"/>
    <col min="4" max="4" width="11.88671875" bestFit="1" customWidth="1"/>
    <col min="5" max="5" width="12.88671875" bestFit="1" customWidth="1"/>
    <col min="6" max="6" width="68" customWidth="1"/>
    <col min="7" max="7" width="27" bestFit="1" customWidth="1"/>
    <col min="8" max="8" width="18.5546875" bestFit="1" customWidth="1"/>
    <col min="9" max="9" width="15.8867187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100</v>
      </c>
      <c r="G1" s="1" t="s">
        <v>101</v>
      </c>
      <c r="H1" t="s">
        <v>62</v>
      </c>
      <c r="I1" t="s">
        <v>63</v>
      </c>
      <c r="J1" s="1" t="s">
        <v>103</v>
      </c>
      <c r="K1" t="s">
        <v>61</v>
      </c>
      <c r="L1" s="1"/>
    </row>
    <row r="2" spans="1:12" x14ac:dyDescent="0.3">
      <c r="A2" s="1" t="s">
        <v>65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104</v>
      </c>
      <c r="G2" s="1" t="s">
        <v>9</v>
      </c>
      <c r="H2" s="1">
        <v>25</v>
      </c>
      <c r="I2" s="1">
        <v>1.7</v>
      </c>
      <c r="J2" s="1">
        <f>4.1*10^-5</f>
        <v>4.1E-5</v>
      </c>
      <c r="K2" t="s">
        <v>70</v>
      </c>
      <c r="L2" s="1"/>
    </row>
    <row r="3" spans="1:12" x14ac:dyDescent="0.3">
      <c r="A3" s="1" t="s">
        <v>66</v>
      </c>
      <c r="B3" s="1" t="s">
        <v>10</v>
      </c>
      <c r="C3" s="1" t="s">
        <v>11</v>
      </c>
      <c r="D3" s="1" t="s">
        <v>12</v>
      </c>
      <c r="E3" s="2" t="s">
        <v>13</v>
      </c>
      <c r="F3" s="1" t="s">
        <v>105</v>
      </c>
      <c r="G3" s="1" t="s">
        <v>106</v>
      </c>
      <c r="H3" s="1">
        <v>-14.9</v>
      </c>
      <c r="I3" s="1">
        <v>4.7</v>
      </c>
      <c r="J3" s="1">
        <f>4.1*10^2</f>
        <v>409.99999999999994</v>
      </c>
      <c r="K3" s="1" t="s">
        <v>107</v>
      </c>
      <c r="L3" s="1"/>
    </row>
    <row r="4" spans="1:12" x14ac:dyDescent="0.3">
      <c r="A4" s="1" t="s">
        <v>72</v>
      </c>
      <c r="B4" s="1" t="s">
        <v>71</v>
      </c>
      <c r="C4" s="1" t="s">
        <v>16</v>
      </c>
      <c r="D4" s="1" t="s">
        <v>17</v>
      </c>
      <c r="E4" s="1" t="s">
        <v>18</v>
      </c>
      <c r="F4" s="1" t="s">
        <v>109</v>
      </c>
      <c r="G4" s="1" t="s">
        <v>110</v>
      </c>
      <c r="H4" s="1">
        <v>-6.3</v>
      </c>
      <c r="I4" s="1">
        <v>3.4</v>
      </c>
      <c r="J4" s="1">
        <v>10</v>
      </c>
      <c r="K4" s="1" t="s">
        <v>108</v>
      </c>
      <c r="L4" s="1"/>
    </row>
    <row r="5" spans="1:12" x14ac:dyDescent="0.3">
      <c r="A5" s="1" t="s">
        <v>15</v>
      </c>
      <c r="B5" s="1" t="s">
        <v>14</v>
      </c>
      <c r="C5" s="1" t="s">
        <v>16</v>
      </c>
      <c r="D5" s="1" t="s">
        <v>17</v>
      </c>
      <c r="E5" s="1" t="s">
        <v>18</v>
      </c>
      <c r="F5" s="1" t="s">
        <v>109</v>
      </c>
      <c r="G5" s="1" t="s">
        <v>110</v>
      </c>
      <c r="H5" s="1">
        <v>-6.3</v>
      </c>
      <c r="I5" s="1">
        <v>3.4</v>
      </c>
      <c r="J5" s="1">
        <v>10</v>
      </c>
      <c r="K5" s="1" t="s">
        <v>108</v>
      </c>
      <c r="L5" s="1"/>
    </row>
    <row r="6" spans="1:12" x14ac:dyDescent="0.3">
      <c r="A6" s="1" t="s">
        <v>67</v>
      </c>
      <c r="B6" s="1" t="s">
        <v>19</v>
      </c>
      <c r="C6" s="1" t="s">
        <v>73</v>
      </c>
      <c r="D6" s="1" t="s">
        <v>20</v>
      </c>
      <c r="E6" s="1" t="s">
        <v>21</v>
      </c>
      <c r="F6" s="1" t="s">
        <v>112</v>
      </c>
      <c r="G6" s="1" t="s">
        <v>79</v>
      </c>
      <c r="H6" s="1">
        <v>-13.5</v>
      </c>
      <c r="I6" s="1">
        <v>4.0999999999999996</v>
      </c>
      <c r="J6" s="1">
        <f>2.3*10^2</f>
        <v>229.99999999999997</v>
      </c>
      <c r="K6" s="1" t="s">
        <v>111</v>
      </c>
      <c r="L6" s="1"/>
    </row>
    <row r="7" spans="1:12" x14ac:dyDescent="0.3">
      <c r="A7" s="1" t="s">
        <v>23</v>
      </c>
      <c r="B7" s="1" t="s">
        <v>22</v>
      </c>
      <c r="C7" s="1" t="s">
        <v>24</v>
      </c>
      <c r="D7" s="4" t="s">
        <v>25</v>
      </c>
      <c r="E7" s="1" t="s">
        <v>26</v>
      </c>
      <c r="F7" s="1" t="s">
        <v>114</v>
      </c>
      <c r="G7" s="1" t="s">
        <v>80</v>
      </c>
      <c r="H7" s="1">
        <v>0.1</v>
      </c>
      <c r="I7" s="1">
        <v>4.0999999999999996</v>
      </c>
      <c r="J7" s="1">
        <v>1</v>
      </c>
      <c r="K7" s="1" t="s">
        <v>113</v>
      </c>
      <c r="L7" s="1"/>
    </row>
    <row r="8" spans="1:12" x14ac:dyDescent="0.3">
      <c r="A8" s="1" t="s">
        <v>68</v>
      </c>
      <c r="B8" s="1" t="s">
        <v>27</v>
      </c>
      <c r="C8" s="1" t="s">
        <v>28</v>
      </c>
      <c r="D8" s="1" t="s">
        <v>29</v>
      </c>
      <c r="E8" s="1" t="s">
        <v>30</v>
      </c>
      <c r="F8" s="1" t="s">
        <v>117</v>
      </c>
      <c r="G8" s="1" t="s">
        <v>81</v>
      </c>
      <c r="H8" s="1">
        <v>-35.1</v>
      </c>
      <c r="I8" s="1">
        <v>7.8</v>
      </c>
      <c r="J8" s="1">
        <f>1.4*10^6</f>
        <v>1400000</v>
      </c>
      <c r="K8" s="1" t="s">
        <v>115</v>
      </c>
      <c r="L8" s="1"/>
    </row>
    <row r="9" spans="1:12" x14ac:dyDescent="0.3">
      <c r="A9" s="1" t="s">
        <v>69</v>
      </c>
      <c r="B9" s="1" t="s">
        <v>31</v>
      </c>
      <c r="C9" s="1" t="s">
        <v>32</v>
      </c>
      <c r="D9" s="4" t="s">
        <v>33</v>
      </c>
      <c r="E9" s="1" t="s">
        <v>34</v>
      </c>
      <c r="F9" s="1" t="s">
        <v>116</v>
      </c>
      <c r="G9" s="1" t="s">
        <v>82</v>
      </c>
      <c r="H9" s="1">
        <v>-4.9000000000000004</v>
      </c>
      <c r="I9" s="1">
        <v>5.7</v>
      </c>
      <c r="J9" s="1">
        <v>7</v>
      </c>
      <c r="K9" s="1" t="s">
        <v>118</v>
      </c>
      <c r="L9" s="1"/>
    </row>
    <row r="10" spans="1:12" x14ac:dyDescent="0.3">
      <c r="A10" s="1" t="s">
        <v>96</v>
      </c>
      <c r="B10" s="1" t="s">
        <v>35</v>
      </c>
      <c r="C10" s="1" t="s">
        <v>36</v>
      </c>
      <c r="D10" s="1" t="s">
        <v>83</v>
      </c>
      <c r="E10" s="1" t="s">
        <v>37</v>
      </c>
      <c r="F10" s="1" t="s">
        <v>119</v>
      </c>
      <c r="G10" s="1" t="s">
        <v>84</v>
      </c>
      <c r="H10" s="1">
        <v>-75.400000000000006</v>
      </c>
      <c r="I10" s="1">
        <v>5.5</v>
      </c>
      <c r="J10" s="1">
        <f>1.7*10^13</f>
        <v>17000000000000</v>
      </c>
      <c r="K10" s="1" t="s">
        <v>120</v>
      </c>
      <c r="L10" s="1"/>
    </row>
    <row r="11" spans="1:12" x14ac:dyDescent="0.3">
      <c r="A11" s="1" t="s">
        <v>97</v>
      </c>
      <c r="B11" s="1" t="s">
        <v>35</v>
      </c>
      <c r="C11" s="1" t="s">
        <v>36</v>
      </c>
      <c r="D11" s="4" t="s">
        <v>38</v>
      </c>
      <c r="E11" s="3" t="s">
        <v>39</v>
      </c>
      <c r="F11" s="1" t="s">
        <v>121</v>
      </c>
      <c r="G11" s="1" t="s">
        <v>85</v>
      </c>
      <c r="H11" s="1">
        <v>-76.8</v>
      </c>
      <c r="I11" s="1">
        <v>5.8</v>
      </c>
      <c r="J11" s="1">
        <f>2.9*10^13</f>
        <v>29000000000000</v>
      </c>
      <c r="K11" s="1" t="s">
        <v>122</v>
      </c>
      <c r="L11" s="1"/>
    </row>
    <row r="12" spans="1:12" x14ac:dyDescent="0.3">
      <c r="A12" s="1" t="s">
        <v>41</v>
      </c>
      <c r="B12" s="1" t="s">
        <v>40</v>
      </c>
      <c r="C12" s="1" t="s">
        <v>42</v>
      </c>
      <c r="D12" s="1" t="s">
        <v>43</v>
      </c>
      <c r="E12" s="1" t="s">
        <v>44</v>
      </c>
      <c r="F12" s="1" t="s">
        <v>124</v>
      </c>
      <c r="G12" s="1" t="s">
        <v>86</v>
      </c>
      <c r="H12" s="1">
        <v>-76.8</v>
      </c>
      <c r="I12" s="1">
        <v>5.8</v>
      </c>
      <c r="J12" s="1">
        <f>2.9*10^13</f>
        <v>29000000000000</v>
      </c>
      <c r="K12" s="1" t="s">
        <v>123</v>
      </c>
      <c r="L12" s="1"/>
    </row>
    <row r="13" spans="1:12" x14ac:dyDescent="0.3">
      <c r="A13" s="1" t="s">
        <v>75</v>
      </c>
      <c r="B13" s="1"/>
      <c r="C13" s="1" t="s">
        <v>74</v>
      </c>
      <c r="D13" s="1" t="s">
        <v>43</v>
      </c>
      <c r="E13" s="1" t="s">
        <v>44</v>
      </c>
      <c r="F13" s="1" t="s">
        <v>124</v>
      </c>
      <c r="G13" s="1" t="s">
        <v>86</v>
      </c>
      <c r="H13" s="1">
        <v>-76.8</v>
      </c>
      <c r="I13" s="1">
        <v>5.8</v>
      </c>
      <c r="J13" s="1">
        <f>2.9*10^13</f>
        <v>29000000000000</v>
      </c>
      <c r="K13" s="1" t="s">
        <v>123</v>
      </c>
      <c r="L13" s="1"/>
    </row>
    <row r="14" spans="1:12" x14ac:dyDescent="0.3">
      <c r="A14" s="1" t="s">
        <v>140</v>
      </c>
      <c r="B14" s="1" t="s">
        <v>45</v>
      </c>
      <c r="C14" s="1" t="s">
        <v>46</v>
      </c>
      <c r="D14" s="1" t="s">
        <v>47</v>
      </c>
      <c r="E14" s="1" t="s">
        <v>48</v>
      </c>
      <c r="F14" s="1" t="s">
        <v>126</v>
      </c>
      <c r="G14" s="1" t="s">
        <v>87</v>
      </c>
      <c r="H14" s="1">
        <v>-154.6</v>
      </c>
      <c r="I14" s="1">
        <v>15.2</v>
      </c>
      <c r="J14" s="1">
        <f>1.2*10^27</f>
        <v>1.2E+27</v>
      </c>
      <c r="K14" s="1" t="s">
        <v>125</v>
      </c>
      <c r="L14" s="1"/>
    </row>
    <row r="15" spans="1:12" x14ac:dyDescent="0.3">
      <c r="A15" s="1" t="s">
        <v>141</v>
      </c>
      <c r="B15" s="1" t="s">
        <v>45</v>
      </c>
      <c r="C15" s="1" t="s">
        <v>46</v>
      </c>
      <c r="D15" s="1" t="s">
        <v>49</v>
      </c>
      <c r="E15" s="1" t="s">
        <v>50</v>
      </c>
      <c r="F15" s="1" t="s">
        <v>144</v>
      </c>
      <c r="G15" s="1" t="s">
        <v>127</v>
      </c>
      <c r="H15" s="1">
        <v>-12.5</v>
      </c>
      <c r="I15" s="1">
        <v>15.2</v>
      </c>
      <c r="J15" s="1">
        <f>1.6*10^2</f>
        <v>160</v>
      </c>
      <c r="K15" s="1" t="s">
        <v>143</v>
      </c>
      <c r="L15" s="1"/>
    </row>
    <row r="16" spans="1:12" x14ac:dyDescent="0.3">
      <c r="A16" s="1" t="s">
        <v>76</v>
      </c>
      <c r="C16" s="1" t="s">
        <v>51</v>
      </c>
      <c r="D16" s="1" t="s">
        <v>52</v>
      </c>
      <c r="E16" s="1" t="s">
        <v>53</v>
      </c>
      <c r="F16" s="1" t="s">
        <v>129</v>
      </c>
      <c r="G16" s="1" t="s">
        <v>88</v>
      </c>
      <c r="H16" s="1">
        <v>-154.6</v>
      </c>
      <c r="I16" s="1">
        <v>15.2</v>
      </c>
      <c r="J16" s="1">
        <f>1.2*10^27</f>
        <v>1.2E+27</v>
      </c>
      <c r="K16" s="1" t="s">
        <v>128</v>
      </c>
      <c r="L16" s="1"/>
    </row>
    <row r="17" spans="1:12" x14ac:dyDescent="0.3">
      <c r="A17" s="1" t="s">
        <v>77</v>
      </c>
      <c r="C17" s="1" t="s">
        <v>51</v>
      </c>
      <c r="D17" s="1" t="s">
        <v>52</v>
      </c>
      <c r="E17" s="1" t="s">
        <v>54</v>
      </c>
      <c r="F17" s="1" t="s">
        <v>131</v>
      </c>
      <c r="G17" s="1" t="s">
        <v>89</v>
      </c>
      <c r="H17" s="1">
        <v>48.1</v>
      </c>
      <c r="I17" s="1">
        <v>15.6</v>
      </c>
      <c r="J17" s="1">
        <f>3.7*10^-9</f>
        <v>3.7000000000000005E-9</v>
      </c>
      <c r="K17" s="1" t="s">
        <v>130</v>
      </c>
      <c r="L17" s="1"/>
    </row>
    <row r="18" spans="1:12" x14ac:dyDescent="0.3">
      <c r="A18" s="1" t="s">
        <v>78</v>
      </c>
      <c r="C18" s="1" t="s">
        <v>55</v>
      </c>
      <c r="D18" s="1" t="s">
        <v>56</v>
      </c>
      <c r="E18" s="1" t="s">
        <v>95</v>
      </c>
      <c r="F18" s="1" t="s">
        <v>132</v>
      </c>
      <c r="G18" s="1" t="s">
        <v>98</v>
      </c>
      <c r="H18" s="1">
        <v>72.8</v>
      </c>
      <c r="I18" s="1">
        <v>12.6</v>
      </c>
      <c r="J18" s="1">
        <f>1.8*10^-13</f>
        <v>1.8000000000000002E-13</v>
      </c>
      <c r="K18" s="1" t="s">
        <v>133</v>
      </c>
      <c r="L18" s="1"/>
    </row>
    <row r="19" spans="1:12" x14ac:dyDescent="0.3">
      <c r="A19" s="1" t="s">
        <v>142</v>
      </c>
      <c r="C19" s="1" t="s">
        <v>55</v>
      </c>
      <c r="D19" s="1" t="s">
        <v>94</v>
      </c>
      <c r="E19" s="1" t="s">
        <v>95</v>
      </c>
      <c r="F19" s="1" t="s">
        <v>135</v>
      </c>
      <c r="G19" s="1" t="s">
        <v>99</v>
      </c>
      <c r="H19" s="1">
        <v>72.8</v>
      </c>
      <c r="I19" s="1">
        <v>12.6</v>
      </c>
      <c r="J19" s="1">
        <f>1.8*10^-13</f>
        <v>1.8000000000000002E-13</v>
      </c>
      <c r="K19" s="1" t="s">
        <v>134</v>
      </c>
      <c r="L19" s="1"/>
    </row>
    <row r="20" spans="1:12" x14ac:dyDescent="0.3">
      <c r="A20" s="1" t="s">
        <v>92</v>
      </c>
      <c r="C20" s="1" t="s">
        <v>57</v>
      </c>
      <c r="D20" s="4" t="s">
        <v>58</v>
      </c>
      <c r="E20" s="1" t="s">
        <v>59</v>
      </c>
      <c r="F20" s="1" t="s">
        <v>137</v>
      </c>
      <c r="G20" s="1" t="s">
        <v>90</v>
      </c>
      <c r="H20" s="1">
        <v>-146.1</v>
      </c>
      <c r="I20" s="1">
        <v>15.2</v>
      </c>
      <c r="J20" s="1">
        <f>4*10^25</f>
        <v>4.0000000000000004E+25</v>
      </c>
      <c r="K20" s="1" t="s">
        <v>136</v>
      </c>
      <c r="L20" s="1"/>
    </row>
    <row r="21" spans="1:12" x14ac:dyDescent="0.3">
      <c r="A21" s="1" t="s">
        <v>93</v>
      </c>
      <c r="C21" s="1" t="s">
        <v>57</v>
      </c>
      <c r="D21" s="4" t="s">
        <v>58</v>
      </c>
      <c r="E21" s="1" t="s">
        <v>60</v>
      </c>
      <c r="F21" s="1" t="s">
        <v>138</v>
      </c>
      <c r="G21" s="1" t="s">
        <v>91</v>
      </c>
      <c r="H21" s="1">
        <v>-146.1</v>
      </c>
      <c r="I21" s="1">
        <v>15.2</v>
      </c>
      <c r="J21" s="1">
        <f>4*10^25</f>
        <v>4.0000000000000004E+25</v>
      </c>
      <c r="K21" s="1" t="s">
        <v>139</v>
      </c>
      <c r="L21" s="1"/>
    </row>
    <row r="22" spans="1:12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hyperlinks>
    <hyperlink ref="D7" r:id="rId1" display="https://www.genome.jp/entry/2.7.4.2" xr:uid="{8FBDF4E6-B471-40D7-8FB2-1878F9763E0E}"/>
    <hyperlink ref="D9" r:id="rId2" display="https://www.genome.jp/entry/5.3.3.2" xr:uid="{2C0ACA1F-DB31-4BAF-AC19-DC95510FE01C}"/>
    <hyperlink ref="D11" r:id="rId3" display="https://www.genome.jp/entry/2.5.1.10" xr:uid="{50F5F8AD-23BE-438C-8D4D-605A4D709DDC}"/>
    <hyperlink ref="D20" r:id="rId4" display="https://www.kegg.jp/entry/5.5.1.19" xr:uid="{5AA66624-55CC-460E-A884-AE612C854874}"/>
    <hyperlink ref="D21" r:id="rId5" display="https://www.kegg.jp/entry/5.5.1.19" xr:uid="{A72AE783-2B71-4EF4-9EE8-DABDC8F81FEB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7C36A-6349-4484-A0D7-56B77D6C64B1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64</v>
      </c>
    </row>
    <row r="2" spans="1:1" x14ac:dyDescent="0.3">
      <c r="A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Thermodynamics</vt:lpstr>
      <vt:lpstr>Notes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Benjamin Elizondo</dc:creator>
  <cp:keywords/>
  <dc:description/>
  <cp:lastModifiedBy>Benjamin Elizondo</cp:lastModifiedBy>
  <cp:revision/>
  <dcterms:created xsi:type="dcterms:W3CDTF">2015-06-05T18:17:20Z</dcterms:created>
  <dcterms:modified xsi:type="dcterms:W3CDTF">2024-11-26T00:15:50Z</dcterms:modified>
  <cp:category/>
  <cp:contentStatus/>
</cp:coreProperties>
</file>