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cherche\projet_GBM_TMZ\TMZ_PK_PD_perso_2020\Données\données_commercial\LN229\analyse_Jackson2019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9" i="1" l="1"/>
  <c r="Z29" i="1"/>
  <c r="Y29" i="1"/>
  <c r="X29" i="1"/>
  <c r="W29" i="1"/>
  <c r="V29" i="1"/>
  <c r="U29" i="1"/>
  <c r="T29" i="1"/>
  <c r="S29" i="1"/>
  <c r="R29" i="1"/>
  <c r="Q29" i="1"/>
  <c r="P29" i="1"/>
  <c r="AA28" i="1"/>
  <c r="Z28" i="1"/>
  <c r="Y28" i="1"/>
  <c r="X28" i="1"/>
  <c r="W28" i="1"/>
  <c r="V28" i="1"/>
  <c r="U28" i="1"/>
  <c r="T28" i="1"/>
  <c r="S28" i="1"/>
  <c r="R28" i="1"/>
  <c r="Q28" i="1"/>
  <c r="P28" i="1"/>
  <c r="AA27" i="1"/>
  <c r="Z27" i="1"/>
  <c r="Y27" i="1"/>
  <c r="X27" i="1"/>
  <c r="W27" i="1"/>
  <c r="V27" i="1"/>
  <c r="U27" i="1"/>
  <c r="T27" i="1"/>
  <c r="S27" i="1"/>
  <c r="R27" i="1"/>
  <c r="Q27" i="1"/>
  <c r="P27" i="1"/>
  <c r="M31" i="1"/>
  <c r="L31" i="1"/>
  <c r="K31" i="1"/>
  <c r="J31" i="1"/>
  <c r="I31" i="1"/>
  <c r="H31" i="1"/>
  <c r="G31" i="1"/>
  <c r="F31" i="1"/>
  <c r="E31" i="1"/>
  <c r="D31" i="1"/>
  <c r="C31" i="1"/>
  <c r="B31" i="1"/>
  <c r="U19" i="1"/>
  <c r="T19" i="1"/>
  <c r="S19" i="1"/>
  <c r="P19" i="1"/>
  <c r="U17" i="1"/>
  <c r="J21" i="1"/>
  <c r="X17" i="1" s="1"/>
  <c r="I21" i="1"/>
  <c r="W18" i="1" s="1"/>
  <c r="H21" i="1"/>
  <c r="V19" i="1" s="1"/>
  <c r="G21" i="1"/>
  <c r="U18" i="1" s="1"/>
  <c r="F21" i="1"/>
  <c r="T17" i="1" s="1"/>
  <c r="E21" i="1"/>
  <c r="S18" i="1" s="1"/>
  <c r="D21" i="1"/>
  <c r="R19" i="1" s="1"/>
  <c r="C21" i="1"/>
  <c r="Q19" i="1" s="1"/>
  <c r="B21" i="1"/>
  <c r="P17" i="1" s="1"/>
  <c r="Y7" i="1"/>
  <c r="X7" i="1"/>
  <c r="U6" i="1"/>
  <c r="T6" i="1"/>
  <c r="S6" i="1"/>
  <c r="R6" i="1"/>
  <c r="K9" i="1"/>
  <c r="Y6" i="1" s="1"/>
  <c r="J9" i="1"/>
  <c r="X6" i="1" s="1"/>
  <c r="I9" i="1"/>
  <c r="W7" i="1" s="1"/>
  <c r="H9" i="1"/>
  <c r="V7" i="1" s="1"/>
  <c r="G9" i="1"/>
  <c r="U7" i="1" s="1"/>
  <c r="F9" i="1"/>
  <c r="T7" i="1" s="1"/>
  <c r="E9" i="1"/>
  <c r="S5" i="1" s="1"/>
  <c r="D9" i="1"/>
  <c r="R5" i="1" s="1"/>
  <c r="C9" i="1"/>
  <c r="Q6" i="1" s="1"/>
  <c r="B9" i="1"/>
  <c r="P6" i="1" s="1"/>
  <c r="P5" i="1" l="1"/>
  <c r="P7" i="1"/>
  <c r="T5" i="1"/>
  <c r="Q7" i="1"/>
  <c r="P18" i="1"/>
  <c r="U5" i="1"/>
  <c r="R7" i="1"/>
  <c r="T18" i="1"/>
  <c r="S7" i="1"/>
  <c r="V18" i="1"/>
  <c r="X5" i="1"/>
  <c r="V6" i="1"/>
  <c r="Q17" i="1"/>
  <c r="X18" i="1"/>
  <c r="W19" i="1"/>
  <c r="V17" i="1"/>
  <c r="W17" i="1"/>
  <c r="Q5" i="1"/>
  <c r="Y5" i="1"/>
  <c r="W6" i="1"/>
  <c r="R17" i="1"/>
  <c r="Q18" i="1"/>
  <c r="X19" i="1"/>
  <c r="V5" i="1"/>
  <c r="S17" i="1"/>
  <c r="R18" i="1"/>
  <c r="W5" i="1"/>
</calcChain>
</file>

<file path=xl/sharedStrings.xml><?xml version="1.0" encoding="utf-8"?>
<sst xmlns="http://schemas.openxmlformats.org/spreadsheetml/2006/main" count="75" uniqueCount="24">
  <si>
    <t>Figure 2A</t>
  </si>
  <si>
    <t>pChk1</t>
  </si>
  <si>
    <t>Chk1</t>
  </si>
  <si>
    <t>Vinculin</t>
  </si>
  <si>
    <t>MGMT-</t>
  </si>
  <si>
    <t>MGMT+</t>
  </si>
  <si>
    <t>Figure 2B</t>
  </si>
  <si>
    <t>MGMT</t>
  </si>
  <si>
    <t>O6BG</t>
  </si>
  <si>
    <t>PLUS</t>
  </si>
  <si>
    <t>MINUS</t>
  </si>
  <si>
    <t>TMZ Conc. (microM)</t>
  </si>
  <si>
    <t>Figure 2D</t>
  </si>
  <si>
    <t>VX-970 (nM)</t>
  </si>
  <si>
    <t>GAPDH</t>
  </si>
  <si>
    <t>Vinculin_norma</t>
  </si>
  <si>
    <t>exposure time (hours)</t>
  </si>
  <si>
    <t>NORMALISED TO CONTROL</t>
  </si>
  <si>
    <t>GAPDH norma</t>
  </si>
  <si>
    <t>TMZ 12.5 microM</t>
  </si>
  <si>
    <t>Dataset A</t>
  </si>
  <si>
    <t>Dataset B</t>
  </si>
  <si>
    <t>Dataset C</t>
  </si>
  <si>
    <t>duration=6h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</si>
</sst>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3" fillId="0" borderId="0" xfId="2"/>
    <xf numFmtId="0" fontId="2" fillId="0" borderId="0" xfId="1"/>
    <xf numFmtId="0" fontId="1" fillId="4" borderId="0" xfId="5"/>
    <xf numFmtId="0" fontId="1" fillId="4" borderId="0" xfId="5" applyAlignment="1">
      <alignment horizontal="center"/>
    </xf>
    <xf numFmtId="0" fontId="5" fillId="3" borderId="0" xfId="4" applyAlignment="1">
      <alignment horizontal="center"/>
    </xf>
    <xf numFmtId="0" fontId="4" fillId="2" borderId="0" xfId="3" applyAlignment="1">
      <alignment horizontal="center"/>
    </xf>
    <xf numFmtId="0" fontId="3" fillId="0" borderId="1" xfId="6"/>
  </cellXfs>
  <cellStyles count="7">
    <cellStyle name="20% - Accent3" xfId="5" builtinId="38"/>
    <cellStyle name="Good" xfId="3" builtinId="26"/>
    <cellStyle name="Heading 3" xfId="6" builtinId="18"/>
    <cellStyle name="Heading 4" xfId="2" builtinId="19"/>
    <cellStyle name="Neutral" xfId="4" builtinId="2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abSelected="1" workbookViewId="0">
      <selection activeCell="V28" sqref="V28"/>
    </sheetView>
  </sheetViews>
  <sheetFormatPr defaultRowHeight="15" x14ac:dyDescent="0.25"/>
  <cols>
    <col min="1" max="1" width="21.7109375" style="1" customWidth="1"/>
    <col min="14" max="14" width="9.140625" style="3"/>
    <col min="15" max="15" width="19.28515625" customWidth="1"/>
    <col min="28" max="28" width="9.140625" style="3"/>
    <col min="29" max="29" width="19.28515625" customWidth="1"/>
  </cols>
  <sheetData>
    <row r="1" spans="1:39" ht="15.75" thickBot="1" x14ac:dyDescent="0.3">
      <c r="S1" s="7" t="s">
        <v>17</v>
      </c>
      <c r="T1" s="7"/>
      <c r="U1" s="7"/>
      <c r="AG1" s="7"/>
      <c r="AH1" s="7"/>
      <c r="AI1" s="7"/>
    </row>
    <row r="2" spans="1:39" ht="23.25" x14ac:dyDescent="0.35">
      <c r="A2" s="2" t="s">
        <v>0</v>
      </c>
      <c r="O2" t="s">
        <v>20</v>
      </c>
    </row>
    <row r="3" spans="1:39" x14ac:dyDescent="0.25">
      <c r="B3" s="5" t="s">
        <v>4</v>
      </c>
      <c r="C3" s="5"/>
      <c r="D3" s="5"/>
      <c r="E3" s="5"/>
      <c r="F3" s="5"/>
      <c r="G3" s="6" t="s">
        <v>5</v>
      </c>
      <c r="H3" s="6"/>
      <c r="I3" s="6"/>
      <c r="J3" s="6"/>
      <c r="K3" s="6"/>
      <c r="O3" s="1" t="s">
        <v>19</v>
      </c>
      <c r="P3" s="5" t="s">
        <v>4</v>
      </c>
      <c r="Q3" s="5"/>
      <c r="R3" s="5"/>
      <c r="S3" s="5"/>
      <c r="T3" s="5"/>
      <c r="U3" s="6" t="s">
        <v>5</v>
      </c>
      <c r="V3" s="6"/>
      <c r="W3" s="6"/>
      <c r="X3" s="6"/>
      <c r="Y3" s="6"/>
      <c r="AC3" s="1"/>
      <c r="AD3" s="5"/>
      <c r="AE3" s="5"/>
      <c r="AF3" s="5"/>
      <c r="AG3" s="5"/>
      <c r="AH3" s="5"/>
      <c r="AI3" s="6"/>
      <c r="AJ3" s="6"/>
      <c r="AK3" s="6"/>
      <c r="AL3" s="6"/>
      <c r="AM3" s="6"/>
    </row>
    <row r="4" spans="1:39" x14ac:dyDescent="0.25">
      <c r="A4" s="1" t="s">
        <v>16</v>
      </c>
      <c r="B4">
        <v>0</v>
      </c>
      <c r="C4">
        <v>4</v>
      </c>
      <c r="D4">
        <v>7</v>
      </c>
      <c r="E4">
        <v>24</v>
      </c>
      <c r="F4">
        <v>48</v>
      </c>
      <c r="G4">
        <v>0</v>
      </c>
      <c r="H4">
        <v>4</v>
      </c>
      <c r="I4">
        <v>7</v>
      </c>
      <c r="J4">
        <v>24</v>
      </c>
      <c r="K4">
        <v>48</v>
      </c>
      <c r="O4" s="1" t="s">
        <v>16</v>
      </c>
      <c r="P4">
        <v>0</v>
      </c>
      <c r="Q4">
        <v>4</v>
      </c>
      <c r="R4">
        <v>7</v>
      </c>
      <c r="S4">
        <v>24</v>
      </c>
      <c r="T4">
        <v>48</v>
      </c>
      <c r="U4">
        <v>0</v>
      </c>
      <c r="V4">
        <v>4</v>
      </c>
      <c r="W4">
        <v>7</v>
      </c>
      <c r="X4">
        <v>24</v>
      </c>
      <c r="Y4">
        <v>48</v>
      </c>
      <c r="AC4" s="1"/>
    </row>
    <row r="5" spans="1:39" x14ac:dyDescent="0.25">
      <c r="A5" s="1" t="s">
        <v>1</v>
      </c>
      <c r="B5">
        <v>359.35400000000004</v>
      </c>
      <c r="C5">
        <v>5044.0829999999996</v>
      </c>
      <c r="D5">
        <v>8719.2549999999992</v>
      </c>
      <c r="E5">
        <v>17149.255000000001</v>
      </c>
      <c r="F5">
        <v>16087.619000000001</v>
      </c>
      <c r="G5">
        <v>212.113</v>
      </c>
      <c r="H5">
        <v>834.59799999999996</v>
      </c>
      <c r="I5">
        <v>2670.355</v>
      </c>
      <c r="J5">
        <v>9553.6689999999999</v>
      </c>
      <c r="K5">
        <v>11119.376</v>
      </c>
      <c r="O5" s="1" t="s">
        <v>1</v>
      </c>
      <c r="P5">
        <f t="shared" ref="P5:Y5" si="0">B5*B9</f>
        <v>354.4443190870457</v>
      </c>
      <c r="Q5">
        <f t="shared" si="0"/>
        <v>4625.5330602170889</v>
      </c>
      <c r="R5">
        <f t="shared" si="0"/>
        <v>8719.2549999999992</v>
      </c>
      <c r="S5">
        <f t="shared" si="0"/>
        <v>16158.753961631712</v>
      </c>
      <c r="T5">
        <f t="shared" si="0"/>
        <v>13214.512674775477</v>
      </c>
      <c r="U5">
        <f t="shared" si="0"/>
        <v>209.34637875768618</v>
      </c>
      <c r="V5">
        <f t="shared" si="0"/>
        <v>828.84495787223636</v>
      </c>
      <c r="W5">
        <f t="shared" si="0"/>
        <v>2510.3086930044792</v>
      </c>
      <c r="X5">
        <f t="shared" si="0"/>
        <v>6731.5982192069796</v>
      </c>
      <c r="Y5">
        <f t="shared" si="0"/>
        <v>7294.614291670292</v>
      </c>
      <c r="AC5" s="1"/>
    </row>
    <row r="6" spans="1:39" x14ac:dyDescent="0.25">
      <c r="A6" s="1" t="s">
        <v>2</v>
      </c>
      <c r="B6">
        <v>11967.254999999999</v>
      </c>
      <c r="C6">
        <v>14304.548000000001</v>
      </c>
      <c r="D6">
        <v>13495.134</v>
      </c>
      <c r="E6">
        <v>16089.254999999999</v>
      </c>
      <c r="F6">
        <v>7606.9620000000004</v>
      </c>
      <c r="G6">
        <v>8972.3760000000002</v>
      </c>
      <c r="H6">
        <v>13281.254999999999</v>
      </c>
      <c r="I6">
        <v>11871.841</v>
      </c>
      <c r="J6">
        <v>14308.79</v>
      </c>
      <c r="K6">
        <v>7629.8410000000003</v>
      </c>
      <c r="O6" s="1" t="s">
        <v>2</v>
      </c>
      <c r="P6">
        <f t="shared" ref="P6:Y6" si="1">B6*B9</f>
        <v>11803.752149178923</v>
      </c>
      <c r="Q6">
        <f t="shared" si="1"/>
        <v>13117.579485797964</v>
      </c>
      <c r="R6">
        <f t="shared" si="1"/>
        <v>13495.134</v>
      </c>
      <c r="S6">
        <f t="shared" si="1"/>
        <v>15159.977093521135</v>
      </c>
      <c r="T6">
        <f t="shared" si="1"/>
        <v>6248.4259333550481</v>
      </c>
      <c r="U6">
        <f t="shared" si="1"/>
        <v>8855.3479723184028</v>
      </c>
      <c r="V6">
        <f t="shared" si="1"/>
        <v>13189.704793164408</v>
      </c>
      <c r="W6">
        <f t="shared" si="1"/>
        <v>11160.308522375111</v>
      </c>
      <c r="X6">
        <f t="shared" si="1"/>
        <v>10082.097807973738</v>
      </c>
      <c r="Y6">
        <f t="shared" si="1"/>
        <v>5005.3840432927127</v>
      </c>
      <c r="AC6" s="1"/>
    </row>
    <row r="7" spans="1:39" x14ac:dyDescent="0.2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28787.803</v>
      </c>
      <c r="H7">
        <v>30820.146000000001</v>
      </c>
      <c r="I7">
        <v>32178.316999999999</v>
      </c>
      <c r="J7">
        <v>30922.852999999999</v>
      </c>
      <c r="K7">
        <v>21777.781999999999</v>
      </c>
      <c r="O7" s="1" t="s">
        <v>7</v>
      </c>
      <c r="P7">
        <f t="shared" ref="P7:Y7" si="2">B7*B9</f>
        <v>0</v>
      </c>
      <c r="Q7">
        <f t="shared" si="2"/>
        <v>0</v>
      </c>
      <c r="R7">
        <f t="shared" si="2"/>
        <v>0</v>
      </c>
      <c r="S7">
        <f t="shared" si="2"/>
        <v>0</v>
      </c>
      <c r="T7">
        <f t="shared" si="2"/>
        <v>0</v>
      </c>
      <c r="U7">
        <f t="shared" si="2"/>
        <v>28412.319426153299</v>
      </c>
      <c r="V7">
        <f t="shared" si="2"/>
        <v>30607.696894775898</v>
      </c>
      <c r="W7">
        <f t="shared" si="2"/>
        <v>30249.726681041964</v>
      </c>
      <c r="X7">
        <f t="shared" si="2"/>
        <v>21788.511009497943</v>
      </c>
      <c r="Y7">
        <f t="shared" si="2"/>
        <v>14286.819675679644</v>
      </c>
      <c r="AC7" s="1"/>
    </row>
    <row r="8" spans="1:39" x14ac:dyDescent="0.25">
      <c r="A8" s="1" t="s">
        <v>3</v>
      </c>
      <c r="B8">
        <v>13593.425999999999</v>
      </c>
      <c r="C8">
        <v>12638.134</v>
      </c>
      <c r="D8">
        <v>13781.718999999999</v>
      </c>
      <c r="E8">
        <v>12985.718999999999</v>
      </c>
      <c r="F8">
        <v>11320.425999999999</v>
      </c>
      <c r="G8">
        <v>13601.962</v>
      </c>
      <c r="H8">
        <v>13686.718999999999</v>
      </c>
      <c r="I8">
        <v>12955.718999999999</v>
      </c>
      <c r="J8">
        <v>9710.7189999999991</v>
      </c>
      <c r="K8">
        <v>9041.1839999999993</v>
      </c>
      <c r="O8" s="1"/>
      <c r="AC8" s="1"/>
    </row>
    <row r="9" spans="1:39" x14ac:dyDescent="0.25">
      <c r="A9" s="1" t="s">
        <v>15</v>
      </c>
      <c r="B9">
        <f>B8/$D$8</f>
        <v>0.98633748083239836</v>
      </c>
      <c r="C9">
        <f t="shared" ref="C9:K9" si="3">C8/$D$8</f>
        <v>0.91702159941005912</v>
      </c>
      <c r="D9">
        <f t="shared" si="3"/>
        <v>1</v>
      </c>
      <c r="E9">
        <f t="shared" si="3"/>
        <v>0.94224232840620248</v>
      </c>
      <c r="F9">
        <f t="shared" si="3"/>
        <v>0.82140885327875279</v>
      </c>
      <c r="G9">
        <f t="shared" si="3"/>
        <v>0.98695685204436401</v>
      </c>
      <c r="H9">
        <f t="shared" si="3"/>
        <v>0.99310681055099148</v>
      </c>
      <c r="I9">
        <f t="shared" si="3"/>
        <v>0.94006553173809448</v>
      </c>
      <c r="J9">
        <f t="shared" si="3"/>
        <v>0.70460869213775146</v>
      </c>
      <c r="K9">
        <f t="shared" si="3"/>
        <v>0.65602730689836297</v>
      </c>
    </row>
    <row r="13" spans="1:39" ht="23.25" x14ac:dyDescent="0.35">
      <c r="A13" s="2" t="s">
        <v>6</v>
      </c>
      <c r="O13" t="s">
        <v>21</v>
      </c>
    </row>
    <row r="14" spans="1:39" ht="23.25" x14ac:dyDescent="0.35">
      <c r="A14" s="2"/>
      <c r="B14" s="6" t="s">
        <v>5</v>
      </c>
      <c r="C14" s="6"/>
      <c r="D14" s="6"/>
      <c r="E14" s="5" t="s">
        <v>4</v>
      </c>
      <c r="F14" s="5"/>
      <c r="G14" s="5"/>
      <c r="H14" s="6" t="s">
        <v>5</v>
      </c>
      <c r="I14" s="6"/>
      <c r="J14" s="6"/>
      <c r="O14" s="2" t="s">
        <v>23</v>
      </c>
      <c r="P14" s="6" t="s">
        <v>5</v>
      </c>
      <c r="Q14" s="6"/>
      <c r="R14" s="6"/>
      <c r="S14" s="5" t="s">
        <v>4</v>
      </c>
      <c r="T14" s="5"/>
      <c r="U14" s="5"/>
      <c r="V14" s="6" t="s">
        <v>5</v>
      </c>
      <c r="W14" s="6"/>
      <c r="X14" s="6"/>
      <c r="AC14" s="2"/>
      <c r="AD14" s="6"/>
      <c r="AE14" s="6"/>
      <c r="AF14" s="6"/>
      <c r="AG14" s="5"/>
      <c r="AH14" s="5"/>
      <c r="AI14" s="5"/>
      <c r="AJ14" s="6"/>
      <c r="AK14" s="6"/>
      <c r="AL14" s="6"/>
    </row>
    <row r="15" spans="1:39" x14ac:dyDescent="0.25">
      <c r="A15" s="1" t="s">
        <v>8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9</v>
      </c>
      <c r="I15" t="s">
        <v>9</v>
      </c>
      <c r="J15" t="s">
        <v>9</v>
      </c>
      <c r="O15" s="1" t="s">
        <v>8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9</v>
      </c>
      <c r="W15" t="s">
        <v>9</v>
      </c>
      <c r="X15" t="s">
        <v>9</v>
      </c>
      <c r="AC15" s="1"/>
    </row>
    <row r="16" spans="1:39" x14ac:dyDescent="0.25">
      <c r="A16" s="1" t="s">
        <v>11</v>
      </c>
      <c r="B16">
        <v>0</v>
      </c>
      <c r="C16">
        <v>20</v>
      </c>
      <c r="D16">
        <v>100</v>
      </c>
      <c r="E16">
        <v>0</v>
      </c>
      <c r="F16">
        <v>20</v>
      </c>
      <c r="G16">
        <v>100</v>
      </c>
      <c r="H16">
        <v>0</v>
      </c>
      <c r="I16">
        <v>20</v>
      </c>
      <c r="J16">
        <v>100</v>
      </c>
      <c r="O16" s="1" t="s">
        <v>11</v>
      </c>
      <c r="P16">
        <v>0</v>
      </c>
      <c r="Q16">
        <v>20</v>
      </c>
      <c r="R16">
        <v>100</v>
      </c>
      <c r="S16">
        <v>0</v>
      </c>
      <c r="T16">
        <v>20</v>
      </c>
      <c r="U16">
        <v>100</v>
      </c>
      <c r="V16">
        <v>0</v>
      </c>
      <c r="W16">
        <v>20</v>
      </c>
      <c r="X16">
        <v>100</v>
      </c>
      <c r="AC16" s="1"/>
    </row>
    <row r="17" spans="1:41" x14ac:dyDescent="0.25">
      <c r="A17" s="1" t="s">
        <v>1</v>
      </c>
      <c r="B17">
        <v>1192.0119999999999</v>
      </c>
      <c r="C17">
        <v>1155.8409999999999</v>
      </c>
      <c r="D17">
        <v>2806.2049999999999</v>
      </c>
      <c r="E17">
        <v>786.47699999999998</v>
      </c>
      <c r="F17">
        <v>3313.6689999999999</v>
      </c>
      <c r="G17">
        <v>5426.1840000000002</v>
      </c>
      <c r="H17">
        <v>1521.8910000000001</v>
      </c>
      <c r="I17">
        <v>5483.79</v>
      </c>
      <c r="J17">
        <v>6222.4260000000004</v>
      </c>
      <c r="O17" s="1" t="s">
        <v>1</v>
      </c>
      <c r="P17">
        <f t="shared" ref="P17:X17" si="4">B17*B21</f>
        <v>1081.3246513227557</v>
      </c>
      <c r="Q17">
        <f t="shared" si="4"/>
        <v>994.98600265296193</v>
      </c>
      <c r="R17">
        <f t="shared" si="4"/>
        <v>2520.6377136099782</v>
      </c>
      <c r="S17">
        <f t="shared" si="4"/>
        <v>727.95832788701978</v>
      </c>
      <c r="T17">
        <f t="shared" si="4"/>
        <v>3248.0866282481802</v>
      </c>
      <c r="U17">
        <f t="shared" si="4"/>
        <v>5116.1821584723621</v>
      </c>
      <c r="V17">
        <f t="shared" si="4"/>
        <v>1474.3627729311227</v>
      </c>
      <c r="W17">
        <f t="shared" si="4"/>
        <v>5334.2206833036744</v>
      </c>
      <c r="X17">
        <f t="shared" si="4"/>
        <v>6222.4260000000004</v>
      </c>
      <c r="AC17" s="1"/>
    </row>
    <row r="18" spans="1:41" x14ac:dyDescent="0.25">
      <c r="A18" s="1" t="s">
        <v>2</v>
      </c>
      <c r="B18">
        <v>12433.376</v>
      </c>
      <c r="C18">
        <v>13993.376</v>
      </c>
      <c r="D18">
        <v>15622.912</v>
      </c>
      <c r="E18">
        <v>16310.083000000001</v>
      </c>
      <c r="F18">
        <v>16481.618999999999</v>
      </c>
      <c r="G18">
        <v>17694.912</v>
      </c>
      <c r="H18">
        <v>13735.79</v>
      </c>
      <c r="I18">
        <v>14937.083000000001</v>
      </c>
      <c r="J18">
        <v>15110.083000000001</v>
      </c>
      <c r="O18" s="1" t="s">
        <v>2</v>
      </c>
      <c r="P18">
        <f t="shared" ref="P18:X18" si="5">B18*B21</f>
        <v>11278.842803566338</v>
      </c>
      <c r="Q18">
        <f t="shared" si="5"/>
        <v>12045.9589596319</v>
      </c>
      <c r="R18">
        <f t="shared" si="5"/>
        <v>14033.080684985556</v>
      </c>
      <c r="S18">
        <f t="shared" si="5"/>
        <v>15096.513627707496</v>
      </c>
      <c r="T18">
        <f t="shared" si="5"/>
        <v>16155.423576036454</v>
      </c>
      <c r="U18">
        <f t="shared" si="5"/>
        <v>16683.988797677797</v>
      </c>
      <c r="V18">
        <f t="shared" si="5"/>
        <v>13306.825148975573</v>
      </c>
      <c r="W18">
        <f t="shared" si="5"/>
        <v>14529.676936356735</v>
      </c>
      <c r="X18">
        <f t="shared" si="5"/>
        <v>15110.083000000001</v>
      </c>
      <c r="AC18" s="1"/>
    </row>
    <row r="19" spans="1:41" x14ac:dyDescent="0.25">
      <c r="A19" s="1" t="s">
        <v>7</v>
      </c>
      <c r="B19">
        <v>4578.4059999999999</v>
      </c>
      <c r="C19">
        <v>4421.4769999999999</v>
      </c>
      <c r="D19">
        <v>4178.6980000000003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O19" s="1" t="s">
        <v>7</v>
      </c>
      <c r="P19">
        <f t="shared" ref="P19:X19" si="6">B19*B21</f>
        <v>4153.2663023224704</v>
      </c>
      <c r="Q19">
        <f t="shared" si="6"/>
        <v>3806.1530314740612</v>
      </c>
      <c r="R19">
        <f t="shared" si="6"/>
        <v>3753.4619789311864</v>
      </c>
      <c r="S19">
        <f t="shared" si="6"/>
        <v>0</v>
      </c>
      <c r="T19">
        <f t="shared" si="6"/>
        <v>0</v>
      </c>
      <c r="U19">
        <f t="shared" si="6"/>
        <v>0</v>
      </c>
      <c r="V19">
        <f t="shared" si="6"/>
        <v>0</v>
      </c>
      <c r="W19">
        <f t="shared" si="6"/>
        <v>0</v>
      </c>
      <c r="X19">
        <f t="shared" si="6"/>
        <v>0</v>
      </c>
      <c r="AC19" s="1"/>
    </row>
    <row r="20" spans="1:41" x14ac:dyDescent="0.25">
      <c r="A20" s="1" t="s">
        <v>3</v>
      </c>
      <c r="B20">
        <v>6489.598</v>
      </c>
      <c r="C20">
        <v>6158.3050000000003</v>
      </c>
      <c r="D20">
        <v>6425.8909999999996</v>
      </c>
      <c r="E20">
        <v>6621.598</v>
      </c>
      <c r="F20">
        <v>7012.3050000000003</v>
      </c>
      <c r="G20">
        <v>6745.1840000000002</v>
      </c>
      <c r="H20">
        <v>6930.4769999999999</v>
      </c>
      <c r="I20">
        <v>6958.77</v>
      </c>
      <c r="J20">
        <v>7153.8909999999996</v>
      </c>
      <c r="O20" s="1"/>
      <c r="AC20" s="1"/>
    </row>
    <row r="21" spans="1:41" x14ac:dyDescent="0.25">
      <c r="A21" s="1" t="s">
        <v>15</v>
      </c>
      <c r="B21">
        <f>B20/$J$20</f>
        <v>0.90714242081686736</v>
      </c>
      <c r="C21">
        <f t="shared" ref="C21:J21" si="7">C20/$J$20</f>
        <v>0.86083293692900842</v>
      </c>
      <c r="D21">
        <f t="shared" si="7"/>
        <v>0.89823719707219474</v>
      </c>
      <c r="E21">
        <f t="shared" si="7"/>
        <v>0.92559391805102986</v>
      </c>
      <c r="F21">
        <f t="shared" si="7"/>
        <v>0.98020853267124153</v>
      </c>
      <c r="G21">
        <f t="shared" si="7"/>
        <v>0.94286927212058458</v>
      </c>
      <c r="H21">
        <f t="shared" si="7"/>
        <v>0.96877028179490021</v>
      </c>
      <c r="I21">
        <f t="shared" si="7"/>
        <v>0.97272519248615907</v>
      </c>
      <c r="J21">
        <f t="shared" si="7"/>
        <v>1</v>
      </c>
      <c r="O21" s="1"/>
      <c r="AC21" s="1"/>
    </row>
    <row r="23" spans="1:41" ht="23.25" x14ac:dyDescent="0.35">
      <c r="A23" s="2" t="s">
        <v>12</v>
      </c>
      <c r="O23" t="s">
        <v>22</v>
      </c>
    </row>
    <row r="24" spans="1:41" ht="23.25" x14ac:dyDescent="0.35">
      <c r="A24" s="2"/>
      <c r="B24" s="5" t="s">
        <v>4</v>
      </c>
      <c r="C24" s="5"/>
      <c r="D24" s="5"/>
      <c r="E24" s="5"/>
      <c r="F24" s="5"/>
      <c r="G24" s="5"/>
      <c r="H24" s="6" t="s">
        <v>5</v>
      </c>
      <c r="I24" s="6"/>
      <c r="J24" s="6"/>
      <c r="K24" s="6"/>
      <c r="L24" s="6"/>
      <c r="M24" s="6"/>
      <c r="N24" s="4"/>
      <c r="O24" s="2"/>
      <c r="P24" s="5" t="s">
        <v>4</v>
      </c>
      <c r="Q24" s="5"/>
      <c r="R24" s="5"/>
      <c r="S24" s="5"/>
      <c r="T24" s="5"/>
      <c r="U24" s="5"/>
      <c r="V24" s="6" t="s">
        <v>5</v>
      </c>
      <c r="W24" s="6"/>
      <c r="X24" s="6"/>
      <c r="Y24" s="6"/>
      <c r="Z24" s="6"/>
      <c r="AA24" s="6"/>
      <c r="AB24" s="4"/>
      <c r="AC24" s="2"/>
      <c r="AD24" s="5"/>
      <c r="AE24" s="5"/>
      <c r="AF24" s="5"/>
      <c r="AG24" s="5"/>
      <c r="AH24" s="5"/>
      <c r="AI24" s="5"/>
      <c r="AJ24" s="6"/>
      <c r="AK24" s="6"/>
      <c r="AL24" s="6"/>
      <c r="AM24" s="6"/>
      <c r="AN24" s="6"/>
      <c r="AO24" s="6"/>
    </row>
    <row r="25" spans="1:41" x14ac:dyDescent="0.25">
      <c r="A25" s="1" t="s">
        <v>11</v>
      </c>
      <c r="B25">
        <v>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0</v>
      </c>
      <c r="I25">
        <v>100</v>
      </c>
      <c r="J25">
        <v>100</v>
      </c>
      <c r="K25">
        <v>100</v>
      </c>
      <c r="L25">
        <v>100</v>
      </c>
      <c r="M25">
        <v>100</v>
      </c>
      <c r="O25" s="1" t="s">
        <v>11</v>
      </c>
      <c r="P25">
        <v>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0</v>
      </c>
      <c r="W25">
        <v>100</v>
      </c>
      <c r="X25">
        <v>100</v>
      </c>
      <c r="Y25">
        <v>100</v>
      </c>
      <c r="Z25">
        <v>100</v>
      </c>
      <c r="AA25">
        <v>100</v>
      </c>
      <c r="AC25" s="1"/>
    </row>
    <row r="26" spans="1:41" x14ac:dyDescent="0.25">
      <c r="A26" s="1" t="s">
        <v>13</v>
      </c>
      <c r="B26">
        <v>0</v>
      </c>
      <c r="C26">
        <v>0</v>
      </c>
      <c r="D26">
        <v>8</v>
      </c>
      <c r="E26">
        <v>40</v>
      </c>
      <c r="F26">
        <v>200</v>
      </c>
      <c r="G26">
        <v>1000</v>
      </c>
      <c r="H26">
        <v>0</v>
      </c>
      <c r="I26">
        <v>0</v>
      </c>
      <c r="J26">
        <v>8</v>
      </c>
      <c r="K26">
        <v>40</v>
      </c>
      <c r="L26">
        <v>200</v>
      </c>
      <c r="M26">
        <v>1000</v>
      </c>
      <c r="O26" s="1" t="s">
        <v>13</v>
      </c>
      <c r="P26">
        <v>0</v>
      </c>
      <c r="Q26">
        <v>0</v>
      </c>
      <c r="R26">
        <v>8</v>
      </c>
      <c r="S26">
        <v>40</v>
      </c>
      <c r="T26">
        <v>200</v>
      </c>
      <c r="U26">
        <v>1000</v>
      </c>
      <c r="V26">
        <v>0</v>
      </c>
      <c r="W26">
        <v>0</v>
      </c>
      <c r="X26">
        <v>8</v>
      </c>
      <c r="Y26">
        <v>40</v>
      </c>
      <c r="Z26">
        <v>200</v>
      </c>
      <c r="AA26">
        <v>1000</v>
      </c>
      <c r="AC26" s="1"/>
    </row>
    <row r="27" spans="1:41" x14ac:dyDescent="0.25">
      <c r="A27" s="1" t="s">
        <v>1</v>
      </c>
      <c r="B27">
        <v>3248.6480000000001</v>
      </c>
      <c r="C27">
        <v>11431.012000000001</v>
      </c>
      <c r="D27">
        <v>10305.941000000001</v>
      </c>
      <c r="E27">
        <v>10058.355</v>
      </c>
      <c r="F27">
        <v>4569.7700000000004</v>
      </c>
      <c r="G27">
        <v>4586.4769999999999</v>
      </c>
      <c r="H27">
        <v>3562.0619999999999</v>
      </c>
      <c r="I27">
        <v>8771.77</v>
      </c>
      <c r="J27">
        <v>6117.77</v>
      </c>
      <c r="K27">
        <v>5408.1840000000002</v>
      </c>
      <c r="L27">
        <v>4042.355</v>
      </c>
      <c r="M27">
        <v>2892.4769999999999</v>
      </c>
      <c r="O27" s="1" t="s">
        <v>1</v>
      </c>
      <c r="P27">
        <f>B27*B31</f>
        <v>2080.967384330721</v>
      </c>
      <c r="Q27">
        <f t="shared" ref="Q27:AA27" si="8">C27*C31</f>
        <v>9683.4106359898178</v>
      </c>
      <c r="R27">
        <f t="shared" si="8"/>
        <v>7648.454271592951</v>
      </c>
      <c r="S27">
        <f t="shared" si="8"/>
        <v>7381.6473670823461</v>
      </c>
      <c r="T27">
        <f t="shared" si="8"/>
        <v>3742.7600423073595</v>
      </c>
      <c r="U27">
        <f t="shared" si="8"/>
        <v>3515.5961835904195</v>
      </c>
      <c r="V27">
        <f t="shared" si="8"/>
        <v>3462.0974039612706</v>
      </c>
      <c r="W27">
        <f t="shared" si="8"/>
        <v>7680.193858214694</v>
      </c>
      <c r="X27">
        <f t="shared" si="8"/>
        <v>5721.8106457468075</v>
      </c>
      <c r="Y27">
        <f t="shared" si="8"/>
        <v>4183.3890255410597</v>
      </c>
      <c r="Z27">
        <f t="shared" si="8"/>
        <v>4042.355</v>
      </c>
      <c r="AA27">
        <f t="shared" si="8"/>
        <v>2599.8648115595547</v>
      </c>
      <c r="AC27" s="1"/>
    </row>
    <row r="28" spans="1:41" x14ac:dyDescent="0.25">
      <c r="A28" s="1" t="s">
        <v>2</v>
      </c>
      <c r="B28">
        <v>11248.062</v>
      </c>
      <c r="C28">
        <v>12347.598</v>
      </c>
      <c r="D28">
        <v>12047.234</v>
      </c>
      <c r="E28">
        <v>11140.647999999999</v>
      </c>
      <c r="F28">
        <v>9937.77</v>
      </c>
      <c r="G28">
        <v>9320.527</v>
      </c>
      <c r="H28">
        <v>12114.376</v>
      </c>
      <c r="I28">
        <v>11154.548000000001</v>
      </c>
      <c r="J28">
        <v>10531.548000000001</v>
      </c>
      <c r="K28">
        <v>10712.841</v>
      </c>
      <c r="L28">
        <v>11078.376</v>
      </c>
      <c r="M28">
        <v>8357.134</v>
      </c>
      <c r="O28" s="1" t="s">
        <v>2</v>
      </c>
      <c r="P28">
        <f>B28*B31</f>
        <v>7205.1050649161662</v>
      </c>
      <c r="Q28">
        <f t="shared" ref="Q28:AA28" si="9">C28*C31</f>
        <v>10459.86670315162</v>
      </c>
      <c r="R28">
        <f t="shared" si="9"/>
        <v>8940.7380023017631</v>
      </c>
      <c r="S28">
        <f t="shared" si="9"/>
        <v>8175.9228995985131</v>
      </c>
      <c r="T28">
        <f t="shared" si="9"/>
        <v>8139.2911384250856</v>
      </c>
      <c r="U28">
        <f t="shared" si="9"/>
        <v>7144.3090525149173</v>
      </c>
      <c r="V28">
        <f t="shared" si="9"/>
        <v>11774.401933545996</v>
      </c>
      <c r="W28">
        <f t="shared" si="9"/>
        <v>9766.4543234445282</v>
      </c>
      <c r="X28">
        <f t="shared" si="9"/>
        <v>9849.9164667180194</v>
      </c>
      <c r="Y28">
        <f t="shared" si="9"/>
        <v>8286.6968786132838</v>
      </c>
      <c r="Z28">
        <f t="shared" si="9"/>
        <v>11078.376</v>
      </c>
      <c r="AA28">
        <f t="shared" si="9"/>
        <v>7511.699699630437</v>
      </c>
      <c r="AC28" s="1"/>
    </row>
    <row r="29" spans="1:41" x14ac:dyDescent="0.25">
      <c r="A29" s="1" t="s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24639.095000000001</v>
      </c>
      <c r="I29">
        <v>24615.224999999999</v>
      </c>
      <c r="J29">
        <v>24993.710999999999</v>
      </c>
      <c r="K29">
        <v>22406.589</v>
      </c>
      <c r="L29">
        <v>24033.125</v>
      </c>
      <c r="M29">
        <v>18515.024000000001</v>
      </c>
      <c r="O29" s="1" t="s">
        <v>7</v>
      </c>
      <c r="P29">
        <f>B29*B31</f>
        <v>0</v>
      </c>
      <c r="Q29">
        <f t="shared" ref="Q29:AA29" si="10">C29*C31</f>
        <v>0</v>
      </c>
      <c r="R29">
        <f t="shared" si="10"/>
        <v>0</v>
      </c>
      <c r="S29">
        <f t="shared" si="10"/>
        <v>0</v>
      </c>
      <c r="T29">
        <f t="shared" si="10"/>
        <v>0</v>
      </c>
      <c r="U29">
        <f t="shared" si="10"/>
        <v>0</v>
      </c>
      <c r="V29">
        <f t="shared" si="10"/>
        <v>23947.631129232206</v>
      </c>
      <c r="W29">
        <f t="shared" si="10"/>
        <v>21552.058462952493</v>
      </c>
      <c r="X29">
        <f t="shared" si="10"/>
        <v>23376.047428477872</v>
      </c>
      <c r="Y29">
        <f t="shared" si="10"/>
        <v>17332.154106148944</v>
      </c>
      <c r="Z29">
        <f t="shared" si="10"/>
        <v>24033.125</v>
      </c>
      <c r="AA29">
        <f t="shared" si="10"/>
        <v>16641.985185286048</v>
      </c>
      <c r="AC29" s="1"/>
    </row>
    <row r="30" spans="1:41" x14ac:dyDescent="0.25">
      <c r="A30" s="1" t="s">
        <v>14</v>
      </c>
      <c r="B30">
        <v>9495.3549999999996</v>
      </c>
      <c r="C30">
        <v>12557.183999999999</v>
      </c>
      <c r="D30">
        <v>11001.062</v>
      </c>
      <c r="E30">
        <v>10878.647999999999</v>
      </c>
      <c r="F30">
        <v>12140.77</v>
      </c>
      <c r="G30">
        <v>11362.355</v>
      </c>
      <c r="H30">
        <v>14407.425999999999</v>
      </c>
      <c r="I30">
        <v>12978.77</v>
      </c>
      <c r="J30">
        <v>13864.012000000001</v>
      </c>
      <c r="K30">
        <v>11466.355</v>
      </c>
      <c r="L30">
        <v>14823.425999999999</v>
      </c>
      <c r="M30">
        <v>13323.841</v>
      </c>
      <c r="O30" s="1"/>
      <c r="AC30" s="1"/>
    </row>
    <row r="31" spans="1:41" x14ac:dyDescent="0.25">
      <c r="A31" s="1" t="s">
        <v>18</v>
      </c>
      <c r="B31">
        <f>B30/$L$30</f>
        <v>0.64056413139580548</v>
      </c>
      <c r="C31">
        <f t="shared" ref="C31:M31" si="11">C30/$L$30</f>
        <v>0.84711752870085499</v>
      </c>
      <c r="D31">
        <f t="shared" si="11"/>
        <v>0.74214031223281318</v>
      </c>
      <c r="E31">
        <f t="shared" si="11"/>
        <v>0.73388216732083389</v>
      </c>
      <c r="F31">
        <f t="shared" si="11"/>
        <v>0.8190259120934662</v>
      </c>
      <c r="G31">
        <f t="shared" si="11"/>
        <v>0.76651342274046497</v>
      </c>
      <c r="H31">
        <f t="shared" si="11"/>
        <v>0.9719363121588761</v>
      </c>
      <c r="I31">
        <f t="shared" si="11"/>
        <v>0.87555805250419172</v>
      </c>
      <c r="J31">
        <f t="shared" si="11"/>
        <v>0.93527717546537492</v>
      </c>
      <c r="K31">
        <f t="shared" si="11"/>
        <v>0.77352934470074597</v>
      </c>
      <c r="L31">
        <f t="shared" si="11"/>
        <v>1</v>
      </c>
      <c r="M31">
        <f t="shared" si="11"/>
        <v>0.89883681410761596</v>
      </c>
      <c r="O31" s="1"/>
      <c r="AC31" s="1"/>
    </row>
  </sheetData>
  <mergeCells count="23">
    <mergeCell ref="V14:X14"/>
    <mergeCell ref="H24:M24"/>
    <mergeCell ref="B24:G24"/>
    <mergeCell ref="P24:U24"/>
    <mergeCell ref="V24:AA24"/>
    <mergeCell ref="B14:D14"/>
    <mergeCell ref="E14:G14"/>
    <mergeCell ref="H14:J14"/>
    <mergeCell ref="P14:R14"/>
    <mergeCell ref="S14:U14"/>
    <mergeCell ref="B3:F3"/>
    <mergeCell ref="G3:K3"/>
    <mergeCell ref="P3:T3"/>
    <mergeCell ref="U3:Y3"/>
    <mergeCell ref="S1:U1"/>
    <mergeCell ref="AD24:AI24"/>
    <mergeCell ref="AJ24:AO24"/>
    <mergeCell ref="AG1:AI1"/>
    <mergeCell ref="AD3:AH3"/>
    <mergeCell ref="AI3:AM3"/>
    <mergeCell ref="AD14:AF14"/>
    <mergeCell ref="AG14:AI14"/>
    <mergeCell ref="AJ14:AL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Annabelle Ballesta</dc:creator>
  <cp:lastModifiedBy>Annabelle Ballesta</cp:lastModifiedBy>
  <dcterms:created xsi:type="dcterms:W3CDTF">2020-06-08T10:08:34Z</dcterms:created>
  <dcterms:modified xsi:type="dcterms:W3CDTF">2020-07-03T09:06:25Z</dcterms:modified>
</cp:coreProperties>
</file>