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docs\"/>
    </mc:Choice>
  </mc:AlternateContent>
  <xr:revisionPtr revIDLastSave="0" documentId="13_ncr:1_{0495AD4D-A554-43E5-A6BC-00FFEAF48FAB}" xr6:coauthVersionLast="41" xr6:coauthVersionMax="43" xr10:uidLastSave="{00000000-0000-0000-0000-000000000000}"/>
  <bookViews>
    <workbookView xWindow="345" yWindow="345" windowWidth="24750" windowHeight="14535" firstSheet="2" activeTab="8" xr2:uid="{8EB730A1-2A75-43B6-8245-2760B3944517}"/>
  </bookViews>
  <sheets>
    <sheet name="HID Frame" sheetId="1" r:id="rId1"/>
    <sheet name="Status Pg 1" sheetId="2" r:id="rId2"/>
    <sheet name="Status Pg 1 Description" sheetId="5" r:id="rId3"/>
    <sheet name="CAN" sheetId="8" r:id="rId4"/>
    <sheet name="Status Pg 2" sheetId="3" r:id="rId5"/>
    <sheet name="DAC Calibration" sheetId="6" r:id="rId6"/>
    <sheet name="HVAdjOut Calibration" sheetId="7" r:id="rId7"/>
    <sheet name="Status Pg 3" sheetId="4" r:id="rId8"/>
    <sheet name="CAN (2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" l="1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B5" i="9"/>
  <c r="B8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B5" i="8"/>
  <c r="B8" i="8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B11" i="9" l="1"/>
  <c r="C11" i="9" s="1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B11" i="8"/>
  <c r="C11" i="8" s="1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D2" i="7"/>
  <c r="D3" i="7" s="1"/>
  <c r="D2" i="6"/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<sst xmlns="http://schemas.openxmlformats.org/spreadsheetml/2006/main" count="631" uniqueCount="364">
  <si>
    <t>Byte</t>
  </si>
  <si>
    <t>TYPE</t>
  </si>
  <si>
    <t>Status</t>
  </si>
  <si>
    <t>Command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</si>
  <si>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</si>
  <si>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</si>
  <si>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</si>
  <si>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</si>
  <si>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</si>
  <si>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</si>
  <si>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</si>
  <si>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</si>
  <si>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</si>
  <si>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</si>
  <si>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</si>
  <si>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</si>
  <si>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</si>
  <si>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</si>
  <si>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</si>
  <si>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</si>
  <si>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</si>
  <si>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</si>
  <si>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</si>
  <si>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</si>
  <si>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</si>
  <si>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</si>
  <si>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</si>
  <si>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</si>
  <si>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</si>
  <si>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</si>
  <si>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</si>
  <si>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</si>
  <si>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</si>
  <si>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</si>
  <si>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</si>
  <si>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</si>
  <si>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</si>
  <si>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</si>
  <si>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</si>
  <si>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</si>
  <si>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</si>
  <si>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</si>
  <si>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</si>
  <si>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</si>
  <si>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</si>
  <si>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</si>
  <si>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</si>
  <si>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</si>
  <si>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</si>
  <si>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</si>
  <si>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</si>
  <si>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</si>
  <si>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</si>
  <si>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</si>
  <si>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</si>
  <si>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</si>
  <si>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</si>
  <si>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</si>
  <si>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</si>
  <si>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</si>
  <si>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</si>
  <si>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</si>
  <si>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</si>
  <si>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</si>
  <si>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</si>
  <si>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</si>
  <si>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</si>
  <si>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</si>
  <si>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</si>
  <si>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</si>
  <si>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</si>
  <si>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</si>
  <si>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</si>
  <si>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</si>
  <si>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</si>
  <si>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</si>
  <si>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</si>
  <si>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</si>
  <si>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</si>
  <si>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</si>
  <si>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</si>
  <si>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</si>
  <si>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</si>
  <si>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</si>
  <si>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</si>
  <si>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</si>
  <si>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</si>
  <si>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</si>
  <si>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</si>
  <si>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</si>
  <si>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</si>
  <si>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</si>
  <si>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</si>
  <si>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</si>
  <si>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</si>
  <si>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</si>
  <si>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</si>
  <si>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</si>
  <si>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</si>
  <si>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</si>
  <si>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</si>
  <si>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</si>
  <si>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</si>
  <si>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</si>
  <si>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</si>
  <si>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</si>
  <si>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</si>
  <si>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</si>
  <si>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</si>
  <si>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</si>
  <si>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</si>
  <si>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</si>
  <si>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</si>
  <si>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</si>
  <si>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</si>
  <si>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</si>
  <si>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</si>
  <si>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</si>
  <si>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</si>
  <si>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</si>
  <si>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</si>
  <si>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</si>
  <si>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</si>
  <si>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</si>
  <si>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</si>
  <si>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</si>
  <si>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</si>
  <si>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</si>
  <si>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</si>
  <si>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</si>
  <si>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</si>
  <si>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</si>
  <si>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</si>
  <si>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</si>
  <si>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</si>
  <si>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</si>
  <si>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</si>
  <si>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</si>
  <si>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</si>
  <si>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</si>
  <si>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</si>
  <si>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</si>
  <si>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</si>
  <si>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</si>
  <si>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</si>
  <si>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</si>
  <si>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</si>
  <si>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</si>
  <si>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</si>
  <si>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</si>
  <si>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</si>
  <si>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</si>
  <si>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</si>
  <si>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</si>
  <si>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54-55</t>
  </si>
  <si>
    <t>56-57</t>
  </si>
  <si>
    <t>58-59</t>
  </si>
  <si>
    <t>PWM 5 and 6 Frequency, Ports 1 and 2 (J24-1 and 2)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</si>
  <si>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</si>
  <si>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</si>
  <si>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</si>
  <si>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</si>
  <si>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</si>
  <si>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</si>
  <si>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</si>
  <si>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</si>
  <si>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</si>
  <si>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</si>
  <si>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</si>
  <si>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</si>
  <si>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</si>
  <si>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</si>
  <si>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</si>
  <si>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</si>
  <si>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</si>
  <si>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</si>
  <si>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</si>
  <si>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</si>
  <si>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</si>
  <si>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</si>
  <si>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</si>
  <si>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</si>
  <si>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</si>
  <si>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</si>
  <si>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</si>
  <si>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</si>
  <si>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</si>
  <si>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</si>
  <si>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</si>
  <si>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</si>
  <si>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</si>
  <si>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</si>
  <si>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</si>
  <si>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</si>
  <si>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</si>
  <si>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</si>
  <si>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</si>
  <si>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</si>
  <si>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</si>
  <si>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</si>
  <si>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</si>
  <si>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</si>
  <si>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</si>
  <si>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</si>
  <si>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</si>
  <si>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</si>
  <si>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</si>
  <si>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</si>
  <si>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</si>
  <si>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</si>
  <si>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</si>
  <si>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</si>
  <si>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</si>
  <si>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</si>
  <si>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</si>
  <si>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</si>
  <si>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</si>
  <si>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</si>
  <si>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</si>
  <si>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</si>
  <si>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</si>
  <si>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</si>
  <si>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</si>
  <si>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</si>
  <si>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</si>
  <si>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</si>
  <si>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</si>
  <si>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</si>
  <si>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</si>
  <si>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</si>
  <si>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</si>
  <si>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</si>
  <si>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</si>
  <si>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</si>
  <si>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</si>
  <si>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</si>
  <si>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</si>
  <si>
    <t>Byte Name</t>
  </si>
  <si>
    <t>CONFIGSWITCH_1_LOC</t>
  </si>
  <si>
    <t>CONFIGSWITCH_2_LOC</t>
  </si>
  <si>
    <t>PWMSWITCHES_LOC</t>
  </si>
  <si>
    <t>HBRIDGE_LOC</t>
  </si>
  <si>
    <t>Mask Name</t>
  </si>
  <si>
    <t>Table of Status Message 1</t>
  </si>
  <si>
    <t>Settings Dictionary Key</t>
  </si>
  <si>
    <t>Embedded</t>
  </si>
  <si>
    <t>["Switches"]["Port 10 or 19"]</t>
  </si>
  <si>
    <t>["Switches"]["Port 15 or 18"]</t>
  </si>
  <si>
    <t>["Switches"]</t>
  </si>
  <si>
    <t>["Switches"]["CAN2 or J1708"]</t>
  </si>
  <si>
    <t>["Switches"]["PWMs or CAN2"]</t>
  </si>
  <si>
    <t>["Switches"]["CAN0 Resistor 1"]</t>
  </si>
  <si>
    <t>["Switches"]["CAN2 Resistor 1"]</t>
  </si>
  <si>
    <t>["Switches"]["CAN1 Resistor 1"]</t>
  </si>
  <si>
    <t>["Switches"]["LIN Master Pullup Resistor"]</t>
  </si>
  <si>
    <t>["Switches"]["PWM3 or 12V"]</t>
  </si>
  <si>
    <t>["Switches"]["12V Out 2"]</t>
  </si>
  <si>
    <t>["Switches"]["PWM4 or Ground"]</t>
  </si>
  <si>
    <t>["Switches"]["Ground Out 2"]</t>
  </si>
  <si>
    <t>["Switches"]["PWM1 Connect"]</t>
  </si>
  <si>
    <t>["Switches"]["PWM2 Connect"]</t>
  </si>
  <si>
    <t>["Switches"]["PWM3 Connect"]</t>
  </si>
  <si>
    <t>["Switches"]["PWM4 Connect"]</t>
  </si>
  <si>
    <t>["Switches"]["LIN to SHLD"]</t>
  </si>
  <si>
    <t>["Switches"]["LIN to Port 16"]</t>
  </si>
  <si>
    <t>["HVAdjOut"]["Value"]</t>
  </si>
  <si>
    <t>["PWMs"]["PWM5and6"]["SSS2 freq setting"]</t>
  </si>
  <si>
    <t>J1708 (0) or CAN2 (1), (J24-17 &amp; J24-18)</t>
  </si>
  <si>
    <t>P10OR19SWITCH_MASK</t>
  </si>
  <si>
    <t>P15OR18SWITCH_MASK</t>
  </si>
  <si>
    <t>J1708ORCAN1_MASK</t>
  </si>
  <si>
    <t>CAN2CONNECT_MASK</t>
  </si>
  <si>
    <t>CAN0TERM1_MASK</t>
  </si>
  <si>
    <t>CAN1TERM1_MASK</t>
  </si>
  <si>
    <t>CAN2TERM1_MASK</t>
  </si>
  <si>
    <t>LIN_PULLUP_MASK</t>
  </si>
  <si>
    <t>TWELVE_OUT_1_MASK</t>
  </si>
  <si>
    <t>TWELVE_OUT_2_MASK</t>
  </si>
  <si>
    <t>GROUND_OUT_1_MASK</t>
  </si>
  <si>
    <t>GROUND_OUT_2_MASK</t>
  </si>
  <si>
    <t>PWM1_CONNECT_MASK</t>
  </si>
  <si>
    <t>PWM2_CONNECT_MASK</t>
  </si>
  <si>
    <t>PWM3_CONNECT_MASK</t>
  </si>
  <si>
    <t>PWM4_CONNECT_MASK</t>
  </si>
  <si>
    <t>LINTOSHIELD_MASK</t>
  </si>
  <si>
    <t>LINTO16_MASK</t>
  </si>
  <si>
    <t>["Switches"]["PWM4_28 Connect"]</t>
  </si>
  <si>
    <t>PWM4_P28_MASK</t>
  </si>
  <si>
    <t>PWM5_CONNECT_MASK</t>
  </si>
  <si>
    <t>PWM6_CONNECT_MASK</t>
  </si>
  <si>
    <t>CAN1_CONNECT_MASK</t>
  </si>
  <si>
    <t>HVADJOUT_MASK</t>
  </si>
  <si>
    <t>HVADJOUT_LOC</t>
  </si>
  <si>
    <t>["Switches"]["Ignition"]</t>
  </si>
  <si>
    <t>IGNITION_RELAY_MASK</t>
  </si>
  <si>
    <t>["Potentiometers"]["Group A"]["Terminal A Connection"]</t>
  </si>
  <si>
    <t>["Potentiometers"]["Group B"]["Terminal A Connection"]</t>
  </si>
  <si>
    <t>U28P0AENABLE_MASK</t>
  </si>
  <si>
    <t>U31P0AENABLE_MASK</t>
  </si>
  <si>
    <t>U34_WIPER_LOC</t>
  </si>
  <si>
    <t>U36_WIPER_LOC</t>
  </si>
  <si>
    <t>U37_WIPER_LOC</t>
  </si>
  <si>
    <t>none</t>
  </si>
  <si>
    <t>["Potentiometers"]["Others"]["Pairs"]["I2CPots"]["Pots"]["U34"]["Wiper Position"]</t>
  </si>
  <si>
    <t>["Potentiometers"]["Others"]["Pairs"]["I2CPots"]["Pots"]["U36"]["Wiper Position"]</t>
  </si>
  <si>
    <t>["Potentiometers"]["Others"]["Pairs"]["I2CPots"]["Pots"]["U37"]["Wiper Position"]</t>
  </si>
  <si>
    <t>Counter</t>
  </si>
  <si>
    <t>DAC Slope</t>
  </si>
  <si>
    <t>Setting</t>
  </si>
  <si>
    <t>Millivolts</t>
  </si>
  <si>
    <t>Voltage</t>
  </si>
  <si>
    <t>Byte Value</t>
  </si>
  <si>
    <t>Speed</t>
  </si>
  <si>
    <t>Baud Rate Mapping from mcp_can_dfs.h</t>
  </si>
  <si>
    <t>4K096BPS</t>
  </si>
  <si>
    <t xml:space="preserve">5KBPS   </t>
  </si>
  <si>
    <t xml:space="preserve">10KBPS  </t>
  </si>
  <si>
    <t xml:space="preserve">20KBPS  </t>
  </si>
  <si>
    <t>31K25BPS</t>
  </si>
  <si>
    <t xml:space="preserve">33K3BPS </t>
  </si>
  <si>
    <t xml:space="preserve">40KBPS  </t>
  </si>
  <si>
    <t xml:space="preserve">50KBPS  </t>
  </si>
  <si>
    <t xml:space="preserve">80KBPS  </t>
  </si>
  <si>
    <t xml:space="preserve">100KBPS </t>
  </si>
  <si>
    <t xml:space="preserve">125KBPS </t>
  </si>
  <si>
    <t xml:space="preserve">200KBPS </t>
  </si>
  <si>
    <t xml:space="preserve">250KBPS </t>
  </si>
  <si>
    <t xml:space="preserve">500KBPS </t>
  </si>
  <si>
    <t>1000KBPS</t>
  </si>
  <si>
    <t xml:space="preserve">666KBPS </t>
  </si>
  <si>
    <t>CANX BAUD</t>
  </si>
  <si>
    <t xml:space="preserve">CAN2 BAUD </t>
  </si>
  <si>
    <t xml:space="preserve">CAN0 REC (CAN Receive Error Counter) </t>
  </si>
  <si>
    <t xml:space="preserve">CAN1 REC (CAN Receive Error Counter) </t>
  </si>
  <si>
    <t xml:space="preserve">CAN2 REC (CAN Receive Error Counter) </t>
  </si>
  <si>
    <t xml:space="preserve">CAN0 TEC (CAN Transmit Error Counter) </t>
  </si>
  <si>
    <t xml:space="preserve">CAN1 TEC (CAN Transmit Error Counter) </t>
  </si>
  <si>
    <t xml:space="preserve">CAN2 TEC (CAN Transmit Error Counter) </t>
  </si>
  <si>
    <t>PWM 1 and 2 Frequency, Port 13 (J24-13 and 14)</t>
  </si>
  <si>
    <t>PWM5_LOC</t>
  </si>
  <si>
    <t>PWM6_LOC</t>
  </si>
  <si>
    <t>PWM3_FREQ_LOC</t>
  </si>
  <si>
    <t>PWM5_FREQ_LOC</t>
  </si>
  <si>
    <t>PWM1_FREQ_LOC</t>
  </si>
  <si>
    <t>(settingNum - 33)*2 + 35</t>
  </si>
  <si>
    <t>TERMINATION_SETTINGS_LOC</t>
  </si>
  <si>
    <t>RESERVED</t>
  </si>
  <si>
    <t>CAN Message</t>
  </si>
  <si>
    <t>TYPE = 0x2n where n is the number of CAN messages (1,2,3)</t>
  </si>
  <si>
    <t>Real Timestamp (seconds)</t>
  </si>
  <si>
    <t>Microseconds per second</t>
  </si>
  <si>
    <t>ID according to SocketCAN</t>
  </si>
  <si>
    <t>B0</t>
  </si>
  <si>
    <t>B1</t>
  </si>
  <si>
    <t>B2</t>
  </si>
  <si>
    <t>B3</t>
  </si>
  <si>
    <t>B4</t>
  </si>
  <si>
    <t>B5</t>
  </si>
  <si>
    <t>B6</t>
  </si>
  <si>
    <t>B7</t>
  </si>
  <si>
    <t>Real Timestamp (seconds) (Message 2 start)</t>
  </si>
  <si>
    <t>ID</t>
  </si>
  <si>
    <t>Real Timestamp (seconds) (Message  3 start)</t>
  </si>
  <si>
    <t>Channel/DLC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</si>
</sst>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707950501"/>
          <c:y val="0.13004629629629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74183946724829E-2"/>
                  <c:y val="0.37187554680664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Calibration'!$A$2:$A$11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300</c:v>
                </c:pt>
                <c:pt idx="7">
                  <c:v>3500</c:v>
                </c:pt>
                <c:pt idx="8">
                  <c:v>4000</c:v>
                </c:pt>
                <c:pt idx="9">
                  <c:v>0</c:v>
                </c:pt>
              </c:numCache>
            </c:numRef>
          </c:xVal>
          <c:yVal>
            <c:numRef>
              <c:f>'DAC Calibration'!$B$2:$B$11</c:f>
              <c:numCache>
                <c:formatCode>General</c:formatCode>
                <c:ptCount val="10"/>
                <c:pt idx="0">
                  <c:v>1233</c:v>
                </c:pt>
                <c:pt idx="1">
                  <c:v>618</c:v>
                </c:pt>
                <c:pt idx="2">
                  <c:v>1849</c:v>
                </c:pt>
                <c:pt idx="3">
                  <c:v>2467</c:v>
                </c:pt>
                <c:pt idx="4">
                  <c:v>3083</c:v>
                </c:pt>
                <c:pt idx="5">
                  <c:v>3698</c:v>
                </c:pt>
                <c:pt idx="6">
                  <c:v>370</c:v>
                </c:pt>
                <c:pt idx="7">
                  <c:v>4314</c:v>
                </c:pt>
                <c:pt idx="8">
                  <c:v>4931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5EF-BFC3-4B26C342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5856"/>
        <c:axId val="620969872"/>
      </c:scatterChart>
      <c:valAx>
        <c:axId val="512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69872"/>
        <c:crosses val="autoZero"/>
        <c:crossBetween val="midCat"/>
      </c:valAx>
      <c:valAx>
        <c:axId val="620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'HVAdjOut Calibration'!$B$1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'HVAdjOut Calibration'!$A$2:$A$12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</c:numCache>
            </c:numRef>
          </c:xVal>
          <c:yVal>
            <c:numRef>
              <c:f>'HVAdjOut Calibration'!$B$2:$B$12</c:f>
              <c:numCache>
                <c:formatCode>General</c:formatCode>
                <c:ptCount val="11"/>
                <c:pt idx="0">
                  <c:v>1.94</c:v>
                </c:pt>
                <c:pt idx="1">
                  <c:v>2.19</c:v>
                </c:pt>
                <c:pt idx="2">
                  <c:v>2.44</c:v>
                </c:pt>
                <c:pt idx="3">
                  <c:v>2.68</c:v>
                </c:pt>
                <c:pt idx="4">
                  <c:v>3.14</c:v>
                </c:pt>
                <c:pt idx="5">
                  <c:v>4.3600000000000003</c:v>
                </c:pt>
                <c:pt idx="6">
                  <c:v>5.6</c:v>
                </c:pt>
                <c:pt idx="7">
                  <c:v>6.84</c:v>
                </c:pt>
                <c:pt idx="8">
                  <c:v>8.1</c:v>
                </c:pt>
                <c:pt idx="9">
                  <c:v>9.36</c:v>
                </c:pt>
                <c:pt idx="1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8F-882F-1FA06628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95920"/>
        <c:axId val="620956976"/>
      </c:scatterChart>
      <c:valAx>
        <c:axId val="7794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6976"/>
        <c:crosses val="autoZero"/>
        <c:crossBetween val="midCat"/>
      </c:valAx>
      <c:valAx>
        <c:axId val="6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AE33-2942-4818-AA90-AEB8812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4</xdr:row>
      <xdr:rowOff>180975</xdr:rowOff>
    </xdr:from>
    <xdr:to>
      <xdr:col>17</xdr:col>
      <xdr:colOff>114299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AB43-206F-42B2-97D0-3F88F0BA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zoomScale="115" zoomScaleNormal="115" workbookViewId="0">
      <selection activeCell="F20" sqref="F20"/>
    </sheetView>
  </sheetViews>
  <sheetFormatPr defaultRowHeight="15" x14ac:dyDescent="0.25"/>
  <cols>
    <col min="1" max="3" width="9.140625" style="2"/>
    <col min="4" max="4" width="12.285156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123</v>
      </c>
      <c r="C3" s="21" t="s">
        <v>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21" t="s">
        <v>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21" t="s">
        <v>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21" t="s">
        <v>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 t="s">
        <v>7</v>
      </c>
      <c r="Q12" s="21"/>
    </row>
    <row r="14" spans="1:17" x14ac:dyDescent="0.25">
      <c r="A14" s="3"/>
    </row>
    <row r="15" spans="1:17" x14ac:dyDescent="0.25">
      <c r="B15" s="2" t="s">
        <v>5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121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125</v>
      </c>
      <c r="B18" s="2">
        <v>2</v>
      </c>
      <c r="C18" s="2" t="str">
        <f t="shared" si="4"/>
        <v>0010</v>
      </c>
      <c r="D18" s="2" t="s">
        <v>347</v>
      </c>
    </row>
    <row r="19" spans="1:4" x14ac:dyDescent="0.25">
      <c r="B19" s="2">
        <v>8</v>
      </c>
      <c r="C19" s="2" t="str">
        <f t="shared" si="4"/>
        <v>1000</v>
      </c>
      <c r="D19" s="2" t="s">
        <v>4</v>
      </c>
    </row>
    <row r="21" spans="1:4" x14ac:dyDescent="0.25">
      <c r="A21" s="2" t="s">
        <v>122</v>
      </c>
    </row>
    <row r="22" spans="1:4" x14ac:dyDescent="0.25">
      <c r="A22" s="2" t="s">
        <v>124</v>
      </c>
      <c r="B22" s="2" t="s">
        <v>6</v>
      </c>
      <c r="C22" s="4" t="s">
        <v>126</v>
      </c>
      <c r="D22" s="4"/>
    </row>
    <row r="24" spans="1:4" x14ac:dyDescent="0.25">
      <c r="A24" s="2" t="s">
        <v>8</v>
      </c>
      <c r="B24" s="2" t="s">
        <v>9</v>
      </c>
    </row>
    <row r="26" spans="1:4" x14ac:dyDescent="0.25">
      <c r="A26" s="2" t="s">
        <v>7</v>
      </c>
      <c r="B26" s="4" t="s">
        <v>10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12"/>
  <sheetViews>
    <sheetView topLeftCell="B1" workbookViewId="0">
      <selection activeCell="N16" sqref="N16"/>
    </sheetView>
  </sheetViews>
  <sheetFormatPr defaultRowHeight="15" x14ac:dyDescent="0.25"/>
  <cols>
    <col min="2" max="17" width="11.85546875" style="9" customWidth="1"/>
  </cols>
  <sheetData>
    <row r="1" spans="1:17" x14ac:dyDescent="0.25">
      <c r="A1" s="2"/>
      <c r="B1" s="4" t="s">
        <v>243</v>
      </c>
    </row>
    <row r="2" spans="1:17" x14ac:dyDescent="0.25">
      <c r="A2" s="2" t="s">
        <v>0</v>
      </c>
      <c r="B2" s="12">
        <v>0</v>
      </c>
      <c r="C2" s="12">
        <f>B2+1</f>
        <v>1</v>
      </c>
      <c r="D2" s="12">
        <f t="shared" ref="D2:Q2" si="0">C2+1</f>
        <v>2</v>
      </c>
      <c r="E2" s="12">
        <f t="shared" si="0"/>
        <v>3</v>
      </c>
      <c r="F2" s="12">
        <f t="shared" si="0"/>
        <v>4</v>
      </c>
      <c r="G2" s="12">
        <f t="shared" si="0"/>
        <v>5</v>
      </c>
      <c r="H2" s="1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si="0"/>
        <v>10</v>
      </c>
      <c r="M2" s="12">
        <f t="shared" si="0"/>
        <v>11</v>
      </c>
      <c r="N2" s="12">
        <f t="shared" si="0"/>
        <v>12</v>
      </c>
      <c r="O2" s="12">
        <f t="shared" si="0"/>
        <v>13</v>
      </c>
      <c r="P2" s="12">
        <f t="shared" si="0"/>
        <v>14</v>
      </c>
      <c r="Q2" s="12">
        <f t="shared" si="0"/>
        <v>15</v>
      </c>
    </row>
    <row r="3" spans="1:17" x14ac:dyDescent="0.25">
      <c r="A3" s="2"/>
      <c r="B3" s="13" t="s">
        <v>127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 t="s">
        <v>21</v>
      </c>
      <c r="N3" s="13" t="s">
        <v>22</v>
      </c>
      <c r="O3" s="13" t="s">
        <v>23</v>
      </c>
      <c r="P3" s="13" t="s">
        <v>24</v>
      </c>
      <c r="Q3" s="13" t="s">
        <v>25</v>
      </c>
    </row>
    <row r="4" spans="1:17" x14ac:dyDescent="0.25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2" t="s">
        <v>0</v>
      </c>
      <c r="B5" s="12">
        <f>B2+16</f>
        <v>16</v>
      </c>
      <c r="C5" s="12">
        <f>B5+1</f>
        <v>17</v>
      </c>
      <c r="D5" s="12">
        <f t="shared" ref="D5:Q5" si="1">C5+1</f>
        <v>18</v>
      </c>
      <c r="E5" s="12">
        <f t="shared" si="1"/>
        <v>19</v>
      </c>
      <c r="F5" s="12">
        <f t="shared" si="1"/>
        <v>20</v>
      </c>
      <c r="G5" s="12">
        <f t="shared" si="1"/>
        <v>21</v>
      </c>
      <c r="H5" s="12">
        <f t="shared" si="1"/>
        <v>22</v>
      </c>
      <c r="I5" s="12">
        <f t="shared" si="1"/>
        <v>23</v>
      </c>
      <c r="J5" s="12">
        <f t="shared" si="1"/>
        <v>24</v>
      </c>
      <c r="K5" s="12">
        <f t="shared" si="1"/>
        <v>25</v>
      </c>
      <c r="L5" s="12">
        <f t="shared" si="1"/>
        <v>26</v>
      </c>
      <c r="M5" s="12">
        <f t="shared" si="1"/>
        <v>27</v>
      </c>
      <c r="N5" s="12">
        <f t="shared" si="1"/>
        <v>28</v>
      </c>
      <c r="O5" s="12">
        <f t="shared" si="1"/>
        <v>29</v>
      </c>
      <c r="P5" s="12">
        <f t="shared" si="1"/>
        <v>30</v>
      </c>
      <c r="Q5" s="12">
        <f t="shared" si="1"/>
        <v>31</v>
      </c>
    </row>
    <row r="6" spans="1:17" ht="30" x14ac:dyDescent="0.25">
      <c r="A6" s="2"/>
      <c r="B6" s="13" t="s">
        <v>26</v>
      </c>
      <c r="C6" s="22" t="s">
        <v>27</v>
      </c>
      <c r="D6" s="22"/>
      <c r="E6" s="22" t="s">
        <v>28</v>
      </c>
      <c r="F6" s="22"/>
      <c r="G6" s="22" t="s">
        <v>29</v>
      </c>
      <c r="H6" s="22"/>
      <c r="I6" s="22" t="s">
        <v>30</v>
      </c>
      <c r="J6" s="22"/>
      <c r="K6" s="22" t="s">
        <v>31</v>
      </c>
      <c r="L6" s="22"/>
      <c r="M6" s="22" t="s">
        <v>32</v>
      </c>
      <c r="N6" s="22"/>
      <c r="O6" s="22" t="s">
        <v>33</v>
      </c>
      <c r="P6" s="22"/>
      <c r="Q6" s="13" t="s">
        <v>35</v>
      </c>
    </row>
    <row r="7" spans="1:17" x14ac:dyDescent="0.2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2" t="s">
        <v>0</v>
      </c>
      <c r="B8" s="12">
        <f>B5+16</f>
        <v>32</v>
      </c>
      <c r="C8" s="12">
        <f>B8+1</f>
        <v>33</v>
      </c>
      <c r="D8" s="12">
        <f t="shared" ref="D8:Q8" si="2">C8+1</f>
        <v>34</v>
      </c>
      <c r="E8" s="12">
        <f t="shared" si="2"/>
        <v>35</v>
      </c>
      <c r="F8" s="12">
        <f t="shared" si="2"/>
        <v>36</v>
      </c>
      <c r="G8" s="12">
        <f t="shared" si="2"/>
        <v>37</v>
      </c>
      <c r="H8" s="12">
        <f t="shared" si="2"/>
        <v>38</v>
      </c>
      <c r="I8" s="12">
        <f t="shared" si="2"/>
        <v>39</v>
      </c>
      <c r="J8" s="12">
        <f t="shared" si="2"/>
        <v>40</v>
      </c>
      <c r="K8" s="12">
        <f t="shared" si="2"/>
        <v>41</v>
      </c>
      <c r="L8" s="12">
        <f t="shared" si="2"/>
        <v>42</v>
      </c>
      <c r="M8" s="12">
        <f t="shared" si="2"/>
        <v>43</v>
      </c>
      <c r="N8" s="12">
        <f t="shared" si="2"/>
        <v>44</v>
      </c>
      <c r="O8" s="12">
        <f t="shared" si="2"/>
        <v>45</v>
      </c>
      <c r="P8" s="12">
        <f t="shared" si="2"/>
        <v>46</v>
      </c>
      <c r="Q8" s="12">
        <f t="shared" si="2"/>
        <v>47</v>
      </c>
    </row>
    <row r="9" spans="1:17" ht="30" x14ac:dyDescent="0.25">
      <c r="A9" s="2"/>
      <c r="B9" s="13" t="s">
        <v>34</v>
      </c>
      <c r="C9" s="22" t="s">
        <v>46</v>
      </c>
      <c r="D9" s="22"/>
      <c r="E9" s="22" t="s">
        <v>37</v>
      </c>
      <c r="F9" s="22"/>
      <c r="G9" s="22" t="s">
        <v>38</v>
      </c>
      <c r="H9" s="22"/>
      <c r="I9" s="22" t="s">
        <v>39</v>
      </c>
      <c r="J9" s="22"/>
      <c r="K9" s="22" t="s">
        <v>40</v>
      </c>
      <c r="L9" s="22"/>
      <c r="M9" s="22" t="s">
        <v>41</v>
      </c>
      <c r="N9" s="22"/>
      <c r="O9" s="22" t="s">
        <v>42</v>
      </c>
      <c r="P9" s="22"/>
      <c r="Q9" s="13" t="s">
        <v>132</v>
      </c>
    </row>
    <row r="10" spans="1:17" x14ac:dyDescent="0.2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2" t="s">
        <v>0</v>
      </c>
      <c r="B11" s="12">
        <f>B8+16</f>
        <v>48</v>
      </c>
      <c r="C11" s="12">
        <f>B11+1</f>
        <v>49</v>
      </c>
      <c r="D11" s="12">
        <f t="shared" ref="D11:Q11" si="3">C11+1</f>
        <v>50</v>
      </c>
      <c r="E11" s="12">
        <f t="shared" si="3"/>
        <v>51</v>
      </c>
      <c r="F11" s="12">
        <f t="shared" si="3"/>
        <v>52</v>
      </c>
      <c r="G11" s="12">
        <f t="shared" si="3"/>
        <v>53</v>
      </c>
      <c r="H11" s="12">
        <f t="shared" si="3"/>
        <v>54</v>
      </c>
      <c r="I11" s="12">
        <f t="shared" si="3"/>
        <v>55</v>
      </c>
      <c r="J11" s="12">
        <f t="shared" si="3"/>
        <v>56</v>
      </c>
      <c r="K11" s="12">
        <f t="shared" si="3"/>
        <v>57</v>
      </c>
      <c r="L11" s="12">
        <f t="shared" si="3"/>
        <v>58</v>
      </c>
      <c r="M11" s="12">
        <f t="shared" si="3"/>
        <v>59</v>
      </c>
      <c r="N11" s="12">
        <f t="shared" si="3"/>
        <v>60</v>
      </c>
      <c r="O11" s="12">
        <f t="shared" si="3"/>
        <v>61</v>
      </c>
      <c r="P11" s="12">
        <f t="shared" si="3"/>
        <v>62</v>
      </c>
      <c r="Q11" s="12">
        <f t="shared" si="3"/>
        <v>63</v>
      </c>
    </row>
    <row r="12" spans="1:17" ht="30" x14ac:dyDescent="0.25">
      <c r="A12" s="2"/>
      <c r="B12" s="13" t="s">
        <v>43</v>
      </c>
      <c r="C12" s="13" t="s">
        <v>49</v>
      </c>
      <c r="D12" s="13" t="s">
        <v>48</v>
      </c>
      <c r="E12" s="13" t="s">
        <v>50</v>
      </c>
      <c r="F12" s="16" t="s">
        <v>115</v>
      </c>
      <c r="G12" s="20" t="s">
        <v>346</v>
      </c>
      <c r="H12" s="22" t="s">
        <v>47</v>
      </c>
      <c r="I12" s="22"/>
      <c r="J12" s="22" t="s">
        <v>44</v>
      </c>
      <c r="K12" s="22"/>
      <c r="L12" s="22" t="s">
        <v>45</v>
      </c>
      <c r="M12" s="22"/>
      <c r="N12" s="13" t="s">
        <v>120</v>
      </c>
      <c r="O12" s="16" t="s">
        <v>306</v>
      </c>
      <c r="P12" s="22" t="s">
        <v>7</v>
      </c>
      <c r="Q12" s="22"/>
    </row>
  </sheetData>
  <mergeCells count="18">
    <mergeCell ref="C6:D6"/>
    <mergeCell ref="E6:F6"/>
    <mergeCell ref="G6:H6"/>
    <mergeCell ref="I6:J6"/>
    <mergeCell ref="K6:L6"/>
    <mergeCell ref="O9:P9"/>
    <mergeCell ref="J12:K12"/>
    <mergeCell ref="M6:N6"/>
    <mergeCell ref="O6:P6"/>
    <mergeCell ref="P12:Q12"/>
    <mergeCell ref="L12:M12"/>
    <mergeCell ref="H12:I12"/>
    <mergeCell ref="M9:N9"/>
    <mergeCell ref="C9:D9"/>
    <mergeCell ref="E9:F9"/>
    <mergeCell ref="G9:H9"/>
    <mergeCell ref="I9:J9"/>
    <mergeCell ref="K9:L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F807-5317-404D-A0AA-AC8872219226}">
  <dimension ref="A1:G76"/>
  <sheetViews>
    <sheetView topLeftCell="A52" workbookViewId="0">
      <selection activeCell="F82" sqref="F81:F82"/>
    </sheetView>
  </sheetViews>
  <sheetFormatPr defaultRowHeight="15" x14ac:dyDescent="0.25"/>
  <cols>
    <col min="1" max="1" width="13.5703125" customWidth="1"/>
    <col min="2" max="2" width="10" style="1" customWidth="1"/>
    <col min="3" max="3" width="25.28515625" customWidth="1"/>
    <col min="4" max="4" width="12.42578125" customWidth="1"/>
    <col min="5" max="5" width="23.85546875" customWidth="1"/>
    <col min="6" max="6" width="54.42578125" customWidth="1"/>
    <col min="7" max="7" width="68.85546875" customWidth="1"/>
    <col min="8" max="16" width="12.42578125" customWidth="1"/>
  </cols>
  <sheetData>
    <row r="1" spans="1:7" x14ac:dyDescent="0.25">
      <c r="A1" t="s">
        <v>245</v>
      </c>
    </row>
    <row r="2" spans="1:7" x14ac:dyDescent="0.25">
      <c r="A2" t="s">
        <v>69</v>
      </c>
      <c r="B2" s="1" t="s">
        <v>70</v>
      </c>
      <c r="C2" t="s">
        <v>237</v>
      </c>
      <c r="D2" t="s">
        <v>52</v>
      </c>
      <c r="E2" t="s">
        <v>242</v>
      </c>
      <c r="F2" t="s">
        <v>51</v>
      </c>
      <c r="G2" t="s">
        <v>244</v>
      </c>
    </row>
    <row r="3" spans="1:7" x14ac:dyDescent="0.25">
      <c r="A3">
        <v>1</v>
      </c>
      <c r="B3" s="1">
        <v>1</v>
      </c>
      <c r="D3" t="s">
        <v>53</v>
      </c>
      <c r="F3" t="s">
        <v>74</v>
      </c>
    </row>
    <row r="4" spans="1:7" x14ac:dyDescent="0.25">
      <c r="A4">
        <v>2</v>
      </c>
      <c r="B4" s="1">
        <v>2</v>
      </c>
      <c r="D4" t="s">
        <v>53</v>
      </c>
      <c r="F4" t="s">
        <v>54</v>
      </c>
    </row>
    <row r="5" spans="1:7" x14ac:dyDescent="0.25">
      <c r="A5">
        <v>3</v>
      </c>
      <c r="B5" s="1">
        <v>3</v>
      </c>
      <c r="D5" t="s">
        <v>53</v>
      </c>
      <c r="F5" t="s">
        <v>55</v>
      </c>
    </row>
    <row r="6" spans="1:7" x14ac:dyDescent="0.25">
      <c r="A6">
        <v>4</v>
      </c>
      <c r="B6" s="1">
        <v>4</v>
      </c>
      <c r="D6" t="s">
        <v>53</v>
      </c>
      <c r="F6" t="s">
        <v>56</v>
      </c>
    </row>
    <row r="7" spans="1:7" x14ac:dyDescent="0.25">
      <c r="A7">
        <v>5</v>
      </c>
      <c r="B7" s="1">
        <v>5</v>
      </c>
      <c r="D7" t="s">
        <v>53</v>
      </c>
      <c r="F7" t="s">
        <v>57</v>
      </c>
    </row>
    <row r="8" spans="1:7" x14ac:dyDescent="0.25">
      <c r="A8">
        <v>6</v>
      </c>
      <c r="B8" s="1">
        <v>6</v>
      </c>
      <c r="D8" t="s">
        <v>53</v>
      </c>
      <c r="F8" t="s">
        <v>58</v>
      </c>
    </row>
    <row r="9" spans="1:7" x14ac:dyDescent="0.25">
      <c r="A9">
        <v>7</v>
      </c>
      <c r="B9" s="1">
        <v>7</v>
      </c>
      <c r="D9" t="s">
        <v>53</v>
      </c>
      <c r="F9" t="s">
        <v>59</v>
      </c>
    </row>
    <row r="10" spans="1:7" x14ac:dyDescent="0.25">
      <c r="A10">
        <v>8</v>
      </c>
      <c r="B10" s="1">
        <v>8</v>
      </c>
      <c r="D10" t="s">
        <v>53</v>
      </c>
      <c r="F10" t="s">
        <v>60</v>
      </c>
    </row>
    <row r="11" spans="1:7" x14ac:dyDescent="0.25">
      <c r="A11">
        <v>9</v>
      </c>
      <c r="B11" s="1">
        <v>9</v>
      </c>
      <c r="D11" t="s">
        <v>53</v>
      </c>
      <c r="F11" t="s">
        <v>61</v>
      </c>
    </row>
    <row r="12" spans="1:7" x14ac:dyDescent="0.25">
      <c r="A12">
        <v>10</v>
      </c>
      <c r="B12" s="1">
        <v>10</v>
      </c>
      <c r="D12" t="s">
        <v>53</v>
      </c>
      <c r="F12" t="s">
        <v>62</v>
      </c>
    </row>
    <row r="13" spans="1:7" x14ac:dyDescent="0.25">
      <c r="A13">
        <v>11</v>
      </c>
      <c r="B13" s="1">
        <v>11</v>
      </c>
      <c r="D13" t="s">
        <v>53</v>
      </c>
      <c r="F13" t="s">
        <v>63</v>
      </c>
    </row>
    <row r="14" spans="1:7" x14ac:dyDescent="0.25">
      <c r="A14">
        <v>12</v>
      </c>
      <c r="B14" s="1">
        <v>12</v>
      </c>
      <c r="D14" t="s">
        <v>53</v>
      </c>
      <c r="F14" t="s">
        <v>64</v>
      </c>
    </row>
    <row r="15" spans="1:7" x14ac:dyDescent="0.25">
      <c r="A15">
        <v>13</v>
      </c>
      <c r="B15" s="1">
        <v>13</v>
      </c>
      <c r="D15" t="s">
        <v>53</v>
      </c>
      <c r="F15" t="s">
        <v>65</v>
      </c>
    </row>
    <row r="16" spans="1:7" x14ac:dyDescent="0.25">
      <c r="A16">
        <v>14</v>
      </c>
      <c r="B16" s="1">
        <v>14</v>
      </c>
      <c r="D16" t="s">
        <v>53</v>
      </c>
      <c r="F16" t="s">
        <v>66</v>
      </c>
    </row>
    <row r="17" spans="1:6" x14ac:dyDescent="0.25">
      <c r="A17">
        <v>15</v>
      </c>
      <c r="B17" s="1">
        <v>15</v>
      </c>
      <c r="D17" t="s">
        <v>53</v>
      </c>
      <c r="F17" t="s">
        <v>67</v>
      </c>
    </row>
    <row r="18" spans="1:6" x14ac:dyDescent="0.25">
      <c r="A18">
        <v>16</v>
      </c>
      <c r="B18" s="1">
        <v>16</v>
      </c>
      <c r="D18" t="s">
        <v>53</v>
      </c>
      <c r="F18" t="s">
        <v>68</v>
      </c>
    </row>
    <row r="19" spans="1:6" x14ac:dyDescent="0.25">
      <c r="A19">
        <v>17</v>
      </c>
      <c r="B19" s="1" t="s">
        <v>71</v>
      </c>
      <c r="D19" t="s">
        <v>72</v>
      </c>
      <c r="F19" t="s">
        <v>73</v>
      </c>
    </row>
    <row r="20" spans="1:6" x14ac:dyDescent="0.25">
      <c r="A20">
        <v>18</v>
      </c>
      <c r="B20" s="1" t="s">
        <v>75</v>
      </c>
      <c r="D20" t="s">
        <v>72</v>
      </c>
      <c r="F20" t="s">
        <v>76</v>
      </c>
    </row>
    <row r="21" spans="1:6" x14ac:dyDescent="0.25">
      <c r="A21">
        <v>19</v>
      </c>
      <c r="B21" s="1" t="s">
        <v>77</v>
      </c>
      <c r="D21" t="s">
        <v>72</v>
      </c>
      <c r="F21" t="s">
        <v>84</v>
      </c>
    </row>
    <row r="22" spans="1:6" x14ac:dyDescent="0.25">
      <c r="A22">
        <v>20</v>
      </c>
      <c r="B22" s="1" t="s">
        <v>78</v>
      </c>
      <c r="D22" t="s">
        <v>72</v>
      </c>
      <c r="F22" t="s">
        <v>83</v>
      </c>
    </row>
    <row r="23" spans="1:6" x14ac:dyDescent="0.25">
      <c r="A23">
        <v>21</v>
      </c>
      <c r="B23" s="1" t="s">
        <v>79</v>
      </c>
      <c r="D23" t="s">
        <v>72</v>
      </c>
      <c r="F23" t="s">
        <v>85</v>
      </c>
    </row>
    <row r="24" spans="1:6" x14ac:dyDescent="0.25">
      <c r="A24">
        <v>22</v>
      </c>
      <c r="B24" s="1" t="s">
        <v>80</v>
      </c>
      <c r="D24" t="s">
        <v>72</v>
      </c>
      <c r="F24" t="s">
        <v>86</v>
      </c>
    </row>
    <row r="25" spans="1:6" x14ac:dyDescent="0.25">
      <c r="A25">
        <v>23</v>
      </c>
      <c r="B25" s="1" t="s">
        <v>81</v>
      </c>
      <c r="D25" t="s">
        <v>72</v>
      </c>
      <c r="F25" t="s">
        <v>87</v>
      </c>
    </row>
    <row r="26" spans="1:6" x14ac:dyDescent="0.25">
      <c r="A26">
        <v>24</v>
      </c>
      <c r="B26" s="1" t="s">
        <v>82</v>
      </c>
      <c r="D26" t="s">
        <v>72</v>
      </c>
      <c r="F26" t="s">
        <v>88</v>
      </c>
    </row>
    <row r="27" spans="1:6" x14ac:dyDescent="0.25">
      <c r="A27">
        <v>25</v>
      </c>
      <c r="B27" s="1">
        <v>33</v>
      </c>
      <c r="C27" t="s">
        <v>238</v>
      </c>
      <c r="D27" t="s">
        <v>89</v>
      </c>
      <c r="F27" t="s">
        <v>91</v>
      </c>
    </row>
    <row r="28" spans="1:6" x14ac:dyDescent="0.25">
      <c r="A28">
        <v>26</v>
      </c>
      <c r="B28" s="1">
        <v>33</v>
      </c>
      <c r="C28" t="s">
        <v>238</v>
      </c>
      <c r="D28" t="s">
        <v>90</v>
      </c>
      <c r="F28" t="s">
        <v>92</v>
      </c>
    </row>
    <row r="29" spans="1:6" x14ac:dyDescent="0.25">
      <c r="A29">
        <v>27</v>
      </c>
      <c r="B29" s="1">
        <v>33</v>
      </c>
      <c r="C29" t="s">
        <v>238</v>
      </c>
      <c r="D29" t="s">
        <v>93</v>
      </c>
      <c r="F29" t="s">
        <v>99</v>
      </c>
    </row>
    <row r="30" spans="1:6" x14ac:dyDescent="0.25">
      <c r="A30">
        <v>28</v>
      </c>
      <c r="B30" s="1">
        <v>33</v>
      </c>
      <c r="C30" t="s">
        <v>238</v>
      </c>
      <c r="D30" t="s">
        <v>94</v>
      </c>
      <c r="F30" t="s">
        <v>100</v>
      </c>
    </row>
    <row r="31" spans="1:6" x14ac:dyDescent="0.25">
      <c r="A31">
        <v>29</v>
      </c>
      <c r="B31" s="1">
        <v>33</v>
      </c>
      <c r="C31" t="s">
        <v>238</v>
      </c>
      <c r="D31" t="s">
        <v>95</v>
      </c>
      <c r="F31" t="s">
        <v>101</v>
      </c>
    </row>
    <row r="32" spans="1:6" x14ac:dyDescent="0.25">
      <c r="A32">
        <v>30</v>
      </c>
      <c r="B32" s="1">
        <v>33</v>
      </c>
      <c r="C32" t="s">
        <v>238</v>
      </c>
      <c r="D32" t="s">
        <v>96</v>
      </c>
      <c r="F32" t="s">
        <v>102</v>
      </c>
    </row>
    <row r="33" spans="1:7" x14ac:dyDescent="0.25">
      <c r="A33">
        <v>31</v>
      </c>
      <c r="B33" s="1">
        <v>33</v>
      </c>
      <c r="C33" t="s">
        <v>238</v>
      </c>
      <c r="D33" t="s">
        <v>97</v>
      </c>
      <c r="F33" t="s">
        <v>103</v>
      </c>
    </row>
    <row r="34" spans="1:7" x14ac:dyDescent="0.25">
      <c r="A34">
        <v>32</v>
      </c>
      <c r="B34" s="1">
        <v>33</v>
      </c>
      <c r="C34" t="s">
        <v>238</v>
      </c>
      <c r="D34" t="s">
        <v>98</v>
      </c>
      <c r="F34" t="s">
        <v>104</v>
      </c>
    </row>
    <row r="35" spans="1:7" x14ac:dyDescent="0.25">
      <c r="A35">
        <v>33</v>
      </c>
      <c r="B35" s="1" t="s">
        <v>105</v>
      </c>
      <c r="C35" t="s">
        <v>344</v>
      </c>
      <c r="D35" t="s">
        <v>72</v>
      </c>
      <c r="E35" t="s">
        <v>302</v>
      </c>
      <c r="F35" t="s">
        <v>106</v>
      </c>
    </row>
    <row r="36" spans="1:7" x14ac:dyDescent="0.25">
      <c r="A36">
        <v>34</v>
      </c>
      <c r="B36" s="1" t="s">
        <v>107</v>
      </c>
      <c r="C36" t="s">
        <v>344</v>
      </c>
      <c r="D36" t="s">
        <v>72</v>
      </c>
      <c r="E36" t="s">
        <v>302</v>
      </c>
      <c r="F36" t="s">
        <v>110</v>
      </c>
    </row>
    <row r="37" spans="1:7" x14ac:dyDescent="0.25">
      <c r="A37">
        <v>35</v>
      </c>
      <c r="B37" s="1" t="s">
        <v>108</v>
      </c>
      <c r="C37" t="s">
        <v>344</v>
      </c>
      <c r="D37" t="s">
        <v>72</v>
      </c>
      <c r="E37" t="s">
        <v>302</v>
      </c>
      <c r="F37" t="s">
        <v>111</v>
      </c>
    </row>
    <row r="38" spans="1:7" x14ac:dyDescent="0.25">
      <c r="A38">
        <v>36</v>
      </c>
      <c r="B38" s="1" t="s">
        <v>109</v>
      </c>
      <c r="C38" t="s">
        <v>344</v>
      </c>
      <c r="D38" t="s">
        <v>72</v>
      </c>
      <c r="E38" t="s">
        <v>302</v>
      </c>
      <c r="F38" t="s">
        <v>112</v>
      </c>
    </row>
    <row r="39" spans="1:7" x14ac:dyDescent="0.25">
      <c r="A39">
        <v>37</v>
      </c>
      <c r="B39" s="1">
        <v>34</v>
      </c>
      <c r="C39" t="s">
        <v>239</v>
      </c>
      <c r="D39" t="s">
        <v>93</v>
      </c>
      <c r="E39" t="s">
        <v>268</v>
      </c>
      <c r="F39" t="s">
        <v>113</v>
      </c>
      <c r="G39" t="s">
        <v>246</v>
      </c>
    </row>
    <row r="40" spans="1:7" x14ac:dyDescent="0.25">
      <c r="A40">
        <v>38</v>
      </c>
      <c r="B40" s="1">
        <v>34</v>
      </c>
      <c r="C40" t="s">
        <v>239</v>
      </c>
      <c r="D40" t="s">
        <v>94</v>
      </c>
      <c r="E40" t="s">
        <v>269</v>
      </c>
      <c r="F40" t="s">
        <v>114</v>
      </c>
      <c r="G40" t="s">
        <v>247</v>
      </c>
    </row>
    <row r="41" spans="1:7" x14ac:dyDescent="0.25">
      <c r="A41">
        <v>39</v>
      </c>
      <c r="B41" s="1">
        <v>34</v>
      </c>
      <c r="C41" t="s">
        <v>239</v>
      </c>
      <c r="D41" t="s">
        <v>97</v>
      </c>
      <c r="E41" t="s">
        <v>270</v>
      </c>
      <c r="F41" t="s">
        <v>267</v>
      </c>
      <c r="G41" t="s">
        <v>249</v>
      </c>
    </row>
    <row r="42" spans="1:7" x14ac:dyDescent="0.25">
      <c r="A42">
        <v>40</v>
      </c>
      <c r="B42" s="1">
        <v>34</v>
      </c>
      <c r="C42" t="s">
        <v>239</v>
      </c>
      <c r="D42" t="s">
        <v>98</v>
      </c>
      <c r="E42" t="s">
        <v>271</v>
      </c>
      <c r="F42" t="s">
        <v>131</v>
      </c>
      <c r="G42" t="s">
        <v>250</v>
      </c>
    </row>
    <row r="43" spans="1:7" x14ac:dyDescent="0.25">
      <c r="A43">
        <v>41</v>
      </c>
      <c r="B43" s="1">
        <v>47</v>
      </c>
      <c r="C43" t="s">
        <v>240</v>
      </c>
      <c r="D43" t="s">
        <v>89</v>
      </c>
      <c r="E43" t="s">
        <v>272</v>
      </c>
      <c r="F43" t="s">
        <v>133</v>
      </c>
      <c r="G43" t="s">
        <v>251</v>
      </c>
    </row>
    <row r="44" spans="1:7" x14ac:dyDescent="0.25">
      <c r="A44">
        <v>42</v>
      </c>
      <c r="B44" s="1">
        <v>47</v>
      </c>
      <c r="C44" t="s">
        <v>240</v>
      </c>
      <c r="D44" t="s">
        <v>90</v>
      </c>
      <c r="E44" t="s">
        <v>273</v>
      </c>
      <c r="F44" t="s">
        <v>134</v>
      </c>
      <c r="G44" t="s">
        <v>253</v>
      </c>
    </row>
    <row r="45" spans="1:7" x14ac:dyDescent="0.25">
      <c r="A45">
        <v>43</v>
      </c>
      <c r="B45" s="1">
        <v>47</v>
      </c>
      <c r="C45" t="s">
        <v>240</v>
      </c>
      <c r="D45" t="s">
        <v>93</v>
      </c>
      <c r="E45" t="s">
        <v>274</v>
      </c>
      <c r="F45" t="s">
        <v>135</v>
      </c>
      <c r="G45" t="s">
        <v>252</v>
      </c>
    </row>
    <row r="46" spans="1:7" x14ac:dyDescent="0.25">
      <c r="A46">
        <v>44</v>
      </c>
      <c r="B46" s="1">
        <v>47</v>
      </c>
      <c r="C46" t="s">
        <v>240</v>
      </c>
      <c r="D46" t="s">
        <v>94</v>
      </c>
      <c r="E46" t="s">
        <v>275</v>
      </c>
      <c r="F46" t="s">
        <v>136</v>
      </c>
      <c r="G46" t="s">
        <v>254</v>
      </c>
    </row>
    <row r="47" spans="1:7" x14ac:dyDescent="0.25">
      <c r="A47">
        <v>45</v>
      </c>
      <c r="B47" s="1">
        <v>60</v>
      </c>
      <c r="C47" t="s">
        <v>241</v>
      </c>
      <c r="D47" t="s">
        <v>89</v>
      </c>
      <c r="E47" t="s">
        <v>276</v>
      </c>
      <c r="F47" t="s">
        <v>137</v>
      </c>
      <c r="G47" t="s">
        <v>255</v>
      </c>
    </row>
    <row r="48" spans="1:7" x14ac:dyDescent="0.25">
      <c r="A48">
        <v>46</v>
      </c>
      <c r="B48" s="1">
        <v>60</v>
      </c>
      <c r="C48" t="s">
        <v>241</v>
      </c>
      <c r="D48" t="s">
        <v>90</v>
      </c>
      <c r="E48" t="s">
        <v>277</v>
      </c>
      <c r="F48" t="s">
        <v>138</v>
      </c>
      <c r="G48" t="s">
        <v>256</v>
      </c>
    </row>
    <row r="49" spans="1:7" x14ac:dyDescent="0.25">
      <c r="A49">
        <v>47</v>
      </c>
      <c r="B49" s="1">
        <v>60</v>
      </c>
      <c r="C49" t="s">
        <v>241</v>
      </c>
      <c r="D49" t="s">
        <v>93</v>
      </c>
      <c r="E49" t="s">
        <v>278</v>
      </c>
      <c r="F49" t="s">
        <v>139</v>
      </c>
      <c r="G49" t="s">
        <v>257</v>
      </c>
    </row>
    <row r="50" spans="1:7" x14ac:dyDescent="0.25">
      <c r="A50">
        <v>48</v>
      </c>
      <c r="B50" s="1">
        <v>60</v>
      </c>
      <c r="C50" t="s">
        <v>241</v>
      </c>
      <c r="D50" t="s">
        <v>94</v>
      </c>
      <c r="E50" t="s">
        <v>279</v>
      </c>
      <c r="F50" t="s">
        <v>140</v>
      </c>
      <c r="G50" t="s">
        <v>258</v>
      </c>
    </row>
    <row r="51" spans="1:7" x14ac:dyDescent="0.25">
      <c r="A51">
        <v>49</v>
      </c>
      <c r="B51" s="1">
        <v>48</v>
      </c>
      <c r="C51" t="s">
        <v>292</v>
      </c>
      <c r="D51" t="s">
        <v>53</v>
      </c>
      <c r="E51" t="s">
        <v>291</v>
      </c>
      <c r="F51" t="s">
        <v>141</v>
      </c>
      <c r="G51" t="s">
        <v>265</v>
      </c>
    </row>
    <row r="52" spans="1:7" x14ac:dyDescent="0.25">
      <c r="A52">
        <v>50</v>
      </c>
      <c r="B52" s="1">
        <v>60</v>
      </c>
      <c r="C52" t="s">
        <v>241</v>
      </c>
      <c r="D52" t="s">
        <v>98</v>
      </c>
      <c r="E52" t="s">
        <v>294</v>
      </c>
      <c r="F52" t="s">
        <v>142</v>
      </c>
      <c r="G52" t="s">
        <v>293</v>
      </c>
    </row>
    <row r="53" spans="1:7" x14ac:dyDescent="0.25">
      <c r="A53">
        <v>67</v>
      </c>
      <c r="B53" s="1">
        <v>47</v>
      </c>
      <c r="C53" t="s">
        <v>240</v>
      </c>
      <c r="D53" t="s">
        <v>95</v>
      </c>
      <c r="E53" t="s">
        <v>280</v>
      </c>
      <c r="F53" t="s">
        <v>143</v>
      </c>
      <c r="G53" t="s">
        <v>259</v>
      </c>
    </row>
    <row r="54" spans="1:7" x14ac:dyDescent="0.25">
      <c r="A54">
        <v>68</v>
      </c>
      <c r="B54" s="1">
        <v>47</v>
      </c>
      <c r="C54" t="s">
        <v>240</v>
      </c>
      <c r="D54" t="s">
        <v>96</v>
      </c>
      <c r="E54" t="s">
        <v>281</v>
      </c>
      <c r="F54" t="s">
        <v>144</v>
      </c>
      <c r="G54" t="s">
        <v>260</v>
      </c>
    </row>
    <row r="55" spans="1:7" x14ac:dyDescent="0.25">
      <c r="A55">
        <v>69</v>
      </c>
      <c r="B55" s="1">
        <v>47</v>
      </c>
      <c r="C55" t="s">
        <v>240</v>
      </c>
      <c r="D55" t="s">
        <v>97</v>
      </c>
      <c r="E55" t="s">
        <v>282</v>
      </c>
      <c r="F55" t="s">
        <v>145</v>
      </c>
      <c r="G55" t="s">
        <v>261</v>
      </c>
    </row>
    <row r="56" spans="1:7" x14ac:dyDescent="0.25">
      <c r="A56">
        <v>70</v>
      </c>
      <c r="B56" s="1">
        <v>47</v>
      </c>
      <c r="C56" t="s">
        <v>240</v>
      </c>
      <c r="D56" t="s">
        <v>98</v>
      </c>
      <c r="E56" t="s">
        <v>283</v>
      </c>
      <c r="F56" t="s">
        <v>146</v>
      </c>
      <c r="G56" t="s">
        <v>262</v>
      </c>
    </row>
    <row r="57" spans="1:7" x14ac:dyDescent="0.25">
      <c r="A57">
        <v>71</v>
      </c>
      <c r="B57" s="1">
        <v>34</v>
      </c>
      <c r="C57" t="s">
        <v>239</v>
      </c>
      <c r="D57" t="s">
        <v>89</v>
      </c>
      <c r="E57" t="s">
        <v>284</v>
      </c>
      <c r="F57" t="s">
        <v>147</v>
      </c>
      <c r="G57" t="s">
        <v>263</v>
      </c>
    </row>
    <row r="58" spans="1:7" x14ac:dyDescent="0.25">
      <c r="A58">
        <v>72</v>
      </c>
      <c r="B58" s="1">
        <v>34</v>
      </c>
      <c r="C58" t="s">
        <v>239</v>
      </c>
      <c r="D58" t="s">
        <v>90</v>
      </c>
      <c r="E58" t="s">
        <v>285</v>
      </c>
      <c r="F58" t="s">
        <v>148</v>
      </c>
      <c r="G58" t="s">
        <v>264</v>
      </c>
    </row>
    <row r="59" spans="1:7" x14ac:dyDescent="0.25">
      <c r="A59">
        <v>73</v>
      </c>
      <c r="B59" s="1">
        <v>34</v>
      </c>
      <c r="C59" t="s">
        <v>239</v>
      </c>
      <c r="D59" t="s">
        <v>95</v>
      </c>
      <c r="E59" t="s">
        <v>297</v>
      </c>
      <c r="F59" t="s">
        <v>149</v>
      </c>
      <c r="G59" s="14" t="s">
        <v>295</v>
      </c>
    </row>
    <row r="60" spans="1:7" x14ac:dyDescent="0.25">
      <c r="A60">
        <v>74</v>
      </c>
      <c r="B60" s="1">
        <v>34</v>
      </c>
      <c r="C60" t="s">
        <v>239</v>
      </c>
      <c r="D60" t="s">
        <v>96</v>
      </c>
      <c r="E60" t="s">
        <v>298</v>
      </c>
      <c r="F60" t="s">
        <v>150</v>
      </c>
      <c r="G60" t="s">
        <v>296</v>
      </c>
    </row>
    <row r="61" spans="1:7" x14ac:dyDescent="0.25">
      <c r="A61">
        <v>75</v>
      </c>
      <c r="B61" s="1">
        <v>49</v>
      </c>
      <c r="C61" t="s">
        <v>299</v>
      </c>
      <c r="D61" t="s">
        <v>53</v>
      </c>
      <c r="E61" t="s">
        <v>302</v>
      </c>
      <c r="F61" t="s">
        <v>151</v>
      </c>
      <c r="G61" t="s">
        <v>303</v>
      </c>
    </row>
    <row r="62" spans="1:7" x14ac:dyDescent="0.25">
      <c r="A62">
        <v>76</v>
      </c>
      <c r="B62" s="1">
        <v>50</v>
      </c>
      <c r="C62" t="s">
        <v>300</v>
      </c>
      <c r="D62" t="s">
        <v>53</v>
      </c>
      <c r="E62" t="s">
        <v>302</v>
      </c>
      <c r="F62" t="s">
        <v>152</v>
      </c>
      <c r="G62" t="s">
        <v>304</v>
      </c>
    </row>
    <row r="63" spans="1:7" x14ac:dyDescent="0.25">
      <c r="A63">
        <v>77</v>
      </c>
      <c r="B63" s="1">
        <v>51</v>
      </c>
      <c r="C63" t="s">
        <v>301</v>
      </c>
      <c r="D63" t="s">
        <v>53</v>
      </c>
      <c r="E63" t="s">
        <v>302</v>
      </c>
      <c r="F63" t="s">
        <v>153</v>
      </c>
      <c r="G63" t="s">
        <v>305</v>
      </c>
    </row>
    <row r="64" spans="1:7" x14ac:dyDescent="0.25">
      <c r="A64">
        <v>81</v>
      </c>
      <c r="B64" s="1">
        <v>52</v>
      </c>
      <c r="D64" t="s">
        <v>72</v>
      </c>
      <c r="E64" t="s">
        <v>302</v>
      </c>
    </row>
    <row r="65" spans="1:7" x14ac:dyDescent="0.25">
      <c r="A65">
        <v>82</v>
      </c>
      <c r="B65" s="1" t="s">
        <v>154</v>
      </c>
      <c r="C65" t="s">
        <v>343</v>
      </c>
      <c r="D65" t="s">
        <v>72</v>
      </c>
      <c r="E65" t="s">
        <v>302</v>
      </c>
      <c r="F65" t="s">
        <v>338</v>
      </c>
    </row>
    <row r="66" spans="1:7" x14ac:dyDescent="0.25">
      <c r="A66">
        <v>83</v>
      </c>
      <c r="B66" s="1" t="s">
        <v>155</v>
      </c>
      <c r="C66" t="s">
        <v>341</v>
      </c>
      <c r="D66" t="s">
        <v>72</v>
      </c>
      <c r="E66" t="s">
        <v>302</v>
      </c>
      <c r="F66" t="s">
        <v>162</v>
      </c>
    </row>
    <row r="67" spans="1:7" x14ac:dyDescent="0.25">
      <c r="A67">
        <v>85</v>
      </c>
      <c r="B67" s="1" t="s">
        <v>156</v>
      </c>
      <c r="C67" t="s">
        <v>342</v>
      </c>
      <c r="D67" t="s">
        <v>72</v>
      </c>
      <c r="E67" t="s">
        <v>302</v>
      </c>
      <c r="F67" t="s">
        <v>157</v>
      </c>
      <c r="G67" t="s">
        <v>266</v>
      </c>
    </row>
    <row r="68" spans="1:7" x14ac:dyDescent="0.25">
      <c r="A68">
        <v>86</v>
      </c>
      <c r="B68" s="1">
        <v>52</v>
      </c>
      <c r="C68" t="s">
        <v>345</v>
      </c>
      <c r="D68" t="s">
        <v>94</v>
      </c>
      <c r="E68" t="s">
        <v>287</v>
      </c>
      <c r="F68" t="s">
        <v>119</v>
      </c>
      <c r="G68" t="s">
        <v>286</v>
      </c>
    </row>
    <row r="69" spans="1:7" x14ac:dyDescent="0.25">
      <c r="A69">
        <v>87</v>
      </c>
      <c r="B69" s="1" t="s">
        <v>128</v>
      </c>
      <c r="C69" t="s">
        <v>339</v>
      </c>
      <c r="D69" t="s">
        <v>72</v>
      </c>
      <c r="F69" t="s">
        <v>158</v>
      </c>
    </row>
    <row r="70" spans="1:7" x14ac:dyDescent="0.25">
      <c r="A70">
        <v>88</v>
      </c>
      <c r="B70" s="1" t="s">
        <v>129</v>
      </c>
      <c r="C70" t="s">
        <v>340</v>
      </c>
      <c r="D70" t="s">
        <v>72</v>
      </c>
      <c r="F70" t="s">
        <v>159</v>
      </c>
    </row>
    <row r="71" spans="1:7" x14ac:dyDescent="0.25">
      <c r="A71">
        <v>89</v>
      </c>
      <c r="B71" s="1">
        <v>52</v>
      </c>
      <c r="C71" t="s">
        <v>345</v>
      </c>
      <c r="D71" t="s">
        <v>97</v>
      </c>
      <c r="E71" t="s">
        <v>288</v>
      </c>
      <c r="F71" t="s">
        <v>160</v>
      </c>
      <c r="G71" t="s">
        <v>248</v>
      </c>
    </row>
    <row r="72" spans="1:7" x14ac:dyDescent="0.25">
      <c r="A72">
        <v>90</v>
      </c>
      <c r="B72" s="1">
        <v>52</v>
      </c>
      <c r="C72" t="s">
        <v>345</v>
      </c>
      <c r="D72" t="s">
        <v>98</v>
      </c>
      <c r="E72" t="s">
        <v>289</v>
      </c>
      <c r="F72" t="s">
        <v>161</v>
      </c>
      <c r="G72" t="s">
        <v>248</v>
      </c>
    </row>
    <row r="73" spans="1:7" x14ac:dyDescent="0.25">
      <c r="A73">
        <v>91</v>
      </c>
      <c r="B73" s="1">
        <v>52</v>
      </c>
      <c r="C73" t="s">
        <v>345</v>
      </c>
      <c r="D73" t="s">
        <v>96</v>
      </c>
      <c r="E73" t="s">
        <v>290</v>
      </c>
      <c r="F73" t="s">
        <v>130</v>
      </c>
      <c r="G73" t="s">
        <v>248</v>
      </c>
    </row>
    <row r="74" spans="1:7" x14ac:dyDescent="0.25">
      <c r="A74">
        <v>93</v>
      </c>
      <c r="B74" s="1">
        <v>52</v>
      </c>
      <c r="C74" t="s">
        <v>345</v>
      </c>
      <c r="D74" t="s">
        <v>89</v>
      </c>
      <c r="F74" t="s">
        <v>117</v>
      </c>
      <c r="G74" t="s">
        <v>248</v>
      </c>
    </row>
    <row r="75" spans="1:7" x14ac:dyDescent="0.25">
      <c r="A75">
        <v>94</v>
      </c>
      <c r="B75" s="1">
        <v>52</v>
      </c>
      <c r="C75" t="s">
        <v>345</v>
      </c>
      <c r="D75" t="s">
        <v>90</v>
      </c>
      <c r="F75" t="s">
        <v>118</v>
      </c>
      <c r="G75" t="s">
        <v>248</v>
      </c>
    </row>
    <row r="76" spans="1:7" x14ac:dyDescent="0.25">
      <c r="A76">
        <v>95</v>
      </c>
      <c r="B76" s="1">
        <v>52</v>
      </c>
      <c r="C76" t="s">
        <v>345</v>
      </c>
      <c r="D76" t="s">
        <v>93</v>
      </c>
      <c r="F76" t="s">
        <v>116</v>
      </c>
      <c r="G76" t="s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D1E7-3E91-4DE2-98E1-40A1C7CFB358}">
  <dimension ref="A1:Q12"/>
  <sheetViews>
    <sheetView workbookViewId="0">
      <selection activeCell="K6" sqref="K6"/>
    </sheetView>
  </sheetViews>
  <sheetFormatPr defaultRowHeight="15" x14ac:dyDescent="0.25"/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.75" thickBot="1" x14ac:dyDescent="0.3">
      <c r="A2" s="17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120.75" thickTop="1" x14ac:dyDescent="0.25">
      <c r="A3" s="17"/>
      <c r="B3" s="19" t="s">
        <v>348</v>
      </c>
      <c r="C3" s="23" t="s">
        <v>349</v>
      </c>
      <c r="D3" s="23"/>
      <c r="E3" s="23"/>
      <c r="F3" s="23"/>
      <c r="G3" s="19" t="s">
        <v>363</v>
      </c>
      <c r="H3" s="23" t="s">
        <v>350</v>
      </c>
      <c r="I3" s="23"/>
      <c r="J3" s="23"/>
      <c r="K3" s="23" t="s">
        <v>351</v>
      </c>
      <c r="L3" s="23"/>
      <c r="M3" s="23"/>
      <c r="N3" s="23"/>
      <c r="O3" s="19" t="s">
        <v>352</v>
      </c>
      <c r="P3" s="19" t="s">
        <v>353</v>
      </c>
      <c r="Q3" s="19" t="s">
        <v>354</v>
      </c>
    </row>
    <row r="4" spans="1:17" x14ac:dyDescent="0.25">
      <c r="A4" s="17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.75" thickBot="1" x14ac:dyDescent="0.3">
      <c r="A5" s="17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15.75" customHeight="1" thickTop="1" x14ac:dyDescent="0.25">
      <c r="A6" s="17"/>
      <c r="B6" s="19" t="s">
        <v>355</v>
      </c>
      <c r="C6" s="19" t="s">
        <v>356</v>
      </c>
      <c r="D6" s="19" t="s">
        <v>357</v>
      </c>
      <c r="E6" s="18" t="s">
        <v>358</v>
      </c>
      <c r="F6" s="18" t="s">
        <v>359</v>
      </c>
      <c r="G6" s="23" t="s">
        <v>360</v>
      </c>
      <c r="H6" s="23"/>
      <c r="I6" s="23"/>
      <c r="J6" s="23"/>
      <c r="K6" s="19" t="s">
        <v>363</v>
      </c>
      <c r="L6" s="23" t="s">
        <v>350</v>
      </c>
      <c r="M6" s="23"/>
      <c r="N6" s="23"/>
      <c r="O6" s="23" t="s">
        <v>351</v>
      </c>
      <c r="P6" s="23"/>
      <c r="Q6" s="23"/>
    </row>
    <row r="7" spans="1:17" x14ac:dyDescent="0.2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.75" thickBot="1" x14ac:dyDescent="0.3">
      <c r="A8" s="17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45.75" customHeight="1" thickTop="1" x14ac:dyDescent="0.25">
      <c r="A9" s="17"/>
      <c r="B9" s="8" t="s">
        <v>361</v>
      </c>
      <c r="C9" s="8" t="s">
        <v>352</v>
      </c>
      <c r="D9" s="8" t="s">
        <v>353</v>
      </c>
      <c r="E9" s="8" t="s">
        <v>354</v>
      </c>
      <c r="F9" s="8" t="s">
        <v>355</v>
      </c>
      <c r="G9" s="8" t="s">
        <v>356</v>
      </c>
      <c r="H9" s="8" t="s">
        <v>357</v>
      </c>
      <c r="I9" s="8" t="s">
        <v>358</v>
      </c>
      <c r="J9" s="8" t="s">
        <v>359</v>
      </c>
      <c r="K9" s="23" t="s">
        <v>362</v>
      </c>
      <c r="L9" s="23"/>
      <c r="M9" s="23"/>
      <c r="N9" s="23"/>
      <c r="O9" s="19" t="s">
        <v>363</v>
      </c>
      <c r="P9" s="25" t="s">
        <v>350</v>
      </c>
      <c r="Q9" s="25"/>
    </row>
    <row r="10" spans="1:17" x14ac:dyDescent="0.25">
      <c r="A10" s="1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thickBot="1" x14ac:dyDescent="0.3">
      <c r="A11" s="17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15.75" customHeight="1" thickTop="1" x14ac:dyDescent="0.25">
      <c r="A12" s="17"/>
      <c r="B12" s="8" t="s">
        <v>350</v>
      </c>
      <c r="C12" s="23" t="s">
        <v>351</v>
      </c>
      <c r="D12" s="23"/>
      <c r="E12" s="23"/>
      <c r="F12" s="23"/>
      <c r="G12" s="8" t="s">
        <v>352</v>
      </c>
      <c r="H12" s="8" t="s">
        <v>353</v>
      </c>
      <c r="I12" s="8" t="s">
        <v>354</v>
      </c>
      <c r="J12" s="8" t="s">
        <v>355</v>
      </c>
      <c r="K12" s="8" t="s">
        <v>356</v>
      </c>
      <c r="L12" s="8" t="s">
        <v>357</v>
      </c>
      <c r="M12" s="8" t="s">
        <v>358</v>
      </c>
      <c r="N12" s="8" t="s">
        <v>359</v>
      </c>
      <c r="O12" s="11" t="s">
        <v>306</v>
      </c>
      <c r="P12" s="24" t="s">
        <v>7</v>
      </c>
      <c r="Q12" s="24"/>
    </row>
  </sheetData>
  <mergeCells count="10">
    <mergeCell ref="C12:F12"/>
    <mergeCell ref="P12:Q12"/>
    <mergeCell ref="G6:J6"/>
    <mergeCell ref="L6:N6"/>
    <mergeCell ref="K9:N9"/>
    <mergeCell ref="P9:Q9"/>
    <mergeCell ref="C3:F3"/>
    <mergeCell ref="H3:J3"/>
    <mergeCell ref="K3:N3"/>
    <mergeCell ref="O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44"/>
  <sheetViews>
    <sheetView workbookViewId="0">
      <selection activeCell="O12" sqref="O12:Q12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thickTop="1" x14ac:dyDescent="0.25">
      <c r="A3" s="2"/>
      <c r="B3" s="5" t="s">
        <v>163</v>
      </c>
      <c r="C3" s="5" t="s">
        <v>164</v>
      </c>
      <c r="D3" s="5" t="s">
        <v>165</v>
      </c>
      <c r="E3" s="5" t="s">
        <v>166</v>
      </c>
      <c r="F3" s="5" t="s">
        <v>167</v>
      </c>
      <c r="G3" s="5" t="s">
        <v>168</v>
      </c>
      <c r="H3" s="5" t="s">
        <v>169</v>
      </c>
      <c r="I3" s="5" t="s">
        <v>170</v>
      </c>
      <c r="J3" s="5" t="s">
        <v>171</v>
      </c>
      <c r="K3" s="5" t="s">
        <v>172</v>
      </c>
      <c r="L3" s="5" t="s">
        <v>173</v>
      </c>
      <c r="M3" s="5" t="s">
        <v>174</v>
      </c>
      <c r="N3" s="5" t="s">
        <v>175</v>
      </c>
      <c r="O3" s="5" t="s">
        <v>176</v>
      </c>
      <c r="P3" s="5" t="s">
        <v>177</v>
      </c>
      <c r="Q3" s="5" t="s">
        <v>178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179</v>
      </c>
      <c r="C6" s="5" t="s">
        <v>180</v>
      </c>
      <c r="D6" s="5" t="s">
        <v>181</v>
      </c>
      <c r="E6" s="5" t="s">
        <v>182</v>
      </c>
      <c r="F6" s="7" t="s">
        <v>183</v>
      </c>
      <c r="G6" s="7" t="s">
        <v>184</v>
      </c>
      <c r="H6" s="7" t="s">
        <v>185</v>
      </c>
      <c r="I6" s="7" t="s">
        <v>186</v>
      </c>
      <c r="J6" s="7" t="s">
        <v>187</v>
      </c>
      <c r="K6" s="7" t="s">
        <v>188</v>
      </c>
      <c r="L6" s="7" t="s">
        <v>191</v>
      </c>
      <c r="M6" s="7" t="s">
        <v>189</v>
      </c>
      <c r="N6" s="7" t="s">
        <v>190</v>
      </c>
      <c r="O6" s="23" t="s">
        <v>198</v>
      </c>
      <c r="P6" s="23"/>
      <c r="Q6" s="23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30.75" thickTop="1" x14ac:dyDescent="0.25">
      <c r="A9" s="2"/>
      <c r="B9" s="8" t="s">
        <v>200</v>
      </c>
      <c r="C9" s="23" t="s">
        <v>192</v>
      </c>
      <c r="D9" s="23"/>
      <c r="E9" s="23"/>
      <c r="F9" s="23"/>
      <c r="G9" s="23" t="s">
        <v>193</v>
      </c>
      <c r="H9" s="23"/>
      <c r="I9" s="23"/>
      <c r="J9" s="23"/>
      <c r="K9" s="23" t="s">
        <v>196</v>
      </c>
      <c r="L9" s="23"/>
      <c r="M9" s="23"/>
      <c r="N9" s="23"/>
      <c r="O9" s="23" t="s">
        <v>197</v>
      </c>
      <c r="P9" s="23"/>
      <c r="Q9" s="23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 t="s">
        <v>199</v>
      </c>
      <c r="C12" s="23" t="s">
        <v>201</v>
      </c>
      <c r="D12" s="23"/>
      <c r="E12" s="23"/>
      <c r="F12" s="23"/>
      <c r="G12" s="23" t="s">
        <v>194</v>
      </c>
      <c r="H12" s="23"/>
      <c r="I12" s="23" t="s">
        <v>195</v>
      </c>
      <c r="J12" s="23"/>
      <c r="K12" s="23" t="s">
        <v>202</v>
      </c>
      <c r="L12" s="23"/>
      <c r="M12" s="2" t="s">
        <v>203</v>
      </c>
      <c r="N12" s="13" t="s">
        <v>115</v>
      </c>
      <c r="O12" s="11" t="s">
        <v>306</v>
      </c>
      <c r="P12" s="24" t="s">
        <v>7</v>
      </c>
      <c r="Q12" s="24"/>
    </row>
    <row r="14" spans="1:17" x14ac:dyDescent="0.25">
      <c r="A14" t="s">
        <v>36</v>
      </c>
    </row>
    <row r="16" spans="1:17" x14ac:dyDescent="0.25">
      <c r="A16" t="s">
        <v>69</v>
      </c>
      <c r="B16" s="1" t="s">
        <v>70</v>
      </c>
      <c r="C16" t="s">
        <v>52</v>
      </c>
      <c r="D16" t="s">
        <v>51</v>
      </c>
    </row>
    <row r="17" spans="1:13" x14ac:dyDescent="0.25">
      <c r="A17">
        <v>51</v>
      </c>
      <c r="B17" s="1">
        <v>1</v>
      </c>
      <c r="C17" t="s">
        <v>53</v>
      </c>
      <c r="D17" t="s">
        <v>211</v>
      </c>
      <c r="L17" t="s">
        <v>330</v>
      </c>
    </row>
    <row r="18" spans="1:13" x14ac:dyDescent="0.25">
      <c r="A18">
        <v>52</v>
      </c>
      <c r="B18" s="1">
        <v>2</v>
      </c>
      <c r="C18" t="s">
        <v>53</v>
      </c>
      <c r="D18" t="s">
        <v>212</v>
      </c>
      <c r="L18" t="s">
        <v>313</v>
      </c>
    </row>
    <row r="19" spans="1:13" x14ac:dyDescent="0.25">
      <c r="A19">
        <v>53</v>
      </c>
      <c r="B19" s="1">
        <v>3</v>
      </c>
      <c r="C19" t="s">
        <v>53</v>
      </c>
      <c r="D19" t="s">
        <v>213</v>
      </c>
      <c r="L19" t="s">
        <v>311</v>
      </c>
      <c r="M19" t="s">
        <v>312</v>
      </c>
    </row>
    <row r="20" spans="1:13" x14ac:dyDescent="0.25">
      <c r="A20">
        <v>54</v>
      </c>
      <c r="B20" s="1">
        <v>4</v>
      </c>
      <c r="C20" t="s">
        <v>53</v>
      </c>
      <c r="D20" t="s">
        <v>214</v>
      </c>
      <c r="L20">
        <v>0</v>
      </c>
      <c r="M20" t="s">
        <v>314</v>
      </c>
    </row>
    <row r="21" spans="1:13" x14ac:dyDescent="0.25">
      <c r="A21">
        <v>55</v>
      </c>
      <c r="B21" s="1">
        <v>5</v>
      </c>
      <c r="C21" t="s">
        <v>53</v>
      </c>
      <c r="D21" t="s">
        <v>215</v>
      </c>
      <c r="L21">
        <v>1</v>
      </c>
      <c r="M21" t="s">
        <v>315</v>
      </c>
    </row>
    <row r="22" spans="1:13" x14ac:dyDescent="0.25">
      <c r="A22">
        <v>56</v>
      </c>
      <c r="B22" s="1">
        <v>6</v>
      </c>
      <c r="C22" t="s">
        <v>53</v>
      </c>
      <c r="D22" t="s">
        <v>216</v>
      </c>
      <c r="L22">
        <v>2</v>
      </c>
      <c r="M22" t="s">
        <v>316</v>
      </c>
    </row>
    <row r="23" spans="1:13" x14ac:dyDescent="0.25">
      <c r="A23">
        <v>57</v>
      </c>
      <c r="B23" s="1">
        <v>7</v>
      </c>
      <c r="C23" t="s">
        <v>53</v>
      </c>
      <c r="D23" t="s">
        <v>217</v>
      </c>
      <c r="L23">
        <v>3</v>
      </c>
      <c r="M23" t="s">
        <v>317</v>
      </c>
    </row>
    <row r="24" spans="1:13" x14ac:dyDescent="0.25">
      <c r="A24">
        <v>58</v>
      </c>
      <c r="B24" s="1">
        <v>8</v>
      </c>
      <c r="C24" t="s">
        <v>53</v>
      </c>
      <c r="D24" t="s">
        <v>218</v>
      </c>
      <c r="L24">
        <v>4</v>
      </c>
      <c r="M24" t="s">
        <v>318</v>
      </c>
    </row>
    <row r="25" spans="1:13" x14ac:dyDescent="0.25">
      <c r="A25">
        <v>59</v>
      </c>
      <c r="B25" s="1">
        <v>9</v>
      </c>
      <c r="C25" t="s">
        <v>53</v>
      </c>
      <c r="D25" t="s">
        <v>219</v>
      </c>
      <c r="L25">
        <v>5</v>
      </c>
      <c r="M25" t="s">
        <v>319</v>
      </c>
    </row>
    <row r="26" spans="1:13" x14ac:dyDescent="0.25">
      <c r="A26">
        <v>60</v>
      </c>
      <c r="B26" s="1">
        <v>10</v>
      </c>
      <c r="C26" t="s">
        <v>53</v>
      </c>
      <c r="D26" t="s">
        <v>220</v>
      </c>
      <c r="L26">
        <v>6</v>
      </c>
      <c r="M26" t="s">
        <v>320</v>
      </c>
    </row>
    <row r="27" spans="1:13" x14ac:dyDescent="0.25">
      <c r="A27">
        <v>61</v>
      </c>
      <c r="B27" s="1">
        <v>11</v>
      </c>
      <c r="C27" t="s">
        <v>53</v>
      </c>
      <c r="D27" t="s">
        <v>221</v>
      </c>
      <c r="I27" s="1">
        <v>59</v>
      </c>
      <c r="J27" t="s">
        <v>90</v>
      </c>
      <c r="K27" t="s">
        <v>204</v>
      </c>
      <c r="L27">
        <v>7</v>
      </c>
      <c r="M27" t="s">
        <v>321</v>
      </c>
    </row>
    <row r="28" spans="1:13" x14ac:dyDescent="0.25">
      <c r="A28">
        <v>62</v>
      </c>
      <c r="B28" s="1">
        <v>12</v>
      </c>
      <c r="C28" t="s">
        <v>53</v>
      </c>
      <c r="D28" t="s">
        <v>222</v>
      </c>
      <c r="I28" s="1">
        <v>59</v>
      </c>
      <c r="J28" t="s">
        <v>93</v>
      </c>
      <c r="K28" t="s">
        <v>205</v>
      </c>
      <c r="L28">
        <v>8</v>
      </c>
      <c r="M28" t="s">
        <v>322</v>
      </c>
    </row>
    <row r="29" spans="1:13" x14ac:dyDescent="0.25">
      <c r="A29">
        <v>63</v>
      </c>
      <c r="B29" s="1">
        <v>13</v>
      </c>
      <c r="C29" t="s">
        <v>53</v>
      </c>
      <c r="D29" t="s">
        <v>223</v>
      </c>
      <c r="I29" s="1">
        <v>59</v>
      </c>
      <c r="J29" t="s">
        <v>94</v>
      </c>
      <c r="K29" t="s">
        <v>209</v>
      </c>
      <c r="L29">
        <v>9</v>
      </c>
      <c r="M29" t="s">
        <v>323</v>
      </c>
    </row>
    <row r="30" spans="1:13" x14ac:dyDescent="0.25">
      <c r="A30">
        <v>64</v>
      </c>
      <c r="B30" s="1">
        <v>14</v>
      </c>
      <c r="C30" t="s">
        <v>53</v>
      </c>
      <c r="D30" t="s">
        <v>224</v>
      </c>
      <c r="J30" s="1"/>
      <c r="L30">
        <v>10</v>
      </c>
      <c r="M30" t="s">
        <v>324</v>
      </c>
    </row>
    <row r="31" spans="1:13" x14ac:dyDescent="0.25">
      <c r="A31">
        <v>65</v>
      </c>
      <c r="B31" s="1">
        <v>15</v>
      </c>
      <c r="C31" t="s">
        <v>53</v>
      </c>
      <c r="D31" t="s">
        <v>225</v>
      </c>
      <c r="L31">
        <v>11</v>
      </c>
      <c r="M31" t="s">
        <v>325</v>
      </c>
    </row>
    <row r="32" spans="1:13" x14ac:dyDescent="0.25">
      <c r="A32">
        <v>66</v>
      </c>
      <c r="B32" s="1">
        <v>16</v>
      </c>
      <c r="C32" t="s">
        <v>53</v>
      </c>
      <c r="D32" t="s">
        <v>226</v>
      </c>
      <c r="L32">
        <v>12</v>
      </c>
      <c r="M32" t="s">
        <v>326</v>
      </c>
    </row>
    <row r="33" spans="1:13" x14ac:dyDescent="0.25">
      <c r="A33">
        <v>78</v>
      </c>
      <c r="B33" s="1">
        <v>17</v>
      </c>
      <c r="C33" t="s">
        <v>53</v>
      </c>
      <c r="D33" t="s">
        <v>227</v>
      </c>
      <c r="L33">
        <v>13</v>
      </c>
      <c r="M33" t="s">
        <v>327</v>
      </c>
    </row>
    <row r="34" spans="1:13" x14ac:dyDescent="0.25">
      <c r="A34">
        <v>79</v>
      </c>
      <c r="B34" s="1">
        <v>18</v>
      </c>
      <c r="C34" t="s">
        <v>53</v>
      </c>
      <c r="D34" t="s">
        <v>228</v>
      </c>
      <c r="L34">
        <v>14</v>
      </c>
      <c r="M34" t="s">
        <v>328</v>
      </c>
    </row>
    <row r="35" spans="1:13" x14ac:dyDescent="0.25">
      <c r="A35">
        <v>80</v>
      </c>
      <c r="B35" s="1">
        <v>19</v>
      </c>
      <c r="C35" t="s">
        <v>53</v>
      </c>
      <c r="D35" t="s">
        <v>229</v>
      </c>
      <c r="L35">
        <v>15</v>
      </c>
      <c r="M35" t="s">
        <v>329</v>
      </c>
    </row>
    <row r="36" spans="1:13" x14ac:dyDescent="0.25">
      <c r="B36" s="1">
        <v>20</v>
      </c>
      <c r="C36" t="s">
        <v>53</v>
      </c>
      <c r="D36" t="s">
        <v>230</v>
      </c>
    </row>
    <row r="37" spans="1:13" x14ac:dyDescent="0.25">
      <c r="B37" s="1">
        <v>21</v>
      </c>
      <c r="C37" t="s">
        <v>53</v>
      </c>
      <c r="D37" t="s">
        <v>184</v>
      </c>
    </row>
    <row r="38" spans="1:13" x14ac:dyDescent="0.25">
      <c r="B38" s="1">
        <v>22</v>
      </c>
      <c r="C38" t="s">
        <v>53</v>
      </c>
      <c r="D38" t="s">
        <v>331</v>
      </c>
    </row>
    <row r="39" spans="1:13" x14ac:dyDescent="0.25">
      <c r="B39" s="1">
        <v>23</v>
      </c>
      <c r="C39" t="s">
        <v>53</v>
      </c>
      <c r="D39" t="s">
        <v>332</v>
      </c>
    </row>
    <row r="40" spans="1:13" x14ac:dyDescent="0.25">
      <c r="B40" s="1">
        <v>24</v>
      </c>
      <c r="C40" t="s">
        <v>53</v>
      </c>
      <c r="D40" t="s">
        <v>333</v>
      </c>
    </row>
    <row r="41" spans="1:13" x14ac:dyDescent="0.25">
      <c r="B41" s="1">
        <v>25</v>
      </c>
      <c r="C41" t="s">
        <v>53</v>
      </c>
      <c r="D41" t="s">
        <v>334</v>
      </c>
    </row>
    <row r="42" spans="1:13" x14ac:dyDescent="0.25">
      <c r="B42" s="1">
        <v>26</v>
      </c>
      <c r="C42" t="s">
        <v>53</v>
      </c>
      <c r="D42" t="s">
        <v>335</v>
      </c>
    </row>
    <row r="43" spans="1:13" x14ac:dyDescent="0.25">
      <c r="B43" s="1">
        <v>27</v>
      </c>
      <c r="C43" t="s">
        <v>53</v>
      </c>
      <c r="D43" t="s">
        <v>336</v>
      </c>
    </row>
    <row r="44" spans="1:13" x14ac:dyDescent="0.25">
      <c r="B44" s="1">
        <v>28</v>
      </c>
      <c r="C44" t="s">
        <v>53</v>
      </c>
      <c r="D44" t="s">
        <v>337</v>
      </c>
    </row>
  </sheetData>
  <mergeCells count="10">
    <mergeCell ref="O6:Q6"/>
    <mergeCell ref="K9:N9"/>
    <mergeCell ref="O9:Q9"/>
    <mergeCell ref="C12:F12"/>
    <mergeCell ref="K12:L12"/>
    <mergeCell ref="G12:H12"/>
    <mergeCell ref="I12:J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2CC5-179A-43FC-9E22-F59AEB659705}">
  <dimension ref="A1:D11"/>
  <sheetViews>
    <sheetView zoomScale="85" zoomScaleNormal="85" workbookViewId="0">
      <selection activeCell="P13" sqref="P13"/>
    </sheetView>
  </sheetViews>
  <sheetFormatPr defaultRowHeight="15" x14ac:dyDescent="0.25"/>
  <cols>
    <col min="4" max="4" width="14.7109375" customWidth="1"/>
  </cols>
  <sheetData>
    <row r="1" spans="1:4" x14ac:dyDescent="0.25">
      <c r="A1" t="s">
        <v>308</v>
      </c>
      <c r="B1" t="s">
        <v>309</v>
      </c>
      <c r="D1" t="s">
        <v>307</v>
      </c>
    </row>
    <row r="2" spans="1:4" x14ac:dyDescent="0.25">
      <c r="A2">
        <v>1000</v>
      </c>
      <c r="B2">
        <v>1233</v>
      </c>
      <c r="D2">
        <f>SLOPE(B2:B11,A2:A11)</f>
        <v>1.2321680586330321</v>
      </c>
    </row>
    <row r="3" spans="1:4" x14ac:dyDescent="0.25">
      <c r="A3">
        <v>500</v>
      </c>
      <c r="B3">
        <v>618</v>
      </c>
    </row>
    <row r="4" spans="1:4" x14ac:dyDescent="0.25">
      <c r="A4">
        <v>1500</v>
      </c>
      <c r="B4">
        <v>1849</v>
      </c>
    </row>
    <row r="5" spans="1:4" x14ac:dyDescent="0.25">
      <c r="A5">
        <v>2000</v>
      </c>
      <c r="B5">
        <v>2467</v>
      </c>
    </row>
    <row r="6" spans="1:4" x14ac:dyDescent="0.25">
      <c r="A6">
        <v>2500</v>
      </c>
      <c r="B6">
        <v>3083</v>
      </c>
    </row>
    <row r="7" spans="1:4" x14ac:dyDescent="0.25">
      <c r="A7">
        <v>3000</v>
      </c>
      <c r="B7">
        <v>3698</v>
      </c>
    </row>
    <row r="8" spans="1:4" x14ac:dyDescent="0.25">
      <c r="A8">
        <v>300</v>
      </c>
      <c r="B8">
        <v>370</v>
      </c>
    </row>
    <row r="9" spans="1:4" x14ac:dyDescent="0.25">
      <c r="A9">
        <v>3500</v>
      </c>
      <c r="B9">
        <v>4314</v>
      </c>
    </row>
    <row r="10" spans="1:4" x14ac:dyDescent="0.25">
      <c r="A10">
        <v>4000</v>
      </c>
      <c r="B10">
        <v>4931</v>
      </c>
    </row>
    <row r="11" spans="1:4" x14ac:dyDescent="0.25">
      <c r="A11">
        <v>0</v>
      </c>
      <c r="B11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6031-8F5A-46B8-82E8-E414FD86169A}">
  <dimension ref="A1:D12"/>
  <sheetViews>
    <sheetView workbookViewId="0">
      <selection activeCell="F11" sqref="F11"/>
    </sheetView>
  </sheetViews>
  <sheetFormatPr defaultRowHeight="15" x14ac:dyDescent="0.25"/>
  <cols>
    <col min="4" max="4" width="13.5703125" customWidth="1"/>
  </cols>
  <sheetData>
    <row r="1" spans="1:4" x14ac:dyDescent="0.25">
      <c r="A1" t="s">
        <v>308</v>
      </c>
      <c r="B1" t="s">
        <v>310</v>
      </c>
    </row>
    <row r="2" spans="1:4" x14ac:dyDescent="0.25">
      <c r="A2">
        <v>0</v>
      </c>
      <c r="B2">
        <v>1.94</v>
      </c>
      <c r="D2">
        <f>SLOPE(B2:B12,A2:A12)</f>
        <v>4.9441804129657395E-2</v>
      </c>
    </row>
    <row r="3" spans="1:4" x14ac:dyDescent="0.25">
      <c r="A3">
        <v>5</v>
      </c>
      <c r="B3">
        <v>2.19</v>
      </c>
      <c r="D3">
        <f>1/D2</f>
        <v>20.225799151211707</v>
      </c>
    </row>
    <row r="4" spans="1:4" x14ac:dyDescent="0.25">
      <c r="A4">
        <v>10</v>
      </c>
      <c r="B4">
        <v>2.44</v>
      </c>
    </row>
    <row r="5" spans="1:4" x14ac:dyDescent="0.25">
      <c r="A5">
        <v>15</v>
      </c>
      <c r="B5">
        <v>2.68</v>
      </c>
    </row>
    <row r="6" spans="1:4" x14ac:dyDescent="0.25">
      <c r="A6">
        <v>25</v>
      </c>
      <c r="B6">
        <v>3.14</v>
      </c>
    </row>
    <row r="7" spans="1:4" x14ac:dyDescent="0.25">
      <c r="A7">
        <v>50</v>
      </c>
      <c r="B7">
        <v>4.3600000000000003</v>
      </c>
    </row>
    <row r="8" spans="1:4" x14ac:dyDescent="0.25">
      <c r="A8">
        <v>75</v>
      </c>
      <c r="B8">
        <v>5.6</v>
      </c>
    </row>
    <row r="9" spans="1:4" x14ac:dyDescent="0.25">
      <c r="A9">
        <v>100</v>
      </c>
      <c r="B9">
        <v>6.84</v>
      </c>
    </row>
    <row r="10" spans="1:4" x14ac:dyDescent="0.25">
      <c r="A10">
        <v>125</v>
      </c>
      <c r="B10">
        <v>8.1</v>
      </c>
    </row>
    <row r="11" spans="1:4" x14ac:dyDescent="0.25">
      <c r="A11">
        <v>150</v>
      </c>
      <c r="B11">
        <v>9.36</v>
      </c>
    </row>
    <row r="12" spans="1:4" x14ac:dyDescent="0.25">
      <c r="A12">
        <v>175</v>
      </c>
      <c r="B12">
        <v>10.6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N17" sqref="N17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customHeight="1" thickTop="1" x14ac:dyDescent="0.25">
      <c r="A3" s="2"/>
      <c r="B3" s="5" t="s">
        <v>206</v>
      </c>
      <c r="C3" s="23" t="s">
        <v>207</v>
      </c>
      <c r="D3" s="23"/>
      <c r="E3" s="23"/>
      <c r="F3" s="23"/>
      <c r="G3" s="23" t="s">
        <v>208</v>
      </c>
      <c r="H3" s="23"/>
      <c r="I3" s="23" t="s">
        <v>210</v>
      </c>
      <c r="J3" s="23"/>
      <c r="K3" s="23"/>
      <c r="L3" s="23"/>
      <c r="M3" s="23" t="s">
        <v>231</v>
      </c>
      <c r="N3" s="23"/>
      <c r="O3" s="23" t="s">
        <v>232</v>
      </c>
      <c r="P3" s="23"/>
      <c r="Q3" s="5" t="s">
        <v>233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233</v>
      </c>
      <c r="C6" s="23" t="s">
        <v>234</v>
      </c>
      <c r="D6" s="23"/>
      <c r="E6" s="23" t="s">
        <v>235</v>
      </c>
      <c r="F6" s="23"/>
      <c r="G6" s="23" t="s">
        <v>236</v>
      </c>
      <c r="H6" s="23"/>
      <c r="I6" s="7"/>
      <c r="J6" s="7"/>
      <c r="K6" s="7"/>
      <c r="L6" s="7"/>
      <c r="M6" s="7"/>
      <c r="N6" s="7"/>
      <c r="O6" s="23"/>
      <c r="P6" s="23"/>
      <c r="Q6" s="23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15.75" thickTop="1" x14ac:dyDescent="0.25">
      <c r="A9" s="2"/>
      <c r="B9" s="8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"/>
      <c r="O12" s="15" t="s">
        <v>306</v>
      </c>
      <c r="P12" s="24" t="s">
        <v>7</v>
      </c>
      <c r="Q12" s="24"/>
    </row>
    <row r="14" spans="1:17" x14ac:dyDescent="0.25">
      <c r="A14" t="s">
        <v>36</v>
      </c>
    </row>
    <row r="16" spans="1:17" x14ac:dyDescent="0.25">
      <c r="A16" t="s">
        <v>69</v>
      </c>
      <c r="B16" s="1" t="s">
        <v>70</v>
      </c>
      <c r="C16" t="s">
        <v>52</v>
      </c>
      <c r="D16" t="s">
        <v>51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8">
    <mergeCell ref="E6:F6"/>
    <mergeCell ref="G6:H6"/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  <mergeCell ref="K12:L12"/>
    <mergeCell ref="M3:N3"/>
    <mergeCell ref="O3:P3"/>
    <mergeCell ref="C6:D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7E61-3BF5-425D-AC55-EF0CC6825B75}">
  <dimension ref="A1:Q12"/>
  <sheetViews>
    <sheetView tabSelected="1" workbookViewId="0">
      <selection activeCell="J9" sqref="J9:M9"/>
    </sheetView>
  </sheetViews>
  <sheetFormatPr defaultRowHeight="15" x14ac:dyDescent="0.25"/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.75" thickBot="1" x14ac:dyDescent="0.3">
      <c r="A2" s="17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120.75" thickTop="1" x14ac:dyDescent="0.25">
      <c r="A3" s="17"/>
      <c r="B3" s="19" t="s">
        <v>348</v>
      </c>
      <c r="C3" s="23" t="s">
        <v>351</v>
      </c>
      <c r="D3" s="23"/>
      <c r="E3" s="23"/>
      <c r="F3" s="23"/>
      <c r="G3" s="19" t="s">
        <v>363</v>
      </c>
      <c r="H3" s="19" t="s">
        <v>352</v>
      </c>
      <c r="I3" s="19" t="s">
        <v>353</v>
      </c>
      <c r="J3" s="19" t="s">
        <v>354</v>
      </c>
      <c r="K3" s="19" t="s">
        <v>355</v>
      </c>
      <c r="L3" s="19" t="s">
        <v>356</v>
      </c>
      <c r="M3" s="19" t="s">
        <v>357</v>
      </c>
      <c r="N3" s="19" t="s">
        <v>358</v>
      </c>
      <c r="O3" s="19" t="s">
        <v>359</v>
      </c>
      <c r="P3" s="19" t="s">
        <v>361</v>
      </c>
    </row>
    <row r="4" spans="1:17" x14ac:dyDescent="0.25">
      <c r="A4" s="17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.75" thickBot="1" x14ac:dyDescent="0.3">
      <c r="A5" s="17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15.75" customHeight="1" thickTop="1" x14ac:dyDescent="0.25">
      <c r="A6" s="17"/>
      <c r="B6" s="23" t="s">
        <v>361</v>
      </c>
      <c r="C6" s="23"/>
      <c r="D6" s="19" t="s">
        <v>363</v>
      </c>
      <c r="E6" s="19" t="s">
        <v>352</v>
      </c>
      <c r="F6" s="19" t="s">
        <v>353</v>
      </c>
      <c r="G6" s="19" t="s">
        <v>354</v>
      </c>
      <c r="H6" s="19" t="s">
        <v>355</v>
      </c>
      <c r="I6" s="19" t="s">
        <v>356</v>
      </c>
      <c r="J6" s="19" t="s">
        <v>357</v>
      </c>
      <c r="K6" s="19" t="s">
        <v>358</v>
      </c>
      <c r="L6" s="19" t="s">
        <v>359</v>
      </c>
      <c r="M6" s="23" t="s">
        <v>351</v>
      </c>
      <c r="N6" s="23"/>
      <c r="O6" s="23"/>
      <c r="P6" s="23"/>
      <c r="Q6" s="19" t="s">
        <v>363</v>
      </c>
    </row>
    <row r="7" spans="1:17" x14ac:dyDescent="0.2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.75" thickBot="1" x14ac:dyDescent="0.3">
      <c r="A8" s="17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45.75" customHeight="1" thickTop="1" x14ac:dyDescent="0.25">
      <c r="A9" s="17"/>
      <c r="B9" s="8" t="s">
        <v>352</v>
      </c>
      <c r="C9" s="8" t="s">
        <v>353</v>
      </c>
      <c r="D9" s="8" t="s">
        <v>354</v>
      </c>
      <c r="E9" s="8" t="s">
        <v>355</v>
      </c>
      <c r="F9" s="8" t="s">
        <v>356</v>
      </c>
      <c r="G9" s="8" t="s">
        <v>357</v>
      </c>
      <c r="H9" s="8" t="s">
        <v>358</v>
      </c>
      <c r="I9" s="8" t="s">
        <v>359</v>
      </c>
      <c r="J9" s="23" t="s">
        <v>361</v>
      </c>
      <c r="K9" s="23"/>
      <c r="L9" s="23"/>
      <c r="M9" s="23"/>
      <c r="N9" s="19" t="s">
        <v>363</v>
      </c>
      <c r="O9" s="19" t="s">
        <v>352</v>
      </c>
      <c r="P9" s="19" t="s">
        <v>353</v>
      </c>
      <c r="Q9" s="19" t="s">
        <v>354</v>
      </c>
    </row>
    <row r="10" spans="1:17" x14ac:dyDescent="0.25">
      <c r="A10" s="1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thickBot="1" x14ac:dyDescent="0.3">
      <c r="A11" s="17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15.75" customHeight="1" thickTop="1" x14ac:dyDescent="0.25">
      <c r="A12" s="17"/>
      <c r="B12" s="19" t="s">
        <v>355</v>
      </c>
      <c r="C12" s="19" t="s">
        <v>356</v>
      </c>
      <c r="D12" s="19" t="s">
        <v>357</v>
      </c>
      <c r="E12" s="19" t="s">
        <v>358</v>
      </c>
      <c r="F12" s="19" t="s">
        <v>359</v>
      </c>
      <c r="G12" s="8" t="s">
        <v>352</v>
      </c>
      <c r="H12" s="8" t="s">
        <v>353</v>
      </c>
      <c r="I12" s="8" t="s">
        <v>354</v>
      </c>
      <c r="J12" s="8" t="s">
        <v>355</v>
      </c>
      <c r="K12" s="8" t="s">
        <v>356</v>
      </c>
      <c r="L12" s="8" t="s">
        <v>357</v>
      </c>
      <c r="M12" s="8" t="s">
        <v>358</v>
      </c>
      <c r="N12" s="8" t="s">
        <v>359</v>
      </c>
      <c r="O12" s="11" t="s">
        <v>306</v>
      </c>
      <c r="P12" s="24" t="s">
        <v>7</v>
      </c>
      <c r="Q12" s="24"/>
    </row>
  </sheetData>
  <mergeCells count="5">
    <mergeCell ref="P12:Q12"/>
    <mergeCell ref="B6:C6"/>
    <mergeCell ref="M6:P6"/>
    <mergeCell ref="J9:M9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HID Frame</vt:lpstr>
      <vt:lpstr>Status Pg 1</vt:lpstr>
      <vt:lpstr>Status Pg 1 Description</vt:lpstr>
      <vt:lpstr>CAN</vt:lpstr>
      <vt:lpstr>Status Pg 2</vt:lpstr>
      <vt:lpstr>DAC Calibration</vt:lpstr>
      <vt:lpstr>HVAdjOut Calibration</vt:lpstr>
      <vt:lpstr>Status Pg 3</vt:lpstr>
      <vt:lpstr>CAN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2019-10-27T10:47:25Z</dcterms:modified>
</cp:coreProperties>
</file>