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628"/>
  <workbookPr/>
  <mc:AlternateContent xmlns:mc="http://schemas.openxmlformats.org/markup-compatibility/2006">
    <mc:Choice Requires="x15">
      <x15ac:absPath xmlns:x15ac="http://schemas.microsoft.com/office/spreadsheetml/2010/11/ac" url="C:\Users\nicol\Documents\POSTDOC\projects\systemsforcasting\PBPK\codes\2021_02_27_PBPK_model_r\data\PBPK_parameters\"/>
    </mc:Choice>
  </mc:AlternateContent>
  <xr:revisionPtr revIDLastSave="0" documentId="13_ncr:1_{482C3414-F1D6-488D-BE85-35E0AFB25D6C}" xr6:coauthVersionLast="46" xr6:coauthVersionMax="46" xr10:uidLastSave="{00000000-0000-0000-0000-000000000000}"/>
  <bookViews>
    <workbookView xWindow="-96" yWindow="-96" windowWidth="23232" windowHeight="12552" tabRatio="699" firstSheet="2" activeTab="4" xr2:uid="{00000000-000D-0000-FFFF-FFFF00000000}"/>
  </bookViews>
  <sheets>
    <sheet name="parameters_organs_rat" sheetId="1" r:id="rId1"/>
    <sheet name="parameters_organs_human" sheetId="4" r:id="rId2"/>
    <sheet name="parameters_general_rat" sheetId="3" r:id="rId3"/>
    <sheet name="parameters_general_human" sheetId="5" r:id="rId4"/>
    <sheet name="parameters_partition_coeff_RR" sheetId="7" r:id="rId5"/>
    <sheet name="parameters_partition_coeff_PT_h" sheetId="9" r:id="rId6"/>
    <sheet name="parameters_partition_coeff_PT_r" sheetId="10" r:id="rId7"/>
    <sheet name="information_human" sheetId="2" r:id="rId8"/>
    <sheet name="information_rat" sheetId="6" r:id="rId9"/>
    <sheet name="information_partition_coeff" sheetId="8" r:id="rId1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16" i="1" l="1"/>
  <c r="B12" i="1"/>
  <c r="B18" i="4" l="1"/>
</calcChain>
</file>

<file path=xl/sharedStrings.xml><?xml version="1.0" encoding="utf-8"?>
<sst xmlns="http://schemas.openxmlformats.org/spreadsheetml/2006/main" count="284" uniqueCount="104">
  <si>
    <t>lungs</t>
  </si>
  <si>
    <t>brain</t>
  </si>
  <si>
    <t>heart</t>
  </si>
  <si>
    <t>kidneys</t>
  </si>
  <si>
    <t>bone</t>
  </si>
  <si>
    <t>thymus</t>
  </si>
  <si>
    <t>muscle</t>
  </si>
  <si>
    <t>stomach</t>
  </si>
  <si>
    <t>spleen</t>
  </si>
  <si>
    <t>liver</t>
  </si>
  <si>
    <t>gut</t>
  </si>
  <si>
    <t>pancreas</t>
  </si>
  <si>
    <t>skin</t>
  </si>
  <si>
    <t>fat</t>
  </si>
  <si>
    <t>arterial_blood</t>
  </si>
  <si>
    <t>venous_blood</t>
  </si>
  <si>
    <t>organ_name</t>
  </si>
  <si>
    <t>blood_flow</t>
  </si>
  <si>
    <t>units</t>
  </si>
  <si>
    <t>L/h</t>
  </si>
  <si>
    <t>mass</t>
  </si>
  <si>
    <t>description</t>
  </si>
  <si>
    <t>vascular volume fraction, values measured in nonbled rats</t>
  </si>
  <si>
    <t>f_vasc_vol</t>
  </si>
  <si>
    <t>f_int_vol</t>
  </si>
  <si>
    <t>interstitial volume fraction</t>
  </si>
  <si>
    <t>weight</t>
  </si>
  <si>
    <t>References</t>
  </si>
  <si>
    <t>everything but hematocrit</t>
  </si>
  <si>
    <t>Htc</t>
  </si>
  <si>
    <t>hematocrit</t>
  </si>
  <si>
    <t>Kawai 1994</t>
  </si>
  <si>
    <t>parameters name</t>
  </si>
  <si>
    <t>Cremer 1983</t>
  </si>
  <si>
    <t>Kg</t>
  </si>
  <si>
    <t>Name</t>
  </si>
  <si>
    <t>Link</t>
  </si>
  <si>
    <t>Species</t>
  </si>
  <si>
    <t>Rat</t>
  </si>
  <si>
    <t>mean large vassel hematocrit</t>
  </si>
  <si>
    <t>density</t>
  </si>
  <si>
    <t>organs density</t>
  </si>
  <si>
    <t>Human</t>
  </si>
  <si>
    <t>Brown 1997</t>
  </si>
  <si>
    <t>liver density</t>
  </si>
  <si>
    <t>Heinemann 1999</t>
  </si>
  <si>
    <t>https://doi.org/10.1002/lt.500050516</t>
  </si>
  <si>
    <t xml:space="preserve">https://journals.sagepub.com/doi/abs/10.1038/jcbfm.1983.35 </t>
  </si>
  <si>
    <t xml:space="preserve">https://link.springer.com/content/pdf/10.1007%2FBF02353860.pdf </t>
  </si>
  <si>
    <t>Kg/L</t>
  </si>
  <si>
    <t>the density for the thymus and blood is supposed to be 1, the intestine density is the mean of small and large intestine, skin density is the mean of all the skin components in Brown 1997</t>
  </si>
  <si>
    <t>https://doi.org/10.1177/074823379701300401</t>
  </si>
  <si>
    <t>considera di fare una media pesata?!?!</t>
  </si>
  <si>
    <t>for liver, is the arterial flow rate</t>
  </si>
  <si>
    <t>total volume of the organ, including intracellular, extracellular and blood</t>
  </si>
  <si>
    <t>portal_vein</t>
  </si>
  <si>
    <t>https://link.springer.com/content/pdf/10.1007%2FBF02353860.pdf</t>
  </si>
  <si>
    <t>https://doi.org/10.1002/bdd.1771</t>
  </si>
  <si>
    <t>Grillo 2012</t>
  </si>
  <si>
    <t>portal vein volume</t>
  </si>
  <si>
    <t>organs mass, blood flows</t>
  </si>
  <si>
    <t>Rat/Human</t>
  </si>
  <si>
    <t>interstitial and blood fractions</t>
  </si>
  <si>
    <t>Bionumbers</t>
  </si>
  <si>
    <t>https://bionumbers.hms.harvard.edu/bionumber.aspx?id=101704&amp;ver=2&amp;trm=hematocrit&amp;org=</t>
  </si>
  <si>
    <t>blood</t>
  </si>
  <si>
    <t>gut blood flow</t>
  </si>
  <si>
    <t>calculated as liver portal vein flow minus stomach, spleen and pancreas flow</t>
  </si>
  <si>
    <t>gut mass</t>
  </si>
  <si>
    <t>kg</t>
  </si>
  <si>
    <t>sum of the intestinal blood flow</t>
  </si>
  <si>
    <t>Lee 1985</t>
  </si>
  <si>
    <t>Kawai 1994, Brown 1997</t>
  </si>
  <si>
    <t>http://jnm.snmjournals.org/content/26/1/72.long</t>
  </si>
  <si>
    <t>f_neutral_lipid</t>
  </si>
  <si>
    <t>f_extra_w</t>
  </si>
  <si>
    <t>f_intra_w</t>
  </si>
  <si>
    <t>tp_albumin_r</t>
  </si>
  <si>
    <t>tp_lp_r</t>
  </si>
  <si>
    <t>f_neutral_phospho</t>
  </si>
  <si>
    <t>tc_a_p</t>
  </si>
  <si>
    <t>reference</t>
  </si>
  <si>
    <t>rat</t>
  </si>
  <si>
    <t>adim</t>
  </si>
  <si>
    <t>mg/g</t>
  </si>
  <si>
    <t>fractional tissue volume neutral lipid</t>
  </si>
  <si>
    <t>fractional tissue volume neutral phospholipid</t>
  </si>
  <si>
    <t>fractional tissue volume extracellular water</t>
  </si>
  <si>
    <t>fractional tissue volume intracellular water</t>
  </si>
  <si>
    <t>tissue to plasma albumin ratio</t>
  </si>
  <si>
    <t>tissue to plasma lipoprotein ratio</t>
  </si>
  <si>
    <t>tissue concentration of acidic phospholipids</t>
  </si>
  <si>
    <t>RR1</t>
  </si>
  <si>
    <t>RR2</t>
  </si>
  <si>
    <t>https://doi.org/10.1002/jps.20322</t>
  </si>
  <si>
    <t>https://doi.org/10.1002/jps.20502</t>
  </si>
  <si>
    <t>Comments</t>
  </si>
  <si>
    <t>there was a mismatch between adipose (fat) neutral phospholipids and neutra lipids volume fraction between RR1 and RR2. I stick to the values reported in RR1, as PK-Sim, version 9, update 1 did.</t>
  </si>
  <si>
    <t>stomach partition coefficients were set equal to the rat ones</t>
  </si>
  <si>
    <t>plasma</t>
  </si>
  <si>
    <t>Vw</t>
  </si>
  <si>
    <t>Vnl</t>
  </si>
  <si>
    <t>Vph</t>
  </si>
  <si>
    <t>Veis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</si>
</sst>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1"/>
      <name val="Calibri"/>
      <family val="2"/>
      <scheme val="minor"/>
    </font>
    <font>
      <u/>
      <sz val="11"/>
      <color theme="10"/>
      <name val="Calibri"/>
      <family val="2"/>
      <scheme val="minor"/>
    </font>
    <font>
      <sz val="11"/>
      <color theme="0"/>
      <name val="Calibri"/>
      <family val="2"/>
      <scheme val="minor"/>
    </font>
    <font>
      <sz val="8"/>
      <name val="Calibri"/>
      <family val="2"/>
      <scheme val="minor"/>
    </font>
  </fonts>
  <fills count="9">
    <fill>
      <patternFill patternType="none"/>
    </fill>
    <fill>
      <patternFill patternType="gray125"/>
    </fill>
    <fill>
      <patternFill patternType="solid">
        <fgColor theme="4" tint="0.59999389629810485"/>
        <bgColor indexed="64"/>
      </patternFill>
    </fill>
    <fill>
      <patternFill patternType="solid">
        <fgColor theme="5" tint="0.59999389629810485"/>
        <bgColor indexed="64"/>
      </patternFill>
    </fill>
    <fill>
      <patternFill patternType="solid">
        <fgColor rgb="FFC00000"/>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9" tint="0.59999389629810485"/>
        <bgColor indexed="64"/>
      </patternFill>
    </fill>
    <fill>
      <patternFill patternType="solid">
        <fgColor theme="5"/>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14">
    <xf numFmtId="0" fontId="0" fillId="0" borderId="0" xfId="0"/>
    <xf numFmtId="0" fontId="1" fillId="0" borderId="0" xfId="0" applyFont="1"/>
    <xf numFmtId="0" fontId="0" fillId="2" borderId="0" xfId="0" applyFill="1"/>
    <xf numFmtId="0" fontId="0" fillId="3" borderId="0" xfId="0" applyFill="1"/>
    <xf numFmtId="0" fontId="1" fillId="2" borderId="0" xfId="0" applyFont="1" applyFill="1"/>
    <xf numFmtId="0" fontId="2" fillId="0" borderId="0" xfId="1"/>
    <xf numFmtId="0" fontId="3" fillId="4" borderId="0" xfId="0" applyFont="1" applyFill="1"/>
    <xf numFmtId="0" fontId="0" fillId="5" borderId="0" xfId="0" applyFill="1"/>
    <xf numFmtId="0" fontId="0" fillId="6" borderId="0" xfId="0" applyFill="1"/>
    <xf numFmtId="0" fontId="1" fillId="6" borderId="0" xfId="0" applyFont="1" applyFill="1"/>
    <xf numFmtId="0" fontId="1" fillId="7" borderId="0" xfId="0" applyFont="1" applyFill="1"/>
    <xf numFmtId="0" fontId="0" fillId="3" borderId="0" xfId="0" applyFill="1" applyAlignment="1">
      <alignment horizontal="center"/>
    </xf>
    <xf numFmtId="0" fontId="0" fillId="7" borderId="0" xfId="0" applyFill="1"/>
    <xf numFmtId="0" fontId="0" fillId="8" borderId="0" xfId="0" applyFill="1"/>
  </cellXfs>
  <cellStyles count="2">
    <cellStyle name="Collegamento ipertestuale" xfId="1" builtinId="8"/>
    <cellStyle name="Normale"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8.xml.rels><?xml version="1.0" encoding="UTF-8" standalone="yes"?>
<Relationships xmlns="http://schemas.openxmlformats.org/package/2006/relationships"><Relationship Id="rId8" Type="http://schemas.openxmlformats.org/officeDocument/2006/relationships/hyperlink" Target="https://bionumbers.hms.harvard.edu/bionumber.aspx?id=101704&amp;ver=2&amp;trm=hematocrit&amp;org=" TargetMode="External"/><Relationship Id="rId3" Type="http://schemas.openxmlformats.org/officeDocument/2006/relationships/hyperlink" Target="https://link.springer.com/content/pdf/10.1007%2FBF02353860.pdf" TargetMode="External"/><Relationship Id="rId7" Type="http://schemas.openxmlformats.org/officeDocument/2006/relationships/hyperlink" Target="https://link.springer.com/content/pdf/10.1007%2FBF02353860.pdf" TargetMode="External"/><Relationship Id="rId2" Type="http://schemas.openxmlformats.org/officeDocument/2006/relationships/hyperlink" Target="https://journals.sagepub.com/doi/abs/10.1038/jcbfm.1983.35" TargetMode="External"/><Relationship Id="rId1" Type="http://schemas.openxmlformats.org/officeDocument/2006/relationships/hyperlink" Target="https://doi.org/10.1002/lt.500050516" TargetMode="External"/><Relationship Id="rId6" Type="http://schemas.openxmlformats.org/officeDocument/2006/relationships/hyperlink" Target="https://doi.org/10.1002/bdd.1771" TargetMode="External"/><Relationship Id="rId5" Type="http://schemas.openxmlformats.org/officeDocument/2006/relationships/hyperlink" Target="https://link.springer.com/content/pdf/10.1007%2FBF02353860.pdf" TargetMode="External"/><Relationship Id="rId4" Type="http://schemas.openxmlformats.org/officeDocument/2006/relationships/hyperlink" Target="https://doi.org/10.1177%2F074823379701300401" TargetMode="External"/><Relationship Id="rId9"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3" Type="http://schemas.openxmlformats.org/officeDocument/2006/relationships/hyperlink" Target="https://link.springer.com/content/pdf/10.1007%2FBF02353860.pdf" TargetMode="External"/><Relationship Id="rId2" Type="http://schemas.openxmlformats.org/officeDocument/2006/relationships/hyperlink" Target="https://journals.sagepub.com/doi/abs/10.1038/jcbfm.1983.35" TargetMode="External"/><Relationship Id="rId1" Type="http://schemas.openxmlformats.org/officeDocument/2006/relationships/hyperlink" Target="https://doi.org/10.1002/lt.500050516" TargetMode="External"/><Relationship Id="rId5" Type="http://schemas.openxmlformats.org/officeDocument/2006/relationships/hyperlink" Target="http://jnm.snmjournals.org/content/26/1/72.long" TargetMode="External"/><Relationship Id="rId4" Type="http://schemas.openxmlformats.org/officeDocument/2006/relationships/hyperlink" Target="https://doi.org/10.1177/07482337970130040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7"/>
  <sheetViews>
    <sheetView workbookViewId="0">
      <selection activeCell="D19" sqref="D19"/>
    </sheetView>
  </sheetViews>
  <sheetFormatPr defaultRowHeight="14.4" x14ac:dyDescent="0.55000000000000004"/>
  <cols>
    <col min="1" max="1" width="12.9453125" customWidth="1"/>
    <col min="2" max="2" width="13.20703125" customWidth="1"/>
    <col min="3" max="3" width="11.83984375" customWidth="1"/>
    <col min="4" max="4" width="12.83984375" customWidth="1"/>
  </cols>
  <sheetData>
    <row r="1" spans="1:6" x14ac:dyDescent="0.55000000000000004">
      <c r="A1" t="s">
        <v>16</v>
      </c>
      <c r="B1" t="s">
        <v>17</v>
      </c>
      <c r="C1" t="s">
        <v>20</v>
      </c>
      <c r="D1" t="s">
        <v>23</v>
      </c>
      <c r="E1" t="s">
        <v>24</v>
      </c>
      <c r="F1" t="s">
        <v>40</v>
      </c>
    </row>
    <row r="2" spans="1:6" x14ac:dyDescent="0.55000000000000004">
      <c r="A2" t="s">
        <v>0</v>
      </c>
      <c r="B2" s="7">
        <v>6.6240000000000006</v>
      </c>
      <c r="C2" s="7">
        <v>1.25E-3</v>
      </c>
      <c r="D2" s="8">
        <v>0.26200000000000001</v>
      </c>
      <c r="E2" s="8">
        <v>0.188</v>
      </c>
      <c r="F2" s="8">
        <v>1.0505</v>
      </c>
    </row>
    <row r="3" spans="1:6" x14ac:dyDescent="0.55000000000000004">
      <c r="A3" t="s">
        <v>1</v>
      </c>
      <c r="B3" s="7">
        <v>0.13247999999999999</v>
      </c>
      <c r="C3" s="7">
        <v>1.4249999999999998E-3</v>
      </c>
      <c r="D3" s="8">
        <v>3.6999999999999998E-2</v>
      </c>
      <c r="E3" s="8">
        <v>4.0000000000000001E-3</v>
      </c>
      <c r="F3" s="8">
        <v>1.0355000000000001</v>
      </c>
    </row>
    <row r="4" spans="1:6" x14ac:dyDescent="0.55000000000000004">
      <c r="A4" t="s">
        <v>2</v>
      </c>
      <c r="B4" s="7">
        <v>0.33782400000000001</v>
      </c>
      <c r="C4" s="7">
        <v>8.25E-4</v>
      </c>
      <c r="D4" s="8">
        <v>0.26200000000000001</v>
      </c>
      <c r="E4" s="8">
        <v>0.1</v>
      </c>
      <c r="F4" s="8">
        <v>1.03</v>
      </c>
    </row>
    <row r="5" spans="1:6" x14ac:dyDescent="0.55000000000000004">
      <c r="A5" t="s">
        <v>3</v>
      </c>
      <c r="B5" s="7">
        <v>0.93398399999999993</v>
      </c>
      <c r="C5" s="7">
        <v>1.825E-3</v>
      </c>
      <c r="D5" s="8">
        <v>0.105</v>
      </c>
      <c r="E5" s="8">
        <v>0.2</v>
      </c>
      <c r="F5" s="8">
        <v>1.05</v>
      </c>
    </row>
    <row r="6" spans="1:6" x14ac:dyDescent="0.55000000000000004">
      <c r="A6" t="s">
        <v>4</v>
      </c>
      <c r="B6" s="7">
        <v>0.80812799999999996</v>
      </c>
      <c r="C6" s="7">
        <v>1.4999999999999999E-2</v>
      </c>
      <c r="D6" s="8">
        <v>4.1000000000000002E-2</v>
      </c>
      <c r="E6" s="8">
        <v>0.1</v>
      </c>
      <c r="F6" s="8">
        <v>1.4302999999999999</v>
      </c>
    </row>
    <row r="7" spans="1:6" x14ac:dyDescent="0.55000000000000004">
      <c r="A7" t="s">
        <v>5</v>
      </c>
      <c r="B7">
        <v>0</v>
      </c>
      <c r="C7">
        <v>0</v>
      </c>
      <c r="D7" s="8">
        <v>0.03</v>
      </c>
      <c r="E7" s="8">
        <v>0.15</v>
      </c>
      <c r="F7" s="8">
        <v>1</v>
      </c>
    </row>
    <row r="8" spans="1:6" x14ac:dyDescent="0.55000000000000004">
      <c r="A8" t="s">
        <v>6</v>
      </c>
      <c r="B8" s="7">
        <v>1.8414720000000002</v>
      </c>
      <c r="C8" s="7">
        <v>0.101075</v>
      </c>
      <c r="D8" s="8">
        <v>2.5999999999999999E-2</v>
      </c>
      <c r="E8" s="8">
        <v>0.12</v>
      </c>
      <c r="F8" s="8">
        <v>1.0409999999999999</v>
      </c>
    </row>
    <row r="9" spans="1:6" x14ac:dyDescent="0.55000000000000004">
      <c r="A9" t="s">
        <v>7</v>
      </c>
      <c r="B9" s="8">
        <v>8.1600000000000006E-2</v>
      </c>
      <c r="C9" s="7">
        <v>1.15E-3</v>
      </c>
      <c r="D9" s="8">
        <v>3.2000000000000001E-2</v>
      </c>
      <c r="E9" s="8">
        <v>0.1</v>
      </c>
      <c r="F9" s="8">
        <v>1.05</v>
      </c>
    </row>
    <row r="10" spans="1:6" x14ac:dyDescent="0.55000000000000004">
      <c r="A10" s="1" t="s">
        <v>8</v>
      </c>
      <c r="B10" s="9">
        <v>5.28E-2</v>
      </c>
      <c r="C10" s="7">
        <v>5.0000000000000001E-4</v>
      </c>
      <c r="D10" s="9">
        <v>0.28199999999999997</v>
      </c>
      <c r="E10" s="9">
        <v>0.15</v>
      </c>
      <c r="F10" s="9">
        <v>1.054</v>
      </c>
    </row>
    <row r="11" spans="1:6" x14ac:dyDescent="0.55000000000000004">
      <c r="A11" s="1" t="s">
        <v>9</v>
      </c>
      <c r="B11" s="7">
        <v>0.13910400000000003</v>
      </c>
      <c r="C11" s="7">
        <v>9.1500000000000001E-3</v>
      </c>
      <c r="D11" s="9">
        <v>0.115</v>
      </c>
      <c r="E11" s="9">
        <v>0.16300000000000001</v>
      </c>
      <c r="F11" s="9">
        <v>1.08</v>
      </c>
    </row>
    <row r="12" spans="1:6" x14ac:dyDescent="0.55000000000000004">
      <c r="A12" t="s">
        <v>10</v>
      </c>
      <c r="B12" s="2">
        <f>1.013472-B9-B10-B13</f>
        <v>0.84807199999999994</v>
      </c>
      <c r="C12" s="7">
        <v>5.5999999999999999E-3</v>
      </c>
      <c r="D12" s="8">
        <v>2.4E-2</v>
      </c>
      <c r="E12" s="8">
        <v>9.4E-2</v>
      </c>
      <c r="F12" s="8">
        <v>1.0429999999999999</v>
      </c>
    </row>
    <row r="13" spans="1:6" x14ac:dyDescent="0.55000000000000004">
      <c r="A13" t="s">
        <v>11</v>
      </c>
      <c r="B13" s="8">
        <v>3.1E-2</v>
      </c>
      <c r="C13" s="7">
        <v>8.0000000000000004E-4</v>
      </c>
      <c r="D13" s="8">
        <v>0.18</v>
      </c>
      <c r="E13" s="8">
        <v>0.12</v>
      </c>
      <c r="F13" s="8">
        <v>1.0449999999999999</v>
      </c>
    </row>
    <row r="14" spans="1:6" x14ac:dyDescent="0.55000000000000004">
      <c r="A14" t="s">
        <v>12</v>
      </c>
      <c r="B14" s="7">
        <v>0.38419200000000003</v>
      </c>
      <c r="C14" s="7">
        <v>4.7575000000000006E-2</v>
      </c>
      <c r="D14" s="8">
        <v>1.9E-2</v>
      </c>
      <c r="E14" s="8">
        <v>0.30199999999999999</v>
      </c>
      <c r="F14" s="8">
        <v>1.1830000000000001</v>
      </c>
    </row>
    <row r="15" spans="1:6" x14ac:dyDescent="0.55000000000000004">
      <c r="A15" t="s">
        <v>13</v>
      </c>
      <c r="B15" s="7">
        <v>0.46368000000000009</v>
      </c>
      <c r="C15" s="7">
        <v>1.5625E-2</v>
      </c>
      <c r="D15" s="8">
        <v>0.01</v>
      </c>
      <c r="E15" s="8">
        <v>0.13500000000000001</v>
      </c>
      <c r="F15" s="8">
        <v>0.91600000000000004</v>
      </c>
    </row>
    <row r="16" spans="1:6" x14ac:dyDescent="0.55000000000000004">
      <c r="A16" s="1" t="s">
        <v>65</v>
      </c>
      <c r="B16" s="7">
        <v>6.6240000000000006</v>
      </c>
      <c r="C16" s="10">
        <f>15.77/1000</f>
        <v>1.5769999999999999E-2</v>
      </c>
      <c r="D16" s="9">
        <v>1</v>
      </c>
      <c r="E16" s="9">
        <v>0</v>
      </c>
      <c r="F16" s="9">
        <v>1</v>
      </c>
    </row>
    <row r="17" spans="1:6" x14ac:dyDescent="0.55000000000000004">
      <c r="A17" s="1"/>
      <c r="B17" s="1"/>
      <c r="C17" s="1"/>
      <c r="D17" s="1"/>
      <c r="E17" s="1"/>
      <c r="F17" s="1"/>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B4B131-A778-4E49-A412-4FE2604F2A12}">
  <dimension ref="A4:E23"/>
  <sheetViews>
    <sheetView workbookViewId="0">
      <selection activeCell="A23" sqref="A23"/>
    </sheetView>
  </sheetViews>
  <sheetFormatPr defaultRowHeight="14.4" x14ac:dyDescent="0.55000000000000004"/>
  <cols>
    <col min="1" max="1" width="27.3671875" customWidth="1"/>
    <col min="2" max="2" width="17.734375" customWidth="1"/>
    <col min="3" max="3" width="19.41796875" customWidth="1"/>
    <col min="4" max="4" width="39.05078125" customWidth="1"/>
    <col min="5" max="5" width="26.5234375" customWidth="1"/>
  </cols>
  <sheetData>
    <row r="4" spans="1:5" x14ac:dyDescent="0.55000000000000004">
      <c r="A4" s="2" t="s">
        <v>32</v>
      </c>
      <c r="B4" s="4" t="s">
        <v>37</v>
      </c>
      <c r="C4" s="2" t="s">
        <v>18</v>
      </c>
      <c r="D4" s="2" t="s">
        <v>21</v>
      </c>
      <c r="E4" s="2" t="s">
        <v>81</v>
      </c>
    </row>
    <row r="5" spans="1:5" x14ac:dyDescent="0.55000000000000004">
      <c r="A5" t="s">
        <v>74</v>
      </c>
      <c r="B5" t="s">
        <v>82</v>
      </c>
      <c r="C5" t="s">
        <v>83</v>
      </c>
      <c r="D5" t="s">
        <v>85</v>
      </c>
      <c r="E5" t="s">
        <v>92</v>
      </c>
    </row>
    <row r="6" spans="1:5" x14ac:dyDescent="0.55000000000000004">
      <c r="A6" t="s">
        <v>79</v>
      </c>
      <c r="B6" t="s">
        <v>82</v>
      </c>
      <c r="C6" t="s">
        <v>83</v>
      </c>
      <c r="D6" t="s">
        <v>86</v>
      </c>
      <c r="E6" t="s">
        <v>92</v>
      </c>
    </row>
    <row r="7" spans="1:5" x14ac:dyDescent="0.55000000000000004">
      <c r="A7" t="s">
        <v>75</v>
      </c>
      <c r="B7" t="s">
        <v>82</v>
      </c>
      <c r="C7" t="s">
        <v>83</v>
      </c>
      <c r="D7" t="s">
        <v>87</v>
      </c>
      <c r="E7" t="s">
        <v>92</v>
      </c>
    </row>
    <row r="8" spans="1:5" x14ac:dyDescent="0.55000000000000004">
      <c r="A8" t="s">
        <v>76</v>
      </c>
      <c r="B8" t="s">
        <v>82</v>
      </c>
      <c r="C8" t="s">
        <v>83</v>
      </c>
      <c r="D8" t="s">
        <v>88</v>
      </c>
      <c r="E8" t="s">
        <v>92</v>
      </c>
    </row>
    <row r="9" spans="1:5" x14ac:dyDescent="0.55000000000000004">
      <c r="A9" t="s">
        <v>77</v>
      </c>
      <c r="B9" t="s">
        <v>82</v>
      </c>
      <c r="C9" t="s">
        <v>83</v>
      </c>
      <c r="D9" t="s">
        <v>89</v>
      </c>
      <c r="E9" t="s">
        <v>93</v>
      </c>
    </row>
    <row r="10" spans="1:5" x14ac:dyDescent="0.55000000000000004">
      <c r="A10" t="s">
        <v>78</v>
      </c>
      <c r="B10" t="s">
        <v>82</v>
      </c>
      <c r="C10" t="s">
        <v>83</v>
      </c>
      <c r="D10" t="s">
        <v>90</v>
      </c>
      <c r="E10" t="s">
        <v>93</v>
      </c>
    </row>
    <row r="11" spans="1:5" x14ac:dyDescent="0.55000000000000004">
      <c r="A11" t="s">
        <v>80</v>
      </c>
      <c r="B11" t="s">
        <v>82</v>
      </c>
      <c r="C11" t="s">
        <v>84</v>
      </c>
      <c r="D11" t="s">
        <v>91</v>
      </c>
      <c r="E11" t="s">
        <v>92</v>
      </c>
    </row>
    <row r="15" spans="1:5" x14ac:dyDescent="0.55000000000000004">
      <c r="A15" s="3" t="s">
        <v>35</v>
      </c>
      <c r="B15" s="3" t="s">
        <v>36</v>
      </c>
    </row>
    <row r="16" spans="1:5" x14ac:dyDescent="0.55000000000000004">
      <c r="A16" t="s">
        <v>92</v>
      </c>
      <c r="B16" s="5" t="s">
        <v>94</v>
      </c>
    </row>
    <row r="17" spans="1:2" x14ac:dyDescent="0.55000000000000004">
      <c r="A17" t="s">
        <v>93</v>
      </c>
      <c r="B17" s="5" t="s">
        <v>95</v>
      </c>
    </row>
    <row r="18" spans="1:2" x14ac:dyDescent="0.55000000000000004">
      <c r="B18" s="5"/>
    </row>
    <row r="19" spans="1:2" x14ac:dyDescent="0.55000000000000004">
      <c r="B19" s="5"/>
    </row>
    <row r="20" spans="1:2" x14ac:dyDescent="0.55000000000000004">
      <c r="B20" s="5"/>
    </row>
    <row r="21" spans="1:2" x14ac:dyDescent="0.55000000000000004">
      <c r="A21" s="12" t="s">
        <v>96</v>
      </c>
    </row>
    <row r="22" spans="1:2" x14ac:dyDescent="0.55000000000000004">
      <c r="A22" t="s">
        <v>97</v>
      </c>
    </row>
    <row r="23" spans="1:2" x14ac:dyDescent="0.55000000000000004">
      <c r="A23" t="s">
        <v>98</v>
      </c>
    </row>
  </sheetData>
  <phoneticPr fontId="4"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60168D-B36A-45CF-8B06-69BF1B98E928}">
  <dimension ref="A1:F18"/>
  <sheetViews>
    <sheetView workbookViewId="0">
      <selection sqref="A1:A18"/>
    </sheetView>
  </sheetViews>
  <sheetFormatPr defaultRowHeight="14.4" x14ac:dyDescent="0.55000000000000004"/>
  <cols>
    <col min="1" max="1" width="15.26171875" customWidth="1"/>
    <col min="2" max="2" width="12.3125" customWidth="1"/>
    <col min="3" max="3" width="10.5234375" customWidth="1"/>
    <col min="4" max="4" width="12.89453125" customWidth="1"/>
    <col min="5" max="5" width="12.7890625" customWidth="1"/>
    <col min="6" max="6" width="12.20703125" customWidth="1"/>
  </cols>
  <sheetData>
    <row r="1" spans="1:6" x14ac:dyDescent="0.55000000000000004">
      <c r="A1" t="s">
        <v>16</v>
      </c>
      <c r="B1" t="s">
        <v>17</v>
      </c>
      <c r="C1" t="s">
        <v>20</v>
      </c>
      <c r="D1" t="s">
        <v>23</v>
      </c>
      <c r="E1" t="s">
        <v>24</v>
      </c>
      <c r="F1" t="s">
        <v>40</v>
      </c>
    </row>
    <row r="2" spans="1:6" x14ac:dyDescent="0.55000000000000004">
      <c r="A2" t="s">
        <v>0</v>
      </c>
      <c r="B2">
        <v>314.39999999999998</v>
      </c>
      <c r="C2">
        <v>1.17</v>
      </c>
      <c r="D2">
        <v>0.26200000000000001</v>
      </c>
      <c r="E2">
        <v>0.188</v>
      </c>
      <c r="F2">
        <v>1.0505</v>
      </c>
    </row>
    <row r="3" spans="1:6" x14ac:dyDescent="0.55000000000000004">
      <c r="A3" t="s">
        <v>1</v>
      </c>
      <c r="B3">
        <v>42</v>
      </c>
      <c r="C3">
        <v>1.45</v>
      </c>
      <c r="D3">
        <v>3.6999999999999998E-2</v>
      </c>
      <c r="E3">
        <v>4.0000000000000001E-3</v>
      </c>
      <c r="F3">
        <v>1.0355000000000001</v>
      </c>
    </row>
    <row r="4" spans="1:6" x14ac:dyDescent="0.55000000000000004">
      <c r="A4" t="s">
        <v>2</v>
      </c>
      <c r="B4">
        <v>9</v>
      </c>
      <c r="C4">
        <v>0.27</v>
      </c>
      <c r="D4">
        <v>0.26200000000000001</v>
      </c>
      <c r="E4">
        <v>0.1</v>
      </c>
      <c r="F4">
        <v>1.03</v>
      </c>
    </row>
    <row r="5" spans="1:6" x14ac:dyDescent="0.55000000000000004">
      <c r="A5" t="s">
        <v>3</v>
      </c>
      <c r="B5">
        <v>66</v>
      </c>
      <c r="C5">
        <v>0.31</v>
      </c>
      <c r="D5">
        <v>0.105</v>
      </c>
      <c r="E5">
        <v>0.2</v>
      </c>
      <c r="F5">
        <v>1.05</v>
      </c>
    </row>
    <row r="6" spans="1:6" x14ac:dyDescent="0.55000000000000004">
      <c r="A6" t="s">
        <v>4</v>
      </c>
      <c r="B6">
        <v>15</v>
      </c>
      <c r="C6">
        <v>8.6999999999999993</v>
      </c>
      <c r="D6">
        <v>4.1000000000000002E-2</v>
      </c>
      <c r="E6">
        <v>0.1</v>
      </c>
      <c r="F6">
        <v>1.4302999999999999</v>
      </c>
    </row>
    <row r="7" spans="1:6" x14ac:dyDescent="0.55000000000000004">
      <c r="A7" t="s">
        <v>5</v>
      </c>
      <c r="B7">
        <v>0.03</v>
      </c>
      <c r="C7">
        <v>4.8</v>
      </c>
      <c r="D7">
        <v>0.03</v>
      </c>
      <c r="E7">
        <v>0.15</v>
      </c>
      <c r="F7">
        <v>1</v>
      </c>
    </row>
    <row r="8" spans="1:6" x14ac:dyDescent="0.55000000000000004">
      <c r="A8" t="s">
        <v>6</v>
      </c>
      <c r="B8">
        <v>45</v>
      </c>
      <c r="C8">
        <v>30</v>
      </c>
      <c r="D8">
        <v>2.5999999999999999E-2</v>
      </c>
      <c r="E8">
        <v>0.12</v>
      </c>
      <c r="F8">
        <v>1.0409999999999999</v>
      </c>
    </row>
    <row r="9" spans="1:6" x14ac:dyDescent="0.55000000000000004">
      <c r="A9" t="s">
        <v>7</v>
      </c>
      <c r="B9">
        <v>2.2999999999999998</v>
      </c>
      <c r="C9">
        <v>0.16</v>
      </c>
      <c r="D9">
        <v>3.2000000000000001E-2</v>
      </c>
      <c r="E9">
        <v>0.1</v>
      </c>
      <c r="F9">
        <v>1.05</v>
      </c>
    </row>
    <row r="10" spans="1:6" x14ac:dyDescent="0.55000000000000004">
      <c r="A10" s="1" t="s">
        <v>8</v>
      </c>
      <c r="B10" s="1">
        <v>4.5999999999999996</v>
      </c>
      <c r="C10" s="1">
        <v>0.19</v>
      </c>
      <c r="D10" s="1">
        <v>0.28199999999999997</v>
      </c>
      <c r="E10" s="1">
        <v>0.15</v>
      </c>
      <c r="F10" s="1">
        <v>1.054</v>
      </c>
    </row>
    <row r="11" spans="1:6" x14ac:dyDescent="0.55000000000000004">
      <c r="A11" s="1" t="s">
        <v>9</v>
      </c>
      <c r="B11" s="1">
        <v>18.100000000000001</v>
      </c>
      <c r="C11" s="1">
        <v>1.69</v>
      </c>
      <c r="D11" s="1">
        <v>0.115</v>
      </c>
      <c r="E11" s="1">
        <v>0.16300000000000001</v>
      </c>
      <c r="F11" s="4">
        <v>1.08</v>
      </c>
    </row>
    <row r="12" spans="1:6" x14ac:dyDescent="0.55000000000000004">
      <c r="A12" t="s">
        <v>10</v>
      </c>
      <c r="B12">
        <v>66</v>
      </c>
      <c r="C12">
        <v>1.65</v>
      </c>
      <c r="D12">
        <v>2.4E-2</v>
      </c>
      <c r="E12">
        <v>9.4E-2</v>
      </c>
      <c r="F12">
        <v>1.0429999999999999</v>
      </c>
    </row>
    <row r="13" spans="1:6" x14ac:dyDescent="0.55000000000000004">
      <c r="A13" t="s">
        <v>11</v>
      </c>
      <c r="B13">
        <v>8</v>
      </c>
      <c r="C13">
        <v>0.08</v>
      </c>
      <c r="D13">
        <v>0.18</v>
      </c>
      <c r="E13">
        <v>0.12</v>
      </c>
      <c r="F13">
        <v>1.0449999999999999</v>
      </c>
    </row>
    <row r="14" spans="1:6" x14ac:dyDescent="0.55000000000000004">
      <c r="A14" t="s">
        <v>12</v>
      </c>
      <c r="B14">
        <v>18</v>
      </c>
      <c r="C14">
        <v>7.8</v>
      </c>
      <c r="D14">
        <v>1.9E-2</v>
      </c>
      <c r="E14">
        <v>0.30199999999999999</v>
      </c>
      <c r="F14">
        <v>1.1830000000000001</v>
      </c>
    </row>
    <row r="15" spans="1:6" x14ac:dyDescent="0.55000000000000004">
      <c r="A15" t="s">
        <v>13</v>
      </c>
      <c r="B15">
        <v>15.6</v>
      </c>
      <c r="C15">
        <v>10</v>
      </c>
      <c r="D15">
        <v>0.01</v>
      </c>
      <c r="E15">
        <v>0.13500000000000001</v>
      </c>
      <c r="F15">
        <v>0.91600000000000004</v>
      </c>
    </row>
    <row r="16" spans="1:6" x14ac:dyDescent="0.55000000000000004">
      <c r="A16" s="1" t="s">
        <v>14</v>
      </c>
      <c r="B16" s="1">
        <v>314.39999999999998</v>
      </c>
      <c r="C16" s="1">
        <v>1.8</v>
      </c>
      <c r="D16" s="1">
        <v>1</v>
      </c>
      <c r="E16" s="1">
        <v>0</v>
      </c>
      <c r="F16" s="1">
        <v>1</v>
      </c>
    </row>
    <row r="17" spans="1:6" x14ac:dyDescent="0.55000000000000004">
      <c r="A17" s="1" t="s">
        <v>15</v>
      </c>
      <c r="B17" s="1">
        <v>314.39999999999998</v>
      </c>
      <c r="C17" s="1">
        <v>3.6</v>
      </c>
      <c r="D17" s="1">
        <v>1</v>
      </c>
      <c r="E17" s="1">
        <v>0</v>
      </c>
      <c r="F17" s="1">
        <v>1</v>
      </c>
    </row>
    <row r="18" spans="1:6" x14ac:dyDescent="0.55000000000000004">
      <c r="A18" t="s">
        <v>55</v>
      </c>
      <c r="B18">
        <f>SUM(B9,B10,B12,B13)</f>
        <v>80.900000000000006</v>
      </c>
      <c r="C18">
        <v>7.0000000000000007E-2</v>
      </c>
      <c r="D18">
        <v>1</v>
      </c>
      <c r="E18">
        <v>0</v>
      </c>
      <c r="F18">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0D470D-043C-4529-BE00-A910F74D15CE}">
  <dimension ref="A1:B2"/>
  <sheetViews>
    <sheetView workbookViewId="0">
      <selection activeCell="A2" sqref="A2"/>
    </sheetView>
  </sheetViews>
  <sheetFormatPr defaultRowHeight="14.4" x14ac:dyDescent="0.55000000000000004"/>
  <cols>
    <col min="1" max="1" width="14.89453125" customWidth="1"/>
  </cols>
  <sheetData>
    <row r="1" spans="1:2" x14ac:dyDescent="0.55000000000000004">
      <c r="A1" t="s">
        <v>26</v>
      </c>
      <c r="B1" t="s">
        <v>29</v>
      </c>
    </row>
    <row r="2" spans="1:2" x14ac:dyDescent="0.55000000000000004">
      <c r="A2">
        <v>0.25</v>
      </c>
      <c r="B2">
        <v>0.41799999999999998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F19951-9EA4-4779-9DE4-8065FEEC2415}">
  <dimension ref="A1:B2"/>
  <sheetViews>
    <sheetView workbookViewId="0">
      <selection activeCell="B2" sqref="B2"/>
    </sheetView>
  </sheetViews>
  <sheetFormatPr defaultRowHeight="14.4" x14ac:dyDescent="0.55000000000000004"/>
  <sheetData>
    <row r="1" spans="1:2" x14ac:dyDescent="0.55000000000000004">
      <c r="A1" t="s">
        <v>26</v>
      </c>
      <c r="B1" t="s">
        <v>29</v>
      </c>
    </row>
    <row r="2" spans="1:2" x14ac:dyDescent="0.55000000000000004">
      <c r="A2">
        <v>70</v>
      </c>
      <c r="B2">
        <v>0.45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69B3D1-F749-4A01-B1FE-C700F1771AFC}">
  <dimension ref="A1:H17"/>
  <sheetViews>
    <sheetView tabSelected="1" workbookViewId="0">
      <selection activeCell="A16" sqref="A16"/>
    </sheetView>
  </sheetViews>
  <sheetFormatPr defaultRowHeight="14.4" x14ac:dyDescent="0.55000000000000004"/>
  <cols>
    <col min="1" max="1" width="15.578125" customWidth="1"/>
    <col min="2" max="2" width="14.1015625" customWidth="1"/>
    <col min="3" max="3" width="16.62890625" customWidth="1"/>
    <col min="4" max="4" width="12.7890625" customWidth="1"/>
    <col min="5" max="5" width="13.3125" customWidth="1"/>
    <col min="6" max="6" width="13.41796875" customWidth="1"/>
    <col min="7" max="7" width="10.05078125" customWidth="1"/>
  </cols>
  <sheetData>
    <row r="1" spans="1:8" x14ac:dyDescent="0.55000000000000004">
      <c r="A1" t="s">
        <v>16</v>
      </c>
      <c r="B1" t="s">
        <v>74</v>
      </c>
      <c r="C1" t="s">
        <v>79</v>
      </c>
      <c r="D1" t="s">
        <v>75</v>
      </c>
      <c r="E1" t="s">
        <v>76</v>
      </c>
      <c r="F1" t="s">
        <v>77</v>
      </c>
      <c r="G1" t="s">
        <v>78</v>
      </c>
      <c r="H1" t="s">
        <v>80</v>
      </c>
    </row>
    <row r="2" spans="1:8" x14ac:dyDescent="0.55000000000000004">
      <c r="A2" t="s">
        <v>13</v>
      </c>
      <c r="B2" s="13">
        <v>0.85299999999999998</v>
      </c>
      <c r="C2" s="13">
        <v>1.6000000000000001E-3</v>
      </c>
      <c r="D2">
        <v>0.13500000000000001</v>
      </c>
      <c r="E2">
        <v>1.7000000000000001E-2</v>
      </c>
      <c r="F2">
        <v>4.9000000000000002E-2</v>
      </c>
      <c r="G2">
        <v>6.8000000000000005E-2</v>
      </c>
      <c r="H2">
        <v>0.4</v>
      </c>
    </row>
    <row r="3" spans="1:8" x14ac:dyDescent="0.55000000000000004">
      <c r="A3" t="s">
        <v>4</v>
      </c>
      <c r="B3">
        <v>1.7000000000000001E-2</v>
      </c>
      <c r="C3">
        <v>1.6999999999999999E-3</v>
      </c>
      <c r="D3">
        <v>0.1</v>
      </c>
      <c r="E3">
        <v>0.36399999999999999</v>
      </c>
      <c r="F3">
        <v>0.1</v>
      </c>
      <c r="G3">
        <v>0.05</v>
      </c>
      <c r="H3">
        <v>0.67</v>
      </c>
    </row>
    <row r="4" spans="1:8" x14ac:dyDescent="0.55000000000000004">
      <c r="A4" t="s">
        <v>1</v>
      </c>
      <c r="B4">
        <v>3.9E-2</v>
      </c>
      <c r="C4">
        <v>1.5E-3</v>
      </c>
      <c r="D4">
        <v>0.16200000000000001</v>
      </c>
      <c r="E4">
        <v>0.62</v>
      </c>
      <c r="F4">
        <v>4.8000000000000001E-2</v>
      </c>
      <c r="G4">
        <v>4.1000000000000002E-2</v>
      </c>
      <c r="H4">
        <v>0.4</v>
      </c>
    </row>
    <row r="5" spans="1:8" x14ac:dyDescent="0.55000000000000004">
      <c r="A5" t="s">
        <v>10</v>
      </c>
      <c r="B5">
        <v>3.7999999999999999E-2</v>
      </c>
      <c r="C5">
        <v>1.2500000000000001E-2</v>
      </c>
      <c r="D5">
        <v>0.28199999999999997</v>
      </c>
      <c r="E5">
        <v>0.47499999999999998</v>
      </c>
      <c r="F5">
        <v>0.158</v>
      </c>
      <c r="G5">
        <v>0.14099999999999999</v>
      </c>
      <c r="H5">
        <v>2.41</v>
      </c>
    </row>
    <row r="6" spans="1:8" x14ac:dyDescent="0.55000000000000004">
      <c r="A6" t="s">
        <v>2</v>
      </c>
      <c r="B6">
        <v>1.4E-2</v>
      </c>
      <c r="C6">
        <v>1.11E-2</v>
      </c>
      <c r="D6">
        <v>0.32</v>
      </c>
      <c r="E6">
        <v>0.45600000000000002</v>
      </c>
      <c r="F6">
        <v>0.157</v>
      </c>
      <c r="G6">
        <v>0.16</v>
      </c>
      <c r="H6">
        <v>2.25</v>
      </c>
    </row>
    <row r="7" spans="1:8" x14ac:dyDescent="0.55000000000000004">
      <c r="A7" t="s">
        <v>3</v>
      </c>
      <c r="B7">
        <v>1.2E-2</v>
      </c>
      <c r="C7">
        <v>2.4199999999999999E-2</v>
      </c>
      <c r="D7">
        <v>0.27300000000000002</v>
      </c>
      <c r="E7">
        <v>0.48299999999999998</v>
      </c>
      <c r="F7">
        <v>0.13</v>
      </c>
      <c r="G7">
        <v>0.13700000000000001</v>
      </c>
      <c r="H7">
        <v>5.03</v>
      </c>
    </row>
    <row r="8" spans="1:8" x14ac:dyDescent="0.55000000000000004">
      <c r="A8" t="s">
        <v>9</v>
      </c>
      <c r="B8">
        <v>1.4E-2</v>
      </c>
      <c r="C8">
        <v>2.4E-2</v>
      </c>
      <c r="D8">
        <v>0.161</v>
      </c>
      <c r="E8">
        <v>0.57299999999999995</v>
      </c>
      <c r="F8">
        <v>8.5999999999999993E-2</v>
      </c>
      <c r="G8">
        <v>0.161</v>
      </c>
      <c r="H8">
        <v>4.5599999999999996</v>
      </c>
    </row>
    <row r="9" spans="1:8" x14ac:dyDescent="0.55000000000000004">
      <c r="A9" t="s">
        <v>0</v>
      </c>
      <c r="B9">
        <v>2.1999999999999999E-2</v>
      </c>
      <c r="C9">
        <v>1.2800000000000001E-2</v>
      </c>
      <c r="D9">
        <v>0.33600000000000002</v>
      </c>
      <c r="E9">
        <v>0.44600000000000001</v>
      </c>
      <c r="F9">
        <v>0.21199999999999999</v>
      </c>
      <c r="G9">
        <v>0.16800000000000001</v>
      </c>
      <c r="H9">
        <v>3.91</v>
      </c>
    </row>
    <row r="10" spans="1:8" x14ac:dyDescent="0.55000000000000004">
      <c r="A10" t="s">
        <v>6</v>
      </c>
      <c r="B10">
        <v>0.01</v>
      </c>
      <c r="C10">
        <v>7.1999999999999998E-3</v>
      </c>
      <c r="D10">
        <v>0.11799999999999999</v>
      </c>
      <c r="E10">
        <v>0.63</v>
      </c>
      <c r="F10">
        <v>6.4000000000000001E-2</v>
      </c>
      <c r="G10">
        <v>5.8999999999999997E-2</v>
      </c>
      <c r="H10" s="1">
        <v>1.53</v>
      </c>
    </row>
    <row r="11" spans="1:8" x14ac:dyDescent="0.55000000000000004">
      <c r="A11" t="s">
        <v>11</v>
      </c>
      <c r="B11">
        <v>4.1000000000000002E-2</v>
      </c>
      <c r="C11">
        <v>9.2999999999999992E-3</v>
      </c>
      <c r="D11">
        <v>0.12</v>
      </c>
      <c r="E11">
        <v>0.66400000000000003</v>
      </c>
      <c r="F11">
        <v>0.06</v>
      </c>
      <c r="G11">
        <v>0.06</v>
      </c>
      <c r="H11" s="1">
        <v>1.67</v>
      </c>
    </row>
    <row r="12" spans="1:8" x14ac:dyDescent="0.55000000000000004">
      <c r="A12" t="s">
        <v>12</v>
      </c>
      <c r="B12">
        <v>0.06</v>
      </c>
      <c r="C12">
        <v>4.4000000000000003E-3</v>
      </c>
      <c r="D12">
        <v>0.38200000000000001</v>
      </c>
      <c r="E12">
        <v>0.29099999999999998</v>
      </c>
      <c r="F12">
        <v>0.27700000000000002</v>
      </c>
      <c r="G12">
        <v>9.6000000000000002E-2</v>
      </c>
      <c r="H12">
        <v>1.32</v>
      </c>
    </row>
    <row r="13" spans="1:8" x14ac:dyDescent="0.55000000000000004">
      <c r="A13" t="s">
        <v>8</v>
      </c>
      <c r="B13">
        <v>7.7000000000000002E-3</v>
      </c>
      <c r="C13">
        <v>1.1299999999999999E-2</v>
      </c>
      <c r="D13">
        <v>0.20699999999999999</v>
      </c>
      <c r="E13">
        <v>0.57899999999999996</v>
      </c>
      <c r="F13">
        <v>9.7000000000000003E-2</v>
      </c>
      <c r="G13">
        <v>0.20699999999999999</v>
      </c>
      <c r="H13">
        <v>3.18</v>
      </c>
    </row>
    <row r="14" spans="1:8" x14ac:dyDescent="0.55000000000000004">
      <c r="A14" t="s">
        <v>5</v>
      </c>
      <c r="B14">
        <v>1.7000000000000001E-2</v>
      </c>
      <c r="C14">
        <v>9.1999999999999998E-3</v>
      </c>
      <c r="D14">
        <v>0.15</v>
      </c>
      <c r="E14">
        <v>0.626</v>
      </c>
      <c r="F14">
        <v>7.4999999999999997E-2</v>
      </c>
      <c r="G14">
        <v>7.4999999999999997E-2</v>
      </c>
      <c r="H14">
        <v>2.2999999999999998</v>
      </c>
    </row>
    <row r="15" spans="1:8" x14ac:dyDescent="0.55000000000000004">
      <c r="A15" t="s">
        <v>7</v>
      </c>
      <c r="B15">
        <v>3.7999999999999999E-2</v>
      </c>
      <c r="C15">
        <v>1.2500000000000001E-2</v>
      </c>
      <c r="D15">
        <v>0.28199999999999997</v>
      </c>
      <c r="E15">
        <v>0.47499999999999998</v>
      </c>
      <c r="F15">
        <v>0.158</v>
      </c>
      <c r="G15">
        <v>0.14099999999999999</v>
      </c>
      <c r="H15">
        <v>2.41</v>
      </c>
    </row>
    <row r="16" spans="1:8" x14ac:dyDescent="0.55000000000000004">
      <c r="A16" s="1" t="s">
        <v>99</v>
      </c>
      <c r="B16">
        <v>2.3E-3</v>
      </c>
      <c r="C16">
        <v>1.2999999999999999E-3</v>
      </c>
    </row>
    <row r="17" spans="1:1" x14ac:dyDescent="0.55000000000000004">
      <c r="A17" s="1"/>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E08B27-C7F4-4D2A-A6BB-F4A29084FA68}">
  <dimension ref="A1:E13"/>
  <sheetViews>
    <sheetView workbookViewId="0">
      <selection activeCell="E2" sqref="E2:E13"/>
    </sheetView>
  </sheetViews>
  <sheetFormatPr defaultRowHeight="14.4" x14ac:dyDescent="0.55000000000000004"/>
  <cols>
    <col min="1" max="1" width="17.9453125" customWidth="1"/>
  </cols>
  <sheetData>
    <row r="1" spans="1:5" x14ac:dyDescent="0.55000000000000004">
      <c r="A1" t="s">
        <v>16</v>
      </c>
      <c r="B1" t="s">
        <v>100</v>
      </c>
      <c r="C1" t="s">
        <v>101</v>
      </c>
      <c r="D1" t="s">
        <v>102</v>
      </c>
      <c r="E1" t="s">
        <v>103</v>
      </c>
    </row>
    <row r="2" spans="1:5" x14ac:dyDescent="0.55000000000000004">
      <c r="A2" t="s">
        <v>13</v>
      </c>
      <c r="B2">
        <v>0.18</v>
      </c>
      <c r="C2">
        <v>0.79</v>
      </c>
      <c r="D2">
        <v>2E-3</v>
      </c>
      <c r="E2">
        <v>0.17499999999999999</v>
      </c>
    </row>
    <row r="3" spans="1:5" x14ac:dyDescent="0.55000000000000004">
      <c r="A3" t="s">
        <v>4</v>
      </c>
      <c r="B3">
        <v>0.439</v>
      </c>
      <c r="C3">
        <v>7.3999999999999996E-2</v>
      </c>
      <c r="D3">
        <v>1.1000000000000001E-3</v>
      </c>
      <c r="E3">
        <v>0.42</v>
      </c>
    </row>
    <row r="4" spans="1:5" x14ac:dyDescent="0.55000000000000004">
      <c r="A4" t="s">
        <v>1</v>
      </c>
      <c r="B4">
        <v>0.77</v>
      </c>
      <c r="C4">
        <v>5.0999999999999997E-2</v>
      </c>
      <c r="D4">
        <v>5.6500000000000002E-2</v>
      </c>
      <c r="E4">
        <v>0.16200000000000001</v>
      </c>
    </row>
    <row r="5" spans="1:5" x14ac:dyDescent="0.55000000000000004">
      <c r="A5" t="s">
        <v>10</v>
      </c>
      <c r="B5">
        <v>0.71799999999999997</v>
      </c>
      <c r="C5">
        <v>4.87E-2</v>
      </c>
      <c r="D5">
        <v>1.6299999999999999E-2</v>
      </c>
      <c r="E5">
        <v>0.39</v>
      </c>
    </row>
    <row r="6" spans="1:5" x14ac:dyDescent="0.55000000000000004">
      <c r="A6" t="s">
        <v>2</v>
      </c>
      <c r="B6">
        <v>0.75800000000000001</v>
      </c>
      <c r="C6">
        <v>1.15E-2</v>
      </c>
      <c r="D6">
        <v>1.66E-2</v>
      </c>
      <c r="E6">
        <v>0.156</v>
      </c>
    </row>
    <row r="7" spans="1:5" x14ac:dyDescent="0.55000000000000004">
      <c r="A7" t="s">
        <v>3</v>
      </c>
      <c r="B7">
        <v>0.78300000000000003</v>
      </c>
      <c r="C7">
        <v>2.07E-2</v>
      </c>
      <c r="D7">
        <v>1.6199999999999999E-2</v>
      </c>
      <c r="E7">
        <v>0.34599999999999997</v>
      </c>
    </row>
    <row r="8" spans="1:5" x14ac:dyDescent="0.55000000000000004">
      <c r="A8" t="s">
        <v>9</v>
      </c>
      <c r="B8">
        <v>0.751</v>
      </c>
      <c r="C8">
        <v>3.4799999999999998E-2</v>
      </c>
      <c r="D8">
        <v>2.52E-2</v>
      </c>
      <c r="E8">
        <v>0.159</v>
      </c>
    </row>
    <row r="9" spans="1:5" x14ac:dyDescent="0.55000000000000004">
      <c r="A9" t="s">
        <v>0</v>
      </c>
      <c r="B9">
        <v>0.81100000000000005</v>
      </c>
      <c r="C9">
        <v>3.0000000000000001E-3</v>
      </c>
      <c r="D9">
        <v>8.9999999999999993E-3</v>
      </c>
      <c r="E9">
        <v>0.48399999999999999</v>
      </c>
    </row>
    <row r="10" spans="1:5" x14ac:dyDescent="0.55000000000000004">
      <c r="A10" t="s">
        <v>6</v>
      </c>
      <c r="B10">
        <v>0.76</v>
      </c>
      <c r="C10">
        <v>2.3800000000000002E-2</v>
      </c>
      <c r="D10">
        <v>7.1999999999999998E-3</v>
      </c>
      <c r="E10">
        <v>0.115</v>
      </c>
    </row>
    <row r="11" spans="1:5" x14ac:dyDescent="0.55000000000000004">
      <c r="A11" t="s">
        <v>12</v>
      </c>
      <c r="B11">
        <v>0.71799999999999997</v>
      </c>
      <c r="C11">
        <v>2.8400000000000002E-2</v>
      </c>
      <c r="D11">
        <v>1.11E-2</v>
      </c>
      <c r="E11">
        <v>0.46200000000000002</v>
      </c>
    </row>
    <row r="12" spans="1:5" x14ac:dyDescent="0.55000000000000004">
      <c r="A12" t="s">
        <v>8</v>
      </c>
      <c r="B12">
        <v>0.78800000000000003</v>
      </c>
      <c r="C12">
        <v>2.01E-2</v>
      </c>
      <c r="D12">
        <v>1.9800000000000002E-2</v>
      </c>
      <c r="E12">
        <v>0.26400000000000001</v>
      </c>
    </row>
    <row r="13" spans="1:5" x14ac:dyDescent="0.55000000000000004">
      <c r="A13" t="s">
        <v>99</v>
      </c>
      <c r="B13">
        <v>0.94499999999999995</v>
      </c>
      <c r="C13">
        <v>3.5000000000000001E-3</v>
      </c>
      <c r="D13">
        <v>2.2499999999999998E-3</v>
      </c>
      <c r="E13">
        <v>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D2844B-A734-434A-BDBF-64D90F085395}">
  <dimension ref="A1:E13"/>
  <sheetViews>
    <sheetView workbookViewId="0">
      <selection activeCell="B2" sqref="B2"/>
    </sheetView>
  </sheetViews>
  <sheetFormatPr defaultRowHeight="14.4" x14ac:dyDescent="0.55000000000000004"/>
  <sheetData>
    <row r="1" spans="1:5" x14ac:dyDescent="0.55000000000000004">
      <c r="A1" t="s">
        <v>16</v>
      </c>
      <c r="B1" t="s">
        <v>100</v>
      </c>
      <c r="C1" t="s">
        <v>101</v>
      </c>
      <c r="D1" t="s">
        <v>102</v>
      </c>
      <c r="E1" t="s">
        <v>103</v>
      </c>
    </row>
    <row r="2" spans="1:5" x14ac:dyDescent="0.55000000000000004">
      <c r="A2" t="s">
        <v>13</v>
      </c>
      <c r="B2">
        <v>0.12</v>
      </c>
      <c r="C2">
        <v>0.85299999999999998</v>
      </c>
      <c r="D2">
        <v>2E-3</v>
      </c>
      <c r="E2">
        <v>0.17499999999999999</v>
      </c>
    </row>
    <row r="3" spans="1:5" x14ac:dyDescent="0.55000000000000004">
      <c r="A3" t="s">
        <v>4</v>
      </c>
      <c r="B3">
        <v>0.44600000000000001</v>
      </c>
      <c r="C3">
        <v>2.7300000000000001E-2</v>
      </c>
      <c r="D3">
        <v>2.7000000000000001E-3</v>
      </c>
      <c r="E3">
        <v>0.42</v>
      </c>
    </row>
    <row r="4" spans="1:5" x14ac:dyDescent="0.55000000000000004">
      <c r="A4" t="s">
        <v>1</v>
      </c>
      <c r="B4">
        <v>0.78800000000000003</v>
      </c>
      <c r="C4">
        <v>3.9199999999999999E-2</v>
      </c>
      <c r="D4">
        <v>5.33E-2</v>
      </c>
      <c r="E4">
        <v>0.16200000000000001</v>
      </c>
    </row>
    <row r="5" spans="1:5" x14ac:dyDescent="0.55000000000000004">
      <c r="A5" t="s">
        <v>10</v>
      </c>
      <c r="B5">
        <v>0.749</v>
      </c>
      <c r="C5">
        <v>2.92E-2</v>
      </c>
      <c r="D5">
        <v>1.38E-2</v>
      </c>
      <c r="E5">
        <v>0.39</v>
      </c>
    </row>
    <row r="6" spans="1:5" x14ac:dyDescent="0.55000000000000004">
      <c r="A6" t="s">
        <v>2</v>
      </c>
      <c r="B6">
        <v>0.77900000000000003</v>
      </c>
      <c r="C6">
        <v>1.4E-2</v>
      </c>
      <c r="D6">
        <v>1.18E-2</v>
      </c>
      <c r="E6">
        <v>0.156</v>
      </c>
    </row>
    <row r="7" spans="1:5" x14ac:dyDescent="0.55000000000000004">
      <c r="A7" t="s">
        <v>3</v>
      </c>
      <c r="B7">
        <v>0.77100000000000002</v>
      </c>
      <c r="C7">
        <v>1.23E-2</v>
      </c>
      <c r="D7">
        <v>2.8400000000000002E-2</v>
      </c>
      <c r="E7">
        <v>0.34599999999999997</v>
      </c>
    </row>
    <row r="8" spans="1:5" x14ac:dyDescent="0.55000000000000004">
      <c r="A8" t="s">
        <v>9</v>
      </c>
      <c r="B8">
        <v>0.70499999999999996</v>
      </c>
      <c r="C8">
        <v>1.38E-2</v>
      </c>
      <c r="D8">
        <v>3.0300000000000001E-2</v>
      </c>
      <c r="E8">
        <v>0.159</v>
      </c>
    </row>
    <row r="9" spans="1:5" x14ac:dyDescent="0.55000000000000004">
      <c r="A9" t="s">
        <v>0</v>
      </c>
      <c r="B9">
        <v>0.79</v>
      </c>
      <c r="C9">
        <v>2.1899999999999999E-2</v>
      </c>
      <c r="D9">
        <v>1.4E-2</v>
      </c>
      <c r="E9">
        <v>0.48399999999999999</v>
      </c>
    </row>
    <row r="10" spans="1:5" x14ac:dyDescent="0.55000000000000004">
      <c r="A10" t="s">
        <v>6</v>
      </c>
      <c r="B10">
        <v>0.75600000000000001</v>
      </c>
      <c r="C10">
        <v>0.01</v>
      </c>
      <c r="D10">
        <v>8.9999999999999993E-3</v>
      </c>
      <c r="E10">
        <v>0.115</v>
      </c>
    </row>
    <row r="11" spans="1:5" x14ac:dyDescent="0.55000000000000004">
      <c r="A11" t="s">
        <v>12</v>
      </c>
      <c r="B11">
        <v>0.65100000000000002</v>
      </c>
      <c r="C11">
        <v>2.3900000000000001E-2</v>
      </c>
      <c r="D11">
        <v>1.7999999999999999E-2</v>
      </c>
      <c r="E11">
        <v>0.46200000000000002</v>
      </c>
    </row>
    <row r="12" spans="1:5" x14ac:dyDescent="0.55000000000000004">
      <c r="A12" t="s">
        <v>8</v>
      </c>
      <c r="B12">
        <v>0.77100000000000002</v>
      </c>
      <c r="C12">
        <v>7.7000000000000002E-3</v>
      </c>
      <c r="D12">
        <v>1.3599999999999999E-2</v>
      </c>
      <c r="E12">
        <v>0.26400000000000001</v>
      </c>
    </row>
    <row r="13" spans="1:5" x14ac:dyDescent="0.55000000000000004">
      <c r="A13" t="s">
        <v>99</v>
      </c>
      <c r="B13">
        <v>0.96</v>
      </c>
      <c r="C13">
        <v>1.47E-3</v>
      </c>
      <c r="D13">
        <v>8.3000000000000001E-4</v>
      </c>
      <c r="E13">
        <v>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6E72E9-4A5E-4F75-9FEB-C2B27A376D3D}">
  <dimension ref="A3:E22"/>
  <sheetViews>
    <sheetView workbookViewId="0">
      <selection activeCell="A3" sqref="A3:D3"/>
    </sheetView>
  </sheetViews>
  <sheetFormatPr defaultRowHeight="14.4" x14ac:dyDescent="0.55000000000000004"/>
  <cols>
    <col min="1" max="1" width="30.578125" customWidth="1"/>
    <col min="2" max="2" width="13.05078125" customWidth="1"/>
    <col min="3" max="3" width="16.05078125" customWidth="1"/>
    <col min="4" max="4" width="54.734375" customWidth="1"/>
    <col min="5" max="5" width="32.47265625" customWidth="1"/>
  </cols>
  <sheetData>
    <row r="3" spans="1:5" x14ac:dyDescent="0.55000000000000004">
      <c r="A3" s="2" t="s">
        <v>32</v>
      </c>
      <c r="B3" s="4" t="s">
        <v>37</v>
      </c>
      <c r="C3" s="2" t="s">
        <v>18</v>
      </c>
      <c r="D3" s="2" t="s">
        <v>21</v>
      </c>
    </row>
    <row r="4" spans="1:5" x14ac:dyDescent="0.55000000000000004">
      <c r="A4" t="s">
        <v>17</v>
      </c>
      <c r="B4" t="s">
        <v>42</v>
      </c>
      <c r="C4" t="s">
        <v>19</v>
      </c>
      <c r="D4" t="s">
        <v>53</v>
      </c>
    </row>
    <row r="5" spans="1:5" x14ac:dyDescent="0.55000000000000004">
      <c r="A5" t="s">
        <v>20</v>
      </c>
      <c r="B5" t="s">
        <v>42</v>
      </c>
      <c r="C5" t="s">
        <v>34</v>
      </c>
      <c r="D5" t="s">
        <v>54</v>
      </c>
    </row>
    <row r="6" spans="1:5" x14ac:dyDescent="0.55000000000000004">
      <c r="A6" t="s">
        <v>23</v>
      </c>
      <c r="B6" t="s">
        <v>38</v>
      </c>
      <c r="D6" t="s">
        <v>22</v>
      </c>
    </row>
    <row r="7" spans="1:5" x14ac:dyDescent="0.55000000000000004">
      <c r="A7" t="s">
        <v>24</v>
      </c>
      <c r="B7" t="s">
        <v>38</v>
      </c>
      <c r="D7" t="s">
        <v>25</v>
      </c>
    </row>
    <row r="8" spans="1:5" x14ac:dyDescent="0.55000000000000004">
      <c r="A8" t="s">
        <v>26</v>
      </c>
      <c r="B8" t="s">
        <v>42</v>
      </c>
      <c r="C8" t="s">
        <v>34</v>
      </c>
    </row>
    <row r="9" spans="1:5" x14ac:dyDescent="0.55000000000000004">
      <c r="A9" t="s">
        <v>29</v>
      </c>
      <c r="B9" t="s">
        <v>42</v>
      </c>
      <c r="D9" t="s">
        <v>39</v>
      </c>
    </row>
    <row r="10" spans="1:5" x14ac:dyDescent="0.55000000000000004">
      <c r="A10" t="s">
        <v>40</v>
      </c>
      <c r="B10" t="s">
        <v>42</v>
      </c>
      <c r="C10" t="s">
        <v>49</v>
      </c>
      <c r="D10" s="3" t="s">
        <v>50</v>
      </c>
      <c r="E10" s="6" t="s">
        <v>52</v>
      </c>
    </row>
    <row r="14" spans="1:5" x14ac:dyDescent="0.55000000000000004">
      <c r="A14" s="3" t="s">
        <v>27</v>
      </c>
      <c r="B14" s="3" t="s">
        <v>37</v>
      </c>
      <c r="C14" s="3" t="s">
        <v>35</v>
      </c>
      <c r="D14" s="3" t="s">
        <v>36</v>
      </c>
    </row>
    <row r="15" spans="1:5" x14ac:dyDescent="0.55000000000000004">
      <c r="A15" t="s">
        <v>28</v>
      </c>
      <c r="B15" t="s">
        <v>38</v>
      </c>
      <c r="C15" t="s">
        <v>31</v>
      </c>
      <c r="D15" s="5" t="s">
        <v>48</v>
      </c>
    </row>
    <row r="16" spans="1:5" x14ac:dyDescent="0.55000000000000004">
      <c r="A16" t="s">
        <v>30</v>
      </c>
      <c r="B16" t="s">
        <v>38</v>
      </c>
      <c r="C16" t="s">
        <v>33</v>
      </c>
      <c r="D16" s="5" t="s">
        <v>47</v>
      </c>
    </row>
    <row r="17" spans="1:4" x14ac:dyDescent="0.55000000000000004">
      <c r="A17" t="s">
        <v>41</v>
      </c>
      <c r="B17" t="s">
        <v>42</v>
      </c>
      <c r="C17" t="s">
        <v>43</v>
      </c>
      <c r="D17" s="5" t="s">
        <v>51</v>
      </c>
    </row>
    <row r="18" spans="1:4" x14ac:dyDescent="0.55000000000000004">
      <c r="A18" t="s">
        <v>44</v>
      </c>
      <c r="B18" t="s">
        <v>42</v>
      </c>
      <c r="C18" t="s">
        <v>45</v>
      </c>
      <c r="D18" s="5" t="s">
        <v>46</v>
      </c>
    </row>
    <row r="19" spans="1:4" x14ac:dyDescent="0.55000000000000004">
      <c r="A19" t="s">
        <v>60</v>
      </c>
      <c r="B19" t="s">
        <v>42</v>
      </c>
      <c r="C19" t="s">
        <v>31</v>
      </c>
      <c r="D19" s="5" t="s">
        <v>56</v>
      </c>
    </row>
    <row r="20" spans="1:4" x14ac:dyDescent="0.55000000000000004">
      <c r="A20" t="s">
        <v>59</v>
      </c>
      <c r="B20" t="s">
        <v>42</v>
      </c>
      <c r="C20" t="s">
        <v>58</v>
      </c>
      <c r="D20" s="5" t="s">
        <v>57</v>
      </c>
    </row>
    <row r="21" spans="1:4" x14ac:dyDescent="0.55000000000000004">
      <c r="A21" t="s">
        <v>62</v>
      </c>
      <c r="B21" t="s">
        <v>61</v>
      </c>
      <c r="C21" t="s">
        <v>31</v>
      </c>
      <c r="D21" s="5" t="s">
        <v>48</v>
      </c>
    </row>
    <row r="22" spans="1:4" x14ac:dyDescent="0.55000000000000004">
      <c r="A22" t="s">
        <v>30</v>
      </c>
      <c r="B22" t="s">
        <v>42</v>
      </c>
      <c r="C22" t="s">
        <v>63</v>
      </c>
      <c r="D22" s="5" t="s">
        <v>64</v>
      </c>
    </row>
  </sheetData>
  <hyperlinks>
    <hyperlink ref="D18" r:id="rId1" xr:uid="{A4AC4EB6-4B21-42F3-8360-386CA4B4FF25}"/>
    <hyperlink ref="D16" r:id="rId2" xr:uid="{3DA7FFBF-FD8F-408A-8C3F-03ED934EE42A}"/>
    <hyperlink ref="D15" r:id="rId3" xr:uid="{1395F5BC-6483-49D1-852E-8E021154DC63}"/>
    <hyperlink ref="D17" r:id="rId4" display="https://doi.org/10.1177%2F074823379701300401" xr:uid="{FC2E6D8F-4B2B-428B-B43A-5D94F5645CA9}"/>
    <hyperlink ref="D19" r:id="rId5" xr:uid="{7B7BE0ED-DC70-4B94-885F-A1C0E44D791C}"/>
    <hyperlink ref="D20" r:id="rId6" xr:uid="{3B235C81-4E35-4258-8A89-72DEA409B9C5}"/>
    <hyperlink ref="D21" r:id="rId7" xr:uid="{F2FABCC0-A985-41CF-B591-41A2D50986FA}"/>
    <hyperlink ref="D22" r:id="rId8" xr:uid="{F9F3DD51-4DFE-420B-AAFE-27DF0EA43DDD}"/>
  </hyperlinks>
  <pageMargins left="0.7" right="0.7" top="0.75" bottom="0.75" header="0.3" footer="0.3"/>
  <pageSetup paperSize="9" orientation="portrait" horizontalDpi="300" verticalDpi="300" r:id="rId9"/>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192B03-F389-4ABB-A428-C161C2AA610F}">
  <dimension ref="A1:E34"/>
  <sheetViews>
    <sheetView topLeftCell="A10" workbookViewId="0">
      <selection activeCell="A29" sqref="A29:B34"/>
    </sheetView>
  </sheetViews>
  <sheetFormatPr defaultRowHeight="14.4" x14ac:dyDescent="0.55000000000000004"/>
  <sheetData>
    <row r="1" spans="1:5" x14ac:dyDescent="0.55000000000000004">
      <c r="A1" s="2" t="s">
        <v>32</v>
      </c>
      <c r="B1" s="4" t="s">
        <v>37</v>
      </c>
      <c r="C1" s="2" t="s">
        <v>18</v>
      </c>
      <c r="D1" s="2" t="s">
        <v>21</v>
      </c>
    </row>
    <row r="2" spans="1:5" x14ac:dyDescent="0.55000000000000004">
      <c r="A2" t="s">
        <v>17</v>
      </c>
      <c r="B2" t="s">
        <v>38</v>
      </c>
      <c r="C2" t="s">
        <v>19</v>
      </c>
      <c r="D2" t="s">
        <v>53</v>
      </c>
    </row>
    <row r="3" spans="1:5" x14ac:dyDescent="0.55000000000000004">
      <c r="A3" t="s">
        <v>20</v>
      </c>
      <c r="B3" t="s">
        <v>38</v>
      </c>
      <c r="C3" t="s">
        <v>34</v>
      </c>
      <c r="D3" t="s">
        <v>54</v>
      </c>
    </row>
    <row r="4" spans="1:5" x14ac:dyDescent="0.55000000000000004">
      <c r="A4" t="s">
        <v>23</v>
      </c>
      <c r="B4" t="s">
        <v>38</v>
      </c>
      <c r="D4" t="s">
        <v>22</v>
      </c>
    </row>
    <row r="5" spans="1:5" x14ac:dyDescent="0.55000000000000004">
      <c r="A5" t="s">
        <v>24</v>
      </c>
      <c r="B5" t="s">
        <v>38</v>
      </c>
      <c r="D5" t="s">
        <v>25</v>
      </c>
    </row>
    <row r="6" spans="1:5" x14ac:dyDescent="0.55000000000000004">
      <c r="A6" t="s">
        <v>26</v>
      </c>
      <c r="B6" t="s">
        <v>38</v>
      </c>
      <c r="C6" t="s">
        <v>34</v>
      </c>
    </row>
    <row r="7" spans="1:5" x14ac:dyDescent="0.55000000000000004">
      <c r="A7" t="s">
        <v>29</v>
      </c>
      <c r="B7" t="s">
        <v>38</v>
      </c>
      <c r="D7" t="s">
        <v>39</v>
      </c>
    </row>
    <row r="8" spans="1:5" x14ac:dyDescent="0.55000000000000004">
      <c r="A8" t="s">
        <v>40</v>
      </c>
      <c r="B8" t="s">
        <v>42</v>
      </c>
      <c r="C8" t="s">
        <v>49</v>
      </c>
      <c r="D8" s="3" t="s">
        <v>50</v>
      </c>
      <c r="E8" s="6"/>
    </row>
    <row r="9" spans="1:5" x14ac:dyDescent="0.55000000000000004">
      <c r="A9" t="s">
        <v>66</v>
      </c>
      <c r="B9" t="s">
        <v>38</v>
      </c>
      <c r="C9" t="s">
        <v>19</v>
      </c>
      <c r="D9" t="s">
        <v>67</v>
      </c>
    </row>
    <row r="10" spans="1:5" x14ac:dyDescent="0.55000000000000004">
      <c r="A10" t="s">
        <v>68</v>
      </c>
      <c r="B10" t="s">
        <v>38</v>
      </c>
      <c r="C10" t="s">
        <v>69</v>
      </c>
      <c r="D10" t="s">
        <v>70</v>
      </c>
    </row>
    <row r="18" spans="1:5" x14ac:dyDescent="0.55000000000000004">
      <c r="A18" s="3" t="s">
        <v>27</v>
      </c>
      <c r="B18" s="3" t="s">
        <v>37</v>
      </c>
      <c r="C18" s="11" t="s">
        <v>27</v>
      </c>
      <c r="D18" s="11"/>
      <c r="E18" s="11"/>
    </row>
    <row r="19" spans="1:5" x14ac:dyDescent="0.55000000000000004">
      <c r="A19" t="s">
        <v>28</v>
      </c>
      <c r="B19" t="s">
        <v>38</v>
      </c>
      <c r="C19" s="8" t="s">
        <v>31</v>
      </c>
      <c r="D19" s="7" t="s">
        <v>43</v>
      </c>
      <c r="E19" s="12" t="s">
        <v>71</v>
      </c>
    </row>
    <row r="20" spans="1:5" x14ac:dyDescent="0.55000000000000004">
      <c r="A20" t="s">
        <v>30</v>
      </c>
      <c r="B20" t="s">
        <v>38</v>
      </c>
      <c r="C20" t="s">
        <v>33</v>
      </c>
    </row>
    <row r="21" spans="1:5" x14ac:dyDescent="0.55000000000000004">
      <c r="A21" t="s">
        <v>41</v>
      </c>
      <c r="B21" t="s">
        <v>42</v>
      </c>
      <c r="C21" t="s">
        <v>43</v>
      </c>
    </row>
    <row r="22" spans="1:5" x14ac:dyDescent="0.55000000000000004">
      <c r="A22" t="s">
        <v>44</v>
      </c>
      <c r="B22" t="s">
        <v>42</v>
      </c>
      <c r="C22" t="s">
        <v>45</v>
      </c>
    </row>
    <row r="29" spans="1:5" x14ac:dyDescent="0.55000000000000004">
      <c r="A29" s="3" t="s">
        <v>35</v>
      </c>
      <c r="B29" s="3" t="s">
        <v>36</v>
      </c>
    </row>
    <row r="30" spans="1:5" x14ac:dyDescent="0.55000000000000004">
      <c r="A30" t="s">
        <v>72</v>
      </c>
      <c r="B30" s="5" t="s">
        <v>48</v>
      </c>
    </row>
    <row r="31" spans="1:5" x14ac:dyDescent="0.55000000000000004">
      <c r="A31" t="s">
        <v>33</v>
      </c>
      <c r="B31" s="5" t="s">
        <v>47</v>
      </c>
    </row>
    <row r="32" spans="1:5" x14ac:dyDescent="0.55000000000000004">
      <c r="A32" t="s">
        <v>43</v>
      </c>
      <c r="B32" s="5" t="s">
        <v>51</v>
      </c>
    </row>
    <row r="33" spans="1:2" x14ac:dyDescent="0.55000000000000004">
      <c r="A33" t="s">
        <v>45</v>
      </c>
      <c r="B33" s="5" t="s">
        <v>46</v>
      </c>
    </row>
    <row r="34" spans="1:2" x14ac:dyDescent="0.55000000000000004">
      <c r="A34" t="s">
        <v>71</v>
      </c>
      <c r="B34" s="5" t="s">
        <v>73</v>
      </c>
    </row>
  </sheetData>
  <hyperlinks>
    <hyperlink ref="B33" r:id="rId1" xr:uid="{DF6E287D-D3DA-457A-856B-142B420355EA}"/>
    <hyperlink ref="B31" r:id="rId2" xr:uid="{0A2A1EAC-ED33-4B68-A46A-6A29D5141E01}"/>
    <hyperlink ref="B30" r:id="rId3" xr:uid="{162062C0-338C-4800-977F-550864A4206D}"/>
    <hyperlink ref="B32" r:id="rId4" xr:uid="{2A864530-98D9-4B86-8A05-7BF4314A8282}"/>
    <hyperlink ref="B34" r:id="rId5" xr:uid="{4C6E8F3A-05F2-45A3-B1CD-0DF6D1E49189}"/>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10</vt:i4>
      </vt:variant>
    </vt:vector>
  </HeadingPairs>
  <TitlesOfParts>
    <vt:vector size="10" baseType="lpstr">
      <vt:lpstr>parameters_organs_rat</vt:lpstr>
      <vt:lpstr>parameters_organs_human</vt:lpstr>
      <vt:lpstr>parameters_general_rat</vt:lpstr>
      <vt:lpstr>parameters_general_human</vt:lpstr>
      <vt:lpstr>parameters_partition_coeff_RR</vt:lpstr>
      <vt:lpstr>parameters_partition_coeff_PT_h</vt:lpstr>
      <vt:lpstr>parameters_partition_coeff_PT_r</vt:lpstr>
      <vt:lpstr>information_human</vt:lpstr>
      <vt:lpstr>information_rat</vt:lpstr>
      <vt:lpstr>information_partition_coeff</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Nicola Melillo</dc:creator>
  <cp:lastModifiedBy>Nicola Melillo</cp:lastModifiedBy>
  <dcterms:created xsi:type="dcterms:W3CDTF">2015-06-05T18:19:34Z</dcterms:created>
  <dcterms:modified xsi:type="dcterms:W3CDTF">2021-03-03T18:09:50Z</dcterms:modified>
</cp:coreProperties>
</file>