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filterPrivacy="1" codeName="ThisWorkbook"/>
  <xr:revisionPtr revIDLastSave="0" documentId="13_ncr:1_{2542A04C-B07C-4AE7-BF98-E21C0EDD1FA5}" xr6:coauthVersionLast="47" xr6:coauthVersionMax="47" xr10:uidLastSave="{00000000-0000-0000-0000-000000000000}"/>
  <bookViews>
    <workbookView xWindow="-120" yWindow="-120" windowWidth="29040" windowHeight="15720" xr2:uid="{00000000-000D-0000-FFFF-FFFF00000000}"/>
  </bookViews>
  <sheets>
    <sheet name="calendarioproyecto" sheetId="11" r:id="rId1"/>
    <sheet name="DESCARGA DE RESPONSABILIDAD" sheetId="13" r:id="rId2"/>
  </sheets>
  <externalReferences>
    <externalReference r:id="rId3"/>
    <externalReference r:id="rId4"/>
    <externalReference r:id="rId5"/>
  </externalReferences>
  <definedNames>
    <definedName name="CIQWBGuid" hidden="1">"2cd8126d-26c3-430c-b7fa-a069e3a1fc62"</definedName>
    <definedName name="CODIGO1">[1]DIARIO!$C$12:$C$501</definedName>
    <definedName name="CODIGO2">[2]BALANCE!$A1</definedName>
    <definedName name="DEBE">[1]DIARIO!$F$12:$F$501</definedName>
    <definedName name="Fecha_final" localSheetId="0">calendarioproyecto!$F1</definedName>
    <definedName name="Fecha_incio" localSheetId="0">calendarioproyecto!$E1</definedName>
    <definedName name="HABER">[1]DIARIO!$G$12:$G$501</definedName>
    <definedName name="hoy" localSheetId="0">TODAY()</definedName>
    <definedName name="InicioDelProyecto">calendarioproyecto!$E$3</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41666.7099189815</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Progresos" localSheetId="0">calendarioproyecto!$D1</definedName>
    <definedName name="SemanaParaMostrar">calendarioproyecto!$E$4</definedName>
    <definedName name="_xlnm.Print_Titles" localSheetId="0">calendarioproyecto!$4:$6</definedName>
    <definedName name="Type">'[3]Maintenance Work Order'!#REF!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 i="11" l="1"/>
  <c r="E3" i="11" l="1"/>
  <c r="I5" i="11" l="1"/>
  <c r="H48" i="11"/>
  <c r="H47" i="11"/>
  <c r="H24" i="11"/>
  <c r="H23" i="11"/>
  <c r="H22" i="11"/>
  <c r="H20" i="11"/>
  <c r="H15" i="11"/>
  <c r="H11" i="11"/>
  <c r="H8" i="11"/>
  <c r="E17" i="11" l="1"/>
  <c r="H9" i="11"/>
  <c r="I6" i="11"/>
  <c r="F10" i="11" l="1"/>
  <c r="H16" i="11"/>
  <c r="H17" i="11"/>
  <c r="H21" i="11"/>
  <c r="H12" i="11"/>
  <c r="J5" i="11"/>
  <c r="K5" i="11" s="1"/>
  <c r="L5" i="11" s="1"/>
  <c r="M5" i="11" s="1"/>
  <c r="N5" i="11" s="1"/>
  <c r="O5" i="11" s="1"/>
  <c r="P5" i="11" s="1"/>
  <c r="I4" i="11"/>
  <c r="H10" i="11" l="1"/>
  <c r="H19" i="11"/>
  <c r="H18" i="11"/>
  <c r="H14" i="1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N6" i="11" l="1"/>
  <c r="BO5" i="11"/>
  <c r="AH6" i="11"/>
  <c r="BP5" i="11" l="1"/>
  <c r="BO6" i="11"/>
  <c r="AI6" i="11"/>
  <c r="BQ5" i="11" l="1"/>
  <c r="BP6" i="11"/>
  <c r="AJ6" i="11"/>
  <c r="BR5" i="11" l="1"/>
  <c r="BQ6" i="11"/>
  <c r="AK6" i="11"/>
  <c r="BS5" i="11" l="1"/>
  <c r="BR6" i="11"/>
  <c r="AL6" i="11"/>
  <c r="BS6" i="11" l="1"/>
  <c r="BT5" i="11"/>
  <c r="AM6" i="11"/>
  <c r="BT6" i="11" l="1"/>
  <c r="BU5" i="11"/>
  <c r="BT4" i="11"/>
  <c r="AN6" i="11"/>
  <c r="BU6" i="11" l="1"/>
  <c r="BV5" i="11"/>
  <c r="AO6" i="11"/>
  <c r="BV6" i="11" l="1"/>
  <c r="BW5" i="11"/>
  <c r="AP6" i="11"/>
  <c r="BW6" i="11" l="1"/>
  <c r="BX5" i="11"/>
  <c r="AQ6" i="11"/>
  <c r="BY5" i="11" l="1"/>
  <c r="BX6" i="11"/>
  <c r="AR6" i="11"/>
  <c r="BY6" i="11" l="1"/>
  <c r="BZ5" i="11"/>
  <c r="BZ6" i="11" l="1"/>
  <c r="CA5" i="11"/>
  <c r="CA6" i="11" l="1"/>
  <c r="CB5" i="11"/>
  <c r="CA4" i="11"/>
  <c r="CB6" i="11" l="1"/>
  <c r="CC5" i="11"/>
  <c r="CC6" i="11" l="1"/>
  <c r="CD5" i="11"/>
  <c r="CD6" i="11" l="1"/>
  <c r="CE5" i="11"/>
  <c r="CE6" i="11" l="1"/>
  <c r="CF5" i="11"/>
  <c r="CF6" i="11" l="1"/>
  <c r="CG5" i="11"/>
  <c r="CG6" i="11" s="1"/>
</calcChain>
</file>

<file path=xl/sharedStrings.xml><?xml version="1.0" encoding="utf-8"?>
<sst xmlns="http://schemas.openxmlformats.org/spreadsheetml/2006/main" count="77" uniqueCount="69">
  <si>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</si>
  <si>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</si>
  <si>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</si>
  <si>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</si>
  <si>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</si>
  <si>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</si>
  <si>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</si>
  <si>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</si>
  <si>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</si>
  <si>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</si>
  <si>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</si>
  <si>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</si>
  <si>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</si>
  <si>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</si>
  <si>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</si>
  <si>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</si>
  <si>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</si>
  <si>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</si>
  <si>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ASIGNADO
A</t>
  </si>
  <si>
    <t>Nombre</t>
  </si>
  <si>
    <t>PROGRESO</t>
  </si>
  <si>
    <t>INICIO</t>
  </si>
  <si>
    <t>fecha</t>
  </si>
  <si>
    <t>FIN</t>
  </si>
  <si>
    <t>DÍAS</t>
  </si>
  <si>
    <t xml:space="preserve">GRÁFICO GANTT  </t>
  </si>
  <si>
    <t>Cualquier artículo, plantilla o información proporcionada por Siempreexcel en el sitio web es solo para referencia y uso educactivo. Si bien nos esforzamos por mantener la información actualizada y correcta, no hacemos representaciones ni garantías de ningún tipo, expresas o implícitas, sobre la integridad, precisión, fiabilidad o disponibilidad con respecto al sitio web o la información, artículos, plantillas o gráficos relacionados contenidos en el sitio web. Por lo tanto, cualquier confianza que deposite en dicha información es estrictamente bajo su propio riesgo.</t>
  </si>
  <si>
    <t>Épica J - Integración y despliegue mínimo</t>
  </si>
  <si>
    <t>HDU J1 - Variables de entorno y configuración (6 hrs)</t>
  </si>
  <si>
    <t>HDU J2 - Despliegue inicial en Azure App Services(4 hrs)</t>
  </si>
  <si>
    <t>Épica A - Estructura y navegación del sitio</t>
  </si>
  <si>
    <t>HDU A2 - Barra de navegación y footer (4 hrs)</t>
  </si>
  <si>
    <t>HDU A1 - Landing publica (4 hrs)</t>
  </si>
  <si>
    <t>HDU A3 - Correcciones (2 hrs)</t>
  </si>
  <si>
    <t>Épica B - Cuenta, seguridad y roles</t>
  </si>
  <si>
    <t>HDU B1 - Registro de clientes(6 hrs)</t>
  </si>
  <si>
    <t>HDU B2 - Inicio de sesión (4 hrs)</t>
  </si>
  <si>
    <t>HDU B3 - Roles (6 hrs)</t>
  </si>
  <si>
    <t>(Pendiente) B4 - Recuperación de contraseña (4 hrs)</t>
  </si>
  <si>
    <t>Épica C - UI CRUD principales</t>
  </si>
  <si>
    <t>HDU C1 - CRUD Clientes (10 hrs)</t>
  </si>
  <si>
    <t xml:space="preserve">HDU C2 - CRUD Vehículos y relación (12 hrs) </t>
  </si>
  <si>
    <t>(Pendiente) C3 - CRUD Mécanicos (6 hrs)</t>
  </si>
  <si>
    <t>(Pendiente) C4 - CRUD Atención/Servicios (12 hrs)</t>
  </si>
  <si>
    <t>Épica D - Agenda y Calendario</t>
  </si>
  <si>
    <t>HDU D1 - Calendario de citas (10 hrs)</t>
  </si>
  <si>
    <t>HDU D2 - Solicitud de cita (6 hrs)</t>
  </si>
  <si>
    <t>(Pendiente) D3 - Confirmar/Reprogramar/Cancelar</t>
  </si>
  <si>
    <t>Épica E - Bitácora y archivo</t>
  </si>
  <si>
    <t>HDU E1 - Subida de evidencias (8 hrs)</t>
  </si>
  <si>
    <t>(Pendiente) Visualizar bitácora cliente ( 6hrs)</t>
  </si>
  <si>
    <t>Épica F - Reportes y Documentos</t>
  </si>
  <si>
    <t>HDU F1 - Reporte de atenciones (6 hrs)</t>
  </si>
  <si>
    <t>Épica G - UX y accesibilidad</t>
  </si>
  <si>
    <t>HDU G1 - Responsividad móvil (4 hrs)</t>
  </si>
  <si>
    <t>(Pendiente) G2 - Accesibilidad básica (6 hrs)</t>
  </si>
  <si>
    <t>(Pendiente) G3 - Estados vacíos/skeletons ( 4 hrs)</t>
  </si>
  <si>
    <t>Épica H - Rendimiento y errores</t>
  </si>
  <si>
    <t>HDU H1 - Páginas de error 404/500 (4 hrs)</t>
  </si>
  <si>
    <t>HDU H2 - Notificaciones/toasts (4 hrs)</t>
  </si>
  <si>
    <t>Épica I - Cumplimiento y privacidad</t>
  </si>
  <si>
    <t xml:space="preserve">HDU I2 - CSP / anti-XXS (5 hrs) </t>
  </si>
  <si>
    <t>(Pendiente) I1- Politicas /privacidad/cookies (3 hrs)</t>
  </si>
  <si>
    <t>Épica UI - Mejoras de interfaz</t>
  </si>
  <si>
    <t>HDU UI2 - Modal Confirmación (3 hrs)</t>
  </si>
  <si>
    <t>HDU UI1 - Busqueda incremental (4 hrs)</t>
  </si>
  <si>
    <t>MechaGestionApp</t>
  </si>
  <si>
    <t>CarMar SA</t>
  </si>
  <si>
    <t>Carlos Herrera / Marcelo Escobar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</si>
</sst>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m/d/yy;@"/>
    <numFmt numFmtId="169" formatCode="d\-m\-yy;@"/>
    <numFmt numFmtId="170" formatCode="ddd\,\ dd/mm/yyyy"/>
    <numFmt numFmtId="171" formatCode="mmm\ &quot;de&quot;\ yyyy"/>
    <numFmt numFmtId="172"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2"/>
      <color theme="1"/>
      <name val="Arial"/>
      <family val="2"/>
    </font>
    <font>
      <sz val="9"/>
      <color theme="0"/>
      <name val="Calibri"/>
      <family val="2"/>
      <scheme val="minor"/>
    </font>
    <font>
      <u/>
      <sz val="11"/>
      <name val="Calibri"/>
      <family val="2"/>
      <scheme val="minor"/>
    </font>
  </fonts>
  <fills count="5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00B050"/>
        <bgColor theme="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6" tint="0.39997558519241921"/>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tint="-0.34998626667073579"/>
      </left>
      <right/>
      <top/>
      <bottom/>
      <diagonal/>
    </border>
  </borders>
  <cellStyleXfs count="55">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5" fillId="0" borderId="0"/>
    <xf numFmtId="165" fontId="9" fillId="0" borderId="3" applyFont="0" applyFill="0" applyAlignment="0" applyProtection="0"/>
    <xf numFmtId="0" fontId="12"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0"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6" fillId="0" borderId="0" applyNumberFormat="0" applyFill="0" applyBorder="0" applyAlignment="0" applyProtection="0"/>
    <xf numFmtId="164" fontId="9" fillId="0" borderId="0" applyFont="0" applyFill="0" applyBorder="0" applyAlignment="0" applyProtection="0"/>
    <xf numFmtId="167" fontId="9" fillId="0" borderId="0" applyFont="0" applyFill="0" applyBorder="0" applyAlignment="0" applyProtection="0"/>
    <xf numFmtId="166" fontId="9" fillId="0" borderId="0" applyFont="0" applyFill="0" applyBorder="0" applyAlignment="0" applyProtection="0"/>
    <xf numFmtId="0" fontId="17" fillId="0" borderId="0" applyNumberFormat="0" applyFill="0" applyBorder="0" applyAlignment="0" applyProtection="0"/>
    <xf numFmtId="0" fontId="18" fillId="11" borderId="0" applyNumberFormat="0" applyBorder="0" applyAlignment="0" applyProtection="0"/>
    <xf numFmtId="0" fontId="19" fillId="12" borderId="0" applyNumberFormat="0" applyBorder="0" applyAlignment="0" applyProtection="0"/>
    <xf numFmtId="0" fontId="20" fillId="13" borderId="0" applyNumberFormat="0" applyBorder="0" applyAlignment="0" applyProtection="0"/>
    <xf numFmtId="0" fontId="21" fillId="14" borderId="11" applyNumberFormat="0" applyAlignment="0" applyProtection="0"/>
    <xf numFmtId="0" fontId="22" fillId="15" borderId="12" applyNumberFormat="0" applyAlignment="0" applyProtection="0"/>
    <xf numFmtId="0" fontId="23" fillId="15" borderId="11" applyNumberFormat="0" applyAlignment="0" applyProtection="0"/>
    <xf numFmtId="0" fontId="24" fillId="0" borderId="13" applyNumberFormat="0" applyFill="0" applyAlignment="0" applyProtection="0"/>
    <xf numFmtId="0" fontId="25" fillId="16" borderId="14" applyNumberFormat="0" applyAlignment="0" applyProtection="0"/>
    <xf numFmtId="0" fontId="26" fillId="0" borderId="0" applyNumberFormat="0" applyFill="0" applyBorder="0" applyAlignment="0" applyProtection="0"/>
    <xf numFmtId="0" fontId="9" fillId="17" borderId="15" applyNumberFormat="0" applyFont="0" applyAlignment="0" applyProtection="0"/>
    <xf numFmtId="0" fontId="27" fillId="0" borderId="0" applyNumberFormat="0" applyFill="0" applyBorder="0" applyAlignment="0" applyProtection="0"/>
    <xf numFmtId="0" fontId="6" fillId="0" borderId="16" applyNumberFormat="0" applyFill="0" applyAlignment="0" applyProtection="0"/>
    <xf numFmtId="0" fontId="15"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15"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15"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15"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15"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15"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0" borderId="0"/>
  </cellStyleXfs>
  <cellXfs count="13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13" fillId="0" borderId="0" xfId="0" applyFont="1"/>
    <xf numFmtId="0" fontId="14"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0"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5" fillId="0" borderId="0" xfId="3"/>
    <xf numFmtId="0" fontId="15" fillId="0" borderId="0" xfId="3" applyAlignment="1">
      <alignment wrapText="1"/>
    </xf>
    <xf numFmtId="0" fontId="15"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10" fillId="0" borderId="0" xfId="6"/>
    <xf numFmtId="0" fontId="10" fillId="0" borderId="0" xfId="7">
      <alignment vertical="top"/>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0"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0"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169" fontId="0" fillId="7" borderId="2" xfId="0" applyNumberFormat="1" applyFill="1" applyBorder="1" applyAlignment="1">
      <alignment horizontal="center" vertical="center"/>
    </xf>
    <xf numFmtId="169" fontId="5" fillId="7" borderId="2" xfId="0" applyNumberFormat="1" applyFont="1" applyFill="1" applyBorder="1" applyAlignment="1">
      <alignment horizontal="center" vertical="center"/>
    </xf>
    <xf numFmtId="169" fontId="9" fillId="3" borderId="2" xfId="10" applyNumberFormat="1" applyFill="1">
      <alignment horizontal="center" vertical="center"/>
    </xf>
    <xf numFmtId="169" fontId="0" fillId="8" borderId="2" xfId="0" applyNumberFormat="1" applyFill="1" applyBorder="1" applyAlignment="1">
      <alignment horizontal="center" vertical="center"/>
    </xf>
    <xf numFmtId="169" fontId="5" fillId="8" borderId="2" xfId="0" applyNumberFormat="1" applyFont="1" applyFill="1" applyBorder="1" applyAlignment="1">
      <alignment horizontal="center" vertical="center"/>
    </xf>
    <xf numFmtId="169" fontId="9" fillId="4" borderId="2" xfId="10" applyNumberFormat="1"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0" borderId="2" xfId="10" applyNumberFormat="1"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9" borderId="2" xfId="10" applyNumberFormat="1" applyFill="1">
      <alignment horizontal="center" vertical="center"/>
    </xf>
    <xf numFmtId="169" fontId="9" fillId="0" borderId="2" xfId="10" applyNumberFormat="1">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0" fontId="9" fillId="0" borderId="0" xfId="54"/>
    <xf numFmtId="0" fontId="28" fillId="0" borderId="17" xfId="54" applyFont="1" applyBorder="1" applyAlignment="1">
      <alignment horizontal="left" vertical="center" wrapText="1" indent="2"/>
    </xf>
    <xf numFmtId="0" fontId="7" fillId="43" borderId="1" xfId="0" applyFont="1" applyFill="1" applyBorder="1" applyAlignment="1">
      <alignment horizontal="left" vertical="center" indent="1"/>
    </xf>
    <xf numFmtId="0" fontId="7" fillId="43" borderId="1" xfId="0" applyFont="1" applyFill="1" applyBorder="1" applyAlignment="1">
      <alignment horizontal="center" vertical="center" wrapText="1"/>
    </xf>
    <xf numFmtId="0" fontId="11" fillId="42" borderId="8" xfId="0" applyFont="1" applyFill="1" applyBorder="1" applyAlignment="1">
      <alignment horizontal="center" vertical="center" shrinkToFit="1"/>
    </xf>
    <xf numFmtId="172" fontId="29" fillId="42" borderId="6" xfId="0" applyNumberFormat="1" applyFont="1" applyFill="1" applyBorder="1" applyAlignment="1">
      <alignment horizontal="center" vertical="center"/>
    </xf>
    <xf numFmtId="172" fontId="29" fillId="42" borderId="0" xfId="0" applyNumberFormat="1" applyFont="1" applyFill="1" applyAlignment="1">
      <alignment horizontal="center" vertical="center"/>
    </xf>
    <xf numFmtId="172" fontId="29" fillId="42" borderId="7" xfId="0" applyNumberFormat="1" applyFont="1" applyFill="1" applyBorder="1" applyAlignment="1">
      <alignment horizontal="center" vertical="center"/>
    </xf>
    <xf numFmtId="171" fontId="15" fillId="42" borderId="4" xfId="0" applyNumberFormat="1" applyFont="1" applyFill="1" applyBorder="1" applyAlignment="1">
      <alignment horizontal="left" vertical="center" wrapText="1" indent="1"/>
    </xf>
    <xf numFmtId="171" fontId="15" fillId="42" borderId="1" xfId="0" applyNumberFormat="1" applyFont="1" applyFill="1" applyBorder="1" applyAlignment="1">
      <alignment horizontal="left" vertical="center" wrapText="1" indent="1"/>
    </xf>
    <xf numFmtId="171" fontId="15" fillId="42" borderId="5" xfId="0" applyNumberFormat="1" applyFont="1" applyFill="1" applyBorder="1" applyAlignment="1">
      <alignment horizontal="left" vertical="center" wrapText="1" indent="1"/>
    </xf>
    <xf numFmtId="170"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0" fontId="9" fillId="44" borderId="2" xfId="12" applyFill="1">
      <alignment horizontal="left" vertical="center" indent="2"/>
    </xf>
    <xf numFmtId="0" fontId="9" fillId="44" borderId="2" xfId="11" applyFill="1">
      <alignment horizontal="center" vertical="center"/>
    </xf>
    <xf numFmtId="9" fontId="5" fillId="44" borderId="2" xfId="2" applyFont="1" applyFill="1" applyBorder="1" applyAlignment="1">
      <alignment horizontal="center" vertical="center"/>
    </xf>
    <xf numFmtId="169" fontId="9" fillId="44" borderId="2" xfId="10" applyNumberFormat="1" applyFill="1">
      <alignment horizontal="center" vertical="center"/>
    </xf>
    <xf numFmtId="9" fontId="30" fillId="10" borderId="2" xfId="2" applyFont="1" applyFill="1" applyBorder="1" applyAlignment="1">
      <alignment horizontal="center" vertical="center"/>
    </xf>
    <xf numFmtId="0" fontId="6" fillId="45" borderId="2" xfId="0" applyFont="1" applyFill="1" applyBorder="1" applyAlignment="1">
      <alignment horizontal="left" vertical="center" indent="1"/>
    </xf>
    <xf numFmtId="0" fontId="9" fillId="45" borderId="2" xfId="11" applyFill="1">
      <alignment horizontal="center" vertical="center"/>
    </xf>
    <xf numFmtId="9" fontId="5" fillId="45" borderId="2" xfId="2" applyFont="1" applyFill="1" applyBorder="1" applyAlignment="1">
      <alignment horizontal="center" vertical="center"/>
    </xf>
    <xf numFmtId="169" fontId="0" fillId="45" borderId="2" xfId="0" applyNumberFormat="1" applyFill="1" applyBorder="1" applyAlignment="1">
      <alignment horizontal="center" vertical="center"/>
    </xf>
    <xf numFmtId="169" fontId="5" fillId="45" borderId="2" xfId="0" applyNumberFormat="1" applyFont="1" applyFill="1" applyBorder="1" applyAlignment="1">
      <alignment horizontal="center" vertical="center"/>
    </xf>
    <xf numFmtId="0" fontId="9" fillId="46" borderId="2" xfId="12" applyFill="1">
      <alignment horizontal="left" vertical="center" indent="2"/>
    </xf>
    <xf numFmtId="0" fontId="9" fillId="46" borderId="2" xfId="11" applyFill="1">
      <alignment horizontal="center" vertical="center"/>
    </xf>
    <xf numFmtId="9" fontId="5" fillId="46" borderId="2" xfId="2" applyFont="1" applyFill="1" applyBorder="1" applyAlignment="1">
      <alignment horizontal="center" vertical="center"/>
    </xf>
    <xf numFmtId="169" fontId="9" fillId="46" borderId="2" xfId="10" applyNumberFormat="1" applyFill="1">
      <alignment horizontal="center" vertical="center"/>
    </xf>
    <xf numFmtId="0" fontId="6" fillId="47" borderId="2" xfId="0" applyFont="1" applyFill="1" applyBorder="1" applyAlignment="1">
      <alignment horizontal="left" vertical="center" indent="1"/>
    </xf>
    <xf numFmtId="0" fontId="9" fillId="47" borderId="2" xfId="11" applyFill="1">
      <alignment horizontal="center" vertical="center"/>
    </xf>
    <xf numFmtId="9" fontId="5" fillId="47" borderId="2" xfId="2" applyFont="1" applyFill="1" applyBorder="1" applyAlignment="1">
      <alignment horizontal="center" vertical="center"/>
    </xf>
    <xf numFmtId="169" fontId="0" fillId="47" borderId="2" xfId="0" applyNumberFormat="1" applyFill="1" applyBorder="1" applyAlignment="1">
      <alignment horizontal="center" vertical="center"/>
    </xf>
    <xf numFmtId="169" fontId="5" fillId="47" borderId="2" xfId="0" applyNumberFormat="1" applyFont="1" applyFill="1" applyBorder="1" applyAlignment="1">
      <alignment horizontal="center" vertical="center"/>
    </xf>
    <xf numFmtId="0" fontId="6" fillId="48" borderId="2" xfId="0" applyFont="1" applyFill="1" applyBorder="1" applyAlignment="1">
      <alignment horizontal="left" vertical="center" indent="1"/>
    </xf>
    <xf numFmtId="0" fontId="9" fillId="48" borderId="2" xfId="11" applyFill="1">
      <alignment horizontal="center" vertical="center"/>
    </xf>
    <xf numFmtId="9" fontId="5" fillId="48" borderId="2" xfId="2" applyFont="1" applyFill="1" applyBorder="1" applyAlignment="1">
      <alignment horizontal="center" vertical="center"/>
    </xf>
    <xf numFmtId="169" fontId="0" fillId="48" borderId="2" xfId="0" applyNumberFormat="1" applyFill="1" applyBorder="1" applyAlignment="1">
      <alignment horizontal="center" vertical="center"/>
    </xf>
    <xf numFmtId="169" fontId="5" fillId="48" borderId="2" xfId="0" applyNumberFormat="1" applyFont="1" applyFill="1" applyBorder="1" applyAlignment="1">
      <alignment horizontal="center" vertical="center"/>
    </xf>
    <xf numFmtId="0" fontId="6" fillId="49" borderId="2" xfId="0" applyFont="1" applyFill="1" applyBorder="1" applyAlignment="1">
      <alignment horizontal="left" vertical="center" indent="1"/>
    </xf>
    <xf numFmtId="0" fontId="9" fillId="49" borderId="2" xfId="11" applyFill="1">
      <alignment horizontal="center" vertical="center"/>
    </xf>
    <xf numFmtId="9" fontId="5" fillId="49" borderId="2" xfId="2" applyFont="1" applyFill="1" applyBorder="1" applyAlignment="1">
      <alignment horizontal="center" vertical="center"/>
    </xf>
    <xf numFmtId="169" fontId="0" fillId="49" borderId="2" xfId="0" applyNumberFormat="1" applyFill="1" applyBorder="1" applyAlignment="1">
      <alignment horizontal="center" vertical="center"/>
    </xf>
    <xf numFmtId="169" fontId="5" fillId="49" borderId="2" xfId="0" applyNumberFormat="1" applyFont="1" applyFill="1" applyBorder="1" applyAlignment="1">
      <alignment horizontal="center" vertical="center"/>
    </xf>
    <xf numFmtId="0" fontId="9" fillId="50" borderId="2" xfId="12" applyFill="1">
      <alignment horizontal="left" vertical="center" indent="2"/>
    </xf>
    <xf numFmtId="0" fontId="9" fillId="50" borderId="2" xfId="11" applyFill="1">
      <alignment horizontal="center" vertical="center"/>
    </xf>
    <xf numFmtId="9" fontId="5" fillId="50" borderId="2" xfId="2" applyFont="1" applyFill="1" applyBorder="1" applyAlignment="1">
      <alignment horizontal="center" vertical="center"/>
    </xf>
    <xf numFmtId="169" fontId="9" fillId="50" borderId="2" xfId="10" applyNumberFormat="1" applyFill="1">
      <alignment horizontal="center" vertical="center"/>
    </xf>
    <xf numFmtId="0" fontId="9" fillId="51" borderId="2" xfId="11" applyFill="1">
      <alignment horizontal="center" vertical="center"/>
    </xf>
    <xf numFmtId="9" fontId="5" fillId="51" borderId="2" xfId="2" applyFont="1" applyFill="1" applyBorder="1" applyAlignment="1">
      <alignment horizontal="center" vertical="center"/>
    </xf>
    <xf numFmtId="0" fontId="6" fillId="51" borderId="2" xfId="0" applyFont="1" applyFill="1" applyBorder="1" applyAlignment="1">
      <alignment horizontal="left" vertical="center" indent="1"/>
    </xf>
    <xf numFmtId="169" fontId="0" fillId="51" borderId="2" xfId="0" applyNumberFormat="1" applyFill="1" applyBorder="1" applyAlignment="1">
      <alignment horizontal="center" vertical="center"/>
    </xf>
    <xf numFmtId="169" fontId="5" fillId="51" borderId="2" xfId="0" applyNumberFormat="1" applyFont="1" applyFill="1" applyBorder="1" applyAlignment="1">
      <alignment horizontal="center" vertical="center"/>
    </xf>
    <xf numFmtId="0" fontId="6" fillId="52" borderId="2" xfId="0" applyFont="1" applyFill="1" applyBorder="1" applyAlignment="1">
      <alignment horizontal="left" vertical="center" indent="1"/>
    </xf>
    <xf numFmtId="0" fontId="9" fillId="52" borderId="2" xfId="11" applyFill="1">
      <alignment horizontal="center" vertical="center"/>
    </xf>
    <xf numFmtId="9" fontId="5" fillId="52" borderId="2" xfId="2" applyFont="1" applyFill="1" applyBorder="1" applyAlignment="1">
      <alignment horizontal="center" vertical="center"/>
    </xf>
    <xf numFmtId="169" fontId="0" fillId="52" borderId="2" xfId="0" applyNumberFormat="1" applyFill="1" applyBorder="1" applyAlignment="1">
      <alignment horizontal="center" vertical="center"/>
    </xf>
    <xf numFmtId="169" fontId="5" fillId="52" borderId="2" xfId="0" applyNumberFormat="1" applyFont="1" applyFill="1" applyBorder="1" applyAlignment="1">
      <alignment horizontal="center" vertical="center"/>
    </xf>
    <xf numFmtId="0" fontId="9" fillId="53" borderId="2" xfId="12" applyFill="1">
      <alignment horizontal="left" vertical="center" indent="2"/>
    </xf>
    <xf numFmtId="0" fontId="9" fillId="53" borderId="2" xfId="11" applyFill="1">
      <alignment horizontal="center" vertical="center"/>
    </xf>
    <xf numFmtId="9" fontId="5" fillId="53" borderId="2" xfId="2" applyFont="1" applyFill="1" applyBorder="1" applyAlignment="1">
      <alignment horizontal="center" vertical="center"/>
    </xf>
    <xf numFmtId="169" fontId="9" fillId="53" borderId="2" xfId="10" applyNumberFormat="1" applyFill="1">
      <alignment horizontal="center" vertical="center"/>
    </xf>
    <xf numFmtId="0" fontId="6" fillId="54" borderId="2" xfId="0" applyFont="1" applyFill="1" applyBorder="1" applyAlignment="1">
      <alignment horizontal="left" vertical="center" indent="1"/>
    </xf>
    <xf numFmtId="0" fontId="9" fillId="54" borderId="2" xfId="11" applyFill="1">
      <alignment horizontal="center" vertical="center"/>
    </xf>
    <xf numFmtId="9" fontId="5" fillId="54" borderId="2" xfId="2" applyFont="1" applyFill="1" applyBorder="1" applyAlignment="1">
      <alignment horizontal="center" vertical="center"/>
    </xf>
    <xf numFmtId="169" fontId="0" fillId="54" borderId="2" xfId="0" applyNumberFormat="1" applyFill="1" applyBorder="1" applyAlignment="1">
      <alignment horizontal="center" vertical="center"/>
    </xf>
    <xf numFmtId="169" fontId="5" fillId="54" borderId="2" xfId="0" applyNumberFormat="1" applyFont="1" applyFill="1" applyBorder="1" applyAlignment="1">
      <alignment horizontal="center" vertical="center"/>
    </xf>
  </cellXfs>
  <cellStyles count="55">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1F000000}"/>
    <cellStyle name="Hipervínculo" xfId="1" builtinId="8" customBuiltin="1"/>
    <cellStyle name="Hipervínculo visitado" xfId="13" builtinId="9" customBuiltin="1"/>
    <cellStyle name="Incorrecto" xfId="19" builtinId="27" customBuiltin="1"/>
    <cellStyle name="Inicio del proyecto" xfId="9" xr:uid="{00000000-0005-0000-0000-000023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29000000}"/>
    <cellStyle name="Normal" xfId="0" builtinId="0" customBuiltin="1"/>
    <cellStyle name="Normal 2 2 2" xfId="54" xr:uid="{951B45BF-94F6-492D-A7A8-2AA37DF577F4}"/>
    <cellStyle name="Notas" xfId="27" builtinId="10" customBuiltin="1"/>
    <cellStyle name="Porcentaje" xfId="2" builtinId="5" customBuiltin="1"/>
    <cellStyle name="Salida" xfId="22" builtinId="21" customBuiltin="1"/>
    <cellStyle name="Tarea" xfId="12" xr:uid="{00000000-0005-0000-0000-00002E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35000000}"/>
  </cellStyles>
  <dxfs count="15">
    <dxf>
      <fill>
        <patternFill>
          <bgColor rgb="FF00B0F0"/>
        </patternFill>
      </fill>
      <border>
        <left/>
        <right/>
      </border>
    </dxf>
    <dxf>
      <fill>
        <patternFill>
          <bgColor rgb="FF00B050"/>
        </patternFill>
      </fill>
    </dxf>
    <dxf>
      <border>
        <left style="thin">
          <color rgb="FFC00000"/>
        </left>
        <right style="thin">
          <color rgb="FFC00000"/>
        </right>
        <vertical/>
        <horizontal/>
      </border>
    </dxf>
    <dxf>
      <fill>
        <patternFill>
          <bgColor rgb="FF00B0F0"/>
        </patternFill>
      </fill>
      <border>
        <left/>
        <right/>
      </border>
    </dxf>
    <dxf>
      <fill>
        <patternFill>
          <bgColor rgb="FF00B050"/>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siempreexcel.com/plantillas-de-excel/"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xdr:row>
      <xdr:rowOff>676275</xdr:rowOff>
    </xdr:from>
    <xdr:to>
      <xdr:col>1</xdr:col>
      <xdr:colOff>2899293</xdr:colOff>
      <xdr:row>1</xdr:row>
      <xdr:rowOff>1066800</xdr:rowOff>
    </xdr:to>
    <xdr:pic>
      <xdr:nvPicPr>
        <xdr:cNvPr id="2" name="Imagen 1">
          <a:hlinkClick xmlns:r="http://schemas.openxmlformats.org/officeDocument/2006/relationships" r:id="rId1"/>
          <a:extLst>
            <a:ext uri="{FF2B5EF4-FFF2-40B4-BE49-F238E27FC236}">
              <a16:creationId xmlns:a16="http://schemas.microsoft.com/office/drawing/2014/main" id="{6FCA8BBF-0C9B-461F-9BF3-0E85602F963B}"/>
            </a:ext>
          </a:extLst>
        </xdr:cNvPr>
        <xdr:cNvPicPr>
          <a:picLocks noChangeAspect="1"/>
        </xdr:cNvPicPr>
      </xdr:nvPicPr>
      <xdr:blipFill>
        <a:blip xmlns:r="http://schemas.openxmlformats.org/officeDocument/2006/relationships" r:embed="rId2"/>
        <a:stretch>
          <a:fillRect/>
        </a:stretch>
      </xdr:blipFill>
      <xdr:spPr>
        <a:xfrm>
          <a:off x="76200" y="923925"/>
          <a:ext cx="3042168" cy="3905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imagenes\plantillas\Libro-diario-exc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eudy/Pictures/plantillas/Hoja%20de%20balance.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ARIO"/>
      <sheetName val="MAYOR"/>
      <sheetName val="BALANCE"/>
      <sheetName val="RESULTADO"/>
    </sheetNames>
    <sheetDataSet>
      <sheetData sheetId="0">
        <row r="12">
          <cell r="C12" t="str">
            <v>1.1.1.01</v>
          </cell>
          <cell r="F12">
            <v>5000</v>
          </cell>
        </row>
        <row r="13">
          <cell r="C13" t="str">
            <v>4.1.1.01</v>
          </cell>
          <cell r="G13">
            <v>5000</v>
          </cell>
        </row>
        <row r="14">
          <cell r="C14" t="str">
            <v>5.1.1.1</v>
          </cell>
          <cell r="F14">
            <v>4000</v>
          </cell>
        </row>
        <row r="15">
          <cell r="C15" t="str">
            <v>1.1.4.01</v>
          </cell>
          <cell r="G15">
            <v>4000</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CE"/>
      <sheetName val="DESCARGA DE RESPONSABILIDAD"/>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G51"/>
  <sheetViews>
    <sheetView showGridLines="0" tabSelected="1" showRuler="0" zoomScale="85" zoomScaleNormal="85" zoomScalePageLayoutView="70" workbookViewId="0">
      <pane ySplit="6" topLeftCell="A8" activePane="bottomLeft" state="frozen"/>
      <selection pane="bottomLeft" activeCell="B3" sqref="B3"/>
    </sheetView>
  </sheetViews>
  <sheetFormatPr baseColWidth="10" defaultColWidth="9.140625" defaultRowHeight="30" customHeight="1" x14ac:dyDescent="0.25"/>
  <cols>
    <col min="1" max="1" width="2.7109375" style="32" customWidth="1"/>
    <col min="2" max="2" width="54.85546875" customWidth="1"/>
    <col min="3" max="3" width="23.85546875" customWidth="1"/>
    <col min="4" max="4" width="10.7109375" customWidth="1"/>
    <col min="5" max="5" width="10.42578125" style="5" customWidth="1"/>
    <col min="6" max="6" width="10.42578125" customWidth="1"/>
    <col min="7" max="7" width="2.7109375" customWidth="1"/>
    <col min="8" max="8" width="6.140625" hidden="1" customWidth="1"/>
    <col min="9" max="85" width="2.5703125" customWidth="1"/>
    <col min="90" max="91" width="10.28515625"/>
  </cols>
  <sheetData>
    <row r="1" spans="1:85" ht="30" customHeight="1" x14ac:dyDescent="0.45">
      <c r="A1" s="33" t="s">
        <v>0</v>
      </c>
      <c r="B1" s="37" t="s">
        <v>66</v>
      </c>
      <c r="C1" s="1"/>
      <c r="D1" s="2"/>
      <c r="E1" s="4"/>
      <c r="F1" s="31"/>
      <c r="H1" s="2"/>
      <c r="I1" t="s">
        <v>25</v>
      </c>
    </row>
    <row r="2" spans="1:85" ht="30" customHeight="1" x14ac:dyDescent="0.3">
      <c r="A2" s="32" t="s">
        <v>1</v>
      </c>
      <c r="B2" s="38" t="s">
        <v>67</v>
      </c>
      <c r="I2" s="35"/>
    </row>
    <row r="3" spans="1:85" ht="30" customHeight="1" x14ac:dyDescent="0.25">
      <c r="A3" s="32" t="s">
        <v>2</v>
      </c>
      <c r="B3" s="39" t="s">
        <v>68</v>
      </c>
      <c r="C3" s="81" t="s">
        <v>16</v>
      </c>
      <c r="D3" s="82"/>
      <c r="E3" s="80">
        <f ca="1">TODAY()</f>
        <v>45926</v>
      </c>
      <c r="F3" s="80"/>
    </row>
    <row r="4" spans="1:85" ht="30" customHeight="1" x14ac:dyDescent="0.25">
      <c r="A4" s="33" t="s">
        <v>3</v>
      </c>
      <c r="C4" s="81" t="s">
        <v>17</v>
      </c>
      <c r="D4" s="82"/>
      <c r="E4" s="7">
        <v>1</v>
      </c>
      <c r="I4" s="77">
        <f ca="1">I5</f>
        <v>45922</v>
      </c>
      <c r="J4" s="78"/>
      <c r="K4" s="78"/>
      <c r="L4" s="78"/>
      <c r="M4" s="78"/>
      <c r="N4" s="78"/>
      <c r="O4" s="79"/>
      <c r="P4" s="77">
        <f ca="1">P5</f>
        <v>45929</v>
      </c>
      <c r="Q4" s="78"/>
      <c r="R4" s="78"/>
      <c r="S4" s="78"/>
      <c r="T4" s="78"/>
      <c r="U4" s="78"/>
      <c r="V4" s="79"/>
      <c r="W4" s="77">
        <f ca="1">W5</f>
        <v>45936</v>
      </c>
      <c r="X4" s="78"/>
      <c r="Y4" s="78"/>
      <c r="Z4" s="78"/>
      <c r="AA4" s="78"/>
      <c r="AB4" s="78"/>
      <c r="AC4" s="79"/>
      <c r="AD4" s="77">
        <f ca="1">AD5</f>
        <v>45943</v>
      </c>
      <c r="AE4" s="78"/>
      <c r="AF4" s="78"/>
      <c r="AG4" s="78"/>
      <c r="AH4" s="78"/>
      <c r="AI4" s="78"/>
      <c r="AJ4" s="79"/>
      <c r="AK4" s="77">
        <f ca="1">AK5</f>
        <v>45950</v>
      </c>
      <c r="AL4" s="78"/>
      <c r="AM4" s="78"/>
      <c r="AN4" s="78"/>
      <c r="AO4" s="78"/>
      <c r="AP4" s="78"/>
      <c r="AQ4" s="79"/>
      <c r="AR4" s="77">
        <f ca="1">AR5</f>
        <v>45957</v>
      </c>
      <c r="AS4" s="78"/>
      <c r="AT4" s="78"/>
      <c r="AU4" s="78"/>
      <c r="AV4" s="78"/>
      <c r="AW4" s="78"/>
      <c r="AX4" s="79"/>
      <c r="AY4" s="77">
        <f ca="1">AY5</f>
        <v>45964</v>
      </c>
      <c r="AZ4" s="78"/>
      <c r="BA4" s="78"/>
      <c r="BB4" s="78"/>
      <c r="BC4" s="78"/>
      <c r="BD4" s="78"/>
      <c r="BE4" s="79"/>
      <c r="BF4" s="77">
        <f ca="1">BF5</f>
        <v>45971</v>
      </c>
      <c r="BG4" s="78"/>
      <c r="BH4" s="78"/>
      <c r="BI4" s="78"/>
      <c r="BJ4" s="78"/>
      <c r="BK4" s="78"/>
      <c r="BL4" s="79"/>
      <c r="BM4" s="77">
        <f ca="1">BM5</f>
        <v>45978</v>
      </c>
      <c r="BN4" s="78"/>
      <c r="BO4" s="78"/>
      <c r="BP4" s="78"/>
      <c r="BQ4" s="78"/>
      <c r="BR4" s="78"/>
      <c r="BS4" s="79"/>
      <c r="BT4" s="77">
        <f ca="1">BT5</f>
        <v>45985</v>
      </c>
      <c r="BU4" s="78"/>
      <c r="BV4" s="78"/>
      <c r="BW4" s="78"/>
      <c r="BX4" s="78"/>
      <c r="BY4" s="78"/>
      <c r="BZ4" s="79"/>
      <c r="CA4" s="77">
        <f ca="1">CA5</f>
        <v>45992</v>
      </c>
      <c r="CB4" s="78"/>
      <c r="CC4" s="78"/>
      <c r="CD4" s="78"/>
      <c r="CE4" s="78"/>
      <c r="CF4" s="78"/>
      <c r="CG4" s="79"/>
    </row>
    <row r="5" spans="1:85" ht="15" customHeight="1" x14ac:dyDescent="0.25">
      <c r="A5" s="33" t="s">
        <v>4</v>
      </c>
      <c r="B5" s="83"/>
      <c r="C5" s="83"/>
      <c r="D5" s="83"/>
      <c r="E5" s="83"/>
      <c r="F5" s="83"/>
      <c r="G5" s="83"/>
      <c r="I5" s="74">
        <f ca="1">InicioDelProyecto-WEEKDAY(InicioDelProyecto,1)+2+7*(SemanaParaMostrar-1)</f>
        <v>45922</v>
      </c>
      <c r="J5" s="75">
        <f ca="1">I5+1</f>
        <v>45923</v>
      </c>
      <c r="K5" s="75">
        <f t="shared" ref="K5:AX5" ca="1" si="0">J5+1</f>
        <v>45924</v>
      </c>
      <c r="L5" s="75">
        <f t="shared" ca="1" si="0"/>
        <v>45925</v>
      </c>
      <c r="M5" s="75">
        <f t="shared" ca="1" si="0"/>
        <v>45926</v>
      </c>
      <c r="N5" s="75">
        <f t="shared" ca="1" si="0"/>
        <v>45927</v>
      </c>
      <c r="O5" s="76">
        <f t="shared" ca="1" si="0"/>
        <v>45928</v>
      </c>
      <c r="P5" s="74">
        <f ca="1">O5+1</f>
        <v>45929</v>
      </c>
      <c r="Q5" s="75">
        <f ca="1">P5+1</f>
        <v>45930</v>
      </c>
      <c r="R5" s="75">
        <f t="shared" ca="1" si="0"/>
        <v>45931</v>
      </c>
      <c r="S5" s="75">
        <f t="shared" ca="1" si="0"/>
        <v>45932</v>
      </c>
      <c r="T5" s="75">
        <f t="shared" ca="1" si="0"/>
        <v>45933</v>
      </c>
      <c r="U5" s="75">
        <f t="shared" ca="1" si="0"/>
        <v>45934</v>
      </c>
      <c r="V5" s="76">
        <f t="shared" ca="1" si="0"/>
        <v>45935</v>
      </c>
      <c r="W5" s="74">
        <f ca="1">V5+1</f>
        <v>45936</v>
      </c>
      <c r="X5" s="75">
        <f ca="1">W5+1</f>
        <v>45937</v>
      </c>
      <c r="Y5" s="75">
        <f t="shared" ca="1" si="0"/>
        <v>45938</v>
      </c>
      <c r="Z5" s="75">
        <f t="shared" ca="1" si="0"/>
        <v>45939</v>
      </c>
      <c r="AA5" s="75">
        <f t="shared" ca="1" si="0"/>
        <v>45940</v>
      </c>
      <c r="AB5" s="75">
        <f t="shared" ca="1" si="0"/>
        <v>45941</v>
      </c>
      <c r="AC5" s="76">
        <f t="shared" ca="1" si="0"/>
        <v>45942</v>
      </c>
      <c r="AD5" s="74">
        <f ca="1">AC5+1</f>
        <v>45943</v>
      </c>
      <c r="AE5" s="75">
        <f ca="1">AD5+1</f>
        <v>45944</v>
      </c>
      <c r="AF5" s="75">
        <f t="shared" ca="1" si="0"/>
        <v>45945</v>
      </c>
      <c r="AG5" s="75">
        <f t="shared" ca="1" si="0"/>
        <v>45946</v>
      </c>
      <c r="AH5" s="75">
        <f t="shared" ca="1" si="0"/>
        <v>45947</v>
      </c>
      <c r="AI5" s="75">
        <f t="shared" ca="1" si="0"/>
        <v>45948</v>
      </c>
      <c r="AJ5" s="76">
        <f t="shared" ca="1" si="0"/>
        <v>45949</v>
      </c>
      <c r="AK5" s="74">
        <f ca="1">AJ5+1</f>
        <v>45950</v>
      </c>
      <c r="AL5" s="75">
        <f ca="1">AK5+1</f>
        <v>45951</v>
      </c>
      <c r="AM5" s="75">
        <f t="shared" ca="1" si="0"/>
        <v>45952</v>
      </c>
      <c r="AN5" s="75">
        <f t="shared" ca="1" si="0"/>
        <v>45953</v>
      </c>
      <c r="AO5" s="75">
        <f t="shared" ca="1" si="0"/>
        <v>45954</v>
      </c>
      <c r="AP5" s="75">
        <f t="shared" ca="1" si="0"/>
        <v>45955</v>
      </c>
      <c r="AQ5" s="76">
        <f t="shared" ca="1" si="0"/>
        <v>45956</v>
      </c>
      <c r="AR5" s="74">
        <f ca="1">AQ5+1</f>
        <v>45957</v>
      </c>
      <c r="AS5" s="75">
        <f ca="1">AR5+1</f>
        <v>45958</v>
      </c>
      <c r="AT5" s="75">
        <f t="shared" ca="1" si="0"/>
        <v>45959</v>
      </c>
      <c r="AU5" s="75">
        <f t="shared" ca="1" si="0"/>
        <v>45960</v>
      </c>
      <c r="AV5" s="75">
        <f t="shared" ca="1" si="0"/>
        <v>45961</v>
      </c>
      <c r="AW5" s="75">
        <f t="shared" ca="1" si="0"/>
        <v>45962</v>
      </c>
      <c r="AX5" s="76">
        <f t="shared" ca="1" si="0"/>
        <v>45963</v>
      </c>
      <c r="AY5" s="74">
        <f ca="1">AX5+1</f>
        <v>45964</v>
      </c>
      <c r="AZ5" s="75">
        <f ca="1">AY5+1</f>
        <v>45965</v>
      </c>
      <c r="BA5" s="75">
        <f t="shared" ref="BA5:BE5" ca="1" si="1">AZ5+1</f>
        <v>45966</v>
      </c>
      <c r="BB5" s="75">
        <f t="shared" ca="1" si="1"/>
        <v>45967</v>
      </c>
      <c r="BC5" s="75">
        <f t="shared" ca="1" si="1"/>
        <v>45968</v>
      </c>
      <c r="BD5" s="75">
        <f t="shared" ca="1" si="1"/>
        <v>45969</v>
      </c>
      <c r="BE5" s="76">
        <f t="shared" ca="1" si="1"/>
        <v>45970</v>
      </c>
      <c r="BF5" s="74">
        <f ca="1">BE5+1</f>
        <v>45971</v>
      </c>
      <c r="BG5" s="75">
        <f ca="1">BF5+1</f>
        <v>45972</v>
      </c>
      <c r="BH5" s="75">
        <f t="shared" ref="BH5:BL5" ca="1" si="2">BG5+1</f>
        <v>45973</v>
      </c>
      <c r="BI5" s="75">
        <f t="shared" ca="1" si="2"/>
        <v>45974</v>
      </c>
      <c r="BJ5" s="75">
        <f t="shared" ca="1" si="2"/>
        <v>45975</v>
      </c>
      <c r="BK5" s="75">
        <f t="shared" ca="1" si="2"/>
        <v>45976</v>
      </c>
      <c r="BL5" s="76">
        <f t="shared" ca="1" si="2"/>
        <v>45977</v>
      </c>
      <c r="BM5" s="74">
        <f ca="1">BL5+1</f>
        <v>45978</v>
      </c>
      <c r="BN5" s="75">
        <f ca="1">BM5+1</f>
        <v>45979</v>
      </c>
      <c r="BO5" s="75">
        <f t="shared" ref="BO5" ca="1" si="3">BN5+1</f>
        <v>45980</v>
      </c>
      <c r="BP5" s="75">
        <f t="shared" ref="BP5" ca="1" si="4">BO5+1</f>
        <v>45981</v>
      </c>
      <c r="BQ5" s="75">
        <f t="shared" ref="BQ5" ca="1" si="5">BP5+1</f>
        <v>45982</v>
      </c>
      <c r="BR5" s="75">
        <f t="shared" ref="BR5" ca="1" si="6">BQ5+1</f>
        <v>45983</v>
      </c>
      <c r="BS5" s="76">
        <f t="shared" ref="BS5" ca="1" si="7">BR5+1</f>
        <v>45984</v>
      </c>
      <c r="BT5" s="74">
        <f ca="1">BS5+1</f>
        <v>45985</v>
      </c>
      <c r="BU5" s="75">
        <f ca="1">BT5+1</f>
        <v>45986</v>
      </c>
      <c r="BV5" s="75">
        <f t="shared" ref="BV5" ca="1" si="8">BU5+1</f>
        <v>45987</v>
      </c>
      <c r="BW5" s="75">
        <f t="shared" ref="BW5" ca="1" si="9">BV5+1</f>
        <v>45988</v>
      </c>
      <c r="BX5" s="75">
        <f t="shared" ref="BX5" ca="1" si="10">BW5+1</f>
        <v>45989</v>
      </c>
      <c r="BY5" s="75">
        <f t="shared" ref="BY5" ca="1" si="11">BX5+1</f>
        <v>45990</v>
      </c>
      <c r="BZ5" s="76">
        <f t="shared" ref="BZ5" ca="1" si="12">BY5+1</f>
        <v>45991</v>
      </c>
      <c r="CA5" s="74">
        <f ca="1">BZ5+1</f>
        <v>45992</v>
      </c>
      <c r="CB5" s="75">
        <f ca="1">CA5+1</f>
        <v>45993</v>
      </c>
      <c r="CC5" s="75">
        <f t="shared" ref="CC5" ca="1" si="13">CB5+1</f>
        <v>45994</v>
      </c>
      <c r="CD5" s="75">
        <f t="shared" ref="CD5" ca="1" si="14">CC5+1</f>
        <v>45995</v>
      </c>
      <c r="CE5" s="75">
        <f t="shared" ref="CE5" ca="1" si="15">CD5+1</f>
        <v>45996</v>
      </c>
      <c r="CF5" s="75">
        <f t="shared" ref="CF5" ca="1" si="16">CE5+1</f>
        <v>45997</v>
      </c>
      <c r="CG5" s="76">
        <f t="shared" ref="CG5" ca="1" si="17">CF5+1</f>
        <v>45998</v>
      </c>
    </row>
    <row r="6" spans="1:85" ht="30" customHeight="1" thickBot="1" x14ac:dyDescent="0.3">
      <c r="A6" s="33" t="s">
        <v>5</v>
      </c>
      <c r="B6" s="71" t="s">
        <v>14</v>
      </c>
      <c r="C6" s="72" t="s">
        <v>18</v>
      </c>
      <c r="D6" s="72" t="s">
        <v>20</v>
      </c>
      <c r="E6" s="72" t="s">
        <v>21</v>
      </c>
      <c r="F6" s="72" t="s">
        <v>23</v>
      </c>
      <c r="G6" s="72"/>
      <c r="H6" s="72" t="s">
        <v>24</v>
      </c>
      <c r="I6" s="73" t="str">
        <f t="shared" ref="I6" ca="1" si="18">LEFT(TEXT(I5,"ddd"),1)</f>
        <v>l</v>
      </c>
      <c r="J6" s="73" t="str">
        <f t="shared" ref="J6:AR6" ca="1" si="19">LEFT(TEXT(J5,"ddd"),1)</f>
        <v>m</v>
      </c>
      <c r="K6" s="73" t="str">
        <f t="shared" ca="1" si="19"/>
        <v>m</v>
      </c>
      <c r="L6" s="73" t="str">
        <f t="shared" ca="1" si="19"/>
        <v>j</v>
      </c>
      <c r="M6" s="73" t="str">
        <f t="shared" ca="1" si="19"/>
        <v>v</v>
      </c>
      <c r="N6" s="73" t="str">
        <f t="shared" ca="1" si="19"/>
        <v>s</v>
      </c>
      <c r="O6" s="73" t="str">
        <f t="shared" ca="1" si="19"/>
        <v>d</v>
      </c>
      <c r="P6" s="73" t="str">
        <f t="shared" ca="1" si="19"/>
        <v>l</v>
      </c>
      <c r="Q6" s="73" t="str">
        <f t="shared" ca="1" si="19"/>
        <v>m</v>
      </c>
      <c r="R6" s="73" t="str">
        <f t="shared" ca="1" si="19"/>
        <v>m</v>
      </c>
      <c r="S6" s="73" t="str">
        <f t="shared" ca="1" si="19"/>
        <v>j</v>
      </c>
      <c r="T6" s="73" t="str">
        <f t="shared" ca="1" si="19"/>
        <v>v</v>
      </c>
      <c r="U6" s="73" t="str">
        <f t="shared" ca="1" si="19"/>
        <v>s</v>
      </c>
      <c r="V6" s="73" t="str">
        <f t="shared" ca="1" si="19"/>
        <v>d</v>
      </c>
      <c r="W6" s="73" t="str">
        <f t="shared" ca="1" si="19"/>
        <v>l</v>
      </c>
      <c r="X6" s="73" t="str">
        <f t="shared" ca="1" si="19"/>
        <v>m</v>
      </c>
      <c r="Y6" s="73" t="str">
        <f t="shared" ca="1" si="19"/>
        <v>m</v>
      </c>
      <c r="Z6" s="73" t="str">
        <f t="shared" ca="1" si="19"/>
        <v>j</v>
      </c>
      <c r="AA6" s="73" t="str">
        <f t="shared" ca="1" si="19"/>
        <v>v</v>
      </c>
      <c r="AB6" s="73" t="str">
        <f t="shared" ca="1" si="19"/>
        <v>s</v>
      </c>
      <c r="AC6" s="73" t="str">
        <f t="shared" ca="1" si="19"/>
        <v>d</v>
      </c>
      <c r="AD6" s="73" t="str">
        <f t="shared" ca="1" si="19"/>
        <v>l</v>
      </c>
      <c r="AE6" s="73" t="str">
        <f t="shared" ca="1" si="19"/>
        <v>m</v>
      </c>
      <c r="AF6" s="73" t="str">
        <f t="shared" ca="1" si="19"/>
        <v>m</v>
      </c>
      <c r="AG6" s="73" t="str">
        <f t="shared" ca="1" si="19"/>
        <v>j</v>
      </c>
      <c r="AH6" s="73" t="str">
        <f t="shared" ca="1" si="19"/>
        <v>v</v>
      </c>
      <c r="AI6" s="73" t="str">
        <f t="shared" ca="1" si="19"/>
        <v>s</v>
      </c>
      <c r="AJ6" s="73" t="str">
        <f t="shared" ca="1" si="19"/>
        <v>d</v>
      </c>
      <c r="AK6" s="73" t="str">
        <f t="shared" ca="1" si="19"/>
        <v>l</v>
      </c>
      <c r="AL6" s="73" t="str">
        <f t="shared" ca="1" si="19"/>
        <v>m</v>
      </c>
      <c r="AM6" s="73" t="str">
        <f t="shared" ca="1" si="19"/>
        <v>m</v>
      </c>
      <c r="AN6" s="73" t="str">
        <f t="shared" ca="1" si="19"/>
        <v>j</v>
      </c>
      <c r="AO6" s="73" t="str">
        <f t="shared" ca="1" si="19"/>
        <v>v</v>
      </c>
      <c r="AP6" s="73" t="str">
        <f t="shared" ca="1" si="19"/>
        <v>s</v>
      </c>
      <c r="AQ6" s="73" t="str">
        <f t="shared" ca="1" si="19"/>
        <v>d</v>
      </c>
      <c r="AR6" s="73" t="str">
        <f t="shared" ca="1" si="19"/>
        <v>l</v>
      </c>
      <c r="AS6" s="73" t="str">
        <f t="shared" ref="AS6:BL6" ca="1" si="20">LEFT(TEXT(AS5,"ddd"),1)</f>
        <v>m</v>
      </c>
      <c r="AT6" s="73" t="str">
        <f t="shared" ca="1" si="20"/>
        <v>m</v>
      </c>
      <c r="AU6" s="73" t="str">
        <f t="shared" ca="1" si="20"/>
        <v>j</v>
      </c>
      <c r="AV6" s="73" t="str">
        <f t="shared" ca="1" si="20"/>
        <v>v</v>
      </c>
      <c r="AW6" s="73" t="str">
        <f t="shared" ca="1" si="20"/>
        <v>s</v>
      </c>
      <c r="AX6" s="73" t="str">
        <f t="shared" ca="1" si="20"/>
        <v>d</v>
      </c>
      <c r="AY6" s="73" t="str">
        <f t="shared" ca="1" si="20"/>
        <v>l</v>
      </c>
      <c r="AZ6" s="73" t="str">
        <f t="shared" ca="1" si="20"/>
        <v>m</v>
      </c>
      <c r="BA6" s="73" t="str">
        <f t="shared" ca="1" si="20"/>
        <v>m</v>
      </c>
      <c r="BB6" s="73" t="str">
        <f t="shared" ca="1" si="20"/>
        <v>j</v>
      </c>
      <c r="BC6" s="73" t="str">
        <f t="shared" ca="1" si="20"/>
        <v>v</v>
      </c>
      <c r="BD6" s="73" t="str">
        <f t="shared" ca="1" si="20"/>
        <v>s</v>
      </c>
      <c r="BE6" s="73" t="str">
        <f t="shared" ca="1" si="20"/>
        <v>d</v>
      </c>
      <c r="BF6" s="73" t="str">
        <f t="shared" ca="1" si="20"/>
        <v>l</v>
      </c>
      <c r="BG6" s="73" t="str">
        <f t="shared" ca="1" si="20"/>
        <v>m</v>
      </c>
      <c r="BH6" s="73" t="str">
        <f t="shared" ca="1" si="20"/>
        <v>m</v>
      </c>
      <c r="BI6" s="73" t="str">
        <f t="shared" ca="1" si="20"/>
        <v>j</v>
      </c>
      <c r="BJ6" s="73" t="str">
        <f t="shared" ca="1" si="20"/>
        <v>v</v>
      </c>
      <c r="BK6" s="73" t="str">
        <f t="shared" ca="1" si="20"/>
        <v>s</v>
      </c>
      <c r="BL6" s="73" t="str">
        <f t="shared" ca="1" si="20"/>
        <v>d</v>
      </c>
      <c r="BM6" s="73" t="str">
        <f t="shared" ref="BM6:BS6" ca="1" si="21">LEFT(TEXT(BM5,"ddd"),1)</f>
        <v>l</v>
      </c>
      <c r="BN6" s="73" t="str">
        <f t="shared" ca="1" si="21"/>
        <v>m</v>
      </c>
      <c r="BO6" s="73" t="str">
        <f t="shared" ca="1" si="21"/>
        <v>m</v>
      </c>
      <c r="BP6" s="73" t="str">
        <f t="shared" ca="1" si="21"/>
        <v>j</v>
      </c>
      <c r="BQ6" s="73" t="str">
        <f t="shared" ca="1" si="21"/>
        <v>v</v>
      </c>
      <c r="BR6" s="73" t="str">
        <f t="shared" ca="1" si="21"/>
        <v>s</v>
      </c>
      <c r="BS6" s="73" t="str">
        <f t="shared" ca="1" si="21"/>
        <v>d</v>
      </c>
      <c r="BT6" s="73" t="str">
        <f t="shared" ref="BT6:BZ6" ca="1" si="22">LEFT(TEXT(BT5,"ddd"),1)</f>
        <v>l</v>
      </c>
      <c r="BU6" s="73" t="str">
        <f t="shared" ca="1" si="22"/>
        <v>m</v>
      </c>
      <c r="BV6" s="73" t="str">
        <f t="shared" ca="1" si="22"/>
        <v>m</v>
      </c>
      <c r="BW6" s="73" t="str">
        <f t="shared" ca="1" si="22"/>
        <v>j</v>
      </c>
      <c r="BX6" s="73" t="str">
        <f t="shared" ca="1" si="22"/>
        <v>v</v>
      </c>
      <c r="BY6" s="73" t="str">
        <f t="shared" ca="1" si="22"/>
        <v>s</v>
      </c>
      <c r="BZ6" s="73" t="str">
        <f t="shared" ca="1" si="22"/>
        <v>d</v>
      </c>
      <c r="CA6" s="73" t="str">
        <f t="shared" ref="CA6:CG6" ca="1" si="23">LEFT(TEXT(CA5,"ddd"),1)</f>
        <v>l</v>
      </c>
      <c r="CB6" s="73" t="str">
        <f t="shared" ca="1" si="23"/>
        <v>m</v>
      </c>
      <c r="CC6" s="73" t="str">
        <f t="shared" ca="1" si="23"/>
        <v>m</v>
      </c>
      <c r="CD6" s="73" t="str">
        <f t="shared" ca="1" si="23"/>
        <v>j</v>
      </c>
      <c r="CE6" s="73" t="str">
        <f t="shared" ca="1" si="23"/>
        <v>v</v>
      </c>
      <c r="CF6" s="73" t="str">
        <f t="shared" ca="1" si="23"/>
        <v>s</v>
      </c>
      <c r="CG6" s="73" t="str">
        <f t="shared" ca="1" si="23"/>
        <v>d</v>
      </c>
    </row>
    <row r="7" spans="1:85" ht="30" hidden="1" customHeight="1" thickBot="1" x14ac:dyDescent="0.3">
      <c r="A7" s="32" t="s">
        <v>6</v>
      </c>
      <c r="C7" s="36"/>
      <c r="E7"/>
      <c r="H7" t="str">
        <f>IF(OR(ISBLANK(Fecha_incio),ISBLANK(Fecha_final)),"",Fecha_final-Fecha_incio+1)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row>
    <row r="8" spans="1:85" s="3" customFormat="1" ht="30" customHeight="1" thickBot="1" x14ac:dyDescent="0.3">
      <c r="A8" s="33" t="s">
        <v>7</v>
      </c>
      <c r="B8" s="12" t="s">
        <v>27</v>
      </c>
      <c r="C8" s="40"/>
      <c r="D8" s="13"/>
      <c r="E8" s="54"/>
      <c r="F8" s="55"/>
      <c r="G8" s="11"/>
      <c r="H8" s="11" t="str">
        <f t="shared" ref="H8:H48" si="24">IF(OR(ISBLANK(Fecha_incio),ISBLANK(Fecha_final)),"",Fecha_final-Fecha_incio+1)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row>
    <row r="9" spans="1:85" s="3" customFormat="1" ht="30" customHeight="1" thickBot="1" x14ac:dyDescent="0.3">
      <c r="A9" s="33" t="s">
        <v>8</v>
      </c>
      <c r="B9" s="49" t="s">
        <v>28</v>
      </c>
      <c r="C9" s="41" t="s">
        <v>19</v>
      </c>
      <c r="D9" s="14">
        <v>0</v>
      </c>
      <c r="E9" s="56">
        <v>45929</v>
      </c>
      <c r="F9" s="56">
        <v>45931</v>
      </c>
      <c r="G9" s="11"/>
      <c r="H9" s="11">
        <f t="shared" si="24"/>
        <v>3</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row>
    <row r="10" spans="1:85" s="3" customFormat="1" ht="30" customHeight="1" thickBot="1" x14ac:dyDescent="0.3">
      <c r="A10" s="33" t="s">
        <v>9</v>
      </c>
      <c r="B10" s="49" t="s">
        <v>29</v>
      </c>
      <c r="C10" s="41"/>
      <c r="D10" s="14">
        <v>0</v>
      </c>
      <c r="E10" s="56">
        <v>45932</v>
      </c>
      <c r="F10" s="56">
        <f>E10+2</f>
        <v>45934</v>
      </c>
      <c r="G10" s="11"/>
      <c r="H10" s="11">
        <f t="shared" si="24"/>
        <v>3</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row>
    <row r="11" spans="1:85" s="3" customFormat="1" ht="30" customHeight="1" thickBot="1" x14ac:dyDescent="0.3">
      <c r="A11" s="33" t="s">
        <v>10</v>
      </c>
      <c r="B11" s="15" t="s">
        <v>30</v>
      </c>
      <c r="C11" s="42"/>
      <c r="D11" s="16"/>
      <c r="E11" s="57"/>
      <c r="F11" s="58"/>
      <c r="G11" s="11"/>
      <c r="H11" s="11" t="str">
        <f t="shared" si="24"/>
        <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row>
    <row r="12" spans="1:85" s="3" customFormat="1" ht="30" customHeight="1" thickBot="1" x14ac:dyDescent="0.3">
      <c r="A12" s="33"/>
      <c r="B12" s="50" t="s">
        <v>31</v>
      </c>
      <c r="C12" s="43"/>
      <c r="D12" s="17">
        <v>0</v>
      </c>
      <c r="E12" s="59">
        <v>45934</v>
      </c>
      <c r="F12" s="59">
        <v>45936</v>
      </c>
      <c r="G12" s="11"/>
      <c r="H12" s="11">
        <f t="shared" si="24"/>
        <v>3</v>
      </c>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row>
    <row r="13" spans="1:85" s="3" customFormat="1" ht="30" customHeight="1" thickBot="1" x14ac:dyDescent="0.3">
      <c r="A13" s="33"/>
      <c r="B13" s="50" t="s">
        <v>32</v>
      </c>
      <c r="C13" s="43"/>
      <c r="D13" s="17">
        <v>0</v>
      </c>
      <c r="E13" s="59">
        <v>45937</v>
      </c>
      <c r="F13" s="59">
        <v>45938</v>
      </c>
      <c r="G13" s="11"/>
      <c r="H13" s="11"/>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row>
    <row r="14" spans="1:85" s="3" customFormat="1" ht="30" customHeight="1" thickBot="1" x14ac:dyDescent="0.3">
      <c r="A14" s="32"/>
      <c r="B14" s="50" t="s">
        <v>33</v>
      </c>
      <c r="C14" s="43"/>
      <c r="D14" s="17">
        <v>0</v>
      </c>
      <c r="E14" s="59">
        <v>45939</v>
      </c>
      <c r="F14" s="59">
        <v>45939</v>
      </c>
      <c r="G14" s="11"/>
      <c r="H14" s="11">
        <f t="shared" si="24"/>
        <v>1</v>
      </c>
      <c r="I14" s="28"/>
      <c r="J14" s="28"/>
      <c r="K14" s="28"/>
      <c r="L14" s="28"/>
      <c r="M14" s="28"/>
      <c r="N14" s="28"/>
      <c r="O14" s="28"/>
      <c r="P14" s="28"/>
      <c r="Q14" s="28"/>
      <c r="R14" s="28"/>
      <c r="S14" s="28"/>
      <c r="T14" s="28"/>
      <c r="U14" s="29"/>
      <c r="V14" s="29"/>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row>
    <row r="15" spans="1:85" s="3" customFormat="1" ht="30" customHeight="1" thickBot="1" x14ac:dyDescent="0.3">
      <c r="A15" s="32" t="s">
        <v>11</v>
      </c>
      <c r="B15" s="18" t="s">
        <v>34</v>
      </c>
      <c r="C15" s="44"/>
      <c r="D15" s="19"/>
      <c r="E15" s="60"/>
      <c r="F15" s="61"/>
      <c r="G15" s="11"/>
      <c r="H15" s="11" t="str">
        <f t="shared" si="24"/>
        <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row>
    <row r="16" spans="1:85" s="3" customFormat="1" ht="30" customHeight="1" thickBot="1" x14ac:dyDescent="0.3">
      <c r="A16" s="32"/>
      <c r="B16" s="51" t="s">
        <v>35</v>
      </c>
      <c r="C16" s="45"/>
      <c r="D16" s="20">
        <v>0</v>
      </c>
      <c r="E16" s="62">
        <v>45940</v>
      </c>
      <c r="F16" s="62">
        <v>45943</v>
      </c>
      <c r="G16" s="11"/>
      <c r="H16" s="11">
        <f t="shared" si="24"/>
        <v>4</v>
      </c>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row>
    <row r="17" spans="1:85" s="3" customFormat="1" ht="30" customHeight="1" thickBot="1" x14ac:dyDescent="0.3">
      <c r="A17" s="32"/>
      <c r="B17" s="51" t="s">
        <v>36</v>
      </c>
      <c r="C17" s="45"/>
      <c r="D17" s="20">
        <v>0</v>
      </c>
      <c r="E17" s="62">
        <f>F16+1</f>
        <v>45944</v>
      </c>
      <c r="F17" s="62">
        <v>45945</v>
      </c>
      <c r="G17" s="11"/>
      <c r="H17" s="11">
        <f t="shared" si="24"/>
        <v>2</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row>
    <row r="18" spans="1:85" s="3" customFormat="1" ht="30" customHeight="1" thickBot="1" x14ac:dyDescent="0.3">
      <c r="A18" s="32"/>
      <c r="B18" s="51" t="s">
        <v>37</v>
      </c>
      <c r="C18" s="45"/>
      <c r="D18" s="20">
        <v>0</v>
      </c>
      <c r="E18" s="62">
        <v>45946</v>
      </c>
      <c r="F18" s="62">
        <v>45948</v>
      </c>
      <c r="G18" s="11"/>
      <c r="H18" s="11">
        <f t="shared" si="24"/>
        <v>3</v>
      </c>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row>
    <row r="19" spans="1:85" s="3" customFormat="1" ht="30" customHeight="1" thickBot="1" x14ac:dyDescent="0.3">
      <c r="A19" s="32"/>
      <c r="B19" s="51" t="s">
        <v>38</v>
      </c>
      <c r="C19" s="45"/>
      <c r="D19" s="88"/>
      <c r="E19" s="62"/>
      <c r="F19" s="62"/>
      <c r="G19" s="11"/>
      <c r="H19" s="11" t="str">
        <f t="shared" si="24"/>
        <v/>
      </c>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row>
    <row r="20" spans="1:85" s="3" customFormat="1" ht="30" customHeight="1" thickBot="1" x14ac:dyDescent="0.3">
      <c r="A20" s="32" t="s">
        <v>11</v>
      </c>
      <c r="B20" s="21" t="s">
        <v>39</v>
      </c>
      <c r="C20" s="46"/>
      <c r="D20" s="22"/>
      <c r="E20" s="63"/>
      <c r="F20" s="64"/>
      <c r="G20" s="11"/>
      <c r="H20" s="11" t="str">
        <f t="shared" si="24"/>
        <v/>
      </c>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row>
    <row r="21" spans="1:85" s="3" customFormat="1" ht="30" customHeight="1" thickBot="1" x14ac:dyDescent="0.3">
      <c r="A21" s="32"/>
      <c r="B21" s="52" t="s">
        <v>40</v>
      </c>
      <c r="C21" s="47"/>
      <c r="D21" s="23">
        <v>0</v>
      </c>
      <c r="E21" s="65">
        <v>45950</v>
      </c>
      <c r="F21" s="65">
        <v>45954</v>
      </c>
      <c r="G21" s="11"/>
      <c r="H21" s="11">
        <f t="shared" si="24"/>
        <v>5</v>
      </c>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row>
    <row r="22" spans="1:85" s="3" customFormat="1" ht="30" customHeight="1" thickBot="1" x14ac:dyDescent="0.3">
      <c r="A22" s="32"/>
      <c r="B22" s="52" t="s">
        <v>41</v>
      </c>
      <c r="C22" s="47"/>
      <c r="D22" s="23">
        <v>0</v>
      </c>
      <c r="E22" s="65">
        <v>45955</v>
      </c>
      <c r="F22" s="65">
        <v>45961</v>
      </c>
      <c r="G22" s="11"/>
      <c r="H22" s="11">
        <f t="shared" si="24"/>
        <v>7</v>
      </c>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row>
    <row r="23" spans="1:85" s="3" customFormat="1" ht="30" customHeight="1" thickBot="1" x14ac:dyDescent="0.3">
      <c r="A23" s="32"/>
      <c r="B23" s="52" t="s">
        <v>42</v>
      </c>
      <c r="C23" s="47"/>
      <c r="D23" s="23"/>
      <c r="E23" s="65" t="s">
        <v>22</v>
      </c>
      <c r="F23" s="65" t="s">
        <v>22</v>
      </c>
      <c r="G23" s="11"/>
      <c r="H23" s="11" t="e">
        <f t="shared" si="24"/>
        <v>#VALUE!</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row>
    <row r="24" spans="1:85" s="3" customFormat="1" ht="30" customHeight="1" thickBot="1" x14ac:dyDescent="0.3">
      <c r="A24" s="32"/>
      <c r="B24" s="52" t="s">
        <v>43</v>
      </c>
      <c r="C24" s="47"/>
      <c r="D24" s="23"/>
      <c r="E24" s="65" t="s">
        <v>22</v>
      </c>
      <c r="F24" s="65" t="s">
        <v>22</v>
      </c>
      <c r="G24" s="11"/>
      <c r="H24" s="11" t="e">
        <f t="shared" si="24"/>
        <v>#VALUE!</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row>
    <row r="25" spans="1:85" s="3" customFormat="1" ht="30" customHeight="1" thickBot="1" x14ac:dyDescent="0.3">
      <c r="A25" s="32"/>
      <c r="B25" s="89" t="s">
        <v>44</v>
      </c>
      <c r="C25" s="90"/>
      <c r="D25" s="91"/>
      <c r="E25" s="92"/>
      <c r="F25" s="93"/>
      <c r="G25" s="11"/>
      <c r="H25" s="11"/>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row>
    <row r="26" spans="1:85" s="3" customFormat="1" ht="30" customHeight="1" thickBot="1" x14ac:dyDescent="0.3">
      <c r="A26" s="32"/>
      <c r="B26" s="84" t="s">
        <v>45</v>
      </c>
      <c r="C26" s="85"/>
      <c r="D26" s="86">
        <v>0</v>
      </c>
      <c r="E26" s="87">
        <v>45962</v>
      </c>
      <c r="F26" s="87">
        <v>45967</v>
      </c>
      <c r="G26" s="11"/>
      <c r="H26" s="11"/>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row>
    <row r="27" spans="1:85" s="3" customFormat="1" ht="30" customHeight="1" thickBot="1" x14ac:dyDescent="0.3">
      <c r="A27" s="32"/>
      <c r="B27" s="84" t="s">
        <v>46</v>
      </c>
      <c r="C27" s="85"/>
      <c r="D27" s="86">
        <v>0</v>
      </c>
      <c r="E27" s="87">
        <v>45968</v>
      </c>
      <c r="F27" s="87">
        <v>45971</v>
      </c>
      <c r="G27" s="11"/>
      <c r="H27" s="11"/>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row>
    <row r="28" spans="1:85" s="3" customFormat="1" ht="30" customHeight="1" thickBot="1" x14ac:dyDescent="0.3">
      <c r="A28" s="32"/>
      <c r="B28" s="84" t="s">
        <v>47</v>
      </c>
      <c r="C28" s="85"/>
      <c r="D28" s="86"/>
      <c r="E28" s="87" t="s">
        <v>22</v>
      </c>
      <c r="F28" s="87" t="s">
        <v>22</v>
      </c>
      <c r="G28" s="11"/>
      <c r="H28" s="11"/>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row>
    <row r="29" spans="1:85" s="3" customFormat="1" ht="30" customHeight="1" thickBot="1" x14ac:dyDescent="0.3">
      <c r="A29" s="32"/>
      <c r="B29" s="98" t="s">
        <v>48</v>
      </c>
      <c r="C29" s="99"/>
      <c r="D29" s="100"/>
      <c r="E29" s="101"/>
      <c r="F29" s="102"/>
      <c r="G29" s="11"/>
      <c r="H29" s="11"/>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row>
    <row r="30" spans="1:85" s="3" customFormat="1" ht="30" customHeight="1" thickBot="1" x14ac:dyDescent="0.3">
      <c r="A30" s="32"/>
      <c r="B30" s="94" t="s">
        <v>49</v>
      </c>
      <c r="C30" s="95"/>
      <c r="D30" s="96">
        <v>0</v>
      </c>
      <c r="E30" s="97">
        <v>45972</v>
      </c>
      <c r="F30" s="97">
        <v>45975</v>
      </c>
      <c r="G30" s="11"/>
      <c r="H30" s="11"/>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row>
    <row r="31" spans="1:85" s="3" customFormat="1" ht="30" customHeight="1" thickBot="1" x14ac:dyDescent="0.3">
      <c r="A31" s="32"/>
      <c r="B31" s="94" t="s">
        <v>50</v>
      </c>
      <c r="C31" s="95"/>
      <c r="D31" s="96"/>
      <c r="E31" s="97" t="s">
        <v>22</v>
      </c>
      <c r="F31" s="97" t="s">
        <v>22</v>
      </c>
      <c r="G31" s="11"/>
      <c r="H31" s="11"/>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row>
    <row r="32" spans="1:85" s="3" customFormat="1" ht="30" customHeight="1" thickBot="1" x14ac:dyDescent="0.3">
      <c r="A32" s="32"/>
      <c r="B32" s="108" t="s">
        <v>51</v>
      </c>
      <c r="C32" s="109"/>
      <c r="D32" s="110"/>
      <c r="E32" s="111"/>
      <c r="F32" s="112"/>
      <c r="G32" s="11"/>
      <c r="H32" s="11"/>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row>
    <row r="33" spans="1:85" s="3" customFormat="1" ht="30" customHeight="1" thickBot="1" x14ac:dyDescent="0.3">
      <c r="A33" s="32"/>
      <c r="B33" s="113" t="s">
        <v>52</v>
      </c>
      <c r="C33" s="114"/>
      <c r="D33" s="115">
        <v>0</v>
      </c>
      <c r="E33" s="116">
        <v>45976</v>
      </c>
      <c r="F33" s="116">
        <v>45978</v>
      </c>
      <c r="G33" s="11"/>
      <c r="H33" s="11"/>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row>
    <row r="34" spans="1:85" s="3" customFormat="1" ht="30" customHeight="1" thickBot="1" x14ac:dyDescent="0.3">
      <c r="A34" s="32"/>
      <c r="B34" s="119" t="s">
        <v>53</v>
      </c>
      <c r="C34" s="117"/>
      <c r="D34" s="118"/>
      <c r="E34" s="120"/>
      <c r="F34" s="121"/>
      <c r="G34" s="11"/>
      <c r="H34" s="11"/>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row>
    <row r="35" spans="1:85" s="3" customFormat="1" ht="30" customHeight="1" thickBot="1" x14ac:dyDescent="0.3">
      <c r="A35" s="32"/>
      <c r="B35" s="52" t="s">
        <v>54</v>
      </c>
      <c r="C35" s="47"/>
      <c r="D35" s="23">
        <v>0</v>
      </c>
      <c r="E35" s="65">
        <v>45979</v>
      </c>
      <c r="F35" s="65">
        <v>45980</v>
      </c>
      <c r="G35" s="11"/>
      <c r="H35" s="11"/>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row>
    <row r="36" spans="1:85" s="3" customFormat="1" ht="30" customHeight="1" thickBot="1" x14ac:dyDescent="0.3">
      <c r="A36" s="32"/>
      <c r="B36" s="52" t="s">
        <v>55</v>
      </c>
      <c r="C36" s="47"/>
      <c r="D36" s="23"/>
      <c r="E36" s="65"/>
      <c r="F36" s="65"/>
      <c r="G36" s="11"/>
      <c r="H36" s="11"/>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row>
    <row r="37" spans="1:85" s="3" customFormat="1" ht="30" customHeight="1" thickBot="1" x14ac:dyDescent="0.3">
      <c r="A37" s="32"/>
      <c r="B37" s="52" t="s">
        <v>56</v>
      </c>
      <c r="C37" s="47"/>
      <c r="D37" s="23"/>
      <c r="E37" s="65"/>
      <c r="F37" s="65"/>
      <c r="G37" s="11"/>
      <c r="H37" s="11"/>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row>
    <row r="38" spans="1:85" s="3" customFormat="1" ht="30" customHeight="1" thickBot="1" x14ac:dyDescent="0.3">
      <c r="A38" s="32"/>
      <c r="B38" s="122" t="s">
        <v>57</v>
      </c>
      <c r="C38" s="123"/>
      <c r="D38" s="124"/>
      <c r="E38" s="125"/>
      <c r="F38" s="126"/>
      <c r="G38" s="11"/>
      <c r="H38" s="11"/>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row>
    <row r="39" spans="1:85" s="3" customFormat="1" ht="30" customHeight="1" thickBot="1" x14ac:dyDescent="0.3">
      <c r="A39" s="32"/>
      <c r="B39" s="127" t="s">
        <v>58</v>
      </c>
      <c r="C39" s="128"/>
      <c r="D39" s="129">
        <v>0</v>
      </c>
      <c r="E39" s="130">
        <v>45981</v>
      </c>
      <c r="F39" s="130">
        <v>45982</v>
      </c>
      <c r="G39" s="11"/>
      <c r="H39" s="11"/>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row>
    <row r="40" spans="1:85" s="3" customFormat="1" ht="30" customHeight="1" thickBot="1" x14ac:dyDescent="0.3">
      <c r="A40" s="32"/>
      <c r="B40" s="127" t="s">
        <v>59</v>
      </c>
      <c r="C40" s="128"/>
      <c r="D40" s="129">
        <v>0</v>
      </c>
      <c r="E40" s="130">
        <v>45983</v>
      </c>
      <c r="F40" s="130">
        <v>45985</v>
      </c>
      <c r="G40" s="11"/>
      <c r="H40" s="11"/>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row>
    <row r="41" spans="1:85" s="3" customFormat="1" ht="30" customHeight="1" thickBot="1" x14ac:dyDescent="0.3">
      <c r="A41" s="32"/>
      <c r="B41" s="131" t="s">
        <v>60</v>
      </c>
      <c r="C41" s="132"/>
      <c r="D41" s="133"/>
      <c r="E41" s="134"/>
      <c r="F41" s="135"/>
      <c r="G41" s="11"/>
      <c r="H41" s="11"/>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row>
    <row r="42" spans="1:85" s="3" customFormat="1" ht="30" customHeight="1" thickBot="1" x14ac:dyDescent="0.3">
      <c r="A42" s="32"/>
      <c r="B42" s="51" t="s">
        <v>61</v>
      </c>
      <c r="C42" s="45"/>
      <c r="D42" s="20">
        <v>0</v>
      </c>
      <c r="E42" s="62">
        <v>45986</v>
      </c>
      <c r="F42" s="62">
        <v>45987</v>
      </c>
      <c r="G42" s="11"/>
      <c r="H42" s="11"/>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row>
    <row r="43" spans="1:85" s="3" customFormat="1" ht="30" customHeight="1" thickBot="1" x14ac:dyDescent="0.3">
      <c r="A43" s="32"/>
      <c r="B43" s="51" t="s">
        <v>62</v>
      </c>
      <c r="C43" s="45"/>
      <c r="D43" s="20">
        <v>0</v>
      </c>
      <c r="E43" s="62"/>
      <c r="F43" s="62"/>
      <c r="G43" s="11"/>
      <c r="H43" s="11"/>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row>
    <row r="44" spans="1:85" s="3" customFormat="1" ht="30" customHeight="1" thickBot="1" x14ac:dyDescent="0.3">
      <c r="A44" s="32"/>
      <c r="B44" s="103" t="s">
        <v>63</v>
      </c>
      <c r="C44" s="104"/>
      <c r="D44" s="105"/>
      <c r="E44" s="106"/>
      <c r="F44" s="107"/>
      <c r="G44" s="11"/>
      <c r="H44" s="11"/>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row>
    <row r="45" spans="1:85" s="3" customFormat="1" ht="30" customHeight="1" thickBot="1" x14ac:dyDescent="0.3">
      <c r="A45" s="32"/>
      <c r="B45" s="50" t="s">
        <v>64</v>
      </c>
      <c r="C45" s="43"/>
      <c r="D45" s="17">
        <v>0</v>
      </c>
      <c r="E45" s="59">
        <v>45988</v>
      </c>
      <c r="F45" s="59">
        <v>45988</v>
      </c>
      <c r="G45" s="11"/>
      <c r="H45" s="11"/>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row>
    <row r="46" spans="1:85" s="3" customFormat="1" ht="30" customHeight="1" thickBot="1" x14ac:dyDescent="0.3">
      <c r="A46" s="32"/>
      <c r="B46" s="50" t="s">
        <v>65</v>
      </c>
      <c r="C46" s="43"/>
      <c r="D46" s="17">
        <v>0</v>
      </c>
      <c r="E46" s="59">
        <v>45989</v>
      </c>
      <c r="F46" s="59">
        <v>45990</v>
      </c>
      <c r="G46" s="11"/>
      <c r="H46" s="11"/>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row>
    <row r="47" spans="1:85" s="3" customFormat="1" ht="30" customHeight="1" thickBot="1" x14ac:dyDescent="0.3">
      <c r="A47" s="32" t="s">
        <v>12</v>
      </c>
      <c r="B47" s="53"/>
      <c r="C47" s="48"/>
      <c r="D47" s="10"/>
      <c r="E47" s="66"/>
      <c r="F47" s="66"/>
      <c r="G47" s="11"/>
      <c r="H47" s="11" t="str">
        <f t="shared" si="24"/>
        <v/>
      </c>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row>
    <row r="48" spans="1:85" s="3" customFormat="1" ht="30" customHeight="1" thickBot="1" x14ac:dyDescent="0.3">
      <c r="A48" s="33" t="s">
        <v>13</v>
      </c>
      <c r="B48" s="24" t="s">
        <v>15</v>
      </c>
      <c r="C48" s="25"/>
      <c r="D48" s="26"/>
      <c r="E48" s="67"/>
      <c r="F48" s="68"/>
      <c r="G48" s="27"/>
      <c r="H48" s="27" t="str">
        <f t="shared" si="24"/>
        <v/>
      </c>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c r="CD48" s="30"/>
      <c r="CE48" s="30"/>
      <c r="CF48" s="30"/>
      <c r="CG48" s="30"/>
    </row>
    <row r="49" spans="3:7" ht="30" customHeight="1" x14ac:dyDescent="0.25">
      <c r="G49" s="6"/>
    </row>
    <row r="50" spans="3:7" ht="30" customHeight="1" x14ac:dyDescent="0.25">
      <c r="C50" s="8"/>
      <c r="F50" s="34"/>
    </row>
    <row r="51" spans="3:7" ht="30" customHeight="1" x14ac:dyDescent="0.25">
      <c r="C51" s="9"/>
    </row>
  </sheetData>
  <mergeCells count="15">
    <mergeCell ref="BM4:BS4"/>
    <mergeCell ref="BT4:BZ4"/>
    <mergeCell ref="CA4:CG4"/>
    <mergeCell ref="C3:D3"/>
    <mergeCell ref="C4:D4"/>
    <mergeCell ref="B5:G5"/>
    <mergeCell ref="AK4:AQ4"/>
    <mergeCell ref="AR4:AX4"/>
    <mergeCell ref="AY4:BE4"/>
    <mergeCell ref="BF4:BL4"/>
    <mergeCell ref="E3:F3"/>
    <mergeCell ref="I4:O4"/>
    <mergeCell ref="P4:V4"/>
    <mergeCell ref="W4:AC4"/>
    <mergeCell ref="AD4:AJ4"/>
  </mergeCells>
  <conditionalFormatting sqref="D7:D48">
    <cfRule type="dataBar" priority="23">
      <dataBar>
        <cfvo type="num" val="0"/>
        <cfvo type="num" val="1"/>
        <color rgb="FF00B050"/>
      </dataBar>
      <extLst>
        <ext xmlns:x14="http://schemas.microsoft.com/office/spreadsheetml/2009/9/main" uri="{B025F937-C7B1-47D3-B67F-A62EFF666E3E}">
          <x14:id>{B0389232-4C98-4A03-AD0E-39F63BAD1F53}</x14:id>
        </ext>
      </extLst>
    </cfRule>
  </conditionalFormatting>
  <conditionalFormatting sqref="I5:BK48 BM5:BR48 BT5:BY48 CA5:CF48">
    <cfRule type="expression" dxfId="5" priority="42">
      <formula>AND(TODAY()&gt;=I$5,TODAY()&lt;J$5)</formula>
    </cfRule>
  </conditionalFormatting>
  <conditionalFormatting sqref="I7:BK48 BM7:BR48 BT7:BY48 CA7:CF48">
    <cfRule type="expression" dxfId="4" priority="36">
      <formula>AND(Fecha_incio&lt;=I$5,ROUNDDOWN((Fecha_final-Fecha_incio+1)*Progresos,0)+Fecha_incio-1&gt;=I$5)</formula>
    </cfRule>
    <cfRule type="expression" dxfId="3" priority="37" stopIfTrue="1">
      <formula>AND(Fecha_final&gt;=I$5,Fecha_incio&lt;J$5)</formula>
    </cfRule>
  </conditionalFormatting>
  <conditionalFormatting sqref="BL5:BL48 BS5:BS48 BZ5:BZ48 CG5:CG48">
    <cfRule type="expression" dxfId="2" priority="44">
      <formula>AND(TODAY()&gt;=BL$5,TODAY()&lt;CH$5)</formula>
    </cfRule>
  </conditionalFormatting>
  <conditionalFormatting sqref="BL7:BL48 BS7:BS48 BZ7:BZ48 CG7:CG48">
    <cfRule type="expression" dxfId="1" priority="47">
      <formula>AND(Fecha_incio&lt;=BL$5,ROUNDDOWN((Fecha_final-Fecha_incio+1)*Progresos,0)+Fecha_incio-1&gt;=BL$5)</formula>
    </cfRule>
    <cfRule type="expression" dxfId="0" priority="48" stopIfTrue="1">
      <formula>AND(Fecha_final&gt;=BL$5,Fecha_incio&lt;CH$5)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4AB0B-136C-4183-8977-E2A2E38BBD97}">
  <sheetPr>
    <tabColor theme="1"/>
  </sheetPr>
  <dimension ref="A1:XFC2"/>
  <sheetViews>
    <sheetView showGridLines="0" workbookViewId="0">
      <selection activeCell="B2" sqref="B2"/>
    </sheetView>
  </sheetViews>
  <sheetFormatPr baseColWidth="10" defaultColWidth="0" defaultRowHeight="14.45" customHeight="1" zeroHeight="1" x14ac:dyDescent="0.25"/>
  <cols>
    <col min="1" max="1" width="3.28515625" style="69" customWidth="1"/>
    <col min="2" max="2" width="88.28515625" style="69" customWidth="1"/>
    <col min="3" max="16381" width="10.7109375" style="69" hidden="1"/>
    <col min="16382" max="16382" width="28.85546875" style="69" hidden="1" customWidth="1"/>
    <col min="16383" max="16383" width="25.140625" style="69" hidden="1" customWidth="1"/>
    <col min="16384" max="16384" width="18.28515625" style="69" hidden="1" customWidth="1"/>
  </cols>
  <sheetData>
    <row r="1" spans="2:2" ht="19.899999999999999" customHeight="1" x14ac:dyDescent="0.25"/>
    <row r="2" spans="2:2" ht="105" customHeight="1" x14ac:dyDescent="0.25">
      <c r="B2" s="70" t="s">
        <v>26</v>
      </c>
    </row>
  </sheetData>
  <pageMargins left="0.7" right="0.7" top="0.75" bottom="0.75" header="0.3" footer="0.3"/>
  <pageSetup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calendarioproyecto</vt:lpstr>
      <vt:lpstr>DESCARGA DE RESPONSABILIDAD</vt:lpstr>
      <vt:lpstr>calendarioproyecto!Fecha_final</vt:lpstr>
      <vt:lpstr>calendarioproyecto!Fecha_incio</vt:lpstr>
      <vt:lpstr>InicioDelProyecto</vt:lpstr>
      <vt:lpstr>calendarioproyecto!Progresos</vt:lpstr>
      <vt:lpstr>SemanaParaMostrar</vt:lpstr>
      <vt:lpstr>calendarioproyecto!Títulos_a_imprimir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2025-09-27T02:39:14Z</dcterms:modified>
</cp:coreProperties>
</file>