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older\UP3B jilid 1\Peramalan Beban\Recap buku KP\Peramalan Beban LS-SVM\"/>
    </mc:Choice>
  </mc:AlternateContent>
  <bookViews>
    <workbookView xWindow="0" yWindow="0" windowWidth="20490" windowHeight="7905" activeTab="5"/>
  </bookViews>
  <sheets>
    <sheet name="Resume" sheetId="1" r:id="rId1"/>
    <sheet name="Wilcoxon" sheetId="2" r:id="rId2"/>
    <sheet name="Resume NEW" sheetId="3" r:id="rId3"/>
    <sheet name="Wilcoxon NEW" sheetId="4" r:id="rId4"/>
    <sheet name="Resume Lagi" sheetId="5" r:id="rId5"/>
    <sheet name="Wilcoxon Lagi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AB19" i="6"/>
  <c r="AC19" i="6" s="1"/>
  <c r="V19" i="6"/>
  <c r="W19" i="6" s="1"/>
  <c r="P19" i="6"/>
  <c r="Q19" i="6" s="1"/>
  <c r="J19" i="6"/>
  <c r="N19" i="6" s="1"/>
  <c r="AB18" i="6"/>
  <c r="AC18" i="6" s="1"/>
  <c r="V18" i="6"/>
  <c r="W18" i="6" s="1"/>
  <c r="P18" i="6"/>
  <c r="Q18" i="6" s="1"/>
  <c r="J18" i="6"/>
  <c r="N18" i="6" s="1"/>
  <c r="AB17" i="6"/>
  <c r="AC17" i="6" s="1"/>
  <c r="V17" i="6"/>
  <c r="W17" i="6" s="1"/>
  <c r="P17" i="6"/>
  <c r="Q17" i="6" s="1"/>
  <c r="J17" i="6"/>
  <c r="N17" i="6" s="1"/>
  <c r="AB16" i="6"/>
  <c r="V16" i="6"/>
  <c r="P16" i="6"/>
  <c r="J16" i="6"/>
  <c r="N16" i="6" s="1"/>
  <c r="AB15" i="6"/>
  <c r="V15" i="6"/>
  <c r="P15" i="6"/>
  <c r="Q15" i="6" s="1"/>
  <c r="J15" i="6"/>
  <c r="N15" i="6" s="1"/>
  <c r="AB14" i="6"/>
  <c r="AC14" i="6" s="1"/>
  <c r="V14" i="6"/>
  <c r="W14" i="6" s="1"/>
  <c r="P14" i="6"/>
  <c r="Q14" i="6" s="1"/>
  <c r="J14" i="6"/>
  <c r="N14" i="6" s="1"/>
  <c r="AB13" i="6"/>
  <c r="AC13" i="6" s="1"/>
  <c r="V13" i="6"/>
  <c r="W13" i="6" s="1"/>
  <c r="P13" i="6"/>
  <c r="Q13" i="6" s="1"/>
  <c r="J13" i="6"/>
  <c r="N13" i="6" s="1"/>
  <c r="AB12" i="6"/>
  <c r="AC12" i="6" s="1"/>
  <c r="V12" i="6"/>
  <c r="W12" i="6" s="1"/>
  <c r="P12" i="6"/>
  <c r="Q12" i="6" s="1"/>
  <c r="J12" i="6"/>
  <c r="N12" i="6" s="1"/>
  <c r="AB11" i="6"/>
  <c r="AC11" i="6" s="1"/>
  <c r="V11" i="6"/>
  <c r="W11" i="6" s="1"/>
  <c r="P11" i="6"/>
  <c r="Q11" i="6" s="1"/>
  <c r="J11" i="6"/>
  <c r="N11" i="6" s="1"/>
  <c r="AB10" i="6"/>
  <c r="AC10" i="6" s="1"/>
  <c r="V10" i="6"/>
  <c r="W10" i="6" s="1"/>
  <c r="P10" i="6"/>
  <c r="Q10" i="6" s="1"/>
  <c r="J10" i="6"/>
  <c r="N10" i="6" s="1"/>
  <c r="AB9" i="6"/>
  <c r="AC9" i="6" s="1"/>
  <c r="V9" i="6"/>
  <c r="W9" i="6" s="1"/>
  <c r="P9" i="6"/>
  <c r="Q9" i="6" s="1"/>
  <c r="J9" i="6"/>
  <c r="N9" i="6" s="1"/>
  <c r="AB8" i="6"/>
  <c r="AC8" i="6" s="1"/>
  <c r="V8" i="6"/>
  <c r="W8" i="6" s="1"/>
  <c r="P8" i="6"/>
  <c r="Q8" i="6" s="1"/>
  <c r="J8" i="6"/>
  <c r="N8" i="6" s="1"/>
  <c r="AB7" i="6"/>
  <c r="AC7" i="6" s="1"/>
  <c r="V7" i="6"/>
  <c r="W7" i="6" s="1"/>
  <c r="P7" i="6"/>
  <c r="Q7" i="6" s="1"/>
  <c r="J7" i="6"/>
  <c r="N7" i="6" s="1"/>
  <c r="AB6" i="6"/>
  <c r="AC6" i="6" s="1"/>
  <c r="V6" i="6"/>
  <c r="W6" i="6" s="1"/>
  <c r="P6" i="6"/>
  <c r="Q6" i="6" s="1"/>
  <c r="J6" i="6"/>
  <c r="N6" i="6" s="1"/>
  <c r="AB5" i="6"/>
  <c r="AC5" i="6" s="1"/>
  <c r="V5" i="6"/>
  <c r="Z5" i="6" s="1"/>
  <c r="P5" i="6"/>
  <c r="T5" i="6" s="1"/>
  <c r="J5" i="6"/>
  <c r="N5" i="6" s="1"/>
  <c r="T17" i="6" l="1"/>
  <c r="T18" i="6"/>
  <c r="K10" i="6"/>
  <c r="T19" i="6"/>
  <c r="AF7" i="6"/>
  <c r="AF10" i="6"/>
  <c r="AF12" i="6"/>
  <c r="Z14" i="6"/>
  <c r="K17" i="6"/>
  <c r="K18" i="6"/>
  <c r="K19" i="6"/>
  <c r="W5" i="6"/>
  <c r="Z17" i="6"/>
  <c r="Z18" i="6"/>
  <c r="K8" i="6"/>
  <c r="Z10" i="6"/>
  <c r="K11" i="6"/>
  <c r="AF11" i="6"/>
  <c r="Z12" i="6"/>
  <c r="AF14" i="6"/>
  <c r="AF6" i="6"/>
  <c r="Z8" i="6"/>
  <c r="Z9" i="6"/>
  <c r="Z13" i="6"/>
  <c r="Q5" i="6"/>
  <c r="T6" i="6"/>
  <c r="T10" i="6"/>
  <c r="T11" i="6"/>
  <c r="T15" i="6"/>
  <c r="T7" i="6"/>
  <c r="T12" i="6"/>
  <c r="T14" i="6"/>
  <c r="N20" i="6"/>
  <c r="N21" i="6"/>
  <c r="E20" i="6" s="1"/>
  <c r="K5" i="6"/>
  <c r="K7" i="6"/>
  <c r="K14" i="6"/>
  <c r="K15" i="6"/>
  <c r="K6" i="6"/>
  <c r="K9" i="6"/>
  <c r="K12" i="6"/>
  <c r="K13" i="6"/>
  <c r="K16" i="6"/>
  <c r="Z6" i="6"/>
  <c r="AC16" i="6"/>
  <c r="AF16" i="6"/>
  <c r="Z15" i="6"/>
  <c r="W15" i="6"/>
  <c r="T16" i="6"/>
  <c r="Q16" i="6"/>
  <c r="R8" i="6" s="1"/>
  <c r="S8" i="6" s="1"/>
  <c r="T8" i="6"/>
  <c r="AF8" i="6"/>
  <c r="AF5" i="6"/>
  <c r="Z7" i="6"/>
  <c r="T9" i="6"/>
  <c r="AF9" i="6"/>
  <c r="Z11" i="6"/>
  <c r="T13" i="6"/>
  <c r="AF13" i="6"/>
  <c r="AC15" i="6"/>
  <c r="AF15" i="6"/>
  <c r="Z16" i="6"/>
  <c r="W16" i="6"/>
  <c r="Z19" i="6"/>
  <c r="AF17" i="6"/>
  <c r="AF18" i="6"/>
  <c r="AF19" i="6"/>
  <c r="AA18" i="4"/>
  <c r="AE18" i="4" s="1"/>
  <c r="U18" i="4"/>
  <c r="V18" i="4" s="1"/>
  <c r="O18" i="4"/>
  <c r="P18" i="4" s="1"/>
  <c r="I18" i="4"/>
  <c r="J18" i="4" s="1"/>
  <c r="AA17" i="4"/>
  <c r="AE17" i="4" s="1"/>
  <c r="U17" i="4"/>
  <c r="V17" i="4" s="1"/>
  <c r="O17" i="4"/>
  <c r="P17" i="4" s="1"/>
  <c r="I17" i="4"/>
  <c r="J17" i="4" s="1"/>
  <c r="AA16" i="4"/>
  <c r="AE16" i="4" s="1"/>
  <c r="U16" i="4"/>
  <c r="V16" i="4" s="1"/>
  <c r="O16" i="4"/>
  <c r="P16" i="4" s="1"/>
  <c r="I16" i="4"/>
  <c r="J16" i="4" s="1"/>
  <c r="AA15" i="4"/>
  <c r="AE15" i="4" s="1"/>
  <c r="U15" i="4"/>
  <c r="V15" i="4" s="1"/>
  <c r="O15" i="4"/>
  <c r="P15" i="4" s="1"/>
  <c r="I15" i="4"/>
  <c r="J15" i="4" s="1"/>
  <c r="AA14" i="4"/>
  <c r="AE14" i="4" s="1"/>
  <c r="U14" i="4"/>
  <c r="V14" i="4" s="1"/>
  <c r="O14" i="4"/>
  <c r="P14" i="4" s="1"/>
  <c r="I14" i="4"/>
  <c r="M14" i="4" s="1"/>
  <c r="AA13" i="4"/>
  <c r="AE13" i="4" s="1"/>
  <c r="U13" i="4"/>
  <c r="V13" i="4" s="1"/>
  <c r="O13" i="4"/>
  <c r="P13" i="4" s="1"/>
  <c r="I13" i="4"/>
  <c r="M13" i="4" s="1"/>
  <c r="AA12" i="4"/>
  <c r="AE12" i="4" s="1"/>
  <c r="U12" i="4"/>
  <c r="V12" i="4" s="1"/>
  <c r="O12" i="4"/>
  <c r="P12" i="4" s="1"/>
  <c r="I12" i="4"/>
  <c r="M12" i="4" s="1"/>
  <c r="AA11" i="4"/>
  <c r="AE11" i="4" s="1"/>
  <c r="U11" i="4"/>
  <c r="V11" i="4" s="1"/>
  <c r="O11" i="4"/>
  <c r="P11" i="4" s="1"/>
  <c r="I11" i="4"/>
  <c r="M11" i="4" s="1"/>
  <c r="AA10" i="4"/>
  <c r="AE10" i="4" s="1"/>
  <c r="U10" i="4"/>
  <c r="V10" i="4" s="1"/>
  <c r="O10" i="4"/>
  <c r="P10" i="4" s="1"/>
  <c r="I10" i="4"/>
  <c r="J10" i="4" s="1"/>
  <c r="AA9" i="4"/>
  <c r="AE9" i="4" s="1"/>
  <c r="U9" i="4"/>
  <c r="V9" i="4" s="1"/>
  <c r="O9" i="4"/>
  <c r="P9" i="4" s="1"/>
  <c r="I9" i="4"/>
  <c r="J9" i="4" s="1"/>
  <c r="AA8" i="4"/>
  <c r="AE8" i="4" s="1"/>
  <c r="U8" i="4"/>
  <c r="V8" i="4" s="1"/>
  <c r="O8" i="4"/>
  <c r="P8" i="4" s="1"/>
  <c r="I8" i="4"/>
  <c r="J8" i="4" s="1"/>
  <c r="AA7" i="4"/>
  <c r="AE7" i="4" s="1"/>
  <c r="U7" i="4"/>
  <c r="V7" i="4" s="1"/>
  <c r="O7" i="4"/>
  <c r="P7" i="4" s="1"/>
  <c r="I7" i="4"/>
  <c r="J7" i="4" s="1"/>
  <c r="AA6" i="4"/>
  <c r="AE6" i="4" s="1"/>
  <c r="U6" i="4"/>
  <c r="V6" i="4" s="1"/>
  <c r="O6" i="4"/>
  <c r="P6" i="4" s="1"/>
  <c r="I6" i="4"/>
  <c r="M6" i="4" s="1"/>
  <c r="AA5" i="4"/>
  <c r="AE5" i="4" s="1"/>
  <c r="U5" i="4"/>
  <c r="Y5" i="4" s="1"/>
  <c r="O5" i="4"/>
  <c r="P5" i="4" s="1"/>
  <c r="Q5" i="4" s="1"/>
  <c r="R5" i="4" s="1"/>
  <c r="I5" i="4"/>
  <c r="M5" i="4" s="1"/>
  <c r="AA4" i="4"/>
  <c r="AB4" i="4" s="1"/>
  <c r="U4" i="4"/>
  <c r="Y4" i="4" s="1"/>
  <c r="O4" i="4"/>
  <c r="P4" i="4" s="1"/>
  <c r="I4" i="4"/>
  <c r="J4" i="4" s="1"/>
  <c r="AD17" i="6" l="1"/>
  <c r="AE17" i="6" s="1"/>
  <c r="X12" i="6"/>
  <c r="Y12" i="6" s="1"/>
  <c r="X11" i="6"/>
  <c r="Y11" i="6" s="1"/>
  <c r="T21" i="6"/>
  <c r="F20" i="6" s="1"/>
  <c r="Z20" i="6"/>
  <c r="L9" i="6"/>
  <c r="M9" i="6" s="1"/>
  <c r="R7" i="6"/>
  <c r="S7" i="6" s="1"/>
  <c r="X18" i="6"/>
  <c r="Y18" i="6" s="1"/>
  <c r="AD11" i="6"/>
  <c r="AE11" i="6" s="1"/>
  <c r="X19" i="6"/>
  <c r="Y19" i="6" s="1"/>
  <c r="AD12" i="6"/>
  <c r="AE12" i="6" s="1"/>
  <c r="AD5" i="6"/>
  <c r="AE5" i="6" s="1"/>
  <c r="AF21" i="6"/>
  <c r="AF20" i="6"/>
  <c r="AD19" i="6"/>
  <c r="AE19" i="6" s="1"/>
  <c r="AD10" i="6"/>
  <c r="AE10" i="6" s="1"/>
  <c r="AD18" i="6"/>
  <c r="AE18" i="6" s="1"/>
  <c r="AD8" i="6"/>
  <c r="AE8" i="6" s="1"/>
  <c r="AD7" i="6"/>
  <c r="AE7" i="6" s="1"/>
  <c r="AD15" i="6"/>
  <c r="AE15" i="6" s="1"/>
  <c r="AD16" i="6"/>
  <c r="AE16" i="6" s="1"/>
  <c r="AD9" i="6"/>
  <c r="AE9" i="6" s="1"/>
  <c r="AD13" i="6"/>
  <c r="AE13" i="6" s="1"/>
  <c r="AD6" i="6"/>
  <c r="AE6" i="6" s="1"/>
  <c r="AD14" i="6"/>
  <c r="AE14" i="6" s="1"/>
  <c r="X16" i="6"/>
  <c r="Y16" i="6" s="1"/>
  <c r="X17" i="6"/>
  <c r="Y17" i="6" s="1"/>
  <c r="X9" i="6"/>
  <c r="Y9" i="6" s="1"/>
  <c r="X8" i="6"/>
  <c r="Y8" i="6" s="1"/>
  <c r="X6" i="6"/>
  <c r="Y6" i="6" s="1"/>
  <c r="X14" i="6"/>
  <c r="Y14" i="6" s="1"/>
  <c r="X5" i="6"/>
  <c r="Y5" i="6" s="1"/>
  <c r="X15" i="6"/>
  <c r="Y15" i="6" s="1"/>
  <c r="X10" i="6"/>
  <c r="Y10" i="6" s="1"/>
  <c r="X13" i="6"/>
  <c r="Y13" i="6" s="1"/>
  <c r="X7" i="6"/>
  <c r="Y7" i="6" s="1"/>
  <c r="Z21" i="6"/>
  <c r="G20" i="6" s="1"/>
  <c r="R14" i="6"/>
  <c r="S14" i="6" s="1"/>
  <c r="R6" i="6"/>
  <c r="S6" i="6" s="1"/>
  <c r="R16" i="6"/>
  <c r="S16" i="6" s="1"/>
  <c r="R19" i="6"/>
  <c r="S19" i="6" s="1"/>
  <c r="R11" i="6"/>
  <c r="S11" i="6" s="1"/>
  <c r="R15" i="6"/>
  <c r="S15" i="6" s="1"/>
  <c r="R18" i="6"/>
  <c r="S18" i="6" s="1"/>
  <c r="T20" i="6"/>
  <c r="R12" i="6"/>
  <c r="S12" i="6" s="1"/>
  <c r="R5" i="6"/>
  <c r="S5" i="6" s="1"/>
  <c r="R9" i="6"/>
  <c r="S9" i="6" s="1"/>
  <c r="R13" i="6"/>
  <c r="S13" i="6" s="1"/>
  <c r="R17" i="6"/>
  <c r="S17" i="6" s="1"/>
  <c r="R10" i="6"/>
  <c r="S10" i="6" s="1"/>
  <c r="L16" i="6"/>
  <c r="M16" i="6" s="1"/>
  <c r="L6" i="6"/>
  <c r="M6" i="6" s="1"/>
  <c r="L5" i="6"/>
  <c r="M5" i="6" s="1"/>
  <c r="L13" i="6"/>
  <c r="M13" i="6" s="1"/>
  <c r="L15" i="6"/>
  <c r="M15" i="6" s="1"/>
  <c r="L10" i="6"/>
  <c r="M10" i="6" s="1"/>
  <c r="L17" i="6"/>
  <c r="M17" i="6" s="1"/>
  <c r="L19" i="6"/>
  <c r="M19" i="6" s="1"/>
  <c r="L7" i="6"/>
  <c r="M7" i="6" s="1"/>
  <c r="L11" i="6"/>
  <c r="M11" i="6" s="1"/>
  <c r="L12" i="6"/>
  <c r="M12" i="6" s="1"/>
  <c r="L14" i="6"/>
  <c r="M14" i="6" s="1"/>
  <c r="L18" i="6"/>
  <c r="M18" i="6" s="1"/>
  <c r="L8" i="6"/>
  <c r="M8" i="6" s="1"/>
  <c r="AB17" i="4"/>
  <c r="J11" i="4"/>
  <c r="J13" i="4"/>
  <c r="J14" i="4"/>
  <c r="AB5" i="4"/>
  <c r="AB11" i="4"/>
  <c r="AB9" i="4"/>
  <c r="S11" i="4"/>
  <c r="S13" i="4"/>
  <c r="AB15" i="4"/>
  <c r="Q4" i="4"/>
  <c r="R4" i="4" s="1"/>
  <c r="J12" i="4"/>
  <c r="AB6" i="4"/>
  <c r="AB10" i="4"/>
  <c r="AB13" i="4"/>
  <c r="AB16" i="4"/>
  <c r="AB7" i="4"/>
  <c r="AB12" i="4"/>
  <c r="AB8" i="4"/>
  <c r="AB14" i="4"/>
  <c r="AB18" i="4"/>
  <c r="V4" i="4"/>
  <c r="V5" i="4"/>
  <c r="W6" i="4" s="1"/>
  <c r="X6" i="4" s="1"/>
  <c r="S7" i="4"/>
  <c r="S9" i="4"/>
  <c r="S12" i="4"/>
  <c r="S15" i="4"/>
  <c r="S6" i="4"/>
  <c r="S8" i="4"/>
  <c r="S10" i="4"/>
  <c r="S14" i="4"/>
  <c r="M7" i="4"/>
  <c r="M8" i="4"/>
  <c r="M9" i="4"/>
  <c r="M10" i="4"/>
  <c r="M15" i="4"/>
  <c r="J6" i="4"/>
  <c r="J5" i="4"/>
  <c r="W4" i="4"/>
  <c r="X4" i="4" s="1"/>
  <c r="Q6" i="4"/>
  <c r="R6" i="4" s="1"/>
  <c r="Q8" i="4"/>
  <c r="R8" i="4" s="1"/>
  <c r="Q10" i="4"/>
  <c r="R10" i="4" s="1"/>
  <c r="Q11" i="4"/>
  <c r="R11" i="4" s="1"/>
  <c r="Q13" i="4"/>
  <c r="R13" i="4" s="1"/>
  <c r="M4" i="4"/>
  <c r="S4" i="4"/>
  <c r="AE4" i="4"/>
  <c r="S5" i="4"/>
  <c r="M16" i="4"/>
  <c r="M17" i="4"/>
  <c r="M18" i="4"/>
  <c r="K9" i="4"/>
  <c r="L9" i="4" s="1"/>
  <c r="Q16" i="4"/>
  <c r="R16" i="4" s="1"/>
  <c r="Q17" i="4"/>
  <c r="R17" i="4" s="1"/>
  <c r="Q18" i="4"/>
  <c r="R18" i="4" s="1"/>
  <c r="K6" i="4"/>
  <c r="L6" i="4" s="1"/>
  <c r="Q7" i="4"/>
  <c r="R7" i="4" s="1"/>
  <c r="Q9" i="4"/>
  <c r="R9" i="4" s="1"/>
  <c r="Q12" i="4"/>
  <c r="R12" i="4" s="1"/>
  <c r="Q14" i="4"/>
  <c r="R14" i="4" s="1"/>
  <c r="Q15" i="4"/>
  <c r="R15" i="4" s="1"/>
  <c r="S16" i="4"/>
  <c r="S17" i="4"/>
  <c r="S18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AA5" i="2"/>
  <c r="AE5" i="2" s="1"/>
  <c r="AA6" i="2"/>
  <c r="AB6" i="2" s="1"/>
  <c r="AA7" i="2"/>
  <c r="AB7" i="2" s="1"/>
  <c r="AA8" i="2"/>
  <c r="AE8" i="2" s="1"/>
  <c r="AA9" i="2"/>
  <c r="AB9" i="2" s="1"/>
  <c r="AA10" i="2"/>
  <c r="AB10" i="2" s="1"/>
  <c r="AA11" i="2"/>
  <c r="AE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A18" i="2"/>
  <c r="AB18" i="2" s="1"/>
  <c r="AA4" i="2"/>
  <c r="AB4" i="2" s="1"/>
  <c r="AB17" i="2"/>
  <c r="AE17" i="2"/>
  <c r="AB5" i="2"/>
  <c r="U5" i="2"/>
  <c r="V5" i="2" s="1"/>
  <c r="U6" i="2"/>
  <c r="V6" i="2" s="1"/>
  <c r="U7" i="2"/>
  <c r="Y7" i="2" s="1"/>
  <c r="U8" i="2"/>
  <c r="Y8" i="2" s="1"/>
  <c r="U9" i="2"/>
  <c r="V9" i="2" s="1"/>
  <c r="U10" i="2"/>
  <c r="V10" i="2" s="1"/>
  <c r="U11" i="2"/>
  <c r="V11" i="2" s="1"/>
  <c r="U12" i="2"/>
  <c r="Y12" i="2" s="1"/>
  <c r="U13" i="2"/>
  <c r="V13" i="2" s="1"/>
  <c r="U14" i="2"/>
  <c r="V14" i="2" s="1"/>
  <c r="U15" i="2"/>
  <c r="V15" i="2" s="1"/>
  <c r="U16" i="2"/>
  <c r="Y16" i="2" s="1"/>
  <c r="U17" i="2"/>
  <c r="Y17" i="2" s="1"/>
  <c r="U18" i="2"/>
  <c r="V18" i="2" s="1"/>
  <c r="U4" i="2"/>
  <c r="Y4" i="2" s="1"/>
  <c r="I16" i="2"/>
  <c r="O5" i="2"/>
  <c r="P5" i="2" s="1"/>
  <c r="O6" i="2"/>
  <c r="S6" i="2" s="1"/>
  <c r="O7" i="2"/>
  <c r="P7" i="2" s="1"/>
  <c r="O8" i="2"/>
  <c r="S8" i="2" s="1"/>
  <c r="O9" i="2"/>
  <c r="P9" i="2" s="1"/>
  <c r="O10" i="2"/>
  <c r="S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S16" i="2" s="1"/>
  <c r="O17" i="2"/>
  <c r="P17" i="2" s="1"/>
  <c r="O18" i="2"/>
  <c r="P18" i="2" s="1"/>
  <c r="O4" i="2"/>
  <c r="P4" i="2" s="1"/>
  <c r="I5" i="2"/>
  <c r="I6" i="2"/>
  <c r="I7" i="2"/>
  <c r="I8" i="2"/>
  <c r="I9" i="2"/>
  <c r="I10" i="2"/>
  <c r="I11" i="2"/>
  <c r="I12" i="2"/>
  <c r="I13" i="2"/>
  <c r="I14" i="2"/>
  <c r="I15" i="2"/>
  <c r="I17" i="2"/>
  <c r="I18" i="2"/>
  <c r="I4" i="2"/>
  <c r="H20" i="6" l="1"/>
  <c r="AE20" i="6"/>
  <c r="S20" i="6"/>
  <c r="AE21" i="6"/>
  <c r="AE22" i="6" s="1"/>
  <c r="H21" i="6" s="1"/>
  <c r="Y21" i="6"/>
  <c r="Y20" i="6"/>
  <c r="S21" i="6"/>
  <c r="S22" i="6" s="1"/>
  <c r="F21" i="6" s="1"/>
  <c r="M21" i="6"/>
  <c r="M20" i="6"/>
  <c r="AB11" i="2"/>
  <c r="K13" i="4"/>
  <c r="L13" i="4" s="1"/>
  <c r="AC9" i="4"/>
  <c r="AD9" i="4" s="1"/>
  <c r="W13" i="4"/>
  <c r="X13" i="4" s="1"/>
  <c r="AC13" i="4"/>
  <c r="AD13" i="4" s="1"/>
  <c r="AC16" i="4"/>
  <c r="AD16" i="4" s="1"/>
  <c r="K10" i="4"/>
  <c r="L10" i="4" s="1"/>
  <c r="Y20" i="4"/>
  <c r="F19" i="4" s="1"/>
  <c r="K12" i="4"/>
  <c r="L12" i="4" s="1"/>
  <c r="K8" i="4"/>
  <c r="L8" i="4" s="1"/>
  <c r="K17" i="4"/>
  <c r="L17" i="4" s="1"/>
  <c r="L5" i="4"/>
  <c r="AC5" i="4"/>
  <c r="AD5" i="4" s="1"/>
  <c r="W5" i="4"/>
  <c r="X5" i="4" s="1"/>
  <c r="AC6" i="4"/>
  <c r="AD6" i="4" s="1"/>
  <c r="K18" i="4"/>
  <c r="L18" i="4" s="1"/>
  <c r="K7" i="4"/>
  <c r="L7" i="4" s="1"/>
  <c r="K15" i="4"/>
  <c r="L15" i="4" s="1"/>
  <c r="K11" i="4"/>
  <c r="L11" i="4" s="1"/>
  <c r="K16" i="4"/>
  <c r="L16" i="4" s="1"/>
  <c r="K4" i="4"/>
  <c r="L4" i="4" s="1"/>
  <c r="W15" i="4"/>
  <c r="X15" i="4" s="1"/>
  <c r="W18" i="4"/>
  <c r="X18" i="4" s="1"/>
  <c r="K14" i="4"/>
  <c r="L14" i="4" s="1"/>
  <c r="R20" i="4"/>
  <c r="W9" i="4"/>
  <c r="X9" i="4" s="1"/>
  <c r="AC15" i="4"/>
  <c r="AD15" i="4" s="1"/>
  <c r="AC12" i="4"/>
  <c r="AD12" i="4" s="1"/>
  <c r="AC8" i="4"/>
  <c r="AD8" i="4" s="1"/>
  <c r="AC4" i="4"/>
  <c r="AD4" i="4" s="1"/>
  <c r="AC18" i="4"/>
  <c r="AD18" i="4" s="1"/>
  <c r="AC11" i="4"/>
  <c r="AD11" i="4" s="1"/>
  <c r="AC7" i="4"/>
  <c r="AD7" i="4" s="1"/>
  <c r="AC17" i="4"/>
  <c r="AD17" i="4" s="1"/>
  <c r="AC14" i="4"/>
  <c r="AD14" i="4" s="1"/>
  <c r="AC10" i="4"/>
  <c r="AD10" i="4" s="1"/>
  <c r="Y19" i="4"/>
  <c r="W16" i="4"/>
  <c r="X16" i="4" s="1"/>
  <c r="W7" i="4"/>
  <c r="X7" i="4" s="1"/>
  <c r="W14" i="4"/>
  <c r="X14" i="4" s="1"/>
  <c r="W8" i="4"/>
  <c r="X8" i="4" s="1"/>
  <c r="W10" i="4"/>
  <c r="X10" i="4" s="1"/>
  <c r="W11" i="4"/>
  <c r="X11" i="4" s="1"/>
  <c r="W12" i="4"/>
  <c r="X12" i="4" s="1"/>
  <c r="W17" i="4"/>
  <c r="X17" i="4" s="1"/>
  <c r="AE20" i="4"/>
  <c r="G19" i="4" s="1"/>
  <c r="AE19" i="4"/>
  <c r="R19" i="4"/>
  <c r="S20" i="4"/>
  <c r="E19" i="4" s="1"/>
  <c r="S19" i="4"/>
  <c r="M20" i="4"/>
  <c r="D19" i="4" s="1"/>
  <c r="M19" i="4"/>
  <c r="AE13" i="2"/>
  <c r="Y15" i="2"/>
  <c r="Y11" i="2"/>
  <c r="V7" i="2"/>
  <c r="P10" i="2"/>
  <c r="AE15" i="2"/>
  <c r="S18" i="2"/>
  <c r="AE7" i="2"/>
  <c r="AE9" i="2"/>
  <c r="P8" i="2"/>
  <c r="S4" i="2"/>
  <c r="P16" i="2"/>
  <c r="V17" i="2"/>
  <c r="P6" i="2"/>
  <c r="S14" i="2"/>
  <c r="Y5" i="2"/>
  <c r="Y9" i="2"/>
  <c r="Y13" i="2"/>
  <c r="AE4" i="2"/>
  <c r="AE12" i="2"/>
  <c r="AE16" i="2"/>
  <c r="AB8" i="2"/>
  <c r="AC4" i="2" s="1"/>
  <c r="AD4" i="2" s="1"/>
  <c r="AE6" i="2"/>
  <c r="AE10" i="2"/>
  <c r="AE14" i="2"/>
  <c r="AE18" i="2"/>
  <c r="V4" i="2"/>
  <c r="V8" i="2"/>
  <c r="V12" i="2"/>
  <c r="V16" i="2"/>
  <c r="Y10" i="2"/>
  <c r="Y14" i="2"/>
  <c r="Y18" i="2"/>
  <c r="Y6" i="2"/>
  <c r="S12" i="2"/>
  <c r="S7" i="2"/>
  <c r="S11" i="2"/>
  <c r="S15" i="2"/>
  <c r="S5" i="2"/>
  <c r="S9" i="2"/>
  <c r="S13" i="2"/>
  <c r="S17" i="2"/>
  <c r="M8" i="2"/>
  <c r="J12" i="2"/>
  <c r="M4" i="2"/>
  <c r="J11" i="2"/>
  <c r="J15" i="2"/>
  <c r="J16" i="2"/>
  <c r="J7" i="2"/>
  <c r="M15" i="2"/>
  <c r="M5" i="2"/>
  <c r="M6" i="2"/>
  <c r="M9" i="2"/>
  <c r="M10" i="2"/>
  <c r="M13" i="2"/>
  <c r="M14" i="2"/>
  <c r="M17" i="2"/>
  <c r="M18" i="2"/>
  <c r="J5" i="2"/>
  <c r="J6" i="2"/>
  <c r="J9" i="2"/>
  <c r="J10" i="2"/>
  <c r="J13" i="2"/>
  <c r="J14" i="2"/>
  <c r="J17" i="2"/>
  <c r="J18" i="2"/>
  <c r="Y22" i="6" l="1"/>
  <c r="G21" i="6" s="1"/>
  <c r="M22" i="6"/>
  <c r="E21" i="6" s="1"/>
  <c r="R21" i="4"/>
  <c r="E20" i="4" s="1"/>
  <c r="L20" i="4"/>
  <c r="L19" i="4"/>
  <c r="AD20" i="4"/>
  <c r="AD21" i="4" s="1"/>
  <c r="G20" i="4" s="1"/>
  <c r="AD19" i="4"/>
  <c r="X20" i="4"/>
  <c r="X19" i="4"/>
  <c r="L21" i="4"/>
  <c r="D20" i="4" s="1"/>
  <c r="Y19" i="2"/>
  <c r="AE20" i="2"/>
  <c r="G19" i="2" s="1"/>
  <c r="Q9" i="2"/>
  <c r="R9" i="2" s="1"/>
  <c r="Q17" i="2"/>
  <c r="R17" i="2" s="1"/>
  <c r="Q7" i="2"/>
  <c r="R7" i="2" s="1"/>
  <c r="Q8" i="2"/>
  <c r="R8" i="2" s="1"/>
  <c r="Q14" i="2"/>
  <c r="R14" i="2" s="1"/>
  <c r="Q12" i="2"/>
  <c r="R12" i="2" s="1"/>
  <c r="Q13" i="2"/>
  <c r="R13" i="2" s="1"/>
  <c r="Q6" i="2"/>
  <c r="R6" i="2" s="1"/>
  <c r="Q18" i="2"/>
  <c r="R18" i="2" s="1"/>
  <c r="Q4" i="2"/>
  <c r="R4" i="2" s="1"/>
  <c r="Q16" i="2"/>
  <c r="R16" i="2" s="1"/>
  <c r="Q10" i="2"/>
  <c r="R10" i="2" s="1"/>
  <c r="Q11" i="2"/>
  <c r="R11" i="2" s="1"/>
  <c r="Q15" i="2"/>
  <c r="R15" i="2" s="1"/>
  <c r="Q5" i="2"/>
  <c r="R5" i="2" s="1"/>
  <c r="W11" i="2"/>
  <c r="X11" i="2" s="1"/>
  <c r="W14" i="2"/>
  <c r="X14" i="2" s="1"/>
  <c r="AE19" i="2"/>
  <c r="AC15" i="2"/>
  <c r="AD15" i="2" s="1"/>
  <c r="AC16" i="2"/>
  <c r="AD16" i="2" s="1"/>
  <c r="AC11" i="2"/>
  <c r="AD11" i="2" s="1"/>
  <c r="W12" i="2"/>
  <c r="X12" i="2" s="1"/>
  <c r="AC17" i="2"/>
  <c r="AD17" i="2" s="1"/>
  <c r="W17" i="2"/>
  <c r="X17" i="2" s="1"/>
  <c r="AC18" i="2"/>
  <c r="AD18" i="2" s="1"/>
  <c r="W15" i="2"/>
  <c r="X15" i="2" s="1"/>
  <c r="W6" i="2"/>
  <c r="X6" i="2" s="1"/>
  <c r="W10" i="2"/>
  <c r="X10" i="2" s="1"/>
  <c r="Y20" i="2"/>
  <c r="F19" i="2" s="1"/>
  <c r="AC13" i="2"/>
  <c r="AD13" i="2" s="1"/>
  <c r="AC14" i="2"/>
  <c r="AD14" i="2" s="1"/>
  <c r="W8" i="2"/>
  <c r="X8" i="2" s="1"/>
  <c r="W5" i="2"/>
  <c r="X5" i="2" s="1"/>
  <c r="AC6" i="2"/>
  <c r="AD6" i="2" s="1"/>
  <c r="AC12" i="2"/>
  <c r="AD12" i="2" s="1"/>
  <c r="W13" i="2"/>
  <c r="X13" i="2" s="1"/>
  <c r="W4" i="2"/>
  <c r="X4" i="2" s="1"/>
  <c r="AC9" i="2"/>
  <c r="AD9" i="2" s="1"/>
  <c r="W9" i="2"/>
  <c r="X9" i="2" s="1"/>
  <c r="AC10" i="2"/>
  <c r="AD10" i="2" s="1"/>
  <c r="AC7" i="2"/>
  <c r="AD7" i="2" s="1"/>
  <c r="AC8" i="2"/>
  <c r="AD8" i="2" s="1"/>
  <c r="W16" i="2"/>
  <c r="X16" i="2" s="1"/>
  <c r="W7" i="2"/>
  <c r="X7" i="2" s="1"/>
  <c r="AC5" i="2"/>
  <c r="AD5" i="2" s="1"/>
  <c r="W18" i="2"/>
  <c r="X18" i="2" s="1"/>
  <c r="S19" i="2"/>
  <c r="S20" i="2"/>
  <c r="E19" i="2" s="1"/>
  <c r="J8" i="2"/>
  <c r="M16" i="2"/>
  <c r="M12" i="2"/>
  <c r="M7" i="2"/>
  <c r="J4" i="2"/>
  <c r="K16" i="2" s="1"/>
  <c r="L16" i="2" s="1"/>
  <c r="M11" i="2"/>
  <c r="X21" i="4" l="1"/>
  <c r="F20" i="4" s="1"/>
  <c r="K14" i="2"/>
  <c r="L14" i="2" s="1"/>
  <c r="R20" i="2"/>
  <c r="K15" i="2"/>
  <c r="L15" i="2" s="1"/>
  <c r="X19" i="2"/>
  <c r="R19" i="2"/>
  <c r="AD20" i="2"/>
  <c r="K5" i="2"/>
  <c r="L5" i="2" s="1"/>
  <c r="X20" i="2"/>
  <c r="X21" i="2" s="1"/>
  <c r="F20" i="2" s="1"/>
  <c r="K13" i="2"/>
  <c r="L13" i="2" s="1"/>
  <c r="AD19" i="2"/>
  <c r="AD21" i="2" s="1"/>
  <c r="G20" i="2" s="1"/>
  <c r="M19" i="2"/>
  <c r="R21" i="2"/>
  <c r="E20" i="2" s="1"/>
  <c r="M20" i="2"/>
  <c r="D19" i="2" s="1"/>
  <c r="K18" i="2"/>
  <c r="L18" i="2" s="1"/>
  <c r="K4" i="2"/>
  <c r="L4" i="2" s="1"/>
  <c r="K9" i="2"/>
  <c r="L9" i="2" s="1"/>
  <c r="K8" i="2"/>
  <c r="L8" i="2" s="1"/>
  <c r="K7" i="2"/>
  <c r="L7" i="2" s="1"/>
  <c r="K6" i="2"/>
  <c r="L6" i="2" s="1"/>
  <c r="K12" i="2"/>
  <c r="L12" i="2" s="1"/>
  <c r="K10" i="2"/>
  <c r="L10" i="2" s="1"/>
  <c r="K11" i="2"/>
  <c r="L11" i="2" s="1"/>
  <c r="K17" i="2"/>
  <c r="L17" i="2" s="1"/>
  <c r="L20" i="2" l="1"/>
  <c r="L19" i="2"/>
  <c r="L21" i="2" l="1"/>
  <c r="D20" i="2" s="1"/>
</calcChain>
</file>

<file path=xl/sharedStrings.xml><?xml version="1.0" encoding="utf-8"?>
<sst xmlns="http://schemas.openxmlformats.org/spreadsheetml/2006/main" count="363" uniqueCount="42">
  <si>
    <t>CGWO</t>
  </si>
  <si>
    <t>GWO</t>
  </si>
  <si>
    <t>CSA</t>
  </si>
  <si>
    <t>ALO</t>
  </si>
  <si>
    <t>APSO</t>
  </si>
  <si>
    <t>Mean MAE</t>
  </si>
  <si>
    <t>Stdev MAE</t>
  </si>
  <si>
    <t>Mean Time</t>
  </si>
  <si>
    <t>Stdev Time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</si>
  <si>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</si>
  <si>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</si>
  <si>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</si>
  <si>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</si>
  <si>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</si>
  <si>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</si>
  <si>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</si>
  <si>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</si>
  <si>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</si>
  <si>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</si>
  <si>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CS11</t>
  </si>
  <si>
    <t>CS12</t>
  </si>
  <si>
    <t>CS13</t>
  </si>
  <si>
    <t>CS14</t>
  </si>
  <si>
    <t>CS15</t>
  </si>
  <si>
    <t>R+</t>
  </si>
  <si>
    <t>Absolut Diff</t>
  </si>
  <si>
    <t>Rank of Diff</t>
  </si>
  <si>
    <t>Signed Rank</t>
  </si>
  <si>
    <t>R-</t>
  </si>
  <si>
    <t>T-Stat</t>
  </si>
  <si>
    <t>Two-Tailed of significant Threshold</t>
  </si>
  <si>
    <t>SIGN</t>
  </si>
  <si>
    <t>CGWO vs GWO</t>
  </si>
  <si>
    <t>CGWO vs CSA</t>
  </si>
  <si>
    <t>CGWO wins</t>
  </si>
  <si>
    <t>CGWO vs ALO</t>
  </si>
  <si>
    <t>CGWOvB</t>
  </si>
  <si>
    <t>CGWOvC</t>
  </si>
  <si>
    <t>CGWOvD</t>
  </si>
  <si>
    <t>CGWOvA</t>
  </si>
  <si>
    <t>Wins</t>
  </si>
  <si>
    <t>1st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</si>
</sst>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topLeftCell="R1" workbookViewId="0">
      <selection activeCell="B2" sqref="B2:AH18"/>
    </sheetView>
  </sheetViews>
  <sheetFormatPr defaultRowHeight="15" x14ac:dyDescent="0.25"/>
  <cols>
    <col min="3" max="4" width="10.42578125" bestFit="1" customWidth="1"/>
    <col min="5" max="6" width="10.85546875" bestFit="1" customWidth="1"/>
    <col min="7" max="8" width="10.42578125" bestFit="1" customWidth="1"/>
    <col min="9" max="10" width="10.85546875" bestFit="1" customWidth="1"/>
    <col min="11" max="12" width="10.42578125" bestFit="1" customWidth="1"/>
    <col min="13" max="14" width="10.85546875" bestFit="1" customWidth="1"/>
    <col min="15" max="16" width="10.42578125" bestFit="1" customWidth="1"/>
    <col min="17" max="18" width="10.85546875" bestFit="1" customWidth="1"/>
    <col min="19" max="20" width="10.42578125" bestFit="1" customWidth="1"/>
    <col min="21" max="22" width="10.85546875" bestFit="1" customWidth="1"/>
    <col min="23" max="24" width="10.42578125" bestFit="1" customWidth="1"/>
    <col min="25" max="26" width="10.85546875" bestFit="1" customWidth="1"/>
    <col min="27" max="28" width="10.42578125" bestFit="1" customWidth="1"/>
    <col min="29" max="30" width="10.85546875" bestFit="1" customWidth="1"/>
    <col min="31" max="32" width="10.42578125" bestFit="1" customWidth="1"/>
    <col min="33" max="34" width="10.85546875" bestFit="1" customWidth="1"/>
  </cols>
  <sheetData>
    <row r="2" spans="2:34" x14ac:dyDescent="0.25">
      <c r="C2" s="7" t="s">
        <v>0</v>
      </c>
      <c r="D2" s="7"/>
      <c r="E2" s="7"/>
      <c r="F2" s="7"/>
      <c r="G2" s="7" t="s">
        <v>1</v>
      </c>
      <c r="H2" s="7"/>
      <c r="I2" s="7"/>
      <c r="J2" s="7"/>
      <c r="K2" s="7" t="s">
        <v>2</v>
      </c>
      <c r="L2" s="7"/>
      <c r="M2" s="7"/>
      <c r="N2" s="7"/>
      <c r="O2" s="7" t="s">
        <v>3</v>
      </c>
      <c r="P2" s="7"/>
      <c r="Q2" s="7"/>
      <c r="R2" s="7"/>
      <c r="S2" s="7" t="s">
        <v>4</v>
      </c>
      <c r="T2" s="7"/>
      <c r="U2" s="7"/>
      <c r="V2" s="7"/>
      <c r="W2" s="7" t="s">
        <v>36</v>
      </c>
      <c r="X2" s="7"/>
      <c r="Y2" s="7"/>
      <c r="Z2" s="7"/>
      <c r="AA2" s="7" t="s">
        <v>37</v>
      </c>
      <c r="AB2" s="7"/>
      <c r="AC2" s="7"/>
      <c r="AD2" s="7"/>
      <c r="AE2" s="7" t="s">
        <v>38</v>
      </c>
      <c r="AF2" s="7"/>
      <c r="AG2" s="7"/>
      <c r="AH2" s="7"/>
    </row>
    <row r="3" spans="2:34" x14ac:dyDescent="0.25"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  <c r="O3" t="s">
        <v>5</v>
      </c>
      <c r="P3" t="s">
        <v>6</v>
      </c>
      <c r="Q3" t="s">
        <v>7</v>
      </c>
      <c r="R3" t="s">
        <v>8</v>
      </c>
      <c r="S3" t="s">
        <v>5</v>
      </c>
      <c r="T3" t="s">
        <v>6</v>
      </c>
      <c r="U3" t="s">
        <v>7</v>
      </c>
      <c r="V3" t="s">
        <v>8</v>
      </c>
      <c r="W3" t="s">
        <v>5</v>
      </c>
      <c r="X3" t="s">
        <v>6</v>
      </c>
      <c r="Y3" t="s">
        <v>7</v>
      </c>
      <c r="Z3" t="s">
        <v>8</v>
      </c>
      <c r="AA3" t="s">
        <v>5</v>
      </c>
      <c r="AB3" t="s">
        <v>6</v>
      </c>
      <c r="AC3" t="s">
        <v>7</v>
      </c>
      <c r="AD3" t="s">
        <v>8</v>
      </c>
      <c r="AE3" t="s">
        <v>5</v>
      </c>
      <c r="AF3" t="s">
        <v>6</v>
      </c>
      <c r="AG3" t="s">
        <v>7</v>
      </c>
      <c r="AH3" t="s">
        <v>8</v>
      </c>
    </row>
    <row r="4" spans="2:34" x14ac:dyDescent="0.25">
      <c r="B4" t="s">
        <v>9</v>
      </c>
      <c r="C4" s="3">
        <v>14.971015701212448</v>
      </c>
      <c r="D4" s="3">
        <v>0.70487189395095873</v>
      </c>
      <c r="E4" s="3">
        <v>13.3463923</v>
      </c>
      <c r="F4" s="3">
        <v>0.27523973058087714</v>
      </c>
      <c r="G4" s="3">
        <v>15.093257359194375</v>
      </c>
      <c r="H4" s="3">
        <v>0.58538627458043913</v>
      </c>
      <c r="I4" s="3">
        <v>13.269485106666666</v>
      </c>
      <c r="J4" s="3">
        <v>0.38663153123955285</v>
      </c>
      <c r="K4" s="3">
        <v>15.496293026169152</v>
      </c>
      <c r="L4" s="3">
        <v>0.89326250286304343</v>
      </c>
      <c r="M4" s="3">
        <v>3.9947692466666664</v>
      </c>
      <c r="N4" s="3">
        <v>5.9958480081974339E-2</v>
      </c>
      <c r="O4" s="3">
        <v>14.829986951731071</v>
      </c>
      <c r="P4" s="3">
        <v>0.47134121766433651</v>
      </c>
      <c r="Q4" s="3">
        <v>13.722093346666671</v>
      </c>
      <c r="R4" s="3">
        <v>0.18348665112917759</v>
      </c>
      <c r="S4" s="3">
        <v>14.831963917234159</v>
      </c>
      <c r="T4" s="3">
        <v>0.3207304687533073</v>
      </c>
      <c r="U4" s="3">
        <v>13.32437522</v>
      </c>
      <c r="V4" s="3">
        <v>0.10943149188127858</v>
      </c>
      <c r="W4" s="3">
        <v>14.9140940366197</v>
      </c>
      <c r="X4" s="3">
        <v>0.61303709751106572</v>
      </c>
      <c r="Y4" s="3">
        <v>15.754967956666665</v>
      </c>
      <c r="Z4" s="3">
        <v>0.76471804218344497</v>
      </c>
      <c r="AA4" s="3">
        <v>15.11112245965341</v>
      </c>
      <c r="AB4" s="3">
        <v>0.51679573052866068</v>
      </c>
      <c r="AC4" s="3">
        <v>15.745465486666664</v>
      </c>
      <c r="AD4" s="3">
        <v>0.20080564736595038</v>
      </c>
      <c r="AE4" s="3">
        <v>15.080972741690527</v>
      </c>
      <c r="AF4" s="3">
        <v>0.69447147497857431</v>
      </c>
      <c r="AG4" s="3">
        <v>15.25563741</v>
      </c>
      <c r="AH4" s="3">
        <v>0.20710365786668836</v>
      </c>
    </row>
    <row r="5" spans="2:34" x14ac:dyDescent="0.25">
      <c r="B5" t="s">
        <v>10</v>
      </c>
      <c r="C5" s="3">
        <v>21.162961481385629</v>
      </c>
      <c r="D5" s="3">
        <v>0.23315791023481877</v>
      </c>
      <c r="E5" s="3">
        <v>13.48616387</v>
      </c>
      <c r="F5" s="3">
        <v>0.12965782843188114</v>
      </c>
      <c r="G5" s="3">
        <v>21.201838978770176</v>
      </c>
      <c r="H5" s="3">
        <v>0.1974910334763591</v>
      </c>
      <c r="I5" s="3">
        <v>13.442305150000001</v>
      </c>
      <c r="J5" s="3">
        <v>0.13228596247327687</v>
      </c>
      <c r="K5" s="3">
        <v>21.27816500166039</v>
      </c>
      <c r="L5" s="3">
        <v>0.23114125756545564</v>
      </c>
      <c r="M5" s="3">
        <v>4.0898224133333336</v>
      </c>
      <c r="N5" s="3">
        <v>3.9451201640313113E-2</v>
      </c>
      <c r="O5" s="3">
        <v>21.523394267419885</v>
      </c>
      <c r="P5" s="3">
        <v>0.9413921028490424</v>
      </c>
      <c r="Q5" s="3">
        <v>13.792601213333331</v>
      </c>
      <c r="R5" s="3">
        <v>0.15626029096325081</v>
      </c>
      <c r="S5" s="3">
        <v>21.218970730769083</v>
      </c>
      <c r="T5" s="3">
        <v>0.224257467599665</v>
      </c>
      <c r="U5" s="3">
        <v>13.474754393333335</v>
      </c>
      <c r="V5" s="3">
        <v>5.847131791684157E-2</v>
      </c>
      <c r="W5" s="3">
        <v>21.173705553174162</v>
      </c>
      <c r="X5" s="3">
        <v>0.1681959220573537</v>
      </c>
      <c r="Y5" s="3">
        <v>15.475511149999996</v>
      </c>
      <c r="Z5" s="3">
        <v>0.12185360995885174</v>
      </c>
      <c r="AA5" s="3">
        <v>21.214196066091688</v>
      </c>
      <c r="AB5" s="3">
        <v>0.26332925848775074</v>
      </c>
      <c r="AC5" s="3">
        <v>15.683585576666671</v>
      </c>
      <c r="AD5" s="3">
        <v>0.14933185163887036</v>
      </c>
      <c r="AE5" s="3">
        <v>21.258365641302404</v>
      </c>
      <c r="AF5" s="3">
        <v>0.30950563978850298</v>
      </c>
      <c r="AG5" s="3">
        <v>15.572165726666666</v>
      </c>
      <c r="AH5" s="3">
        <v>0.20237611881902212</v>
      </c>
    </row>
    <row r="6" spans="2:34" x14ac:dyDescent="0.25">
      <c r="B6" t="s">
        <v>11</v>
      </c>
      <c r="C6" s="3">
        <v>17.34876639930442</v>
      </c>
      <c r="D6" s="3">
        <v>0.59839346514870384</v>
      </c>
      <c r="E6" s="3">
        <v>13.460311393333335</v>
      </c>
      <c r="F6" s="3">
        <v>0.14739382211432833</v>
      </c>
      <c r="G6" s="3">
        <v>17.495825136276849</v>
      </c>
      <c r="H6" s="3">
        <v>0.75992444186411201</v>
      </c>
      <c r="I6" s="3">
        <v>13.387406109999997</v>
      </c>
      <c r="J6" s="3">
        <v>6.2559635584530232E-2</v>
      </c>
      <c r="K6" s="3">
        <v>17.459394060545172</v>
      </c>
      <c r="L6" s="3">
        <v>0.77851122252435723</v>
      </c>
      <c r="M6" s="3">
        <v>4.0989347499999989</v>
      </c>
      <c r="N6" s="3">
        <v>5.0796774991886819E-2</v>
      </c>
      <c r="O6" s="3">
        <v>18.932111879497565</v>
      </c>
      <c r="P6" s="3">
        <v>2.4484890505687518</v>
      </c>
      <c r="Q6" s="3">
        <v>13.792936086666664</v>
      </c>
      <c r="R6" s="3">
        <v>0.15707061551140022</v>
      </c>
      <c r="S6" s="3">
        <v>17.448470250663163</v>
      </c>
      <c r="T6" s="3">
        <v>0.30153631874965564</v>
      </c>
      <c r="U6" s="3">
        <v>13.470225046666666</v>
      </c>
      <c r="V6" s="3">
        <v>5.6655127601095159E-2</v>
      </c>
      <c r="W6" s="3">
        <v>17.418103321597776</v>
      </c>
      <c r="X6" s="3">
        <v>0.36193381522062279</v>
      </c>
      <c r="Y6" s="3">
        <v>15.866517760000004</v>
      </c>
      <c r="Z6" s="3">
        <v>0.24621603055532601</v>
      </c>
      <c r="AA6" s="3">
        <v>17.33760789723161</v>
      </c>
      <c r="AB6" s="3">
        <v>0.26966036217681011</v>
      </c>
      <c r="AC6" s="3">
        <v>15.812372136666673</v>
      </c>
      <c r="AD6" s="3">
        <v>0.18563648383245931</v>
      </c>
      <c r="AE6" s="3">
        <v>17.607777097827629</v>
      </c>
      <c r="AF6" s="3">
        <v>0.79449757950622468</v>
      </c>
      <c r="AG6" s="3">
        <v>15.829174673333334</v>
      </c>
      <c r="AH6" s="3">
        <v>0.35555041973074891</v>
      </c>
    </row>
    <row r="7" spans="2:34" x14ac:dyDescent="0.25">
      <c r="B7" t="s">
        <v>12</v>
      </c>
      <c r="C7" s="3">
        <v>20.415692243022384</v>
      </c>
      <c r="D7" s="3">
        <v>0.40604656588542548</v>
      </c>
      <c r="E7" s="3">
        <v>13.462945369999998</v>
      </c>
      <c r="F7" s="3">
        <v>0.17066066327063548</v>
      </c>
      <c r="G7" s="3">
        <v>20.179244336414818</v>
      </c>
      <c r="H7" s="3">
        <v>0.66530789378010224</v>
      </c>
      <c r="I7" s="3">
        <v>13.400198996666667</v>
      </c>
      <c r="J7" s="3">
        <v>9.6242947218658184E-2</v>
      </c>
      <c r="K7" s="3">
        <v>20.509002388254498</v>
      </c>
      <c r="L7" s="3">
        <v>0.55980851925558539</v>
      </c>
      <c r="M7" s="3">
        <v>4.08145223</v>
      </c>
      <c r="N7" s="3">
        <v>4.4795163806615072E-2</v>
      </c>
      <c r="O7" s="3">
        <v>19.586240004323368</v>
      </c>
      <c r="P7" s="3">
        <v>1.5936828651358912</v>
      </c>
      <c r="Q7" s="3">
        <v>13.776048249999999</v>
      </c>
      <c r="R7" s="3">
        <v>0.18274964065448837</v>
      </c>
      <c r="S7" s="3">
        <v>20.332519080048471</v>
      </c>
      <c r="T7" s="3">
        <v>0.55352720211645112</v>
      </c>
      <c r="U7" s="3">
        <v>13.383910773333328</v>
      </c>
      <c r="V7" s="3">
        <v>7.4627994780469109E-2</v>
      </c>
      <c r="W7" s="3">
        <v>20.399645563174367</v>
      </c>
      <c r="X7" s="3">
        <v>0.71558887783181724</v>
      </c>
      <c r="Y7" s="3">
        <v>16.062159340000004</v>
      </c>
      <c r="Z7" s="3">
        <v>0.49844352117037821</v>
      </c>
      <c r="AA7" s="3">
        <v>20.329253456467995</v>
      </c>
      <c r="AB7" s="3">
        <v>0.48483090259716588</v>
      </c>
      <c r="AC7" s="3">
        <v>15.984082106666667</v>
      </c>
      <c r="AD7" s="3">
        <v>0.31050695322848493</v>
      </c>
      <c r="AE7" s="3">
        <v>20.1700275468035</v>
      </c>
      <c r="AF7" s="3">
        <v>0.59026443410751028</v>
      </c>
      <c r="AG7" s="3">
        <v>15.405748196666666</v>
      </c>
      <c r="AH7" s="3">
        <v>0.1366811481890518</v>
      </c>
    </row>
    <row r="8" spans="2:34" x14ac:dyDescent="0.25">
      <c r="B8" t="s">
        <v>13</v>
      </c>
      <c r="C8" s="3">
        <v>15.706171230301161</v>
      </c>
      <c r="D8" s="3">
        <v>0.67029683313394905</v>
      </c>
      <c r="E8" s="3">
        <v>13.79213265666667</v>
      </c>
      <c r="F8" s="3">
        <v>0.12867902459092628</v>
      </c>
      <c r="G8" s="3">
        <v>15.661435560414796</v>
      </c>
      <c r="H8" s="3">
        <v>0.88614314290675256</v>
      </c>
      <c r="I8" s="3">
        <v>13.780292916666667</v>
      </c>
      <c r="J8" s="3">
        <v>0.18475970749537343</v>
      </c>
      <c r="K8" s="3">
        <v>15.648588026054819</v>
      </c>
      <c r="L8" s="3">
        <v>0.82377822817835822</v>
      </c>
      <c r="M8" s="3">
        <v>4.0814025166666674</v>
      </c>
      <c r="N8" s="3">
        <v>4.7741993907620094E-2</v>
      </c>
      <c r="O8" s="3">
        <v>15.925905565092467</v>
      </c>
      <c r="P8" s="3">
        <v>0.80506932507363338</v>
      </c>
      <c r="Q8" s="3">
        <v>14.372973066666669</v>
      </c>
      <c r="R8" s="3">
        <v>0.54333760070738413</v>
      </c>
      <c r="S8" s="3">
        <v>15.623670123448878</v>
      </c>
      <c r="T8" s="3">
        <v>0.60819137832317771</v>
      </c>
      <c r="U8" s="3">
        <v>14.944503840000007</v>
      </c>
      <c r="V8" s="3">
        <v>0.17633109494841795</v>
      </c>
      <c r="W8" s="3">
        <v>15.669236092504615</v>
      </c>
      <c r="X8" s="3">
        <v>0.50280791289482007</v>
      </c>
      <c r="Y8" s="3">
        <v>15.595316256666667</v>
      </c>
      <c r="Z8" s="3">
        <v>0.20439345626309946</v>
      </c>
      <c r="AA8" s="3">
        <v>15.574445941840663</v>
      </c>
      <c r="AB8" s="3">
        <v>0.65998545045441614</v>
      </c>
      <c r="AC8" s="3">
        <v>15.443748006666668</v>
      </c>
      <c r="AD8" s="3">
        <v>0.16579105867840233</v>
      </c>
      <c r="AE8" s="3">
        <v>15.699669970844532</v>
      </c>
      <c r="AF8" s="3">
        <v>0.75792612115568425</v>
      </c>
      <c r="AG8" s="3">
        <v>15.641519510000002</v>
      </c>
      <c r="AH8" s="3">
        <v>0.16250070806081768</v>
      </c>
    </row>
    <row r="9" spans="2:34" x14ac:dyDescent="0.25">
      <c r="B9" t="s">
        <v>14</v>
      </c>
      <c r="C9" s="3">
        <v>17.947633153386278</v>
      </c>
      <c r="D9" s="3">
        <v>1.2846833859719187</v>
      </c>
      <c r="E9" s="3">
        <v>13.469697490000007</v>
      </c>
      <c r="F9" s="3">
        <v>0.20116939058842809</v>
      </c>
      <c r="G9" s="3">
        <v>17.821726802278157</v>
      </c>
      <c r="H9" s="3">
        <v>1.3894153150517543</v>
      </c>
      <c r="I9" s="3">
        <v>13.435514123333331</v>
      </c>
      <c r="J9" s="3">
        <v>6.1284096663629106E-2</v>
      </c>
      <c r="K9" s="3">
        <v>17.50713477475761</v>
      </c>
      <c r="L9" s="3">
        <v>1.1303502740954148</v>
      </c>
      <c r="M9" s="3">
        <v>4.1027090033333327</v>
      </c>
      <c r="N9" s="3">
        <v>4.4855532068727111E-2</v>
      </c>
      <c r="O9" s="3">
        <v>17.219686534428615</v>
      </c>
      <c r="P9" s="3">
        <v>1.9998461117369519</v>
      </c>
      <c r="Q9" s="3">
        <v>13.753343436666663</v>
      </c>
      <c r="R9" s="3">
        <v>0.21312808481455392</v>
      </c>
      <c r="S9" s="3">
        <v>17.445138970177315</v>
      </c>
      <c r="T9" s="3">
        <v>1.0674451670882528</v>
      </c>
      <c r="U9" s="3">
        <v>13.461201306666664</v>
      </c>
      <c r="V9" s="3">
        <v>6.0506555531337956E-2</v>
      </c>
      <c r="W9" s="3">
        <v>17.66649364682003</v>
      </c>
      <c r="X9" s="3">
        <v>1.4231971988715888</v>
      </c>
      <c r="Y9" s="3">
        <v>15.699584573333333</v>
      </c>
      <c r="Z9" s="3">
        <v>0.1881892463569054</v>
      </c>
      <c r="AA9" s="3">
        <v>17.792184530853646</v>
      </c>
      <c r="AB9" s="3">
        <v>1.4786099370398567</v>
      </c>
      <c r="AC9" s="3">
        <v>15.575434896666671</v>
      </c>
      <c r="AD9" s="3">
        <v>0.28879983404571058</v>
      </c>
      <c r="AE9" s="3">
        <v>17.406235067650421</v>
      </c>
      <c r="AF9" s="3">
        <v>0.9661621439640935</v>
      </c>
      <c r="AG9" s="3">
        <v>15.458157003333335</v>
      </c>
      <c r="AH9" s="3">
        <v>0.3270898548697585</v>
      </c>
    </row>
    <row r="10" spans="2:34" x14ac:dyDescent="0.25">
      <c r="B10" t="s">
        <v>15</v>
      </c>
      <c r="C10" s="3">
        <v>13.785011381285086</v>
      </c>
      <c r="D10" s="3">
        <v>1.293291802591843</v>
      </c>
      <c r="E10" s="3">
        <v>13.43051021666667</v>
      </c>
      <c r="F10" s="3">
        <v>0.21428896914441625</v>
      </c>
      <c r="G10" s="3">
        <v>13.668830380884192</v>
      </c>
      <c r="H10" s="3">
        <v>1.2274004726724357</v>
      </c>
      <c r="I10" s="3">
        <v>13.361871620000001</v>
      </c>
      <c r="J10" s="3">
        <v>0.26484024328889477</v>
      </c>
      <c r="K10" s="3">
        <v>14.058910928519188</v>
      </c>
      <c r="L10" s="3">
        <v>1.1195988317798424</v>
      </c>
      <c r="M10" s="3">
        <v>4.0211875333333333</v>
      </c>
      <c r="N10" s="3">
        <v>7.2491434273433575E-2</v>
      </c>
      <c r="O10" s="3">
        <v>13.068617882757467</v>
      </c>
      <c r="P10" s="3">
        <v>0.81084237225530131</v>
      </c>
      <c r="Q10" s="3">
        <v>13.845724986666669</v>
      </c>
      <c r="R10" s="3">
        <v>0.20499492446331891</v>
      </c>
      <c r="S10" s="3">
        <v>13.554459088933948</v>
      </c>
      <c r="T10" s="3">
        <v>1.0845873574460787</v>
      </c>
      <c r="U10" s="3">
        <v>13.406363179999998</v>
      </c>
      <c r="V10" s="3">
        <v>0.18282498676598996</v>
      </c>
      <c r="W10" s="3">
        <v>13.967909579361567</v>
      </c>
      <c r="X10" s="3">
        <v>1.1714706395280392</v>
      </c>
      <c r="Y10" s="3">
        <v>14.848803440000001</v>
      </c>
      <c r="Z10" s="3">
        <v>0.13218771244138092</v>
      </c>
      <c r="AA10" s="3">
        <v>14.034779412465054</v>
      </c>
      <c r="AB10" s="3">
        <v>1.2395312216332774</v>
      </c>
      <c r="AC10" s="3">
        <v>14.943247163333332</v>
      </c>
      <c r="AD10" s="3">
        <v>0.13298670221220976</v>
      </c>
      <c r="AE10" s="3">
        <v>13.385557159500594</v>
      </c>
      <c r="AF10" s="3">
        <v>1.044497662924819</v>
      </c>
      <c r="AG10" s="3">
        <v>14.813262939999998</v>
      </c>
      <c r="AH10" s="3">
        <v>0.13862459882242287</v>
      </c>
    </row>
    <row r="11" spans="2:34" x14ac:dyDescent="0.25">
      <c r="B11" t="s">
        <v>16</v>
      </c>
      <c r="C11" s="3">
        <v>24.065565742177498</v>
      </c>
      <c r="D11" s="3">
        <v>0.52035643205644777</v>
      </c>
      <c r="E11" s="3">
        <v>13.265566166666668</v>
      </c>
      <c r="F11" s="3">
        <v>0.14818974650047145</v>
      </c>
      <c r="G11" s="3">
        <v>24.388234790992858</v>
      </c>
      <c r="H11" s="3">
        <v>0.7143370795246935</v>
      </c>
      <c r="I11" s="3">
        <v>13.231303326666671</v>
      </c>
      <c r="J11" s="3">
        <v>0.17593868740666418</v>
      </c>
      <c r="K11" s="3">
        <v>23.993019584179635</v>
      </c>
      <c r="L11" s="3">
        <v>0.53190469636789572</v>
      </c>
      <c r="M11" s="3">
        <v>4.0332246566666665</v>
      </c>
      <c r="N11" s="3">
        <v>7.6748295746391942E-2</v>
      </c>
      <c r="O11" s="3">
        <v>24.242132284296304</v>
      </c>
      <c r="P11" s="3">
        <v>0.68173943186845898</v>
      </c>
      <c r="Q11" s="3">
        <v>13.652478120000001</v>
      </c>
      <c r="R11" s="3">
        <v>0.13197333128791297</v>
      </c>
      <c r="S11" s="3">
        <v>24.241034300763431</v>
      </c>
      <c r="T11" s="3">
        <v>0.47128942076692182</v>
      </c>
      <c r="U11" s="3">
        <v>13.45021453</v>
      </c>
      <c r="V11" s="3">
        <v>0.29228155163673258</v>
      </c>
      <c r="W11" s="3">
        <v>24.144303795905433</v>
      </c>
      <c r="X11" s="3">
        <v>0.43716919566066126</v>
      </c>
      <c r="Y11" s="3">
        <v>14.863058703333333</v>
      </c>
      <c r="Z11" s="3">
        <v>0.1232450133145786</v>
      </c>
      <c r="AA11" s="3">
        <v>23.942841613753771</v>
      </c>
      <c r="AB11" s="3">
        <v>0.53919393611870192</v>
      </c>
      <c r="AC11" s="3">
        <v>15.179130893333333</v>
      </c>
      <c r="AD11" s="3">
        <v>0.34891799357933118</v>
      </c>
      <c r="AE11" s="3">
        <v>24.157194322991487</v>
      </c>
      <c r="AF11" s="3">
        <v>0.50752126702623646</v>
      </c>
      <c r="AG11" s="3">
        <v>15.482384446666668</v>
      </c>
      <c r="AH11" s="3">
        <v>0.2998872538920539</v>
      </c>
    </row>
    <row r="12" spans="2:34" x14ac:dyDescent="0.25">
      <c r="B12" t="s">
        <v>17</v>
      </c>
      <c r="C12" s="3">
        <v>12.122654861824593</v>
      </c>
      <c r="D12" s="3">
        <v>1.0569978144959109</v>
      </c>
      <c r="E12" s="3">
        <v>13.280621449999996</v>
      </c>
      <c r="F12" s="3">
        <v>0.11556630694066804</v>
      </c>
      <c r="G12" s="3">
        <v>12.132605914629776</v>
      </c>
      <c r="H12" s="3">
        <v>1.1621574084447701</v>
      </c>
      <c r="I12" s="3">
        <v>13.281377356666667</v>
      </c>
      <c r="J12" s="3">
        <v>9.339325859968739E-2</v>
      </c>
      <c r="K12" s="3">
        <v>12.595679721170516</v>
      </c>
      <c r="L12" s="3">
        <v>1.2724127190245229</v>
      </c>
      <c r="M12" s="3">
        <v>3.9811167833333334</v>
      </c>
      <c r="N12" s="3">
        <v>6.4984379333705697E-2</v>
      </c>
      <c r="O12" s="3">
        <v>12.15843899724009</v>
      </c>
      <c r="P12" s="3">
        <v>0.99551880307242369</v>
      </c>
      <c r="Q12" s="3">
        <v>13.617784779999997</v>
      </c>
      <c r="R12" s="3">
        <v>0.14645977330222884</v>
      </c>
      <c r="S12" s="3">
        <v>11.939004814889548</v>
      </c>
      <c r="T12" s="3">
        <v>0.78861628676108153</v>
      </c>
      <c r="U12" s="3">
        <v>13.283518826666667</v>
      </c>
      <c r="V12" s="3">
        <v>0.12447962598863162</v>
      </c>
      <c r="W12" s="3">
        <v>12.219607910436036</v>
      </c>
      <c r="X12" s="3">
        <v>0.98807543923491004</v>
      </c>
      <c r="Y12" s="3">
        <v>15.715739176666666</v>
      </c>
      <c r="Z12" s="3">
        <v>0.25267968338910246</v>
      </c>
      <c r="AA12" s="3">
        <v>12.118369701365831</v>
      </c>
      <c r="AB12" s="3">
        <v>0.98219670884617472</v>
      </c>
      <c r="AC12" s="3">
        <v>15.962755043333335</v>
      </c>
      <c r="AD12" s="3">
        <v>0.17666415448008452</v>
      </c>
      <c r="AE12" s="3">
        <v>12.222777593882723</v>
      </c>
      <c r="AF12" s="3">
        <v>1.0210555803284211</v>
      </c>
      <c r="AG12" s="3">
        <v>16.239947383333334</v>
      </c>
      <c r="AH12" s="3">
        <v>0.22364496032912218</v>
      </c>
    </row>
    <row r="13" spans="2:34" x14ac:dyDescent="0.25">
      <c r="B13" t="s">
        <v>18</v>
      </c>
      <c r="C13" s="3">
        <v>11.987079678221278</v>
      </c>
      <c r="D13" s="3">
        <v>0.41522293097340485</v>
      </c>
      <c r="E13" s="3">
        <v>13.234892680000003</v>
      </c>
      <c r="F13" s="3">
        <v>6.8233080546752353E-2</v>
      </c>
      <c r="G13" s="3">
        <v>11.933275247065806</v>
      </c>
      <c r="H13" s="3">
        <v>0.6262916309107327</v>
      </c>
      <c r="I13" s="3">
        <v>13.218621649999999</v>
      </c>
      <c r="J13" s="3">
        <v>8.3217336986847912E-2</v>
      </c>
      <c r="K13" s="3">
        <v>12.136664242506136</v>
      </c>
      <c r="L13" s="3">
        <v>0.51825473427476143</v>
      </c>
      <c r="M13" s="3">
        <v>3.9542736333333344</v>
      </c>
      <c r="N13" s="3">
        <v>5.7183159263655955E-2</v>
      </c>
      <c r="O13" s="3">
        <v>11.526853137742005</v>
      </c>
      <c r="P13" s="3">
        <v>1.1810574724335456</v>
      </c>
      <c r="Q13" s="3">
        <v>13.70469491666667</v>
      </c>
      <c r="R13" s="3">
        <v>0.15747031460410107</v>
      </c>
      <c r="S13" s="3">
        <v>11.816382175046154</v>
      </c>
      <c r="T13" s="3">
        <v>0.43300772836703916</v>
      </c>
      <c r="U13" s="3">
        <v>13.256134993333331</v>
      </c>
      <c r="V13" s="3">
        <v>9.8555373770607121E-2</v>
      </c>
      <c r="W13" s="3">
        <v>11.790121982216997</v>
      </c>
      <c r="X13" s="3">
        <v>0.41839991137483534</v>
      </c>
      <c r="Y13" s="3">
        <v>16.08831532</v>
      </c>
      <c r="Z13" s="3">
        <v>0.18899454059464499</v>
      </c>
      <c r="AA13" s="3">
        <v>12.085454588766352</v>
      </c>
      <c r="AB13" s="3">
        <v>0.53490898632762696</v>
      </c>
      <c r="AC13" s="3">
        <v>16.053513933333335</v>
      </c>
      <c r="AD13" s="3">
        <v>0.1302382777312161</v>
      </c>
      <c r="AE13" s="3">
        <v>11.993773634208736</v>
      </c>
      <c r="AF13" s="3">
        <v>0.53166990682509918</v>
      </c>
      <c r="AG13" s="3">
        <v>16.138067506666665</v>
      </c>
      <c r="AH13" s="3">
        <v>0.15440259316246921</v>
      </c>
    </row>
    <row r="14" spans="2:34" x14ac:dyDescent="0.25">
      <c r="B14" t="s">
        <v>19</v>
      </c>
      <c r="C14" s="3">
        <v>15.691975598923419</v>
      </c>
      <c r="D14" s="3">
        <v>4.4243993621910518E-2</v>
      </c>
      <c r="E14" s="3">
        <v>13.189785916666665</v>
      </c>
      <c r="F14" s="3">
        <v>0.10565020773583092</v>
      </c>
      <c r="G14" s="3">
        <v>15.692169197454019</v>
      </c>
      <c r="H14" s="3">
        <v>2.6625986320938887E-2</v>
      </c>
      <c r="I14" s="3">
        <v>13.186685743333332</v>
      </c>
      <c r="J14" s="3">
        <v>6.8432978578997897E-2</v>
      </c>
      <c r="K14" s="3">
        <v>15.692536977584894</v>
      </c>
      <c r="L14" s="3">
        <v>5.232716031390567E-2</v>
      </c>
      <c r="M14" s="3">
        <v>3.9085485566666658</v>
      </c>
      <c r="N14" s="3">
        <v>5.0170955384390849E-2</v>
      </c>
      <c r="O14" s="3">
        <v>15.746556874512804</v>
      </c>
      <c r="P14" s="3">
        <v>0.29605840490682983</v>
      </c>
      <c r="Q14" s="3">
        <v>13.630361140000003</v>
      </c>
      <c r="R14" s="3">
        <v>0.17650993334345644</v>
      </c>
      <c r="S14" s="3">
        <v>15.696753657387761</v>
      </c>
      <c r="T14" s="3">
        <v>3.4956956416900158E-2</v>
      </c>
      <c r="U14" s="3">
        <v>13.156059090000003</v>
      </c>
      <c r="V14" s="3">
        <v>4.9611653904941419E-2</v>
      </c>
      <c r="W14" s="3">
        <v>15.688290877071507</v>
      </c>
      <c r="X14" s="3">
        <v>6.603100432309628E-3</v>
      </c>
      <c r="Y14" s="3">
        <v>16.028734973333336</v>
      </c>
      <c r="Z14" s="3">
        <v>0.15339910695052508</v>
      </c>
      <c r="AA14" s="3">
        <v>15.696670228026715</v>
      </c>
      <c r="AB14" s="3">
        <v>4.1957894964388009E-2</v>
      </c>
      <c r="AC14" s="3">
        <v>15.945982253333336</v>
      </c>
      <c r="AD14" s="3">
        <v>0.1844227248194415</v>
      </c>
      <c r="AE14" s="3">
        <v>15.717995102292226</v>
      </c>
      <c r="AF14" s="3">
        <v>0.10109138191097627</v>
      </c>
      <c r="AG14" s="3">
        <v>15.91052047</v>
      </c>
      <c r="AH14" s="3">
        <v>0.14621000445364163</v>
      </c>
    </row>
    <row r="15" spans="2:34" x14ac:dyDescent="0.25">
      <c r="B15" t="s">
        <v>20</v>
      </c>
      <c r="C15" s="3">
        <v>22.626068424454061</v>
      </c>
      <c r="D15" s="3">
        <v>1.9943387962988375</v>
      </c>
      <c r="E15" s="3">
        <v>13.195941213333333</v>
      </c>
      <c r="F15" s="3">
        <v>8.4325487069359065E-2</v>
      </c>
      <c r="G15" s="3">
        <v>21.927705292070748</v>
      </c>
      <c r="H15" s="3">
        <v>1.8172646108585258</v>
      </c>
      <c r="I15" s="3">
        <v>13.175892709999999</v>
      </c>
      <c r="J15" s="3">
        <v>7.0745177809161675E-2</v>
      </c>
      <c r="K15" s="3">
        <v>22.579667295222389</v>
      </c>
      <c r="L15" s="3">
        <v>1.6990547666998275</v>
      </c>
      <c r="M15" s="3">
        <v>3.9857417066666665</v>
      </c>
      <c r="N15" s="3">
        <v>6.1224710845601653E-2</v>
      </c>
      <c r="O15" s="3">
        <v>19.937857643116118</v>
      </c>
      <c r="P15" s="3">
        <v>2.5268870638311158</v>
      </c>
      <c r="Q15" s="3">
        <v>13.697683283333333</v>
      </c>
      <c r="R15" s="3">
        <v>0.16145637082034886</v>
      </c>
      <c r="S15" s="3">
        <v>21.533373694495388</v>
      </c>
      <c r="T15" s="3">
        <v>1.9488755480636524</v>
      </c>
      <c r="U15" s="3">
        <v>13.238114060000004</v>
      </c>
      <c r="V15" s="3">
        <v>7.7337890363759917E-2</v>
      </c>
      <c r="W15" s="3">
        <v>22.143293202773698</v>
      </c>
      <c r="X15" s="3">
        <v>1.8226006458430435</v>
      </c>
      <c r="Y15" s="3">
        <v>16.037274676666666</v>
      </c>
      <c r="Z15" s="3">
        <v>0.20192758555366383</v>
      </c>
      <c r="AA15" s="3">
        <v>22.580426842950363</v>
      </c>
      <c r="AB15" s="3">
        <v>1.45682886494369</v>
      </c>
      <c r="AC15" s="3">
        <v>16.007158173333334</v>
      </c>
      <c r="AD15" s="3">
        <v>0.1187437120712328</v>
      </c>
      <c r="AE15" s="3">
        <v>22.145846682022462</v>
      </c>
      <c r="AF15" s="3">
        <v>1.4463965109956682</v>
      </c>
      <c r="AG15" s="3">
        <v>15.952190760000002</v>
      </c>
      <c r="AH15" s="3">
        <v>0.14729102742995859</v>
      </c>
    </row>
    <row r="16" spans="2:34" x14ac:dyDescent="0.25">
      <c r="B16" t="s">
        <v>21</v>
      </c>
      <c r="C16" s="3">
        <v>26.917420061043284</v>
      </c>
      <c r="D16" s="3">
        <v>0.51740238358370194</v>
      </c>
      <c r="E16" s="3">
        <v>13.846366113333334</v>
      </c>
      <c r="F16" s="3">
        <v>0.92764569283364295</v>
      </c>
      <c r="G16" s="3">
        <v>26.820122294670018</v>
      </c>
      <c r="H16" s="3">
        <v>0.51655669128740556</v>
      </c>
      <c r="I16" s="3">
        <v>13.266599476666663</v>
      </c>
      <c r="J16" s="3">
        <v>9.2069251905601293E-2</v>
      </c>
      <c r="K16" s="3">
        <v>26.977492353614384</v>
      </c>
      <c r="L16" s="3">
        <v>0.63330627156446861</v>
      </c>
      <c r="M16" s="3">
        <v>4.00285797</v>
      </c>
      <c r="N16" s="3">
        <v>4.8307471191554464E-2</v>
      </c>
      <c r="O16" s="3">
        <v>27.274983105896979</v>
      </c>
      <c r="P16" s="3">
        <v>0.7913357625218066</v>
      </c>
      <c r="Q16" s="3">
        <v>13.611954999999996</v>
      </c>
      <c r="R16" s="3">
        <v>0.1368580799061794</v>
      </c>
      <c r="S16" s="3">
        <v>27.084541142359395</v>
      </c>
      <c r="T16" s="3">
        <v>0.47627982110150563</v>
      </c>
      <c r="U16" s="3">
        <v>13.325883209999999</v>
      </c>
      <c r="V16" s="3">
        <v>7.1010867514080658E-2</v>
      </c>
      <c r="W16" s="3">
        <v>26.914490480944664</v>
      </c>
      <c r="X16" s="3">
        <v>0.53545394830299176</v>
      </c>
      <c r="Y16" s="3">
        <v>16.031577683333335</v>
      </c>
      <c r="Z16" s="3">
        <v>0.18972010250770965</v>
      </c>
      <c r="AA16" s="3">
        <v>26.924126336951566</v>
      </c>
      <c r="AB16" s="3">
        <v>0.41513304064851431</v>
      </c>
      <c r="AC16" s="3">
        <v>16.10680133</v>
      </c>
      <c r="AD16" s="3">
        <v>0.17098994799455161</v>
      </c>
      <c r="AE16" s="3">
        <v>26.876198598010326</v>
      </c>
      <c r="AF16" s="3">
        <v>0.50612711980220937</v>
      </c>
      <c r="AG16" s="3">
        <v>16.052505153333335</v>
      </c>
      <c r="AH16" s="3">
        <v>0.13264621970223006</v>
      </c>
    </row>
    <row r="17" spans="2:34" x14ac:dyDescent="0.25">
      <c r="B17" t="s">
        <v>22</v>
      </c>
      <c r="C17" s="3">
        <v>29.574814373063585</v>
      </c>
      <c r="D17" s="3">
        <v>4.0765695840264682</v>
      </c>
      <c r="E17" s="3">
        <v>13.280935333333332</v>
      </c>
      <c r="F17" s="3">
        <v>7.1279891526468034E-2</v>
      </c>
      <c r="G17" s="3">
        <v>29.751715996116005</v>
      </c>
      <c r="H17" s="3">
        <v>4.6203196804638518</v>
      </c>
      <c r="I17" s="3">
        <v>13.287051913333336</v>
      </c>
      <c r="J17" s="3">
        <v>6.1955941110530502E-2</v>
      </c>
      <c r="K17" s="3">
        <v>30.327703900746648</v>
      </c>
      <c r="L17" s="3">
        <v>4.1283997649175701</v>
      </c>
      <c r="M17" s="3">
        <v>4.021691213333332</v>
      </c>
      <c r="N17" s="3">
        <v>5.0108415174545784E-2</v>
      </c>
      <c r="O17" s="3">
        <v>26.14121851188612</v>
      </c>
      <c r="P17" s="3">
        <v>5.9003783963202414</v>
      </c>
      <c r="Q17" s="3">
        <v>13.645605306666665</v>
      </c>
      <c r="R17" s="3">
        <v>0.1627750609736319</v>
      </c>
      <c r="S17" s="3">
        <v>28.92258975806789</v>
      </c>
      <c r="T17" s="3">
        <v>3.8448333159559827</v>
      </c>
      <c r="U17" s="3">
        <v>13.383553276666667</v>
      </c>
      <c r="V17" s="3">
        <v>7.6514486575782886E-2</v>
      </c>
      <c r="W17" s="3">
        <v>28.378231468932075</v>
      </c>
      <c r="X17" s="3">
        <v>4.8624598217524069</v>
      </c>
      <c r="Y17" s="3">
        <v>16.046241639999995</v>
      </c>
      <c r="Z17" s="3">
        <v>0.15213348145762301</v>
      </c>
      <c r="AA17" s="3">
        <v>27.760109444216546</v>
      </c>
      <c r="AB17" s="3">
        <v>4.161637388072017</v>
      </c>
      <c r="AC17" s="3">
        <v>15.981978993333335</v>
      </c>
      <c r="AD17" s="3">
        <v>0.12935418471235416</v>
      </c>
      <c r="AE17" s="3">
        <v>27.141188917920267</v>
      </c>
      <c r="AF17" s="3">
        <v>4.7075008654821531</v>
      </c>
      <c r="AG17" s="3">
        <v>16.011771759999998</v>
      </c>
      <c r="AH17" s="3">
        <v>0.16848730864783271</v>
      </c>
    </row>
    <row r="18" spans="2:34" x14ac:dyDescent="0.25">
      <c r="B18" t="s">
        <v>23</v>
      </c>
      <c r="C18" s="3">
        <v>23.004591839633747</v>
      </c>
      <c r="D18" s="3">
        <v>1.3312907862692072</v>
      </c>
      <c r="E18" s="3">
        <v>13.326165389999998</v>
      </c>
      <c r="F18" s="3">
        <v>0.1857600685230007</v>
      </c>
      <c r="G18" s="3">
        <v>23.372408246696111</v>
      </c>
      <c r="H18" s="3">
        <v>0.98689492199376272</v>
      </c>
      <c r="I18" s="3">
        <v>13.69593036</v>
      </c>
      <c r="J18" s="3">
        <v>0.49655958525927363</v>
      </c>
      <c r="K18" s="3">
        <v>23.56391622737641</v>
      </c>
      <c r="L18" s="3">
        <v>1.0379588498681851</v>
      </c>
      <c r="M18" s="3">
        <v>4.0216494933333333</v>
      </c>
      <c r="N18" s="3">
        <v>4.4260716649884242E-2</v>
      </c>
      <c r="O18" s="3">
        <v>22.74685946327314</v>
      </c>
      <c r="P18" s="3">
        <v>2.4732250003890877</v>
      </c>
      <c r="Q18" s="3">
        <v>14.239968529999997</v>
      </c>
      <c r="R18" s="3">
        <v>0.5343445457384205</v>
      </c>
      <c r="S18" s="3">
        <v>22.868596494361704</v>
      </c>
      <c r="T18" s="3">
        <v>1.1840411502378996</v>
      </c>
      <c r="U18" s="3">
        <v>13.67538080666667</v>
      </c>
      <c r="V18" s="3">
        <v>0.13524033949395914</v>
      </c>
      <c r="W18" s="3">
        <v>23.346707949039395</v>
      </c>
      <c r="X18" s="3">
        <v>1.2830558391036091</v>
      </c>
      <c r="Y18" s="3">
        <v>15.943698593333332</v>
      </c>
      <c r="Z18" s="3">
        <v>0.15116166463865394</v>
      </c>
      <c r="AA18" s="3">
        <v>23.044932843125306</v>
      </c>
      <c r="AB18" s="3">
        <v>1.0285015109019813</v>
      </c>
      <c r="AC18" s="3">
        <v>15.975632553333336</v>
      </c>
      <c r="AD18" s="3">
        <v>0.13914397370168194</v>
      </c>
      <c r="AE18" s="3">
        <v>23.271301061508947</v>
      </c>
      <c r="AF18" s="3">
        <v>1.5566439033260471</v>
      </c>
      <c r="AG18" s="3">
        <v>15.733080926666668</v>
      </c>
      <c r="AH18" s="3">
        <v>0.24144716944637437</v>
      </c>
    </row>
  </sheetData>
  <mergeCells count="8">
    <mergeCell ref="W2:Z2"/>
    <mergeCell ref="AA2:AD2"/>
    <mergeCell ref="AE2:AH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31"/>
  <sheetViews>
    <sheetView topLeftCell="A3" workbookViewId="0">
      <selection activeCell="D15" sqref="D15"/>
    </sheetView>
  </sheetViews>
  <sheetFormatPr defaultRowHeight="15" x14ac:dyDescent="0.25"/>
  <cols>
    <col min="1" max="1" width="9.85546875" customWidth="1"/>
    <col min="2" max="2" width="11.42578125" customWidth="1"/>
    <col min="9" max="9" width="14" customWidth="1"/>
    <col min="10" max="11" width="11.42578125" customWidth="1"/>
    <col min="12" max="12" width="11.85546875" customWidth="1"/>
    <col min="15" max="15" width="14.42578125" customWidth="1"/>
    <col min="21" max="21" width="13" customWidth="1"/>
  </cols>
  <sheetData>
    <row r="3" spans="2:3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32</v>
      </c>
      <c r="J3" t="s">
        <v>25</v>
      </c>
      <c r="K3" t="s">
        <v>26</v>
      </c>
      <c r="L3" t="s">
        <v>27</v>
      </c>
      <c r="M3" t="s">
        <v>31</v>
      </c>
      <c r="O3" t="s">
        <v>33</v>
      </c>
      <c r="P3" t="s">
        <v>25</v>
      </c>
      <c r="Q3" t="s">
        <v>26</v>
      </c>
      <c r="R3" t="s">
        <v>27</v>
      </c>
      <c r="S3" t="s">
        <v>31</v>
      </c>
      <c r="U3" t="s">
        <v>35</v>
      </c>
      <c r="V3" t="s">
        <v>25</v>
      </c>
      <c r="W3" t="s">
        <v>26</v>
      </c>
      <c r="X3" t="s">
        <v>27</v>
      </c>
      <c r="Y3" t="s">
        <v>31</v>
      </c>
      <c r="AA3" t="s">
        <v>35</v>
      </c>
      <c r="AB3" t="s">
        <v>25</v>
      </c>
      <c r="AC3" t="s">
        <v>26</v>
      </c>
      <c r="AD3" t="s">
        <v>27</v>
      </c>
      <c r="AE3" t="s">
        <v>31</v>
      </c>
    </row>
    <row r="4" spans="2:31" x14ac:dyDescent="0.25">
      <c r="B4" t="s">
        <v>9</v>
      </c>
      <c r="C4" s="3">
        <v>15.11112245965341</v>
      </c>
      <c r="D4" s="3">
        <v>15.093257359194375</v>
      </c>
      <c r="E4" s="3">
        <v>15.496293026169152</v>
      </c>
      <c r="F4" s="3">
        <v>14.829986951731071</v>
      </c>
      <c r="G4" s="3">
        <v>14.831963917234159</v>
      </c>
      <c r="I4" s="3">
        <f>C4-D4</f>
        <v>1.7865100459035332E-2</v>
      </c>
      <c r="J4" s="3">
        <f>ABS(I4)</f>
        <v>1.7865100459035332E-2</v>
      </c>
      <c r="K4">
        <f>_xlfn.RANK.AVG(J4,$J$4:$J$18,1)</f>
        <v>4</v>
      </c>
      <c r="L4">
        <f>K4*SIGN(I4)</f>
        <v>4</v>
      </c>
      <c r="M4">
        <f>SIGN(I4)</f>
        <v>1</v>
      </c>
      <c r="O4" s="3">
        <f>C4-E4</f>
        <v>-0.38517056651574144</v>
      </c>
      <c r="P4" s="3">
        <f>ABS(O4)</f>
        <v>0.38517056651574144</v>
      </c>
      <c r="Q4">
        <f>_xlfn.RANK.AVG(P4,$P$4:$P$18,1)</f>
        <v>12</v>
      </c>
      <c r="R4">
        <f>Q4*SIGN(O4)</f>
        <v>-12</v>
      </c>
      <c r="S4">
        <f>SIGN(O4)</f>
        <v>-1</v>
      </c>
      <c r="U4" s="3">
        <f>C4-F4</f>
        <v>0.28113550792233966</v>
      </c>
      <c r="V4" s="3">
        <f>ABS(U4)</f>
        <v>0.28113550792233966</v>
      </c>
      <c r="W4">
        <f>_xlfn.RANK.AVG(V4,$V$4:$V$18,1)</f>
        <v>3</v>
      </c>
      <c r="X4">
        <f>W4*SIGN(U4)</f>
        <v>3</v>
      </c>
      <c r="Y4">
        <f>SIGN(U4)</f>
        <v>1</v>
      </c>
      <c r="AA4" s="3">
        <f>C4-G4</f>
        <v>0.27915854241925153</v>
      </c>
      <c r="AB4" s="3">
        <f>ABS(AA4)</f>
        <v>0.27915854241925153</v>
      </c>
      <c r="AC4">
        <f>_xlfn.RANK.AVG(AB4,$AB$4:$AB$18,1)</f>
        <v>10</v>
      </c>
      <c r="AD4">
        <f>AC4*SIGN(AA4)</f>
        <v>10</v>
      </c>
      <c r="AE4">
        <f>SIGN(AA4)</f>
        <v>1</v>
      </c>
    </row>
    <row r="5" spans="2:31" x14ac:dyDescent="0.25">
      <c r="B5" t="s">
        <v>10</v>
      </c>
      <c r="C5" s="3">
        <v>21.214196066091688</v>
      </c>
      <c r="D5" s="3">
        <v>21.201838978770176</v>
      </c>
      <c r="E5" s="3">
        <v>21.27816500166039</v>
      </c>
      <c r="F5" s="3">
        <v>21.523394267419885</v>
      </c>
      <c r="G5" s="3">
        <v>21.218970730769083</v>
      </c>
      <c r="I5" s="3">
        <f t="shared" ref="I5:I18" si="0">C5-D5</f>
        <v>1.2357087321511528E-2</v>
      </c>
      <c r="J5" s="3">
        <f t="shared" ref="J5:J18" si="1">ABS(I5)</f>
        <v>1.2357087321511528E-2</v>
      </c>
      <c r="K5">
        <f t="shared" ref="K5:K18" si="2">_xlfn.RANK.AVG(J5,$J$4:$J$18,1)</f>
        <v>2</v>
      </c>
      <c r="L5">
        <f t="shared" ref="L5:L18" si="3">K5*SIGN(I5)</f>
        <v>2</v>
      </c>
      <c r="M5">
        <f t="shared" ref="M5:M18" si="4">SIGN(I5)</f>
        <v>1</v>
      </c>
      <c r="O5" s="3">
        <f t="shared" ref="O5:O18" si="5">C5-E5</f>
        <v>-6.3968935568702534E-2</v>
      </c>
      <c r="P5" s="3">
        <f t="shared" ref="P5:P18" si="6">ABS(O5)</f>
        <v>6.3968935568702534E-2</v>
      </c>
      <c r="Q5">
        <f t="shared" ref="Q5:Q17" si="7">_xlfn.RANK.AVG(P5,$P$4:$P$18,1)</f>
        <v>7</v>
      </c>
      <c r="R5">
        <f t="shared" ref="R5:R18" si="8">Q5*SIGN(O5)</f>
        <v>-7</v>
      </c>
      <c r="S5">
        <f t="shared" ref="S5:S18" si="9">SIGN(O5)</f>
        <v>-1</v>
      </c>
      <c r="U5" s="3">
        <f t="shared" ref="U5:U18" si="10">C5-F5</f>
        <v>-0.30919820132819709</v>
      </c>
      <c r="V5" s="3">
        <f t="shared" ref="V5:V18" si="11">ABS(U5)</f>
        <v>0.30919820132819709</v>
      </c>
      <c r="W5">
        <f t="shared" ref="W5:W17" si="12">_xlfn.RANK.AVG(V5,$V$4:$V$18,1)</f>
        <v>6</v>
      </c>
      <c r="X5">
        <f t="shared" ref="X5:X18" si="13">W5*SIGN(U5)</f>
        <v>-6</v>
      </c>
      <c r="Y5">
        <f t="shared" ref="Y5:Y18" si="14">SIGN(U5)</f>
        <v>-1</v>
      </c>
      <c r="AA5" s="3">
        <f t="shared" ref="AA5:AA18" si="15">C5-G5</f>
        <v>-4.7746646773951795E-3</v>
      </c>
      <c r="AB5" s="3">
        <f t="shared" ref="AB5:AB18" si="16">ABS(AA5)</f>
        <v>4.7746646773951795E-3</v>
      </c>
      <c r="AC5">
        <f t="shared" ref="AC5:AC18" si="17">_xlfn.RANK.AVG(AB5,$AB$4:$AB$18,1)</f>
        <v>3</v>
      </c>
      <c r="AD5">
        <f t="shared" ref="AD5:AD18" si="18">AC5*SIGN(AA5)</f>
        <v>-3</v>
      </c>
      <c r="AE5">
        <f t="shared" ref="AE5:AE18" si="19">SIGN(AA5)</f>
        <v>-1</v>
      </c>
    </row>
    <row r="6" spans="2:31" x14ac:dyDescent="0.25">
      <c r="B6" t="s">
        <v>11</v>
      </c>
      <c r="C6" s="3">
        <v>17.33760789723161</v>
      </c>
      <c r="D6" s="3">
        <v>17.495825136276849</v>
      </c>
      <c r="E6" s="3">
        <v>17.459394060545172</v>
      </c>
      <c r="F6" s="3">
        <v>18.932111879497565</v>
      </c>
      <c r="G6" s="3">
        <v>17.448470250663163</v>
      </c>
      <c r="I6" s="3">
        <f t="shared" si="0"/>
        <v>-0.15821723904523921</v>
      </c>
      <c r="J6" s="3">
        <f t="shared" si="1"/>
        <v>0.15821723904523921</v>
      </c>
      <c r="K6">
        <f t="shared" si="2"/>
        <v>10</v>
      </c>
      <c r="L6">
        <f t="shared" si="3"/>
        <v>-10</v>
      </c>
      <c r="M6">
        <f t="shared" si="4"/>
        <v>-1</v>
      </c>
      <c r="O6" s="3">
        <f t="shared" si="5"/>
        <v>-0.12178616331356196</v>
      </c>
      <c r="P6" s="3">
        <f t="shared" si="6"/>
        <v>0.12178616331356196</v>
      </c>
      <c r="Q6">
        <f t="shared" si="7"/>
        <v>9</v>
      </c>
      <c r="R6">
        <f t="shared" si="8"/>
        <v>-9</v>
      </c>
      <c r="S6">
        <f t="shared" si="9"/>
        <v>-1</v>
      </c>
      <c r="U6" s="3">
        <f t="shared" si="10"/>
        <v>-1.5945039822659552</v>
      </c>
      <c r="V6" s="3">
        <f t="shared" si="11"/>
        <v>1.5945039822659552</v>
      </c>
      <c r="W6">
        <f t="shared" si="12"/>
        <v>13</v>
      </c>
      <c r="X6">
        <f t="shared" si="13"/>
        <v>-13</v>
      </c>
      <c r="Y6">
        <f t="shared" si="14"/>
        <v>-1</v>
      </c>
      <c r="AA6" s="3">
        <f t="shared" si="15"/>
        <v>-0.11086235343155337</v>
      </c>
      <c r="AB6" s="3">
        <f t="shared" si="16"/>
        <v>0.11086235343155337</v>
      </c>
      <c r="AC6">
        <f t="shared" si="17"/>
        <v>5</v>
      </c>
      <c r="AD6">
        <f t="shared" si="18"/>
        <v>-5</v>
      </c>
      <c r="AE6">
        <f t="shared" si="19"/>
        <v>-1</v>
      </c>
    </row>
    <row r="7" spans="2:31" x14ac:dyDescent="0.25">
      <c r="B7" t="s">
        <v>12</v>
      </c>
      <c r="C7" s="3">
        <v>20.329253456467995</v>
      </c>
      <c r="D7" s="3">
        <v>20.179244336414818</v>
      </c>
      <c r="E7" s="3">
        <v>20.509002388254498</v>
      </c>
      <c r="F7" s="3">
        <v>19.586240004323368</v>
      </c>
      <c r="G7" s="3">
        <v>20.332519080048471</v>
      </c>
      <c r="I7" s="3">
        <f t="shared" si="0"/>
        <v>0.15000912005317701</v>
      </c>
      <c r="J7" s="3">
        <f t="shared" si="1"/>
        <v>0.15000912005317701</v>
      </c>
      <c r="K7">
        <f t="shared" si="2"/>
        <v>8</v>
      </c>
      <c r="L7">
        <f t="shared" si="3"/>
        <v>8</v>
      </c>
      <c r="M7">
        <f t="shared" si="4"/>
        <v>1</v>
      </c>
      <c r="O7" s="3">
        <f t="shared" si="5"/>
        <v>-0.1797489317865022</v>
      </c>
      <c r="P7" s="3">
        <f t="shared" si="6"/>
        <v>0.1797489317865022</v>
      </c>
      <c r="Q7">
        <f t="shared" si="7"/>
        <v>10</v>
      </c>
      <c r="R7">
        <f t="shared" si="8"/>
        <v>-10</v>
      </c>
      <c r="S7">
        <f t="shared" si="9"/>
        <v>-1</v>
      </c>
      <c r="U7" s="3">
        <f t="shared" si="10"/>
        <v>0.743013452144627</v>
      </c>
      <c r="V7" s="3">
        <f t="shared" si="11"/>
        <v>0.743013452144627</v>
      </c>
      <c r="W7">
        <f t="shared" si="12"/>
        <v>11</v>
      </c>
      <c r="X7">
        <f t="shared" si="13"/>
        <v>11</v>
      </c>
      <c r="Y7">
        <f t="shared" si="14"/>
        <v>1</v>
      </c>
      <c r="AA7" s="3">
        <f t="shared" si="15"/>
        <v>-3.2656235804751077E-3</v>
      </c>
      <c r="AB7" s="3">
        <f t="shared" si="16"/>
        <v>3.2656235804751077E-3</v>
      </c>
      <c r="AC7">
        <f t="shared" si="17"/>
        <v>2</v>
      </c>
      <c r="AD7">
        <f t="shared" si="18"/>
        <v>-2</v>
      </c>
      <c r="AE7">
        <f t="shared" si="19"/>
        <v>-1</v>
      </c>
    </row>
    <row r="8" spans="2:31" x14ac:dyDescent="0.25">
      <c r="B8" t="s">
        <v>13</v>
      </c>
      <c r="C8" s="3">
        <v>15.574445941840663</v>
      </c>
      <c r="D8" s="3">
        <v>15.661435560414796</v>
      </c>
      <c r="E8" s="3">
        <v>15.648588026054819</v>
      </c>
      <c r="F8" s="3">
        <v>15.925905565092467</v>
      </c>
      <c r="G8" s="3">
        <v>15.623670123448878</v>
      </c>
      <c r="I8" s="3">
        <f t="shared" si="0"/>
        <v>-8.6989618574133232E-2</v>
      </c>
      <c r="J8" s="3">
        <f t="shared" si="1"/>
        <v>8.6989618574133232E-2</v>
      </c>
      <c r="K8">
        <f t="shared" si="2"/>
        <v>6</v>
      </c>
      <c r="L8">
        <f t="shared" si="3"/>
        <v>-6</v>
      </c>
      <c r="M8">
        <f t="shared" si="4"/>
        <v>-1</v>
      </c>
      <c r="O8" s="3">
        <f t="shared" si="5"/>
        <v>-7.4142084214155801E-2</v>
      </c>
      <c r="P8" s="3">
        <f t="shared" si="6"/>
        <v>7.4142084214155801E-2</v>
      </c>
      <c r="Q8">
        <f t="shared" si="7"/>
        <v>8</v>
      </c>
      <c r="R8">
        <f t="shared" si="8"/>
        <v>-8</v>
      </c>
      <c r="S8">
        <f t="shared" si="9"/>
        <v>-1</v>
      </c>
      <c r="U8" s="3">
        <f t="shared" si="10"/>
        <v>-0.35145962325180413</v>
      </c>
      <c r="V8" s="3">
        <f t="shared" si="11"/>
        <v>0.35145962325180413</v>
      </c>
      <c r="W8">
        <f t="shared" si="12"/>
        <v>8</v>
      </c>
      <c r="X8">
        <f t="shared" si="13"/>
        <v>-8</v>
      </c>
      <c r="Y8">
        <f t="shared" si="14"/>
        <v>-1</v>
      </c>
      <c r="AA8" s="3">
        <f t="shared" si="15"/>
        <v>-4.9224181608215289E-2</v>
      </c>
      <c r="AB8" s="3">
        <f t="shared" si="16"/>
        <v>4.9224181608215289E-2</v>
      </c>
      <c r="AC8">
        <f t="shared" si="17"/>
        <v>4</v>
      </c>
      <c r="AD8">
        <f t="shared" si="18"/>
        <v>-4</v>
      </c>
      <c r="AE8">
        <f t="shared" si="19"/>
        <v>-1</v>
      </c>
    </row>
    <row r="9" spans="2:31" x14ac:dyDescent="0.25">
      <c r="B9" t="s">
        <v>14</v>
      </c>
      <c r="C9" s="3">
        <v>17.792184530853646</v>
      </c>
      <c r="D9" s="3">
        <v>17.821726802278157</v>
      </c>
      <c r="E9" s="3">
        <v>17.50713477475761</v>
      </c>
      <c r="F9" s="3">
        <v>17.219686534428615</v>
      </c>
      <c r="G9" s="3">
        <v>17.445138970177315</v>
      </c>
      <c r="I9" s="3">
        <f t="shared" si="0"/>
        <v>-2.9542271424510602E-2</v>
      </c>
      <c r="J9" s="3">
        <f t="shared" si="1"/>
        <v>2.9542271424510602E-2</v>
      </c>
      <c r="K9">
        <f t="shared" si="2"/>
        <v>5</v>
      </c>
      <c r="L9">
        <f t="shared" si="3"/>
        <v>-5</v>
      </c>
      <c r="M9">
        <f t="shared" si="4"/>
        <v>-1</v>
      </c>
      <c r="O9" s="3">
        <f t="shared" si="5"/>
        <v>0.28504975609603633</v>
      </c>
      <c r="P9" s="3">
        <f t="shared" si="6"/>
        <v>0.28504975609603633</v>
      </c>
      <c r="Q9">
        <f t="shared" si="7"/>
        <v>11</v>
      </c>
      <c r="R9">
        <f t="shared" si="8"/>
        <v>11</v>
      </c>
      <c r="S9">
        <f t="shared" si="9"/>
        <v>1</v>
      </c>
      <c r="U9" s="3">
        <f t="shared" si="10"/>
        <v>0.57249799642503163</v>
      </c>
      <c r="V9" s="3">
        <f t="shared" si="11"/>
        <v>0.57249799642503163</v>
      </c>
      <c r="W9">
        <f t="shared" si="12"/>
        <v>10</v>
      </c>
      <c r="X9">
        <f t="shared" si="13"/>
        <v>10</v>
      </c>
      <c r="Y9">
        <f t="shared" si="14"/>
        <v>1</v>
      </c>
      <c r="AA9" s="3">
        <f t="shared" si="15"/>
        <v>0.34704556067633163</v>
      </c>
      <c r="AB9" s="3">
        <f t="shared" si="16"/>
        <v>0.34704556067633163</v>
      </c>
      <c r="AC9">
        <f t="shared" si="17"/>
        <v>12</v>
      </c>
      <c r="AD9">
        <f t="shared" si="18"/>
        <v>12</v>
      </c>
      <c r="AE9">
        <f t="shared" si="19"/>
        <v>1</v>
      </c>
    </row>
    <row r="10" spans="2:31" x14ac:dyDescent="0.25">
      <c r="B10" t="s">
        <v>15</v>
      </c>
      <c r="C10" s="3">
        <v>14.034779412465054</v>
      </c>
      <c r="D10" s="3">
        <v>13.668830380884192</v>
      </c>
      <c r="E10" s="3">
        <v>14.058910928519188</v>
      </c>
      <c r="F10" s="3">
        <v>13.068617882757467</v>
      </c>
      <c r="G10" s="3">
        <v>13.554459088933948</v>
      </c>
      <c r="I10" s="3">
        <f t="shared" si="0"/>
        <v>0.36594903158086289</v>
      </c>
      <c r="J10" s="3">
        <f t="shared" si="1"/>
        <v>0.36594903158086289</v>
      </c>
      <c r="K10">
        <f t="shared" si="2"/>
        <v>12</v>
      </c>
      <c r="L10">
        <f t="shared" si="3"/>
        <v>12</v>
      </c>
      <c r="M10">
        <f t="shared" si="4"/>
        <v>1</v>
      </c>
      <c r="O10" s="3">
        <f t="shared" si="5"/>
        <v>-2.4131516054133328E-2</v>
      </c>
      <c r="P10" s="3">
        <f t="shared" si="6"/>
        <v>2.4131516054133328E-2</v>
      </c>
      <c r="Q10">
        <f t="shared" si="7"/>
        <v>3</v>
      </c>
      <c r="R10">
        <f t="shared" si="8"/>
        <v>-3</v>
      </c>
      <c r="S10">
        <f t="shared" si="9"/>
        <v>-1</v>
      </c>
      <c r="U10" s="3">
        <f t="shared" si="10"/>
        <v>0.96616152970758762</v>
      </c>
      <c r="V10" s="3">
        <f t="shared" si="11"/>
        <v>0.96616152970758762</v>
      </c>
      <c r="W10">
        <f t="shared" si="12"/>
        <v>12</v>
      </c>
      <c r="X10">
        <f t="shared" si="13"/>
        <v>12</v>
      </c>
      <c r="Y10">
        <f t="shared" si="14"/>
        <v>1</v>
      </c>
      <c r="AA10" s="3">
        <f t="shared" si="15"/>
        <v>0.48032032353110665</v>
      </c>
      <c r="AB10" s="3">
        <f t="shared" si="16"/>
        <v>0.48032032353110665</v>
      </c>
      <c r="AC10">
        <f t="shared" si="17"/>
        <v>13</v>
      </c>
      <c r="AD10">
        <f t="shared" si="18"/>
        <v>13</v>
      </c>
      <c r="AE10">
        <f t="shared" si="19"/>
        <v>1</v>
      </c>
    </row>
    <row r="11" spans="2:31" x14ac:dyDescent="0.25">
      <c r="B11" t="s">
        <v>16</v>
      </c>
      <c r="C11" s="3">
        <v>23.942841613753771</v>
      </c>
      <c r="D11" s="3">
        <v>24.388234790992858</v>
      </c>
      <c r="E11" s="3">
        <v>23.993019584179635</v>
      </c>
      <c r="F11" s="3">
        <v>24.242132284296304</v>
      </c>
      <c r="G11" s="3">
        <v>24.241034300763431</v>
      </c>
      <c r="I11" s="3">
        <f t="shared" si="0"/>
        <v>-0.44539317723908667</v>
      </c>
      <c r="J11" s="3">
        <f t="shared" si="1"/>
        <v>0.44539317723908667</v>
      </c>
      <c r="K11">
        <f t="shared" si="2"/>
        <v>13</v>
      </c>
      <c r="L11">
        <f t="shared" si="3"/>
        <v>-13</v>
      </c>
      <c r="M11">
        <f t="shared" si="4"/>
        <v>-1</v>
      </c>
      <c r="O11" s="3">
        <f t="shared" si="5"/>
        <v>-5.0177970425863805E-2</v>
      </c>
      <c r="P11" s="3">
        <f t="shared" si="6"/>
        <v>5.0177970425863805E-2</v>
      </c>
      <c r="Q11">
        <f t="shared" si="7"/>
        <v>4</v>
      </c>
      <c r="R11">
        <f t="shared" si="8"/>
        <v>-4</v>
      </c>
      <c r="S11">
        <f t="shared" si="9"/>
        <v>-1</v>
      </c>
      <c r="U11" s="3">
        <f t="shared" si="10"/>
        <v>-0.29929067054253267</v>
      </c>
      <c r="V11" s="3">
        <f t="shared" si="11"/>
        <v>0.29929067054253267</v>
      </c>
      <c r="W11">
        <f t="shared" si="12"/>
        <v>5</v>
      </c>
      <c r="X11">
        <f t="shared" si="13"/>
        <v>-5</v>
      </c>
      <c r="Y11">
        <f t="shared" si="14"/>
        <v>-1</v>
      </c>
      <c r="AA11" s="3">
        <f t="shared" si="15"/>
        <v>-0.29819268700966006</v>
      </c>
      <c r="AB11" s="3">
        <f t="shared" si="16"/>
        <v>0.29819268700966006</v>
      </c>
      <c r="AC11">
        <f t="shared" si="17"/>
        <v>11</v>
      </c>
      <c r="AD11">
        <f t="shared" si="18"/>
        <v>-11</v>
      </c>
      <c r="AE11">
        <f t="shared" si="19"/>
        <v>-1</v>
      </c>
    </row>
    <row r="12" spans="2:31" x14ac:dyDescent="0.25">
      <c r="B12" t="s">
        <v>17</v>
      </c>
      <c r="C12" s="3">
        <v>12.118369701365831</v>
      </c>
      <c r="D12" s="3">
        <v>12.132605914629776</v>
      </c>
      <c r="E12" s="3">
        <v>12.595679721170516</v>
      </c>
      <c r="F12" s="3">
        <v>12.15843899724009</v>
      </c>
      <c r="G12" s="3">
        <v>11.939004814889548</v>
      </c>
      <c r="I12" s="3">
        <f t="shared" si="0"/>
        <v>-1.423621326394553E-2</v>
      </c>
      <c r="J12" s="3">
        <f t="shared" si="1"/>
        <v>1.423621326394553E-2</v>
      </c>
      <c r="K12">
        <f t="shared" si="2"/>
        <v>3</v>
      </c>
      <c r="L12">
        <f t="shared" si="3"/>
        <v>-3</v>
      </c>
      <c r="M12">
        <f t="shared" si="4"/>
        <v>-1</v>
      </c>
      <c r="O12" s="3">
        <f t="shared" si="5"/>
        <v>-0.47731001980468513</v>
      </c>
      <c r="P12" s="3">
        <f t="shared" si="6"/>
        <v>0.47731001980468513</v>
      </c>
      <c r="Q12">
        <f t="shared" si="7"/>
        <v>13</v>
      </c>
      <c r="R12">
        <f t="shared" si="8"/>
        <v>-13</v>
      </c>
      <c r="S12">
        <f t="shared" si="9"/>
        <v>-1</v>
      </c>
      <c r="U12" s="3">
        <f t="shared" si="10"/>
        <v>-4.0069295874259225E-2</v>
      </c>
      <c r="V12" s="3">
        <f t="shared" si="11"/>
        <v>4.0069295874259225E-2</v>
      </c>
      <c r="W12">
        <f t="shared" si="12"/>
        <v>1</v>
      </c>
      <c r="X12">
        <f t="shared" si="13"/>
        <v>-1</v>
      </c>
      <c r="Y12">
        <f t="shared" si="14"/>
        <v>-1</v>
      </c>
      <c r="AA12" s="3">
        <f t="shared" si="15"/>
        <v>0.17936488647628224</v>
      </c>
      <c r="AB12" s="3">
        <f t="shared" si="16"/>
        <v>0.17936488647628224</v>
      </c>
      <c r="AC12">
        <f t="shared" si="17"/>
        <v>8</v>
      </c>
      <c r="AD12">
        <f t="shared" si="18"/>
        <v>8</v>
      </c>
      <c r="AE12">
        <f t="shared" si="19"/>
        <v>1</v>
      </c>
    </row>
    <row r="13" spans="2:31" x14ac:dyDescent="0.25">
      <c r="B13" t="s">
        <v>18</v>
      </c>
      <c r="C13" s="3">
        <v>12.085454588766352</v>
      </c>
      <c r="D13" s="3">
        <v>11.933275247065806</v>
      </c>
      <c r="E13" s="3">
        <v>12.136664242506136</v>
      </c>
      <c r="F13" s="3">
        <v>11.526853137742005</v>
      </c>
      <c r="G13" s="3">
        <v>11.816382175046154</v>
      </c>
      <c r="I13" s="3">
        <f t="shared" si="0"/>
        <v>0.15217934170054548</v>
      </c>
      <c r="J13" s="3">
        <f t="shared" si="1"/>
        <v>0.15217934170054548</v>
      </c>
      <c r="K13">
        <f t="shared" si="2"/>
        <v>9</v>
      </c>
      <c r="L13">
        <f t="shared" si="3"/>
        <v>9</v>
      </c>
      <c r="M13">
        <f t="shared" si="4"/>
        <v>1</v>
      </c>
      <c r="O13" s="3">
        <f t="shared" si="5"/>
        <v>-5.1209653739784144E-2</v>
      </c>
      <c r="P13" s="3">
        <f t="shared" si="6"/>
        <v>5.1209653739784144E-2</v>
      </c>
      <c r="Q13">
        <f t="shared" si="7"/>
        <v>5</v>
      </c>
      <c r="R13">
        <f t="shared" si="8"/>
        <v>-5</v>
      </c>
      <c r="S13">
        <f t="shared" si="9"/>
        <v>-1</v>
      </c>
      <c r="U13" s="3">
        <f t="shared" si="10"/>
        <v>0.55860145102434622</v>
      </c>
      <c r="V13" s="3">
        <f t="shared" si="11"/>
        <v>0.55860145102434622</v>
      </c>
      <c r="W13">
        <f t="shared" si="12"/>
        <v>9</v>
      </c>
      <c r="X13">
        <f t="shared" si="13"/>
        <v>9</v>
      </c>
      <c r="Y13">
        <f t="shared" si="14"/>
        <v>1</v>
      </c>
      <c r="AA13" s="3">
        <f t="shared" si="15"/>
        <v>0.26907241372019719</v>
      </c>
      <c r="AB13" s="3">
        <f t="shared" si="16"/>
        <v>0.26907241372019719</v>
      </c>
      <c r="AC13">
        <f t="shared" si="17"/>
        <v>9</v>
      </c>
      <c r="AD13">
        <f t="shared" si="18"/>
        <v>9</v>
      </c>
      <c r="AE13">
        <f t="shared" si="19"/>
        <v>1</v>
      </c>
    </row>
    <row r="14" spans="2:31" x14ac:dyDescent="0.25">
      <c r="B14" t="s">
        <v>19</v>
      </c>
      <c r="C14" s="3">
        <v>15.696670228026715</v>
      </c>
      <c r="D14" s="3">
        <v>15.692169197454019</v>
      </c>
      <c r="E14" s="3">
        <v>15.692536977584894</v>
      </c>
      <c r="F14" s="3">
        <v>15.746556874512804</v>
      </c>
      <c r="G14" s="3">
        <v>15.696753657387761</v>
      </c>
      <c r="I14" s="3">
        <f t="shared" si="0"/>
        <v>4.5010305726957966E-3</v>
      </c>
      <c r="J14" s="3">
        <f t="shared" si="1"/>
        <v>4.5010305726957966E-3</v>
      </c>
      <c r="K14">
        <f t="shared" si="2"/>
        <v>1</v>
      </c>
      <c r="L14">
        <f t="shared" si="3"/>
        <v>1</v>
      </c>
      <c r="M14">
        <f t="shared" si="4"/>
        <v>1</v>
      </c>
      <c r="O14" s="3">
        <f t="shared" si="5"/>
        <v>4.1332504418214455E-3</v>
      </c>
      <c r="P14" s="3">
        <f t="shared" si="6"/>
        <v>4.1332504418214455E-3</v>
      </c>
      <c r="Q14">
        <f t="shared" si="7"/>
        <v>2</v>
      </c>
      <c r="R14">
        <f t="shared" si="8"/>
        <v>2</v>
      </c>
      <c r="S14">
        <f t="shared" si="9"/>
        <v>1</v>
      </c>
      <c r="U14" s="3">
        <f t="shared" si="10"/>
        <v>-4.9886646486088537E-2</v>
      </c>
      <c r="V14" s="3">
        <f t="shared" si="11"/>
        <v>4.9886646486088537E-2</v>
      </c>
      <c r="W14">
        <f t="shared" si="12"/>
        <v>2</v>
      </c>
      <c r="X14">
        <f t="shared" si="13"/>
        <v>-2</v>
      </c>
      <c r="Y14">
        <f t="shared" si="14"/>
        <v>-1</v>
      </c>
      <c r="AA14" s="3">
        <f t="shared" si="15"/>
        <v>-8.3429361046327699E-5</v>
      </c>
      <c r="AB14" s="3">
        <f t="shared" si="16"/>
        <v>8.3429361046327699E-5</v>
      </c>
      <c r="AC14">
        <f t="shared" si="17"/>
        <v>1</v>
      </c>
      <c r="AD14">
        <f t="shared" si="18"/>
        <v>-1</v>
      </c>
      <c r="AE14">
        <f t="shared" si="19"/>
        <v>-1</v>
      </c>
    </row>
    <row r="15" spans="2:31" x14ac:dyDescent="0.25">
      <c r="B15" t="s">
        <v>20</v>
      </c>
      <c r="C15" s="3">
        <v>22.580426842950363</v>
      </c>
      <c r="D15" s="3">
        <v>21.927705292070748</v>
      </c>
      <c r="E15" s="3">
        <v>22.579667295222389</v>
      </c>
      <c r="F15" s="3">
        <v>19.937857643116118</v>
      </c>
      <c r="G15" s="3">
        <v>21.533373694495388</v>
      </c>
      <c r="I15" s="3">
        <f t="shared" si="0"/>
        <v>0.65272155087961536</v>
      </c>
      <c r="J15" s="3">
        <f t="shared" si="1"/>
        <v>0.65272155087961536</v>
      </c>
      <c r="K15">
        <f t="shared" si="2"/>
        <v>14</v>
      </c>
      <c r="L15">
        <f t="shared" si="3"/>
        <v>14</v>
      </c>
      <c r="M15">
        <f t="shared" si="4"/>
        <v>1</v>
      </c>
      <c r="O15" s="3">
        <f t="shared" si="5"/>
        <v>7.5954772797359738E-4</v>
      </c>
      <c r="P15" s="3">
        <f t="shared" si="6"/>
        <v>7.5954772797359738E-4</v>
      </c>
      <c r="Q15">
        <f t="shared" si="7"/>
        <v>1</v>
      </c>
      <c r="R15">
        <f t="shared" si="8"/>
        <v>1</v>
      </c>
      <c r="S15">
        <f t="shared" si="9"/>
        <v>1</v>
      </c>
      <c r="U15" s="3">
        <f t="shared" si="10"/>
        <v>2.6425691998342451</v>
      </c>
      <c r="V15" s="3">
        <f t="shared" si="11"/>
        <v>2.6425691998342451</v>
      </c>
      <c r="W15">
        <f t="shared" si="12"/>
        <v>15</v>
      </c>
      <c r="X15">
        <f t="shared" si="13"/>
        <v>15</v>
      </c>
      <c r="Y15">
        <f t="shared" si="14"/>
        <v>1</v>
      </c>
      <c r="AA15" s="3">
        <f t="shared" si="15"/>
        <v>1.0470531484549745</v>
      </c>
      <c r="AB15" s="3">
        <f t="shared" si="16"/>
        <v>1.0470531484549745</v>
      </c>
      <c r="AC15">
        <f t="shared" si="17"/>
        <v>14</v>
      </c>
      <c r="AD15">
        <f t="shared" si="18"/>
        <v>14</v>
      </c>
      <c r="AE15">
        <f t="shared" si="19"/>
        <v>1</v>
      </c>
    </row>
    <row r="16" spans="2:31" x14ac:dyDescent="0.25">
      <c r="B16" t="s">
        <v>21</v>
      </c>
      <c r="C16" s="3">
        <v>26.924126336951566</v>
      </c>
      <c r="D16" s="3">
        <v>26.820122294670018</v>
      </c>
      <c r="E16" s="3">
        <v>26.977492353614384</v>
      </c>
      <c r="F16" s="3">
        <v>27.274983105896979</v>
      </c>
      <c r="G16" s="3">
        <v>27.084541142359395</v>
      </c>
      <c r="I16" s="3">
        <f>C16-D16</f>
        <v>0.10400404228154869</v>
      </c>
      <c r="J16" s="3">
        <f t="shared" si="1"/>
        <v>0.10400404228154869</v>
      </c>
      <c r="K16">
        <f t="shared" si="2"/>
        <v>7</v>
      </c>
      <c r="L16">
        <f t="shared" si="3"/>
        <v>7</v>
      </c>
      <c r="M16">
        <f t="shared" si="4"/>
        <v>1</v>
      </c>
      <c r="O16" s="3">
        <f t="shared" si="5"/>
        <v>-5.3366016662817373E-2</v>
      </c>
      <c r="P16" s="3">
        <f t="shared" si="6"/>
        <v>5.3366016662817373E-2</v>
      </c>
      <c r="Q16">
        <f t="shared" si="7"/>
        <v>6</v>
      </c>
      <c r="R16">
        <f t="shared" si="8"/>
        <v>-6</v>
      </c>
      <c r="S16">
        <f t="shared" si="9"/>
        <v>-1</v>
      </c>
      <c r="U16" s="3">
        <f t="shared" si="10"/>
        <v>-0.35085676894541251</v>
      </c>
      <c r="V16" s="3">
        <f t="shared" si="11"/>
        <v>0.35085676894541251</v>
      </c>
      <c r="W16">
        <f t="shared" si="12"/>
        <v>7</v>
      </c>
      <c r="X16">
        <f t="shared" si="13"/>
        <v>-7</v>
      </c>
      <c r="Y16">
        <f t="shared" si="14"/>
        <v>-1</v>
      </c>
      <c r="AA16" s="3">
        <f t="shared" si="15"/>
        <v>-0.16041480540782871</v>
      </c>
      <c r="AB16" s="3">
        <f t="shared" si="16"/>
        <v>0.16041480540782871</v>
      </c>
      <c r="AC16">
        <f t="shared" si="17"/>
        <v>6</v>
      </c>
      <c r="AD16">
        <f t="shared" si="18"/>
        <v>-6</v>
      </c>
      <c r="AE16">
        <f t="shared" si="19"/>
        <v>-1</v>
      </c>
    </row>
    <row r="17" spans="2:31" x14ac:dyDescent="0.25">
      <c r="B17" t="s">
        <v>22</v>
      </c>
      <c r="C17" s="3">
        <v>27.760109444216546</v>
      </c>
      <c r="D17" s="3">
        <v>29.751715996116005</v>
      </c>
      <c r="E17" s="3">
        <v>30.327703900746648</v>
      </c>
      <c r="F17" s="3">
        <v>26.14121851188612</v>
      </c>
      <c r="G17" s="3">
        <v>28.92258975806789</v>
      </c>
      <c r="I17" s="3">
        <f t="shared" si="0"/>
        <v>-1.9916065518994586</v>
      </c>
      <c r="J17" s="3">
        <f t="shared" si="1"/>
        <v>1.9916065518994586</v>
      </c>
      <c r="K17">
        <f t="shared" si="2"/>
        <v>15</v>
      </c>
      <c r="L17">
        <f t="shared" si="3"/>
        <v>-15</v>
      </c>
      <c r="M17">
        <f t="shared" si="4"/>
        <v>-1</v>
      </c>
      <c r="O17" s="3">
        <f t="shared" si="5"/>
        <v>-2.5675944565301023</v>
      </c>
      <c r="P17" s="3">
        <f t="shared" si="6"/>
        <v>2.5675944565301023</v>
      </c>
      <c r="Q17">
        <f t="shared" si="7"/>
        <v>15</v>
      </c>
      <c r="R17">
        <f t="shared" si="8"/>
        <v>-15</v>
      </c>
      <c r="S17">
        <f t="shared" si="9"/>
        <v>-1</v>
      </c>
      <c r="U17" s="3">
        <f t="shared" si="10"/>
        <v>1.6188909323304266</v>
      </c>
      <c r="V17" s="3">
        <f t="shared" si="11"/>
        <v>1.6188909323304266</v>
      </c>
      <c r="W17">
        <f t="shared" si="12"/>
        <v>14</v>
      </c>
      <c r="X17">
        <f t="shared" si="13"/>
        <v>14</v>
      </c>
      <c r="Y17">
        <f t="shared" si="14"/>
        <v>1</v>
      </c>
      <c r="AA17" s="3">
        <f t="shared" si="15"/>
        <v>-1.1624803138513435</v>
      </c>
      <c r="AB17" s="3">
        <f t="shared" si="16"/>
        <v>1.1624803138513435</v>
      </c>
      <c r="AC17">
        <f t="shared" si="17"/>
        <v>15</v>
      </c>
      <c r="AD17">
        <f t="shared" si="18"/>
        <v>-15</v>
      </c>
      <c r="AE17">
        <f t="shared" si="19"/>
        <v>-1</v>
      </c>
    </row>
    <row r="18" spans="2:31" x14ac:dyDescent="0.25">
      <c r="B18" t="s">
        <v>23</v>
      </c>
      <c r="C18" s="3">
        <v>23.044932843125306</v>
      </c>
      <c r="D18" s="3">
        <v>23.372408246696111</v>
      </c>
      <c r="E18" s="3">
        <v>23.56391622737641</v>
      </c>
      <c r="F18" s="3">
        <v>22.74685946327314</v>
      </c>
      <c r="G18" s="3">
        <v>22.868596494361704</v>
      </c>
      <c r="I18" s="3">
        <f t="shared" si="0"/>
        <v>-0.32747540357080496</v>
      </c>
      <c r="J18" s="3">
        <f t="shared" si="1"/>
        <v>0.32747540357080496</v>
      </c>
      <c r="K18">
        <f t="shared" si="2"/>
        <v>11</v>
      </c>
      <c r="L18">
        <f t="shared" si="3"/>
        <v>-11</v>
      </c>
      <c r="M18">
        <f t="shared" si="4"/>
        <v>-1</v>
      </c>
      <c r="O18" s="3">
        <f t="shared" si="5"/>
        <v>-0.51898338425110424</v>
      </c>
      <c r="P18" s="3">
        <f t="shared" si="6"/>
        <v>0.51898338425110424</v>
      </c>
      <c r="Q18">
        <f>_xlfn.RANK.AVG(P18,$P$4:$P$18,1)</f>
        <v>14</v>
      </c>
      <c r="R18">
        <f t="shared" si="8"/>
        <v>-14</v>
      </c>
      <c r="S18">
        <f t="shared" si="9"/>
        <v>-1</v>
      </c>
      <c r="U18" s="3">
        <f t="shared" si="10"/>
        <v>0.2980733798521662</v>
      </c>
      <c r="V18" s="3">
        <f t="shared" si="11"/>
        <v>0.2980733798521662</v>
      </c>
      <c r="W18">
        <f>_xlfn.RANK.AVG(V18,$V$4:$V$18,1)</f>
        <v>4</v>
      </c>
      <c r="X18">
        <f t="shared" si="13"/>
        <v>4</v>
      </c>
      <c r="Y18">
        <f t="shared" si="14"/>
        <v>1</v>
      </c>
      <c r="AA18" s="3">
        <f t="shared" si="15"/>
        <v>0.17633634876360205</v>
      </c>
      <c r="AB18" s="3">
        <f t="shared" si="16"/>
        <v>0.17633634876360205</v>
      </c>
      <c r="AC18">
        <f t="shared" si="17"/>
        <v>7</v>
      </c>
      <c r="AD18">
        <f t="shared" si="18"/>
        <v>7</v>
      </c>
      <c r="AE18">
        <f t="shared" si="19"/>
        <v>1</v>
      </c>
    </row>
    <row r="19" spans="2:31" x14ac:dyDescent="0.25">
      <c r="B19" t="s">
        <v>34</v>
      </c>
      <c r="D19" s="2">
        <f>ABS(M20)</f>
        <v>7</v>
      </c>
      <c r="E19" s="2">
        <f>ABS(S20)</f>
        <v>12</v>
      </c>
      <c r="F19" s="2">
        <f>ABS(Y20)</f>
        <v>7</v>
      </c>
      <c r="G19" s="1">
        <f>ABS(AE20)</f>
        <v>8</v>
      </c>
      <c r="I19" s="3"/>
      <c r="K19" t="s">
        <v>24</v>
      </c>
      <c r="L19">
        <f>SUMIF(L4:L18,"&gt;0")</f>
        <v>57</v>
      </c>
      <c r="M19">
        <f>SUMIF($M$4:$M$18,"&gt;0")</f>
        <v>8</v>
      </c>
      <c r="O19" s="3"/>
      <c r="Q19" t="s">
        <v>24</v>
      </c>
      <c r="R19">
        <f>SUMIF(R4:R18,"&gt;0")</f>
        <v>14</v>
      </c>
      <c r="S19">
        <f>SUMIF($S$4:$S$18,"&gt;0")</f>
        <v>3</v>
      </c>
      <c r="U19" s="3"/>
      <c r="W19" t="s">
        <v>24</v>
      </c>
      <c r="X19">
        <f>SUMIF(X4:X18,"&gt;0")</f>
        <v>78</v>
      </c>
      <c r="Y19">
        <f>SUMIF($Y$4:$Y$18,"&gt;0")</f>
        <v>8</v>
      </c>
      <c r="AA19" s="3"/>
      <c r="AC19" t="s">
        <v>24</v>
      </c>
      <c r="AD19">
        <f>SUMIF(AD4:AD18,"&gt;0")</f>
        <v>73</v>
      </c>
      <c r="AE19">
        <f>SUMIF($AE$4:$AE$18,"&gt;0")</f>
        <v>7</v>
      </c>
    </row>
    <row r="20" spans="2:31" x14ac:dyDescent="0.25">
      <c r="B20" t="s">
        <v>29</v>
      </c>
      <c r="D20" s="2">
        <f>L21</f>
        <v>57</v>
      </c>
      <c r="E20" s="2">
        <f>R21</f>
        <v>14</v>
      </c>
      <c r="F20" s="2">
        <f>X21</f>
        <v>42</v>
      </c>
      <c r="G20" s="2">
        <f>AD21</f>
        <v>47</v>
      </c>
      <c r="K20" t="s">
        <v>28</v>
      </c>
      <c r="L20">
        <f>SUMIF(L4:L18,"&lt;0")</f>
        <v>-63</v>
      </c>
      <c r="M20">
        <f>SUMIF($M$4:$M$18,"&lt;0")</f>
        <v>-7</v>
      </c>
      <c r="Q20" t="s">
        <v>28</v>
      </c>
      <c r="R20">
        <f>SUMIF(R4:R18,"&lt;0")</f>
        <v>-106</v>
      </c>
      <c r="S20">
        <f>SUMIF($S$4:$S$18,"&lt;0")</f>
        <v>-12</v>
      </c>
      <c r="W20" t="s">
        <v>28</v>
      </c>
      <c r="X20">
        <f>SUMIF(X4:X18,"&lt;0")</f>
        <v>-42</v>
      </c>
      <c r="Y20">
        <f>SUMIF($Y$4:$Y$18,"&lt;0")</f>
        <v>-7</v>
      </c>
      <c r="AC20" t="s">
        <v>28</v>
      </c>
      <c r="AD20">
        <f>SUMIF(AD4:AD18,"&lt;0")</f>
        <v>-47</v>
      </c>
      <c r="AE20">
        <f>SUMIF($AE$4:$AE$18,"&lt;0")</f>
        <v>-8</v>
      </c>
    </row>
    <row r="21" spans="2:31" x14ac:dyDescent="0.25">
      <c r="D21" s="4"/>
      <c r="K21" t="s">
        <v>29</v>
      </c>
      <c r="L21">
        <f>MIN(L19,ABS(L20))</f>
        <v>57</v>
      </c>
      <c r="Q21" t="s">
        <v>29</v>
      </c>
      <c r="R21">
        <f>MIN(R19,ABS(R20))</f>
        <v>14</v>
      </c>
      <c r="W21" t="s">
        <v>29</v>
      </c>
      <c r="X21">
        <f>MIN(X19,ABS(X20))</f>
        <v>42</v>
      </c>
      <c r="AC21" t="s">
        <v>29</v>
      </c>
      <c r="AD21">
        <f>MIN(AD19,ABS(AD20))</f>
        <v>47</v>
      </c>
    </row>
    <row r="22" spans="2:31" x14ac:dyDescent="0.25">
      <c r="B22" t="s">
        <v>29</v>
      </c>
      <c r="C22" s="3"/>
      <c r="D22" s="3"/>
      <c r="E22" s="3"/>
      <c r="F22" s="3"/>
      <c r="G22" s="3"/>
    </row>
    <row r="23" spans="2:31" x14ac:dyDescent="0.25">
      <c r="B23" t="s">
        <v>39</v>
      </c>
      <c r="D23">
        <v>58</v>
      </c>
      <c r="E23">
        <v>21</v>
      </c>
      <c r="F23">
        <v>40</v>
      </c>
      <c r="G23">
        <v>26</v>
      </c>
      <c r="I23" t="s">
        <v>30</v>
      </c>
    </row>
    <row r="24" spans="2:31" x14ac:dyDescent="0.25">
      <c r="B24" t="s">
        <v>36</v>
      </c>
      <c r="D24">
        <v>52</v>
      </c>
      <c r="E24">
        <v>19</v>
      </c>
      <c r="F24">
        <v>38</v>
      </c>
      <c r="G24">
        <v>41</v>
      </c>
      <c r="I24">
        <v>0.01</v>
      </c>
      <c r="J24">
        <v>15</v>
      </c>
    </row>
    <row r="25" spans="2:31" x14ac:dyDescent="0.25">
      <c r="B25" t="s">
        <v>37</v>
      </c>
      <c r="D25">
        <v>57</v>
      </c>
      <c r="E25">
        <v>14</v>
      </c>
      <c r="F25">
        <v>42</v>
      </c>
      <c r="G25">
        <v>47</v>
      </c>
      <c r="I25">
        <v>0.05</v>
      </c>
      <c r="J25">
        <v>25</v>
      </c>
    </row>
    <row r="26" spans="2:31" x14ac:dyDescent="0.25">
      <c r="B26" t="s">
        <v>38</v>
      </c>
      <c r="D26">
        <v>54</v>
      </c>
      <c r="E26">
        <v>20</v>
      </c>
      <c r="F26">
        <v>39</v>
      </c>
      <c r="G26">
        <v>47</v>
      </c>
      <c r="I26">
        <v>0.1</v>
      </c>
      <c r="J26">
        <v>30</v>
      </c>
    </row>
    <row r="27" spans="2:31" x14ac:dyDescent="0.25">
      <c r="B27" t="s">
        <v>40</v>
      </c>
      <c r="H27" t="s">
        <v>41</v>
      </c>
    </row>
    <row r="28" spans="2:31" x14ac:dyDescent="0.25">
      <c r="B28" t="s">
        <v>39</v>
      </c>
      <c r="D28">
        <v>8</v>
      </c>
      <c r="E28">
        <v>11</v>
      </c>
      <c r="F28">
        <v>7</v>
      </c>
      <c r="G28">
        <v>5</v>
      </c>
      <c r="H28">
        <v>3</v>
      </c>
    </row>
    <row r="29" spans="2:31" x14ac:dyDescent="0.25">
      <c r="B29" t="s">
        <v>36</v>
      </c>
      <c r="D29">
        <v>9</v>
      </c>
      <c r="E29">
        <v>12</v>
      </c>
      <c r="F29">
        <v>6</v>
      </c>
      <c r="G29">
        <v>7</v>
      </c>
      <c r="H29">
        <v>3</v>
      </c>
    </row>
    <row r="30" spans="2:31" x14ac:dyDescent="0.25">
      <c r="B30" t="s">
        <v>37</v>
      </c>
      <c r="D30">
        <v>7</v>
      </c>
      <c r="E30">
        <v>12</v>
      </c>
      <c r="F30">
        <v>7</v>
      </c>
      <c r="G30">
        <v>8</v>
      </c>
      <c r="H30">
        <v>3</v>
      </c>
    </row>
    <row r="31" spans="2:31" x14ac:dyDescent="0.25">
      <c r="B31" t="s">
        <v>38</v>
      </c>
      <c r="D31">
        <v>7</v>
      </c>
      <c r="E31">
        <v>11</v>
      </c>
      <c r="F31">
        <v>6</v>
      </c>
      <c r="G31">
        <v>6</v>
      </c>
      <c r="H31">
        <v>0</v>
      </c>
    </row>
  </sheetData>
  <sortState ref="J4:J18">
    <sortCondition ref="J4"/>
  </sortState>
  <conditionalFormatting sqref="C4:G4">
    <cfRule type="top10" dxfId="44" priority="15" bottom="1" rank="1"/>
  </conditionalFormatting>
  <conditionalFormatting sqref="C5:G5">
    <cfRule type="top10" dxfId="43" priority="14" bottom="1" rank="1"/>
  </conditionalFormatting>
  <conditionalFormatting sqref="C6:G6">
    <cfRule type="top10" dxfId="42" priority="13" bottom="1" rank="1"/>
  </conditionalFormatting>
  <conditionalFormatting sqref="C7:G7">
    <cfRule type="top10" dxfId="41" priority="12" bottom="1" rank="1"/>
  </conditionalFormatting>
  <conditionalFormatting sqref="C8:G8">
    <cfRule type="top10" dxfId="40" priority="11" bottom="1" rank="1"/>
  </conditionalFormatting>
  <conditionalFormatting sqref="C9:G9">
    <cfRule type="top10" dxfId="39" priority="10" bottom="1" rank="1"/>
  </conditionalFormatting>
  <conditionalFormatting sqref="C10:G10">
    <cfRule type="top10" dxfId="38" priority="9" bottom="1" rank="1"/>
  </conditionalFormatting>
  <conditionalFormatting sqref="C11:G11">
    <cfRule type="top10" dxfId="37" priority="8" bottom="1" rank="1"/>
  </conditionalFormatting>
  <conditionalFormatting sqref="C12:G12">
    <cfRule type="top10" dxfId="36" priority="7" bottom="1" rank="1"/>
  </conditionalFormatting>
  <conditionalFormatting sqref="C13:G13">
    <cfRule type="top10" dxfId="35" priority="6" bottom="1" rank="1"/>
  </conditionalFormatting>
  <conditionalFormatting sqref="C14:G14">
    <cfRule type="top10" dxfId="34" priority="5" bottom="1" rank="1"/>
  </conditionalFormatting>
  <conditionalFormatting sqref="C15:G15">
    <cfRule type="top10" dxfId="33" priority="4" bottom="1" rank="1"/>
  </conditionalFormatting>
  <conditionalFormatting sqref="C16:G16">
    <cfRule type="top10" dxfId="32" priority="3" bottom="1" rank="1"/>
  </conditionalFormatting>
  <conditionalFormatting sqref="C17:G17">
    <cfRule type="top10" dxfId="31" priority="2" bottom="1" rank="1"/>
  </conditionalFormatting>
  <conditionalFormatting sqref="C18:G18">
    <cfRule type="top10" dxfId="30" priority="1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topLeftCell="R1" workbookViewId="0">
      <selection activeCell="B2" sqref="B2:AH18"/>
    </sheetView>
  </sheetViews>
  <sheetFormatPr defaultRowHeight="15" x14ac:dyDescent="0.25"/>
  <cols>
    <col min="2" max="2" width="5.140625" bestFit="1" customWidth="1"/>
    <col min="3" max="4" width="10.42578125" bestFit="1" customWidth="1"/>
    <col min="5" max="6" width="10.85546875" bestFit="1" customWidth="1"/>
    <col min="7" max="8" width="10.42578125" bestFit="1" customWidth="1"/>
    <col min="9" max="10" width="10.85546875" bestFit="1" customWidth="1"/>
    <col min="11" max="12" width="10.42578125" bestFit="1" customWidth="1"/>
    <col min="13" max="14" width="10.85546875" bestFit="1" customWidth="1"/>
    <col min="15" max="16" width="10.42578125" bestFit="1" customWidth="1"/>
    <col min="17" max="18" width="10.85546875" bestFit="1" customWidth="1"/>
    <col min="19" max="20" width="10.42578125" bestFit="1" customWidth="1"/>
    <col min="21" max="22" width="10.85546875" bestFit="1" customWidth="1"/>
    <col min="23" max="24" width="10.42578125" bestFit="1" customWidth="1"/>
    <col min="25" max="26" width="10.85546875" bestFit="1" customWidth="1"/>
    <col min="27" max="28" width="10.42578125" bestFit="1" customWidth="1"/>
    <col min="29" max="30" width="10.85546875" bestFit="1" customWidth="1"/>
    <col min="31" max="32" width="10.42578125" bestFit="1" customWidth="1"/>
    <col min="33" max="34" width="10.85546875" bestFit="1" customWidth="1"/>
  </cols>
  <sheetData>
    <row r="2" spans="2:34" x14ac:dyDescent="0.25">
      <c r="C2" s="7" t="s">
        <v>0</v>
      </c>
      <c r="D2" s="7"/>
      <c r="E2" s="7"/>
      <c r="F2" s="7"/>
      <c r="G2" s="7" t="s">
        <v>1</v>
      </c>
      <c r="H2" s="7"/>
      <c r="I2" s="7"/>
      <c r="J2" s="7"/>
      <c r="K2" s="7" t="s">
        <v>2</v>
      </c>
      <c r="L2" s="7"/>
      <c r="M2" s="7"/>
      <c r="N2" s="7"/>
      <c r="O2" s="7" t="s">
        <v>3</v>
      </c>
      <c r="P2" s="7"/>
      <c r="Q2" s="7"/>
      <c r="R2" s="7"/>
      <c r="S2" s="7" t="s">
        <v>4</v>
      </c>
      <c r="T2" s="7"/>
      <c r="U2" s="7"/>
      <c r="V2" s="7"/>
      <c r="W2" s="7" t="s">
        <v>36</v>
      </c>
      <c r="X2" s="7"/>
      <c r="Y2" s="7"/>
      <c r="Z2" s="7"/>
      <c r="AA2" s="7" t="s">
        <v>37</v>
      </c>
      <c r="AB2" s="7"/>
      <c r="AC2" s="7"/>
      <c r="AD2" s="7"/>
      <c r="AE2" s="7" t="s">
        <v>38</v>
      </c>
      <c r="AF2" s="7"/>
      <c r="AG2" s="7"/>
      <c r="AH2" s="7"/>
    </row>
    <row r="3" spans="2:34" x14ac:dyDescent="0.25"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  <c r="O3" t="s">
        <v>5</v>
      </c>
      <c r="P3" t="s">
        <v>6</v>
      </c>
      <c r="Q3" t="s">
        <v>7</v>
      </c>
      <c r="R3" t="s">
        <v>8</v>
      </c>
      <c r="S3" t="s">
        <v>5</v>
      </c>
      <c r="T3" t="s">
        <v>6</v>
      </c>
      <c r="U3" t="s">
        <v>7</v>
      </c>
      <c r="V3" t="s">
        <v>8</v>
      </c>
      <c r="W3" t="s">
        <v>5</v>
      </c>
      <c r="X3" t="s">
        <v>6</v>
      </c>
      <c r="Y3" t="s">
        <v>7</v>
      </c>
      <c r="Z3" t="s">
        <v>8</v>
      </c>
      <c r="AA3" t="s">
        <v>5</v>
      </c>
      <c r="AB3" t="s">
        <v>6</v>
      </c>
      <c r="AC3" t="s">
        <v>7</v>
      </c>
      <c r="AD3" t="s">
        <v>8</v>
      </c>
      <c r="AE3" t="s">
        <v>5</v>
      </c>
      <c r="AF3" t="s">
        <v>6</v>
      </c>
      <c r="AG3" t="s">
        <v>7</v>
      </c>
      <c r="AH3" t="s">
        <v>8</v>
      </c>
    </row>
    <row r="4" spans="2:34" x14ac:dyDescent="0.25">
      <c r="B4" t="s">
        <v>9</v>
      </c>
      <c r="C4" s="3">
        <v>15.204643219071556</v>
      </c>
      <c r="D4" s="3">
        <v>0.69282145712572241</v>
      </c>
      <c r="E4" s="3">
        <v>15.772168773333332</v>
      </c>
      <c r="F4" s="3">
        <v>0.29275608673553494</v>
      </c>
      <c r="G4" s="3">
        <v>15.043736568533719</v>
      </c>
      <c r="H4" s="3">
        <v>0.82794382660728538</v>
      </c>
      <c r="I4" s="3">
        <v>15.664321980000002</v>
      </c>
      <c r="J4" s="3">
        <v>0.17476156712697702</v>
      </c>
      <c r="K4" s="3">
        <v>15.454517467649762</v>
      </c>
      <c r="L4" s="3">
        <v>1.2842521571443002</v>
      </c>
      <c r="M4" s="3">
        <v>4.4387174066666679</v>
      </c>
      <c r="N4" s="3">
        <v>7.9659845908154878E-2</v>
      </c>
      <c r="O4" s="3">
        <v>15.022522252272417</v>
      </c>
      <c r="P4" s="3">
        <v>0.43170551238962029</v>
      </c>
      <c r="Q4" s="3">
        <v>16.293785686666666</v>
      </c>
      <c r="R4" s="3">
        <v>0.21457505520968595</v>
      </c>
      <c r="S4" s="3">
        <v>14.864482582669408</v>
      </c>
      <c r="T4" s="3">
        <v>0.54234640144195501</v>
      </c>
      <c r="U4" s="3">
        <v>15.71411354</v>
      </c>
      <c r="V4" s="3">
        <v>0.17156905944904141</v>
      </c>
      <c r="W4" s="3">
        <v>16.343450652554058</v>
      </c>
      <c r="X4" s="3">
        <v>1.7272505818936379</v>
      </c>
      <c r="Y4" s="3">
        <v>15.641652333333333</v>
      </c>
      <c r="Z4" s="3">
        <v>0.14863279669206603</v>
      </c>
      <c r="AA4" s="3">
        <v>15.976539649625463</v>
      </c>
      <c r="AB4" s="3">
        <v>0.74512787452272577</v>
      </c>
      <c r="AC4" s="3">
        <v>15.644912190000001</v>
      </c>
      <c r="AD4" s="3">
        <v>0.18697850479716011</v>
      </c>
      <c r="AE4" s="3">
        <v>16.012734951229874</v>
      </c>
      <c r="AF4" s="3">
        <v>0.90773111297413522</v>
      </c>
      <c r="AG4" s="3">
        <v>15.588800470000004</v>
      </c>
      <c r="AH4" s="3">
        <v>0.16734613708036863</v>
      </c>
    </row>
    <row r="5" spans="2:34" x14ac:dyDescent="0.25">
      <c r="B5" t="s">
        <v>10</v>
      </c>
      <c r="C5" s="3">
        <v>21.335120098120434</v>
      </c>
      <c r="D5" s="3">
        <v>0.51802460556897245</v>
      </c>
      <c r="E5" s="3">
        <v>15.724075456666663</v>
      </c>
      <c r="F5" s="3">
        <v>0.1856746716945839</v>
      </c>
      <c r="G5" s="3">
        <v>21.313841375353654</v>
      </c>
      <c r="H5" s="3">
        <v>0.60104443054750634</v>
      </c>
      <c r="I5" s="3">
        <v>15.806671216666668</v>
      </c>
      <c r="J5" s="3">
        <v>0.16655744583601115</v>
      </c>
      <c r="K5" s="3">
        <v>21.303023245665127</v>
      </c>
      <c r="L5" s="3">
        <v>0.35249608662782306</v>
      </c>
      <c r="M5" s="3">
        <v>4.5482740033333338</v>
      </c>
      <c r="N5" s="3">
        <v>6.4755017070938781E-2</v>
      </c>
      <c r="O5" s="3">
        <v>21.387566161292586</v>
      </c>
      <c r="P5" s="3">
        <v>0.35176075717748578</v>
      </c>
      <c r="Q5" s="3">
        <v>16.200301359999997</v>
      </c>
      <c r="R5" s="3">
        <v>0.27072340617220314</v>
      </c>
      <c r="S5" s="3">
        <v>21.225748114355824</v>
      </c>
      <c r="T5" s="3">
        <v>0.30201339830442775</v>
      </c>
      <c r="U5" s="3">
        <v>16.651072256666669</v>
      </c>
      <c r="V5" s="3">
        <v>0.46736854485113227</v>
      </c>
      <c r="W5" s="3">
        <v>18.919499271665579</v>
      </c>
      <c r="X5" s="3">
        <v>0.32103718577435419</v>
      </c>
      <c r="Y5" s="3">
        <v>15.906963716666668</v>
      </c>
      <c r="Z5" s="3">
        <v>0.19538392248461103</v>
      </c>
      <c r="AA5" s="3">
        <v>18.932588710971888</v>
      </c>
      <c r="AB5" s="3">
        <v>0.20048548795140125</v>
      </c>
      <c r="AC5" s="3">
        <v>15.902094086666668</v>
      </c>
      <c r="AD5" s="3">
        <v>0.18024340710563821</v>
      </c>
      <c r="AE5" s="3">
        <v>18.869613565163071</v>
      </c>
      <c r="AF5" s="3">
        <v>0.16655198201000376</v>
      </c>
      <c r="AG5" s="3">
        <v>15.790781453333333</v>
      </c>
      <c r="AH5" s="3">
        <v>0.14945001765398938</v>
      </c>
    </row>
    <row r="6" spans="2:34" x14ac:dyDescent="0.25">
      <c r="B6" t="s">
        <v>11</v>
      </c>
      <c r="C6" s="3">
        <v>17.726452911319232</v>
      </c>
      <c r="D6" s="3">
        <v>0.99806156381977695</v>
      </c>
      <c r="E6" s="3">
        <v>16.166135066666669</v>
      </c>
      <c r="F6" s="3">
        <v>0.23113340611420824</v>
      </c>
      <c r="G6" s="3">
        <v>17.517790661622119</v>
      </c>
      <c r="H6" s="3">
        <v>0.60846071221240439</v>
      </c>
      <c r="I6" s="3">
        <v>16.485572886666667</v>
      </c>
      <c r="J6" s="3">
        <v>0.18994063856163754</v>
      </c>
      <c r="K6" s="3">
        <v>17.490003388023197</v>
      </c>
      <c r="L6" s="3">
        <v>0.65995033414490778</v>
      </c>
      <c r="M6" s="3">
        <v>4.8737880633333335</v>
      </c>
      <c r="N6" s="3">
        <v>7.3875079472204119E-2</v>
      </c>
      <c r="O6" s="3">
        <v>18.520063543413173</v>
      </c>
      <c r="P6" s="3">
        <v>2.2748599011193895</v>
      </c>
      <c r="Q6" s="3">
        <v>16.98926555666667</v>
      </c>
      <c r="R6" s="3">
        <v>0.32649544193660091</v>
      </c>
      <c r="S6" s="3">
        <v>17.564085287566666</v>
      </c>
      <c r="T6" s="3">
        <v>0.82561628602626591</v>
      </c>
      <c r="U6" s="3">
        <v>16.705320063333332</v>
      </c>
      <c r="V6" s="3">
        <v>0.27965543446145757</v>
      </c>
      <c r="W6" s="3">
        <v>21.96404874891336</v>
      </c>
      <c r="X6" s="3">
        <v>1.1230160358976622</v>
      </c>
      <c r="Y6" s="3">
        <v>16.404938343333335</v>
      </c>
      <c r="Z6" s="3">
        <v>0.30177523565881303</v>
      </c>
      <c r="AA6" s="3">
        <v>22.463164556722898</v>
      </c>
      <c r="AB6" s="3">
        <v>1.4540376732852631</v>
      </c>
      <c r="AC6" s="3">
        <v>16.342303833333329</v>
      </c>
      <c r="AD6" s="3">
        <v>0.25068931122695359</v>
      </c>
      <c r="AE6" s="3">
        <v>21.92529339360383</v>
      </c>
      <c r="AF6" s="3">
        <v>1.371525482919576</v>
      </c>
      <c r="AG6" s="3">
        <v>16.559979293333331</v>
      </c>
      <c r="AH6" s="3">
        <v>0.18002357092143662</v>
      </c>
    </row>
    <row r="7" spans="2:34" x14ac:dyDescent="0.25">
      <c r="B7" t="s">
        <v>12</v>
      </c>
      <c r="C7" s="3">
        <v>20.342465549593857</v>
      </c>
      <c r="D7" s="3">
        <v>0.56774902816026984</v>
      </c>
      <c r="E7" s="3">
        <v>16.460814403333334</v>
      </c>
      <c r="F7" s="3">
        <v>0.21814726500955381</v>
      </c>
      <c r="G7" s="3">
        <v>20.38148702345692</v>
      </c>
      <c r="H7" s="3">
        <v>0.34684343394643008</v>
      </c>
      <c r="I7" s="3">
        <v>16.618504429999998</v>
      </c>
      <c r="J7" s="3">
        <v>0.2299453557780898</v>
      </c>
      <c r="K7" s="3">
        <v>20.30113406186814</v>
      </c>
      <c r="L7" s="3">
        <v>0.54744541979046812</v>
      </c>
      <c r="M7" s="3">
        <v>4.936972186666666</v>
      </c>
      <c r="N7" s="3">
        <v>8.9841424512901571E-2</v>
      </c>
      <c r="O7" s="3">
        <v>19.884729499966866</v>
      </c>
      <c r="P7" s="3">
        <v>1.3759159894966129</v>
      </c>
      <c r="Q7" s="3">
        <v>16.815950873333335</v>
      </c>
      <c r="R7" s="3">
        <v>0.24253444951244374</v>
      </c>
      <c r="S7" s="3">
        <v>20.271963221815028</v>
      </c>
      <c r="T7" s="3">
        <v>0.5497769372658452</v>
      </c>
      <c r="U7" s="3">
        <v>16.535614163333332</v>
      </c>
      <c r="V7" s="3">
        <v>0.16649176527439369</v>
      </c>
      <c r="W7" s="3">
        <v>21.346828599764081</v>
      </c>
      <c r="X7" s="3">
        <v>0.74674144713855894</v>
      </c>
      <c r="Y7" s="3">
        <v>16.567620236666667</v>
      </c>
      <c r="Z7" s="3">
        <v>0.28820106017534597</v>
      </c>
      <c r="AA7" s="3">
        <v>21.641299608286612</v>
      </c>
      <c r="AB7" s="3">
        <v>0.90329552008616809</v>
      </c>
      <c r="AC7" s="3">
        <v>16.153566553333331</v>
      </c>
      <c r="AD7" s="3">
        <v>0.29707121802438097</v>
      </c>
      <c r="AE7" s="3">
        <v>21.425376343646452</v>
      </c>
      <c r="AF7" s="3">
        <v>1.1076981850253866</v>
      </c>
      <c r="AG7" s="3">
        <v>16.977119513333335</v>
      </c>
      <c r="AH7" s="3">
        <v>1.0967525367071975</v>
      </c>
    </row>
    <row r="8" spans="2:34" x14ac:dyDescent="0.25">
      <c r="B8" t="s">
        <v>13</v>
      </c>
      <c r="C8" s="3">
        <v>15.851794661845982</v>
      </c>
      <c r="D8" s="3">
        <v>0.91436858170090896</v>
      </c>
      <c r="E8" s="3">
        <v>16.406527676666666</v>
      </c>
      <c r="F8" s="3">
        <v>0.20806844291221641</v>
      </c>
      <c r="G8" s="3">
        <v>15.582207707933243</v>
      </c>
      <c r="H8" s="3">
        <v>0.74189037038801375</v>
      </c>
      <c r="I8" s="3">
        <v>15.872185486666663</v>
      </c>
      <c r="J8" s="3">
        <v>0.23111469997568634</v>
      </c>
      <c r="K8" s="3">
        <v>15.80236269201499</v>
      </c>
      <c r="L8" s="3">
        <v>0.85748730461496148</v>
      </c>
      <c r="M8" s="3">
        <v>4.6991180666666663</v>
      </c>
      <c r="N8" s="3">
        <v>7.9430911811197089E-2</v>
      </c>
      <c r="O8" s="3">
        <v>15.924152951032648</v>
      </c>
      <c r="P8" s="3">
        <v>1.547617938157317</v>
      </c>
      <c r="Q8" s="3">
        <v>16.161427713333332</v>
      </c>
      <c r="R8" s="3">
        <v>0.20893906017159841</v>
      </c>
      <c r="S8" s="3">
        <v>15.46908266484097</v>
      </c>
      <c r="T8" s="3">
        <v>0.48503752933433247</v>
      </c>
      <c r="U8" s="3">
        <v>15.88557847</v>
      </c>
      <c r="V8" s="3">
        <v>0.19538381633488727</v>
      </c>
      <c r="W8" s="3">
        <v>21.606382734316572</v>
      </c>
      <c r="X8" s="3">
        <v>1.0696456397590914</v>
      </c>
      <c r="Y8" s="3">
        <v>16.686296786666666</v>
      </c>
      <c r="Z8" s="3">
        <v>0.29015325388816421</v>
      </c>
      <c r="AA8" s="3">
        <v>21.749052454196846</v>
      </c>
      <c r="AB8" s="3">
        <v>1.2506820000969043</v>
      </c>
      <c r="AC8" s="3">
        <v>15.861468076666666</v>
      </c>
      <c r="AD8" s="3">
        <v>0.15575483818696165</v>
      </c>
      <c r="AE8" s="3">
        <v>21.326841488376978</v>
      </c>
      <c r="AF8" s="3">
        <v>1.2536600439866663</v>
      </c>
      <c r="AG8" s="3">
        <v>15.906705336666668</v>
      </c>
      <c r="AH8" s="3">
        <v>0.20974202486730084</v>
      </c>
    </row>
    <row r="9" spans="2:34" x14ac:dyDescent="0.25">
      <c r="B9" t="s">
        <v>14</v>
      </c>
      <c r="C9" s="3">
        <v>18.391422534142098</v>
      </c>
      <c r="D9" s="3">
        <v>1.4977428196553333</v>
      </c>
      <c r="E9" s="3">
        <v>15.884190476666666</v>
      </c>
      <c r="F9" s="3">
        <v>0.18011385898206383</v>
      </c>
      <c r="G9" s="3">
        <v>17.759409334356711</v>
      </c>
      <c r="H9" s="3">
        <v>1.1430902915877632</v>
      </c>
      <c r="I9" s="3">
        <v>15.857922366666667</v>
      </c>
      <c r="J9" s="3">
        <v>0.16778535188742308</v>
      </c>
      <c r="K9" s="3">
        <v>17.764766521209467</v>
      </c>
      <c r="L9" s="3">
        <v>1.4825699631314864</v>
      </c>
      <c r="M9" s="3">
        <v>4.7049060566666672</v>
      </c>
      <c r="N9" s="3">
        <v>6.4698777762796908E-2</v>
      </c>
      <c r="O9" s="3">
        <v>17.868969083892278</v>
      </c>
      <c r="P9" s="3">
        <v>3.0594627254367732</v>
      </c>
      <c r="Q9" s="3">
        <v>16.293561010000001</v>
      </c>
      <c r="R9" s="3">
        <v>0.22440809329760286</v>
      </c>
      <c r="S9" s="3">
        <v>17.104411087508524</v>
      </c>
      <c r="T9" s="3">
        <v>0.77765625653535131</v>
      </c>
      <c r="U9" s="3">
        <v>15.878265363333334</v>
      </c>
      <c r="V9" s="3">
        <v>0.14270143756220652</v>
      </c>
      <c r="W9" s="3">
        <v>19.051096528474702</v>
      </c>
      <c r="X9" s="3">
        <v>0.96755434144214547</v>
      </c>
      <c r="Y9" s="3">
        <v>15.855825989999998</v>
      </c>
      <c r="Z9" s="3">
        <v>0.21051417351455651</v>
      </c>
      <c r="AA9" s="3">
        <v>19.170128224490345</v>
      </c>
      <c r="AB9" s="3">
        <v>0.79308566275461578</v>
      </c>
      <c r="AC9" s="3">
        <v>15.828891779999999</v>
      </c>
      <c r="AD9" s="3">
        <v>0.14561452919632434</v>
      </c>
      <c r="AE9" s="3">
        <v>19.105831018459263</v>
      </c>
      <c r="AF9" s="3">
        <v>1.1089462498664884</v>
      </c>
      <c r="AG9" s="3">
        <v>15.843890913333336</v>
      </c>
      <c r="AH9" s="3">
        <v>0.14534224891611172</v>
      </c>
    </row>
    <row r="10" spans="2:34" x14ac:dyDescent="0.25">
      <c r="B10" t="s">
        <v>15</v>
      </c>
      <c r="C10" s="3">
        <v>14.044248899181875</v>
      </c>
      <c r="D10" s="3">
        <v>1.1646686984318015</v>
      </c>
      <c r="E10" s="3">
        <v>15.71309057</v>
      </c>
      <c r="F10" s="3">
        <v>0.14834319570022528</v>
      </c>
      <c r="G10" s="3">
        <v>13.737712072512785</v>
      </c>
      <c r="H10" s="3">
        <v>1.1544004235057894</v>
      </c>
      <c r="I10" s="3">
        <v>16.027202593333332</v>
      </c>
      <c r="J10" s="3">
        <v>0.43707632045001721</v>
      </c>
      <c r="K10" s="3">
        <v>14.07429109091404</v>
      </c>
      <c r="L10" s="3">
        <v>1.1463509926135389</v>
      </c>
      <c r="M10" s="3">
        <v>4.5859322233333328</v>
      </c>
      <c r="N10" s="3">
        <v>8.1309288026046173E-2</v>
      </c>
      <c r="O10" s="3">
        <v>13.280592742161458</v>
      </c>
      <c r="P10" s="3">
        <v>0.98160729961620341</v>
      </c>
      <c r="Q10" s="3">
        <v>16.219172836666665</v>
      </c>
      <c r="R10" s="3">
        <v>0.20246554601801414</v>
      </c>
      <c r="S10" s="3">
        <v>13.679798095795713</v>
      </c>
      <c r="T10" s="3">
        <v>1.1962935632372245</v>
      </c>
      <c r="U10" s="3">
        <v>15.802986789999999</v>
      </c>
      <c r="V10" s="3">
        <v>0.18189880459806293</v>
      </c>
      <c r="W10" s="3">
        <v>15.343456103090208</v>
      </c>
      <c r="X10" s="3">
        <v>1.2917892901899215</v>
      </c>
      <c r="Y10" s="3">
        <v>15.813959429999999</v>
      </c>
      <c r="Z10" s="3">
        <v>0.1935806772671658</v>
      </c>
      <c r="AA10" s="3">
        <v>15.300363974073697</v>
      </c>
      <c r="AB10" s="3">
        <v>0.92362420668945133</v>
      </c>
      <c r="AC10" s="3">
        <v>15.818094766666668</v>
      </c>
      <c r="AD10" s="3">
        <v>0.15000461512478427</v>
      </c>
      <c r="AE10" s="3">
        <v>15.031404069862395</v>
      </c>
      <c r="AF10" s="3">
        <v>1.138534204062404</v>
      </c>
      <c r="AG10" s="3">
        <v>15.910731436666662</v>
      </c>
      <c r="AH10" s="3">
        <v>0.22469579495449568</v>
      </c>
    </row>
    <row r="11" spans="2:34" x14ac:dyDescent="0.25">
      <c r="B11" t="s">
        <v>16</v>
      </c>
      <c r="C11" s="3">
        <v>24.300314387725521</v>
      </c>
      <c r="D11" s="3">
        <v>0.46997033189920662</v>
      </c>
      <c r="E11" s="3">
        <v>15.692620266666665</v>
      </c>
      <c r="F11" s="3">
        <v>0.18416042427383494</v>
      </c>
      <c r="G11" s="3">
        <v>24.246503258092819</v>
      </c>
      <c r="H11" s="3">
        <v>0.36635614473308947</v>
      </c>
      <c r="I11" s="3">
        <v>15.755313010000004</v>
      </c>
      <c r="J11" s="3">
        <v>0.19078267734329038</v>
      </c>
      <c r="K11" s="3">
        <v>24.023586613801893</v>
      </c>
      <c r="L11" s="3">
        <v>0.52826324992570584</v>
      </c>
      <c r="M11" s="3">
        <v>4.6858126199999983</v>
      </c>
      <c r="N11" s="3">
        <v>0.12694245492012737</v>
      </c>
      <c r="O11" s="3">
        <v>24.036576999020433</v>
      </c>
      <c r="P11" s="3">
        <v>0.76894956805093473</v>
      </c>
      <c r="Q11" s="3">
        <v>16.201967033333332</v>
      </c>
      <c r="R11" s="3">
        <v>0.20137229283509278</v>
      </c>
      <c r="S11" s="3">
        <v>24.473050464427008</v>
      </c>
      <c r="T11" s="3">
        <v>0.74022122526362355</v>
      </c>
      <c r="U11" s="3">
        <v>15.73654981333333</v>
      </c>
      <c r="V11" s="3">
        <v>0.17385774063328166</v>
      </c>
      <c r="W11" s="3">
        <v>24.540622138758014</v>
      </c>
      <c r="X11" s="3">
        <v>0.53862109709899308</v>
      </c>
      <c r="Y11" s="3">
        <v>15.896806543333335</v>
      </c>
      <c r="Z11" s="3">
        <v>0.20717077270662909</v>
      </c>
      <c r="AA11" s="3">
        <v>24.507365070866232</v>
      </c>
      <c r="AB11" s="3">
        <v>0.38636052700672008</v>
      </c>
      <c r="AC11" s="3">
        <v>15.836594993333335</v>
      </c>
      <c r="AD11" s="3">
        <v>0.15263994710052931</v>
      </c>
      <c r="AE11" s="3">
        <v>24.4691311170739</v>
      </c>
      <c r="AF11" s="3">
        <v>0.41512943713488709</v>
      </c>
      <c r="AG11" s="3">
        <v>15.838296850000003</v>
      </c>
      <c r="AH11" s="3">
        <v>0.14220908443178049</v>
      </c>
    </row>
    <row r="12" spans="2:34" x14ac:dyDescent="0.25">
      <c r="B12" t="s">
        <v>17</v>
      </c>
      <c r="C12" s="3">
        <v>12.434987210466087</v>
      </c>
      <c r="D12" s="3">
        <v>1.3138122618271129</v>
      </c>
      <c r="E12" s="3">
        <v>15.767223886666665</v>
      </c>
      <c r="F12" s="3">
        <v>0.2239604224228619</v>
      </c>
      <c r="G12" s="3">
        <v>12.216546054728809</v>
      </c>
      <c r="H12" s="3">
        <v>1.2718679940023081</v>
      </c>
      <c r="I12" s="3">
        <v>15.539975243333334</v>
      </c>
      <c r="J12" s="3">
        <v>0.17519276951083632</v>
      </c>
      <c r="K12" s="3">
        <v>12.06396000240805</v>
      </c>
      <c r="L12" s="3">
        <v>0.80451431261914941</v>
      </c>
      <c r="M12" s="3">
        <v>4.5784157066666671</v>
      </c>
      <c r="N12" s="3">
        <v>0.14660218486468507</v>
      </c>
      <c r="O12" s="3">
        <v>11.758234988521025</v>
      </c>
      <c r="P12" s="3">
        <v>0.46479620429208401</v>
      </c>
      <c r="Q12" s="3">
        <v>16.105146376666667</v>
      </c>
      <c r="R12" s="3">
        <v>0.17588143737046816</v>
      </c>
      <c r="S12" s="3">
        <v>12.222637534117299</v>
      </c>
      <c r="T12" s="3">
        <v>0.95406316726463991</v>
      </c>
      <c r="U12" s="3">
        <v>15.594148106666669</v>
      </c>
      <c r="V12" s="3">
        <v>0.2124079968910739</v>
      </c>
      <c r="W12" s="3">
        <v>12.257188011649273</v>
      </c>
      <c r="X12" s="3">
        <v>1.5253436296158582</v>
      </c>
      <c r="Y12" s="3">
        <v>15.601173289999997</v>
      </c>
      <c r="Z12" s="3">
        <v>0.17050363295358642</v>
      </c>
      <c r="AA12" s="3">
        <v>12.020495414620717</v>
      </c>
      <c r="AB12" s="3">
        <v>1.2501617625746633</v>
      </c>
      <c r="AC12" s="3">
        <v>15.582057069999996</v>
      </c>
      <c r="AD12" s="3">
        <v>0.18283798821007741</v>
      </c>
      <c r="AE12" s="3">
        <v>11.697400307062358</v>
      </c>
      <c r="AF12" s="3">
        <v>0.93657294635789712</v>
      </c>
      <c r="AG12" s="3">
        <v>15.600158183333331</v>
      </c>
      <c r="AH12" s="3">
        <v>0.18516125117520016</v>
      </c>
    </row>
    <row r="13" spans="2:34" x14ac:dyDescent="0.25">
      <c r="B13" t="s">
        <v>18</v>
      </c>
      <c r="C13" s="3">
        <v>11.91780806341073</v>
      </c>
      <c r="D13" s="3">
        <v>0.47772485300325346</v>
      </c>
      <c r="E13" s="3">
        <v>15.52829599333333</v>
      </c>
      <c r="F13" s="3">
        <v>0.15706303291690638</v>
      </c>
      <c r="G13" s="3">
        <v>12.010811241604056</v>
      </c>
      <c r="H13" s="3">
        <v>0.57177648953171234</v>
      </c>
      <c r="I13" s="3">
        <v>15.902316696666668</v>
      </c>
      <c r="J13" s="3">
        <v>0.41119707118187582</v>
      </c>
      <c r="K13" s="3">
        <v>12.374637724576937</v>
      </c>
      <c r="L13" s="3">
        <v>0.71038853193131357</v>
      </c>
      <c r="M13" s="3">
        <v>4.6674838166666666</v>
      </c>
      <c r="N13" s="3">
        <v>7.7733278887528318E-2</v>
      </c>
      <c r="O13" s="3">
        <v>11.316296546218792</v>
      </c>
      <c r="P13" s="3">
        <v>0.97598965727353104</v>
      </c>
      <c r="Q13" s="3">
        <v>18.318140109999995</v>
      </c>
      <c r="R13" s="3">
        <v>3.4327173598442857</v>
      </c>
      <c r="S13" s="3">
        <v>11.740311783308673</v>
      </c>
      <c r="T13" s="3">
        <v>0.54791781260923456</v>
      </c>
      <c r="U13" s="3">
        <v>16.276784703333334</v>
      </c>
      <c r="V13" s="3">
        <v>0.50940393529757244</v>
      </c>
      <c r="W13" s="3">
        <v>11.692700649434448</v>
      </c>
      <c r="X13" s="3">
        <v>0.89400320896668994</v>
      </c>
      <c r="Y13" s="3">
        <v>15.640382109999999</v>
      </c>
      <c r="Z13" s="3">
        <v>0.14145051814964466</v>
      </c>
      <c r="AA13" s="3">
        <v>11.783099434359354</v>
      </c>
      <c r="AB13" s="3">
        <v>0.84483230902393935</v>
      </c>
      <c r="AC13" s="3">
        <v>15.783002053333336</v>
      </c>
      <c r="AD13" s="3">
        <v>0.2301527698228748</v>
      </c>
      <c r="AE13" s="3">
        <v>11.659844107964521</v>
      </c>
      <c r="AF13" s="3">
        <v>0.85687137784928813</v>
      </c>
      <c r="AG13" s="3">
        <v>16.171876499999993</v>
      </c>
      <c r="AH13" s="3">
        <v>0.3444287871613903</v>
      </c>
    </row>
    <row r="14" spans="2:34" x14ac:dyDescent="0.25">
      <c r="B14" t="s">
        <v>19</v>
      </c>
      <c r="C14" s="3">
        <v>15.687008166871561</v>
      </c>
      <c r="D14" s="3">
        <v>1.7185178713964046E-2</v>
      </c>
      <c r="E14" s="3">
        <v>15.846862766666669</v>
      </c>
      <c r="F14" s="3">
        <v>0.23663181610186709</v>
      </c>
      <c r="G14" s="3">
        <v>15.700540663155824</v>
      </c>
      <c r="H14" s="3">
        <v>6.0135534655842267E-2</v>
      </c>
      <c r="I14" s="3">
        <v>16.080954846666671</v>
      </c>
      <c r="J14" s="3">
        <v>0.42791251118422829</v>
      </c>
      <c r="K14" s="3">
        <v>15.697991404826038</v>
      </c>
      <c r="L14" s="3">
        <v>3.4873481747719183E-2</v>
      </c>
      <c r="M14" s="3">
        <v>4.6497415999999996</v>
      </c>
      <c r="N14" s="3">
        <v>0.18112063066495107</v>
      </c>
      <c r="O14" s="3">
        <v>15.719988219287888</v>
      </c>
      <c r="P14" s="3">
        <v>5.107230628248393E-2</v>
      </c>
      <c r="Q14" s="3">
        <v>16.813904446666665</v>
      </c>
      <c r="R14" s="3">
        <v>0.43434596521696051</v>
      </c>
      <c r="S14" s="3">
        <v>15.694570498210384</v>
      </c>
      <c r="T14" s="3">
        <v>4.3208019721433913E-2</v>
      </c>
      <c r="U14" s="3">
        <v>19.673293003333335</v>
      </c>
      <c r="V14" s="3">
        <v>2.8763794173145247</v>
      </c>
      <c r="W14" s="3">
        <v>15.850809598292772</v>
      </c>
      <c r="X14" s="3">
        <v>0.11493023003413548</v>
      </c>
      <c r="Y14" s="3">
        <v>16.238537686666668</v>
      </c>
      <c r="Z14" s="3">
        <v>1.733865366605909</v>
      </c>
      <c r="AA14" s="3">
        <v>15.839089389383359</v>
      </c>
      <c r="AB14" s="3">
        <v>0.10381599286342137</v>
      </c>
      <c r="AC14" s="3">
        <v>15.851187143333332</v>
      </c>
      <c r="AD14" s="3">
        <v>0.21630604605851103</v>
      </c>
      <c r="AE14" s="3">
        <v>15.846852496352994</v>
      </c>
      <c r="AF14" s="3">
        <v>0.1056368991345004</v>
      </c>
      <c r="AG14" s="3">
        <v>15.760729700000004</v>
      </c>
      <c r="AH14" s="3">
        <v>0.19396155237088664</v>
      </c>
    </row>
    <row r="15" spans="2:34" x14ac:dyDescent="0.25">
      <c r="B15" t="s">
        <v>20</v>
      </c>
      <c r="C15" s="3">
        <v>22.484081216453887</v>
      </c>
      <c r="D15" s="3">
        <v>1.8456989109238928</v>
      </c>
      <c r="E15" s="3">
        <v>19.237438170000004</v>
      </c>
      <c r="F15" s="3">
        <v>0.70945018486435585</v>
      </c>
      <c r="G15" s="3">
        <v>21.74520566400971</v>
      </c>
      <c r="H15" s="3">
        <v>1.5053824501452533</v>
      </c>
      <c r="I15" s="3">
        <v>15.973962496666671</v>
      </c>
      <c r="J15" s="3">
        <v>0.13938054435138841</v>
      </c>
      <c r="K15" s="3">
        <v>22.380754231330471</v>
      </c>
      <c r="L15" s="3">
        <v>1.665124984407629</v>
      </c>
      <c r="M15" s="3">
        <v>4.5541451566666673</v>
      </c>
      <c r="N15" s="3">
        <v>9.5879281113843154E-2</v>
      </c>
      <c r="O15" s="3">
        <v>22.405632017579006</v>
      </c>
      <c r="P15" s="3">
        <v>3.7970028335239863</v>
      </c>
      <c r="Q15" s="3">
        <v>16.483013523333334</v>
      </c>
      <c r="R15" s="3">
        <v>0.22177701865117871</v>
      </c>
      <c r="S15" s="3">
        <v>21.580801149319946</v>
      </c>
      <c r="T15" s="3">
        <v>1.8550814470424548</v>
      </c>
      <c r="U15" s="3">
        <v>16.100684043333331</v>
      </c>
      <c r="V15" s="3">
        <v>0.14166814284669477</v>
      </c>
      <c r="W15" s="3">
        <v>23.020156234259137</v>
      </c>
      <c r="X15" s="3">
        <v>1.2560015053760094</v>
      </c>
      <c r="Y15" s="3">
        <v>18.470489203333333</v>
      </c>
      <c r="Z15" s="3">
        <v>0.52093022242081644</v>
      </c>
      <c r="AA15" s="3">
        <v>22.842448372766167</v>
      </c>
      <c r="AB15" s="3">
        <v>1.1135289616756836</v>
      </c>
      <c r="AC15" s="3">
        <v>18.648693023333333</v>
      </c>
      <c r="AD15" s="3">
        <v>0.32386368172659946</v>
      </c>
      <c r="AE15" s="3">
        <v>22.839385678887989</v>
      </c>
      <c r="AF15" s="3">
        <v>1.2835931273667589</v>
      </c>
      <c r="AG15" s="3">
        <v>17.016499790000001</v>
      </c>
      <c r="AH15" s="3">
        <v>1.21546376908175</v>
      </c>
    </row>
    <row r="16" spans="2:34" x14ac:dyDescent="0.25">
      <c r="B16" t="s">
        <v>21</v>
      </c>
      <c r="C16" s="3">
        <v>27.001799764785364</v>
      </c>
      <c r="D16" s="3">
        <v>0.47882916976056444</v>
      </c>
      <c r="E16" s="3">
        <v>16.20762049333333</v>
      </c>
      <c r="F16" s="3">
        <v>0.34030323365403742</v>
      </c>
      <c r="G16" s="3">
        <v>26.971979786403537</v>
      </c>
      <c r="H16" s="3">
        <v>0.55062655861571574</v>
      </c>
      <c r="I16" s="3">
        <v>15.879687219999999</v>
      </c>
      <c r="J16" s="3">
        <v>0.12487031839968298</v>
      </c>
      <c r="K16" s="3">
        <v>26.99048336962899</v>
      </c>
      <c r="L16" s="3">
        <v>0.58893850192540242</v>
      </c>
      <c r="M16" s="3">
        <v>4.5434102666666663</v>
      </c>
      <c r="N16" s="3">
        <v>4.4351805850272111E-2</v>
      </c>
      <c r="O16" s="3">
        <v>27.139370534573843</v>
      </c>
      <c r="P16" s="3">
        <v>0.8087408960115271</v>
      </c>
      <c r="Q16" s="3">
        <v>16.386441470000005</v>
      </c>
      <c r="R16" s="3">
        <v>0.23715727326355132</v>
      </c>
      <c r="S16" s="3">
        <v>27.060653438825629</v>
      </c>
      <c r="T16" s="3">
        <v>0.48264827169266256</v>
      </c>
      <c r="U16" s="3">
        <v>15.788083483333331</v>
      </c>
      <c r="V16" s="3">
        <v>0.15138084702164861</v>
      </c>
      <c r="W16" s="3">
        <v>23.929114405370839</v>
      </c>
      <c r="X16" s="3">
        <v>0.34054855678384977</v>
      </c>
      <c r="Y16" s="3">
        <v>16.067443346666661</v>
      </c>
      <c r="Z16" s="3">
        <v>0.1828407233638569</v>
      </c>
      <c r="AA16" s="3">
        <v>23.895675745495062</v>
      </c>
      <c r="AB16" s="3">
        <v>0.24515939189284319</v>
      </c>
      <c r="AC16" s="3">
        <v>15.915327026666668</v>
      </c>
      <c r="AD16" s="3">
        <v>0.1842325753027218</v>
      </c>
      <c r="AE16" s="3">
        <v>23.963278021910003</v>
      </c>
      <c r="AF16" s="3">
        <v>0.32528837267590066</v>
      </c>
      <c r="AG16" s="3">
        <v>15.87535935</v>
      </c>
      <c r="AH16" s="3">
        <v>0.16221170811839952</v>
      </c>
    </row>
    <row r="17" spans="2:34" x14ac:dyDescent="0.25">
      <c r="B17" t="s">
        <v>22</v>
      </c>
      <c r="C17" s="3">
        <v>29.8781698342504</v>
      </c>
      <c r="D17" s="3">
        <v>4.1835306819310984</v>
      </c>
      <c r="E17" s="3">
        <v>17.4495839</v>
      </c>
      <c r="F17" s="3">
        <v>1.0733838648911695</v>
      </c>
      <c r="G17" s="3">
        <v>29.781466353747533</v>
      </c>
      <c r="H17" s="3">
        <v>4.6970902874870779</v>
      </c>
      <c r="I17" s="3">
        <v>16.180926306666667</v>
      </c>
      <c r="J17" s="3">
        <v>0.14489947690055036</v>
      </c>
      <c r="K17" s="3">
        <v>29.674845340268931</v>
      </c>
      <c r="L17" s="3">
        <v>4.8256308975064721</v>
      </c>
      <c r="M17" s="3">
        <v>4.7171330466666657</v>
      </c>
      <c r="N17" s="3">
        <v>0.14378426272439221</v>
      </c>
      <c r="O17" s="3">
        <v>26.817809273744786</v>
      </c>
      <c r="P17" s="3">
        <v>5.5717683869261405</v>
      </c>
      <c r="Q17" s="3">
        <v>17.954037066666668</v>
      </c>
      <c r="R17" s="3">
        <v>1.7692006563467495</v>
      </c>
      <c r="S17" s="3">
        <v>29.588790398085667</v>
      </c>
      <c r="T17" s="3">
        <v>2.7593635134721457</v>
      </c>
      <c r="U17" s="3">
        <v>19.543806143333331</v>
      </c>
      <c r="V17" s="3">
        <v>0.68235458900968649</v>
      </c>
      <c r="W17" s="3">
        <v>33.960018415854115</v>
      </c>
      <c r="X17" s="3">
        <v>2.299378911339665</v>
      </c>
      <c r="Y17" s="3">
        <v>18.396120143333334</v>
      </c>
      <c r="Z17" s="3">
        <v>1.4048475007473138</v>
      </c>
      <c r="AA17" s="3">
        <v>33.381751969752045</v>
      </c>
      <c r="AB17" s="3">
        <v>2.3806819230068879</v>
      </c>
      <c r="AC17" s="3">
        <v>16.108823533333336</v>
      </c>
      <c r="AD17" s="3">
        <v>0.15624902443846245</v>
      </c>
      <c r="AE17" s="3">
        <v>33.770096616840569</v>
      </c>
      <c r="AF17" s="3">
        <v>2.5644782535109569</v>
      </c>
      <c r="AG17" s="3">
        <v>16.210344903333329</v>
      </c>
      <c r="AH17" s="3">
        <v>0.15877723076245573</v>
      </c>
    </row>
    <row r="18" spans="2:34" x14ac:dyDescent="0.25">
      <c r="B18" t="s">
        <v>23</v>
      </c>
      <c r="C18" s="3">
        <v>23.392044911458001</v>
      </c>
      <c r="D18" s="3">
        <v>1.0262555688543549</v>
      </c>
      <c r="E18" s="3">
        <v>18.528672566666668</v>
      </c>
      <c r="F18" s="3">
        <v>0.34571901314506082</v>
      </c>
      <c r="G18" s="3">
        <v>23.117765976943335</v>
      </c>
      <c r="H18" s="3">
        <v>1.3279149181673477</v>
      </c>
      <c r="I18" s="3">
        <v>18.844459963333335</v>
      </c>
      <c r="J18" s="3">
        <v>0.55325518865132972</v>
      </c>
      <c r="K18" s="3">
        <v>23.410625149286997</v>
      </c>
      <c r="L18" s="3">
        <v>1.4445665672987464</v>
      </c>
      <c r="M18" s="3">
        <v>4.7589291766666673</v>
      </c>
      <c r="N18" s="3">
        <v>0.44377566292336285</v>
      </c>
      <c r="O18" s="3">
        <v>22.22559567901148</v>
      </c>
      <c r="P18" s="3">
        <v>3.1953773381340649</v>
      </c>
      <c r="Q18" s="3">
        <v>16.66441244333333</v>
      </c>
      <c r="R18" s="3">
        <v>0.21251997398163183</v>
      </c>
      <c r="S18" s="3">
        <v>22.687331301069769</v>
      </c>
      <c r="T18" s="3">
        <v>1.3143778673368998</v>
      </c>
      <c r="U18" s="3">
        <v>16.230383466666666</v>
      </c>
      <c r="V18" s="3">
        <v>0.19282309376765666</v>
      </c>
      <c r="W18" s="3">
        <v>29.264653011700055</v>
      </c>
      <c r="X18" s="3">
        <v>1.4903274370408002</v>
      </c>
      <c r="Y18" s="3">
        <v>17.899926530000002</v>
      </c>
      <c r="Z18" s="3">
        <v>1.520795851244223</v>
      </c>
      <c r="AA18" s="3">
        <v>29.259424540711326</v>
      </c>
      <c r="AB18" s="3">
        <v>1.484166791535579</v>
      </c>
      <c r="AC18" s="3">
        <v>16.132289673333332</v>
      </c>
      <c r="AD18" s="3">
        <v>0.14765734644937115</v>
      </c>
      <c r="AE18" s="3">
        <v>28.889763081369075</v>
      </c>
      <c r="AF18" s="3">
        <v>1.4087596646806557</v>
      </c>
      <c r="AG18" s="3">
        <v>17.502711850000001</v>
      </c>
      <c r="AH18" s="3">
        <v>1.652839555298399</v>
      </c>
    </row>
  </sheetData>
  <mergeCells count="8">
    <mergeCell ref="AA2:AD2"/>
    <mergeCell ref="AE2:AH2"/>
    <mergeCell ref="C2:F2"/>
    <mergeCell ref="G2:J2"/>
    <mergeCell ref="K2:N2"/>
    <mergeCell ref="O2:R2"/>
    <mergeCell ref="S2:V2"/>
    <mergeCell ref="W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31"/>
  <sheetViews>
    <sheetView workbookViewId="0">
      <selection activeCell="K6" sqref="K6"/>
    </sheetView>
  </sheetViews>
  <sheetFormatPr defaultRowHeight="15" x14ac:dyDescent="0.25"/>
  <sheetData>
    <row r="3" spans="2:31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32</v>
      </c>
      <c r="J3" t="s">
        <v>25</v>
      </c>
      <c r="K3" t="s">
        <v>26</v>
      </c>
      <c r="L3" t="s">
        <v>27</v>
      </c>
      <c r="M3" t="s">
        <v>31</v>
      </c>
      <c r="O3" t="s">
        <v>33</v>
      </c>
      <c r="P3" t="s">
        <v>25</v>
      </c>
      <c r="Q3" t="s">
        <v>26</v>
      </c>
      <c r="R3" t="s">
        <v>27</v>
      </c>
      <c r="S3" t="s">
        <v>31</v>
      </c>
      <c r="U3" t="s">
        <v>35</v>
      </c>
      <c r="V3" t="s">
        <v>25</v>
      </c>
      <c r="W3" t="s">
        <v>26</v>
      </c>
      <c r="X3" t="s">
        <v>27</v>
      </c>
      <c r="Y3" t="s">
        <v>31</v>
      </c>
      <c r="AA3" t="s">
        <v>35</v>
      </c>
      <c r="AB3" t="s">
        <v>25</v>
      </c>
      <c r="AC3" t="s">
        <v>26</v>
      </c>
      <c r="AD3" t="s">
        <v>27</v>
      </c>
      <c r="AE3" t="s">
        <v>31</v>
      </c>
    </row>
    <row r="4" spans="2:31" x14ac:dyDescent="0.25">
      <c r="B4" t="s">
        <v>9</v>
      </c>
      <c r="C4" s="3">
        <v>16.012734951229874</v>
      </c>
      <c r="D4" s="3">
        <v>15.043736568533719</v>
      </c>
      <c r="E4" s="3">
        <v>15.454517467649762</v>
      </c>
      <c r="F4" s="3">
        <v>15.022522252272417</v>
      </c>
      <c r="G4" s="3">
        <v>14.864482582669408</v>
      </c>
      <c r="I4" s="3">
        <f>C4-D4</f>
        <v>0.96899838269615479</v>
      </c>
      <c r="J4" s="3">
        <f>ABS(I4)</f>
        <v>0.96899838269615479</v>
      </c>
      <c r="K4">
        <f>_xlfn.RANK.AVG(J4,$J$4:$J$18,1)</f>
        <v>5</v>
      </c>
      <c r="L4">
        <f>K4*SIGN(I4)</f>
        <v>5</v>
      </c>
      <c r="M4">
        <f>SIGN(I4)</f>
        <v>1</v>
      </c>
      <c r="O4" s="3">
        <f>C4-E4</f>
        <v>0.55821748358011192</v>
      </c>
      <c r="P4" s="3">
        <f>ABS(O4)</f>
        <v>0.55821748358011192</v>
      </c>
      <c r="Q4">
        <f>_xlfn.RANK.AVG(P4,$P$4:$P$18,1)</f>
        <v>5</v>
      </c>
      <c r="R4">
        <f>Q4*SIGN(O4)</f>
        <v>5</v>
      </c>
      <c r="S4">
        <f>SIGN(O4)</f>
        <v>1</v>
      </c>
      <c r="U4" s="3">
        <f>C4-F4</f>
        <v>0.99021269895745689</v>
      </c>
      <c r="V4" s="3">
        <f>ABS(U4)</f>
        <v>0.99021269895745689</v>
      </c>
      <c r="W4">
        <f>_xlfn.RANK.AVG(V4,$V$4:$V$18,1)</f>
        <v>6</v>
      </c>
      <c r="X4">
        <f>W4*SIGN(U4)</f>
        <v>6</v>
      </c>
      <c r="Y4">
        <f>SIGN(U4)</f>
        <v>1</v>
      </c>
      <c r="AA4" s="3">
        <f>C4-G4</f>
        <v>1.1482523685604651</v>
      </c>
      <c r="AB4" s="3">
        <f>ABS(AA4)</f>
        <v>1.1482523685604651</v>
      </c>
      <c r="AC4">
        <f>_xlfn.RANK.AVG(AB4,$AB$4:$AB$18,1)</f>
        <v>5</v>
      </c>
      <c r="AD4">
        <f>AC4*SIGN(AA4)</f>
        <v>5</v>
      </c>
      <c r="AE4">
        <f>SIGN(AA4)</f>
        <v>1</v>
      </c>
    </row>
    <row r="5" spans="2:31" x14ac:dyDescent="0.25">
      <c r="B5" t="s">
        <v>10</v>
      </c>
      <c r="C5" s="3">
        <v>18.869613565163071</v>
      </c>
      <c r="D5" s="3">
        <v>21.313841375353654</v>
      </c>
      <c r="E5" s="3">
        <v>21.303023245665127</v>
      </c>
      <c r="F5" s="3">
        <v>21.387566161292586</v>
      </c>
      <c r="G5" s="3">
        <v>21.225748114355824</v>
      </c>
      <c r="I5" s="3">
        <f t="shared" ref="I5:I18" si="0">C5-D5</f>
        <v>-2.4442278101905828</v>
      </c>
      <c r="J5" s="3">
        <f t="shared" ref="J5:J18" si="1">ABS(I5)</f>
        <v>2.4442278101905828</v>
      </c>
      <c r="K5">
        <f>_xlfn.RANK.AVG(J5,$J$4:$J$18,1)</f>
        <v>10</v>
      </c>
      <c r="L5">
        <f t="shared" ref="L5:L18" si="2">K5*SIGN(I5)</f>
        <v>-10</v>
      </c>
      <c r="M5">
        <f t="shared" ref="M5:M18" si="3">SIGN(I5)</f>
        <v>-1</v>
      </c>
      <c r="O5" s="3">
        <f t="shared" ref="O5:O18" si="4">C5-E5</f>
        <v>-2.4334096805020557</v>
      </c>
      <c r="P5" s="3">
        <f t="shared" ref="P5:P18" si="5">ABS(O5)</f>
        <v>2.4334096805020557</v>
      </c>
      <c r="Q5">
        <f t="shared" ref="Q5:Q17" si="6">_xlfn.RANK.AVG(P5,$P$4:$P$18,1)</f>
        <v>10</v>
      </c>
      <c r="R5">
        <f t="shared" ref="R5:R18" si="7">Q5*SIGN(O5)</f>
        <v>-10</v>
      </c>
      <c r="S5">
        <f t="shared" ref="S5:S18" si="8">SIGN(O5)</f>
        <v>-1</v>
      </c>
      <c r="U5" s="3">
        <f t="shared" ref="U5:U18" si="9">C5-F5</f>
        <v>-2.5179525961295148</v>
      </c>
      <c r="V5" s="3">
        <f t="shared" ref="V5:V18" si="10">ABS(U5)</f>
        <v>2.5179525961295148</v>
      </c>
      <c r="W5">
        <f t="shared" ref="W5:W17" si="11">_xlfn.RANK.AVG(V5,$V$4:$V$18,1)</f>
        <v>10</v>
      </c>
      <c r="X5">
        <f t="shared" ref="X5:X18" si="12">W5*SIGN(U5)</f>
        <v>-10</v>
      </c>
      <c r="Y5">
        <f t="shared" ref="Y5:Y18" si="13">SIGN(U5)</f>
        <v>-1</v>
      </c>
      <c r="AA5" s="3">
        <f t="shared" ref="AA5:AA18" si="14">C5-G5</f>
        <v>-2.3561345491927526</v>
      </c>
      <c r="AB5" s="3">
        <f t="shared" ref="AB5:AB18" si="15">ABS(AA5)</f>
        <v>2.3561345491927526</v>
      </c>
      <c r="AC5">
        <f t="shared" ref="AC5:AC18" si="16">_xlfn.RANK.AVG(AB5,$AB$4:$AB$18,1)</f>
        <v>10</v>
      </c>
      <c r="AD5">
        <f t="shared" ref="AD5:AD18" si="17">AC5*SIGN(AA5)</f>
        <v>-10</v>
      </c>
      <c r="AE5">
        <f t="shared" ref="AE5:AE18" si="18">SIGN(AA5)</f>
        <v>-1</v>
      </c>
    </row>
    <row r="6" spans="2:31" x14ac:dyDescent="0.25">
      <c r="B6" t="s">
        <v>11</v>
      </c>
      <c r="C6" s="3">
        <v>21.92529339360383</v>
      </c>
      <c r="D6" s="3">
        <v>17.517790661622119</v>
      </c>
      <c r="E6" s="3">
        <v>17.490003388023197</v>
      </c>
      <c r="F6" s="3">
        <v>18.520063543413173</v>
      </c>
      <c r="G6" s="3">
        <v>17.564085287566666</v>
      </c>
      <c r="I6" s="3">
        <f t="shared" si="0"/>
        <v>4.4075027319817117</v>
      </c>
      <c r="J6" s="3">
        <f t="shared" si="1"/>
        <v>4.4075027319817117</v>
      </c>
      <c r="K6">
        <f t="shared" ref="K6:K18" si="19">_xlfn.RANK.AVG(J6,$J$4:$J$18,1)</f>
        <v>13</v>
      </c>
      <c r="L6">
        <f t="shared" si="2"/>
        <v>13</v>
      </c>
      <c r="M6">
        <f t="shared" si="3"/>
        <v>1</v>
      </c>
      <c r="O6" s="3">
        <f t="shared" si="4"/>
        <v>4.435290005580633</v>
      </c>
      <c r="P6" s="3">
        <f t="shared" si="5"/>
        <v>4.435290005580633</v>
      </c>
      <c r="Q6">
        <f t="shared" si="6"/>
        <v>13</v>
      </c>
      <c r="R6">
        <f t="shared" si="7"/>
        <v>13</v>
      </c>
      <c r="S6">
        <f t="shared" si="8"/>
        <v>1</v>
      </c>
      <c r="U6" s="3">
        <f t="shared" si="9"/>
        <v>3.4052298501906577</v>
      </c>
      <c r="V6" s="3">
        <f t="shared" si="10"/>
        <v>3.4052298501906577</v>
      </c>
      <c r="W6">
        <f t="shared" si="11"/>
        <v>12</v>
      </c>
      <c r="X6">
        <f t="shared" si="12"/>
        <v>12</v>
      </c>
      <c r="Y6">
        <f t="shared" si="13"/>
        <v>1</v>
      </c>
      <c r="AA6" s="3">
        <f t="shared" si="14"/>
        <v>4.3612081060371644</v>
      </c>
      <c r="AB6" s="3">
        <f t="shared" si="15"/>
        <v>4.3612081060371644</v>
      </c>
      <c r="AC6">
        <f t="shared" si="16"/>
        <v>13</v>
      </c>
      <c r="AD6">
        <f t="shared" si="17"/>
        <v>13</v>
      </c>
      <c r="AE6">
        <f t="shared" si="18"/>
        <v>1</v>
      </c>
    </row>
    <row r="7" spans="2:31" x14ac:dyDescent="0.25">
      <c r="B7" t="s">
        <v>12</v>
      </c>
      <c r="C7" s="3">
        <v>21.425376343646452</v>
      </c>
      <c r="D7" s="3">
        <v>20.38148702345692</v>
      </c>
      <c r="E7" s="3">
        <v>20.30113406186814</v>
      </c>
      <c r="F7" s="3">
        <v>19.884729499966866</v>
      </c>
      <c r="G7" s="3">
        <v>20.271963221815028</v>
      </c>
      <c r="I7" s="3">
        <f t="shared" si="0"/>
        <v>1.0438893201895318</v>
      </c>
      <c r="J7" s="3">
        <f t="shared" si="1"/>
        <v>1.0438893201895318</v>
      </c>
      <c r="K7">
        <f t="shared" si="19"/>
        <v>6</v>
      </c>
      <c r="L7">
        <f t="shared" si="2"/>
        <v>6</v>
      </c>
      <c r="M7">
        <f t="shared" si="3"/>
        <v>1</v>
      </c>
      <c r="O7" s="3">
        <f t="shared" si="4"/>
        <v>1.1242422817783115</v>
      </c>
      <c r="P7" s="3">
        <f t="shared" si="5"/>
        <v>1.1242422817783115</v>
      </c>
      <c r="Q7">
        <f t="shared" si="6"/>
        <v>8</v>
      </c>
      <c r="R7">
        <f t="shared" si="7"/>
        <v>8</v>
      </c>
      <c r="S7">
        <f t="shared" si="8"/>
        <v>1</v>
      </c>
      <c r="U7" s="3">
        <f t="shared" si="9"/>
        <v>1.5406468436795855</v>
      </c>
      <c r="V7" s="3">
        <f t="shared" si="10"/>
        <v>1.5406468436795855</v>
      </c>
      <c r="W7">
        <f t="shared" si="11"/>
        <v>8</v>
      </c>
      <c r="X7">
        <f t="shared" si="12"/>
        <v>8</v>
      </c>
      <c r="Y7">
        <f t="shared" si="13"/>
        <v>1</v>
      </c>
      <c r="AA7" s="3">
        <f t="shared" si="14"/>
        <v>1.1534131218314236</v>
      </c>
      <c r="AB7" s="3">
        <f t="shared" si="15"/>
        <v>1.1534131218314236</v>
      </c>
      <c r="AC7">
        <f t="shared" si="16"/>
        <v>6</v>
      </c>
      <c r="AD7">
        <f t="shared" si="17"/>
        <v>6</v>
      </c>
      <c r="AE7">
        <f t="shared" si="18"/>
        <v>1</v>
      </c>
    </row>
    <row r="8" spans="2:31" x14ac:dyDescent="0.25">
      <c r="B8" t="s">
        <v>13</v>
      </c>
      <c r="C8" s="3">
        <v>21.326841488376978</v>
      </c>
      <c r="D8" s="3">
        <v>15.582207707933243</v>
      </c>
      <c r="E8" s="3">
        <v>15.80236269201499</v>
      </c>
      <c r="F8" s="3">
        <v>15.924152951032648</v>
      </c>
      <c r="G8" s="3">
        <v>15.46908266484097</v>
      </c>
      <c r="I8" s="3">
        <f t="shared" si="0"/>
        <v>5.7446337804437348</v>
      </c>
      <c r="J8" s="3">
        <f t="shared" si="1"/>
        <v>5.7446337804437348</v>
      </c>
      <c r="K8">
        <f t="shared" si="19"/>
        <v>14</v>
      </c>
      <c r="L8">
        <f t="shared" si="2"/>
        <v>14</v>
      </c>
      <c r="M8">
        <f t="shared" si="3"/>
        <v>1</v>
      </c>
      <c r="O8" s="3">
        <f t="shared" si="4"/>
        <v>5.5244787963619881</v>
      </c>
      <c r="P8" s="3">
        <f t="shared" si="5"/>
        <v>5.5244787963619881</v>
      </c>
      <c r="Q8">
        <f t="shared" si="6"/>
        <v>15</v>
      </c>
      <c r="R8">
        <f t="shared" si="7"/>
        <v>15</v>
      </c>
      <c r="S8">
        <f t="shared" si="8"/>
        <v>1</v>
      </c>
      <c r="U8" s="3">
        <f t="shared" si="9"/>
        <v>5.4026885373443303</v>
      </c>
      <c r="V8" s="3">
        <f t="shared" si="10"/>
        <v>5.4026885373443303</v>
      </c>
      <c r="W8">
        <f t="shared" si="11"/>
        <v>13</v>
      </c>
      <c r="X8">
        <f t="shared" si="12"/>
        <v>13</v>
      </c>
      <c r="Y8">
        <f t="shared" si="13"/>
        <v>1</v>
      </c>
      <c r="AA8" s="3">
        <f t="shared" si="14"/>
        <v>5.8577588235360079</v>
      </c>
      <c r="AB8" s="3">
        <f t="shared" si="15"/>
        <v>5.8577588235360079</v>
      </c>
      <c r="AC8">
        <f t="shared" si="16"/>
        <v>14</v>
      </c>
      <c r="AD8">
        <f t="shared" si="17"/>
        <v>14</v>
      </c>
      <c r="AE8">
        <f t="shared" si="18"/>
        <v>1</v>
      </c>
    </row>
    <row r="9" spans="2:31" x14ac:dyDescent="0.25">
      <c r="B9" t="s">
        <v>14</v>
      </c>
      <c r="C9" s="3">
        <v>19.105831018459263</v>
      </c>
      <c r="D9" s="3">
        <v>17.759409334356711</v>
      </c>
      <c r="E9" s="3">
        <v>17.764766521209467</v>
      </c>
      <c r="F9" s="3">
        <v>17.868969083892278</v>
      </c>
      <c r="G9" s="3">
        <v>17.104411087508524</v>
      </c>
      <c r="I9" s="3">
        <f t="shared" si="0"/>
        <v>1.3464216841025518</v>
      </c>
      <c r="J9" s="3">
        <f t="shared" si="1"/>
        <v>1.3464216841025518</v>
      </c>
      <c r="K9">
        <f t="shared" si="19"/>
        <v>9</v>
      </c>
      <c r="L9">
        <f t="shared" si="2"/>
        <v>9</v>
      </c>
      <c r="M9">
        <f t="shared" si="3"/>
        <v>1</v>
      </c>
      <c r="O9" s="3">
        <f t="shared" si="4"/>
        <v>1.3410644972497963</v>
      </c>
      <c r="P9" s="3">
        <f t="shared" si="5"/>
        <v>1.3410644972497963</v>
      </c>
      <c r="Q9">
        <f t="shared" si="6"/>
        <v>9</v>
      </c>
      <c r="R9">
        <f t="shared" si="7"/>
        <v>9</v>
      </c>
      <c r="S9">
        <f t="shared" si="8"/>
        <v>1</v>
      </c>
      <c r="U9" s="3">
        <f t="shared" si="9"/>
        <v>1.2368619345669849</v>
      </c>
      <c r="V9" s="3">
        <f t="shared" si="10"/>
        <v>1.2368619345669849</v>
      </c>
      <c r="W9">
        <f t="shared" si="11"/>
        <v>7</v>
      </c>
      <c r="X9">
        <f t="shared" si="12"/>
        <v>7</v>
      </c>
      <c r="Y9">
        <f t="shared" si="13"/>
        <v>1</v>
      </c>
      <c r="AA9" s="3">
        <f t="shared" si="14"/>
        <v>2.001419930950739</v>
      </c>
      <c r="AB9" s="3">
        <f t="shared" si="15"/>
        <v>2.001419930950739</v>
      </c>
      <c r="AC9">
        <f t="shared" si="16"/>
        <v>9</v>
      </c>
      <c r="AD9">
        <f t="shared" si="17"/>
        <v>9</v>
      </c>
      <c r="AE9">
        <f t="shared" si="18"/>
        <v>1</v>
      </c>
    </row>
    <row r="10" spans="2:31" x14ac:dyDescent="0.25">
      <c r="B10" t="s">
        <v>15</v>
      </c>
      <c r="C10" s="3">
        <v>15.031404069862395</v>
      </c>
      <c r="D10" s="3">
        <v>13.737712072512785</v>
      </c>
      <c r="E10" s="3">
        <v>14.07429109091404</v>
      </c>
      <c r="F10" s="3">
        <v>13.280592742161458</v>
      </c>
      <c r="G10" s="3">
        <v>13.679798095795713</v>
      </c>
      <c r="I10" s="3">
        <f t="shared" si="0"/>
        <v>1.2936919973496099</v>
      </c>
      <c r="J10" s="3">
        <f t="shared" si="1"/>
        <v>1.2936919973496099</v>
      </c>
      <c r="K10">
        <f t="shared" si="19"/>
        <v>8</v>
      </c>
      <c r="L10">
        <f t="shared" si="2"/>
        <v>8</v>
      </c>
      <c r="M10">
        <f t="shared" si="3"/>
        <v>1</v>
      </c>
      <c r="O10" s="3">
        <f t="shared" si="4"/>
        <v>0.95711297894835567</v>
      </c>
      <c r="P10" s="3">
        <f t="shared" si="5"/>
        <v>0.95711297894835567</v>
      </c>
      <c r="Q10">
        <f t="shared" si="6"/>
        <v>7</v>
      </c>
      <c r="R10">
        <f t="shared" si="7"/>
        <v>7</v>
      </c>
      <c r="S10">
        <f t="shared" si="8"/>
        <v>1</v>
      </c>
      <c r="U10" s="3">
        <f t="shared" si="9"/>
        <v>1.7508113277009372</v>
      </c>
      <c r="V10" s="3">
        <f t="shared" si="10"/>
        <v>1.7508113277009372</v>
      </c>
      <c r="W10">
        <f t="shared" si="11"/>
        <v>9</v>
      </c>
      <c r="X10">
        <f t="shared" si="12"/>
        <v>9</v>
      </c>
      <c r="Y10">
        <f t="shared" si="13"/>
        <v>1</v>
      </c>
      <c r="AA10" s="3">
        <f t="shared" si="14"/>
        <v>1.3516059740666826</v>
      </c>
      <c r="AB10" s="3">
        <f t="shared" si="15"/>
        <v>1.3516059740666826</v>
      </c>
      <c r="AC10">
        <f t="shared" si="16"/>
        <v>8</v>
      </c>
      <c r="AD10">
        <f t="shared" si="17"/>
        <v>8</v>
      </c>
      <c r="AE10">
        <f t="shared" si="18"/>
        <v>1</v>
      </c>
    </row>
    <row r="11" spans="2:31" x14ac:dyDescent="0.25">
      <c r="B11" t="s">
        <v>16</v>
      </c>
      <c r="C11" s="3">
        <v>24.4691311170739</v>
      </c>
      <c r="D11" s="3">
        <v>24.246503258092819</v>
      </c>
      <c r="E11" s="3">
        <v>24.023586613801893</v>
      </c>
      <c r="F11" s="3">
        <v>24.036576999020433</v>
      </c>
      <c r="G11" s="3">
        <v>24.473050464427008</v>
      </c>
      <c r="I11" s="3">
        <f t="shared" si="0"/>
        <v>0.22262785898108106</v>
      </c>
      <c r="J11" s="3">
        <f t="shared" si="1"/>
        <v>0.22262785898108106</v>
      </c>
      <c r="K11">
        <f t="shared" si="19"/>
        <v>2</v>
      </c>
      <c r="L11">
        <f t="shared" si="2"/>
        <v>2</v>
      </c>
      <c r="M11">
        <f t="shared" si="3"/>
        <v>1</v>
      </c>
      <c r="O11" s="3">
        <f t="shared" si="4"/>
        <v>0.44554450327200712</v>
      </c>
      <c r="P11" s="3">
        <f t="shared" si="5"/>
        <v>0.44554450327200712</v>
      </c>
      <c r="Q11">
        <f t="shared" si="6"/>
        <v>3</v>
      </c>
      <c r="R11">
        <f t="shared" si="7"/>
        <v>3</v>
      </c>
      <c r="S11">
        <f t="shared" si="8"/>
        <v>1</v>
      </c>
      <c r="U11" s="3">
        <f t="shared" si="9"/>
        <v>0.43255411805346711</v>
      </c>
      <c r="V11" s="3">
        <f t="shared" si="10"/>
        <v>0.43255411805346711</v>
      </c>
      <c r="W11">
        <f t="shared" si="11"/>
        <v>4</v>
      </c>
      <c r="X11">
        <f t="shared" si="12"/>
        <v>4</v>
      </c>
      <c r="Y11">
        <f t="shared" si="13"/>
        <v>1</v>
      </c>
      <c r="AA11" s="3">
        <f t="shared" si="14"/>
        <v>-3.9193473531078382E-3</v>
      </c>
      <c r="AB11" s="3">
        <f t="shared" si="15"/>
        <v>3.9193473531078382E-3</v>
      </c>
      <c r="AC11">
        <f t="shared" si="16"/>
        <v>1</v>
      </c>
      <c r="AD11">
        <f t="shared" si="17"/>
        <v>-1</v>
      </c>
      <c r="AE11">
        <f t="shared" si="18"/>
        <v>-1</v>
      </c>
    </row>
    <row r="12" spans="2:31" x14ac:dyDescent="0.25">
      <c r="B12" t="s">
        <v>17</v>
      </c>
      <c r="C12" s="3">
        <v>11.697400307062358</v>
      </c>
      <c r="D12" s="3">
        <v>12.216546054728809</v>
      </c>
      <c r="E12" s="3">
        <v>12.06396000240805</v>
      </c>
      <c r="F12" s="3">
        <v>11.758234988521025</v>
      </c>
      <c r="G12" s="3">
        <v>12.222637534117299</v>
      </c>
      <c r="I12" s="3">
        <f t="shared" si="0"/>
        <v>-0.51914574766645138</v>
      </c>
      <c r="J12" s="3">
        <f t="shared" si="1"/>
        <v>0.51914574766645138</v>
      </c>
      <c r="K12">
        <f t="shared" si="19"/>
        <v>4</v>
      </c>
      <c r="L12">
        <f t="shared" si="2"/>
        <v>-4</v>
      </c>
      <c r="M12">
        <f t="shared" si="3"/>
        <v>-1</v>
      </c>
      <c r="O12" s="3">
        <f t="shared" si="4"/>
        <v>-0.36655969534569266</v>
      </c>
      <c r="P12" s="3">
        <f t="shared" si="5"/>
        <v>0.36655969534569266</v>
      </c>
      <c r="Q12">
        <f t="shared" si="6"/>
        <v>2</v>
      </c>
      <c r="R12">
        <f t="shared" si="7"/>
        <v>-2</v>
      </c>
      <c r="S12">
        <f t="shared" si="8"/>
        <v>-1</v>
      </c>
      <c r="U12" s="3">
        <f t="shared" si="9"/>
        <v>-6.0834681458667106E-2</v>
      </c>
      <c r="V12" s="3">
        <f t="shared" si="10"/>
        <v>6.0834681458667106E-2</v>
      </c>
      <c r="W12">
        <f t="shared" si="11"/>
        <v>1</v>
      </c>
      <c r="X12">
        <f t="shared" si="12"/>
        <v>-1</v>
      </c>
      <c r="Y12">
        <f t="shared" si="13"/>
        <v>-1</v>
      </c>
      <c r="AA12" s="3">
        <f t="shared" si="14"/>
        <v>-0.5252372270549408</v>
      </c>
      <c r="AB12" s="3">
        <f t="shared" si="15"/>
        <v>0.5252372270549408</v>
      </c>
      <c r="AC12">
        <f t="shared" si="16"/>
        <v>4</v>
      </c>
      <c r="AD12">
        <f t="shared" si="17"/>
        <v>-4</v>
      </c>
      <c r="AE12">
        <f t="shared" si="18"/>
        <v>-1</v>
      </c>
    </row>
    <row r="13" spans="2:31" x14ac:dyDescent="0.25">
      <c r="B13" t="s">
        <v>18</v>
      </c>
      <c r="C13" s="3">
        <v>11.659844107964521</v>
      </c>
      <c r="D13" s="3">
        <v>12.010811241604056</v>
      </c>
      <c r="E13" s="3">
        <v>12.374637724576937</v>
      </c>
      <c r="F13" s="3">
        <v>11.316296546218792</v>
      </c>
      <c r="G13" s="3">
        <v>11.740311783308673</v>
      </c>
      <c r="I13" s="3">
        <f t="shared" si="0"/>
        <v>-0.35096713363953569</v>
      </c>
      <c r="J13" s="3">
        <f t="shared" si="1"/>
        <v>0.35096713363953569</v>
      </c>
      <c r="K13">
        <f t="shared" si="19"/>
        <v>3</v>
      </c>
      <c r="L13">
        <f t="shared" si="2"/>
        <v>-3</v>
      </c>
      <c r="M13">
        <f t="shared" si="3"/>
        <v>-1</v>
      </c>
      <c r="O13" s="3">
        <f t="shared" si="4"/>
        <v>-0.71479361661241647</v>
      </c>
      <c r="P13" s="3">
        <f t="shared" si="5"/>
        <v>0.71479361661241647</v>
      </c>
      <c r="Q13">
        <f t="shared" si="6"/>
        <v>6</v>
      </c>
      <c r="R13">
        <f t="shared" si="7"/>
        <v>-6</v>
      </c>
      <c r="S13">
        <f t="shared" si="8"/>
        <v>-1</v>
      </c>
      <c r="U13" s="3">
        <f t="shared" si="9"/>
        <v>0.3435475617457282</v>
      </c>
      <c r="V13" s="3">
        <f t="shared" si="10"/>
        <v>0.3435475617457282</v>
      </c>
      <c r="W13">
        <f t="shared" si="11"/>
        <v>3</v>
      </c>
      <c r="X13">
        <f t="shared" si="12"/>
        <v>3</v>
      </c>
      <c r="Y13">
        <f t="shared" si="13"/>
        <v>1</v>
      </c>
      <c r="AA13" s="3">
        <f t="shared" si="14"/>
        <v>-8.0467675344152667E-2</v>
      </c>
      <c r="AB13" s="3">
        <f t="shared" si="15"/>
        <v>8.0467675344152667E-2</v>
      </c>
      <c r="AC13">
        <f t="shared" si="16"/>
        <v>2</v>
      </c>
      <c r="AD13">
        <f t="shared" si="17"/>
        <v>-2</v>
      </c>
      <c r="AE13">
        <f t="shared" si="18"/>
        <v>-1</v>
      </c>
    </row>
    <row r="14" spans="2:31" x14ac:dyDescent="0.25">
      <c r="B14" t="s">
        <v>19</v>
      </c>
      <c r="C14" s="3">
        <v>15.846852496352994</v>
      </c>
      <c r="D14" s="3">
        <v>15.700540663155824</v>
      </c>
      <c r="E14" s="3">
        <v>15.697991404826038</v>
      </c>
      <c r="F14" s="3">
        <v>15.719988219287888</v>
      </c>
      <c r="G14" s="3">
        <v>15.694570498210384</v>
      </c>
      <c r="I14" s="3">
        <f t="shared" si="0"/>
        <v>0.14631183319717067</v>
      </c>
      <c r="J14" s="3">
        <f t="shared" si="1"/>
        <v>0.14631183319717067</v>
      </c>
      <c r="K14">
        <f t="shared" si="19"/>
        <v>1</v>
      </c>
      <c r="L14">
        <f t="shared" si="2"/>
        <v>1</v>
      </c>
      <c r="M14">
        <f t="shared" si="3"/>
        <v>1</v>
      </c>
      <c r="O14" s="3">
        <f t="shared" si="4"/>
        <v>0.14886109152695681</v>
      </c>
      <c r="P14" s="3">
        <f t="shared" si="5"/>
        <v>0.14886109152695681</v>
      </c>
      <c r="Q14">
        <f t="shared" si="6"/>
        <v>1</v>
      </c>
      <c r="R14">
        <f t="shared" si="7"/>
        <v>1</v>
      </c>
      <c r="S14">
        <f t="shared" si="8"/>
        <v>1</v>
      </c>
      <c r="U14" s="3">
        <f t="shared" si="9"/>
        <v>0.12686427706510628</v>
      </c>
      <c r="V14" s="3">
        <f t="shared" si="10"/>
        <v>0.12686427706510628</v>
      </c>
      <c r="W14">
        <f t="shared" si="11"/>
        <v>2</v>
      </c>
      <c r="X14">
        <f t="shared" si="12"/>
        <v>2</v>
      </c>
      <c r="Y14">
        <f t="shared" si="13"/>
        <v>1</v>
      </c>
      <c r="AA14" s="3">
        <f t="shared" si="14"/>
        <v>0.15228199814261068</v>
      </c>
      <c r="AB14" s="3">
        <f t="shared" si="15"/>
        <v>0.15228199814261068</v>
      </c>
      <c r="AC14">
        <f t="shared" si="16"/>
        <v>3</v>
      </c>
      <c r="AD14">
        <f t="shared" si="17"/>
        <v>3</v>
      </c>
      <c r="AE14">
        <f t="shared" si="18"/>
        <v>1</v>
      </c>
    </row>
    <row r="15" spans="2:31" x14ac:dyDescent="0.25">
      <c r="B15" t="s">
        <v>20</v>
      </c>
      <c r="C15" s="3">
        <v>22.839385678887989</v>
      </c>
      <c r="D15" s="3">
        <v>21.74520566400971</v>
      </c>
      <c r="E15" s="3">
        <v>22.380754231330471</v>
      </c>
      <c r="F15" s="3">
        <v>22.405632017579006</v>
      </c>
      <c r="G15" s="3">
        <v>21.580801149319946</v>
      </c>
      <c r="I15" s="3">
        <f t="shared" si="0"/>
        <v>1.0941800148782796</v>
      </c>
      <c r="J15" s="3">
        <f t="shared" si="1"/>
        <v>1.0941800148782796</v>
      </c>
      <c r="K15">
        <f t="shared" si="19"/>
        <v>7</v>
      </c>
      <c r="L15">
        <f t="shared" si="2"/>
        <v>7</v>
      </c>
      <c r="M15">
        <f t="shared" si="3"/>
        <v>1</v>
      </c>
      <c r="O15" s="3">
        <f t="shared" si="4"/>
        <v>0.45863144755751861</v>
      </c>
      <c r="P15" s="3">
        <f t="shared" si="5"/>
        <v>0.45863144755751861</v>
      </c>
      <c r="Q15">
        <f t="shared" si="6"/>
        <v>4</v>
      </c>
      <c r="R15">
        <f t="shared" si="7"/>
        <v>4</v>
      </c>
      <c r="S15">
        <f t="shared" si="8"/>
        <v>1</v>
      </c>
      <c r="U15" s="3">
        <f t="shared" si="9"/>
        <v>0.43375366130898385</v>
      </c>
      <c r="V15" s="3">
        <f t="shared" si="10"/>
        <v>0.43375366130898385</v>
      </c>
      <c r="W15">
        <f t="shared" si="11"/>
        <v>5</v>
      </c>
      <c r="X15">
        <f t="shared" si="12"/>
        <v>5</v>
      </c>
      <c r="Y15">
        <f t="shared" si="13"/>
        <v>1</v>
      </c>
      <c r="AA15" s="3">
        <f t="shared" si="14"/>
        <v>1.2585845295680436</v>
      </c>
      <c r="AB15" s="3">
        <f t="shared" si="15"/>
        <v>1.2585845295680436</v>
      </c>
      <c r="AC15">
        <f t="shared" si="16"/>
        <v>7</v>
      </c>
      <c r="AD15">
        <f t="shared" si="17"/>
        <v>7</v>
      </c>
      <c r="AE15">
        <f t="shared" si="18"/>
        <v>1</v>
      </c>
    </row>
    <row r="16" spans="2:31" x14ac:dyDescent="0.25">
      <c r="B16" t="s">
        <v>21</v>
      </c>
      <c r="C16" s="3">
        <v>23.963278021910003</v>
      </c>
      <c r="D16" s="3">
        <v>26.971979786403537</v>
      </c>
      <c r="E16" s="3">
        <v>26.99048336962899</v>
      </c>
      <c r="F16" s="3">
        <v>27.139370534573843</v>
      </c>
      <c r="G16" s="3">
        <v>27.060653438825629</v>
      </c>
      <c r="I16" s="3">
        <f>C16-D16</f>
        <v>-3.0087017644935337</v>
      </c>
      <c r="J16" s="3">
        <f t="shared" si="1"/>
        <v>3.0087017644935337</v>
      </c>
      <c r="K16">
        <f t="shared" si="19"/>
        <v>11</v>
      </c>
      <c r="L16">
        <f t="shared" si="2"/>
        <v>-11</v>
      </c>
      <c r="M16">
        <f t="shared" si="3"/>
        <v>-1</v>
      </c>
      <c r="O16" s="3">
        <f t="shared" si="4"/>
        <v>-3.0272053477189864</v>
      </c>
      <c r="P16" s="3">
        <f t="shared" si="5"/>
        <v>3.0272053477189864</v>
      </c>
      <c r="Q16">
        <f t="shared" si="6"/>
        <v>11</v>
      </c>
      <c r="R16">
        <f t="shared" si="7"/>
        <v>-11</v>
      </c>
      <c r="S16">
        <f t="shared" si="8"/>
        <v>-1</v>
      </c>
      <c r="U16" s="3">
        <f t="shared" si="9"/>
        <v>-3.1760925126638391</v>
      </c>
      <c r="V16" s="3">
        <f t="shared" si="10"/>
        <v>3.1760925126638391</v>
      </c>
      <c r="W16">
        <f t="shared" si="11"/>
        <v>11</v>
      </c>
      <c r="X16">
        <f t="shared" si="12"/>
        <v>-11</v>
      </c>
      <c r="Y16">
        <f t="shared" si="13"/>
        <v>-1</v>
      </c>
      <c r="AA16" s="3">
        <f t="shared" si="14"/>
        <v>-3.0973754169156251</v>
      </c>
      <c r="AB16" s="3">
        <f t="shared" si="15"/>
        <v>3.0973754169156251</v>
      </c>
      <c r="AC16">
        <f t="shared" si="16"/>
        <v>11</v>
      </c>
      <c r="AD16">
        <f t="shared" si="17"/>
        <v>-11</v>
      </c>
      <c r="AE16">
        <f t="shared" si="18"/>
        <v>-1</v>
      </c>
    </row>
    <row r="17" spans="2:31" x14ac:dyDescent="0.25">
      <c r="B17" t="s">
        <v>22</v>
      </c>
      <c r="C17" s="3">
        <v>33.770096616840569</v>
      </c>
      <c r="D17" s="3">
        <v>29.781466353747533</v>
      </c>
      <c r="E17" s="3">
        <v>29.674845340268931</v>
      </c>
      <c r="F17" s="3">
        <v>26.817809273744786</v>
      </c>
      <c r="G17" s="3">
        <v>29.588790398085667</v>
      </c>
      <c r="I17" s="3">
        <f t="shared" si="0"/>
        <v>3.9886302630930359</v>
      </c>
      <c r="J17" s="3">
        <f t="shared" si="1"/>
        <v>3.9886302630930359</v>
      </c>
      <c r="K17">
        <f t="shared" si="19"/>
        <v>12</v>
      </c>
      <c r="L17">
        <f t="shared" si="2"/>
        <v>12</v>
      </c>
      <c r="M17">
        <f t="shared" si="3"/>
        <v>1</v>
      </c>
      <c r="O17" s="3">
        <f t="shared" si="4"/>
        <v>4.0952512765716378</v>
      </c>
      <c r="P17" s="3">
        <f t="shared" si="5"/>
        <v>4.0952512765716378</v>
      </c>
      <c r="Q17">
        <f t="shared" si="6"/>
        <v>12</v>
      </c>
      <c r="R17">
        <f t="shared" si="7"/>
        <v>12</v>
      </c>
      <c r="S17">
        <f t="shared" si="8"/>
        <v>1</v>
      </c>
      <c r="U17" s="3">
        <f t="shared" si="9"/>
        <v>6.952287343095783</v>
      </c>
      <c r="V17" s="3">
        <f t="shared" si="10"/>
        <v>6.952287343095783</v>
      </c>
      <c r="W17">
        <f t="shared" si="11"/>
        <v>15</v>
      </c>
      <c r="X17">
        <f t="shared" si="12"/>
        <v>15</v>
      </c>
      <c r="Y17">
        <f t="shared" si="13"/>
        <v>1</v>
      </c>
      <c r="AA17" s="3">
        <f t="shared" si="14"/>
        <v>4.1813062187549015</v>
      </c>
      <c r="AB17" s="3">
        <f t="shared" si="15"/>
        <v>4.1813062187549015</v>
      </c>
      <c r="AC17">
        <f t="shared" si="16"/>
        <v>12</v>
      </c>
      <c r="AD17">
        <f t="shared" si="17"/>
        <v>12</v>
      </c>
      <c r="AE17">
        <f t="shared" si="18"/>
        <v>1</v>
      </c>
    </row>
    <row r="18" spans="2:31" x14ac:dyDescent="0.25">
      <c r="B18" t="s">
        <v>23</v>
      </c>
      <c r="C18" s="3">
        <v>28.889763081369075</v>
      </c>
      <c r="D18" s="3">
        <v>23.117765976943335</v>
      </c>
      <c r="E18" s="3">
        <v>23.410625149286997</v>
      </c>
      <c r="F18" s="3">
        <v>22.22559567901148</v>
      </c>
      <c r="G18" s="3">
        <v>22.687331301069769</v>
      </c>
      <c r="I18" s="3">
        <f t="shared" si="0"/>
        <v>5.7719971044257399</v>
      </c>
      <c r="J18" s="3">
        <f t="shared" si="1"/>
        <v>5.7719971044257399</v>
      </c>
      <c r="K18">
        <f t="shared" si="19"/>
        <v>15</v>
      </c>
      <c r="L18">
        <f t="shared" si="2"/>
        <v>15</v>
      </c>
      <c r="M18">
        <f t="shared" si="3"/>
        <v>1</v>
      </c>
      <c r="O18" s="3">
        <f t="shared" si="4"/>
        <v>5.4791379320820788</v>
      </c>
      <c r="P18" s="3">
        <f t="shared" si="5"/>
        <v>5.4791379320820788</v>
      </c>
      <c r="Q18">
        <f>_xlfn.RANK.AVG(P18,$P$4:$P$18,1)</f>
        <v>14</v>
      </c>
      <c r="R18">
        <f t="shared" si="7"/>
        <v>14</v>
      </c>
      <c r="S18">
        <f t="shared" si="8"/>
        <v>1</v>
      </c>
      <c r="U18" s="3">
        <f t="shared" si="9"/>
        <v>6.6641674023575952</v>
      </c>
      <c r="V18" s="3">
        <f t="shared" si="10"/>
        <v>6.6641674023575952</v>
      </c>
      <c r="W18">
        <f>_xlfn.RANK.AVG(V18,$V$4:$V$18,1)</f>
        <v>14</v>
      </c>
      <c r="X18">
        <f t="shared" si="12"/>
        <v>14</v>
      </c>
      <c r="Y18">
        <f t="shared" si="13"/>
        <v>1</v>
      </c>
      <c r="AA18" s="3">
        <f t="shared" si="14"/>
        <v>6.2024317802993068</v>
      </c>
      <c r="AB18" s="3">
        <f t="shared" si="15"/>
        <v>6.2024317802993068</v>
      </c>
      <c r="AC18">
        <f t="shared" si="16"/>
        <v>15</v>
      </c>
      <c r="AD18">
        <f t="shared" si="17"/>
        <v>15</v>
      </c>
      <c r="AE18">
        <f t="shared" si="18"/>
        <v>1</v>
      </c>
    </row>
    <row r="19" spans="2:31" x14ac:dyDescent="0.25">
      <c r="B19" t="s">
        <v>34</v>
      </c>
      <c r="D19" s="5">
        <f>ABS(M20)</f>
        <v>4</v>
      </c>
      <c r="E19" s="5">
        <f>ABS(S20)</f>
        <v>4</v>
      </c>
      <c r="F19" s="5">
        <f>ABS(Y20)</f>
        <v>3</v>
      </c>
      <c r="G19" s="5">
        <f>ABS(AE20)</f>
        <v>5</v>
      </c>
      <c r="I19" s="3"/>
      <c r="K19" t="s">
        <v>24</v>
      </c>
      <c r="L19">
        <f>SUMIF(L4:L18,"&gt;0")</f>
        <v>92</v>
      </c>
      <c r="M19">
        <f>SUMIF($M$4:$M$18,"&gt;0")</f>
        <v>11</v>
      </c>
      <c r="O19" s="3"/>
      <c r="Q19" t="s">
        <v>24</v>
      </c>
      <c r="R19">
        <f>SUMIF(R4:R18,"&gt;0")</f>
        <v>91</v>
      </c>
      <c r="S19">
        <f>SUMIF($S$4:$S$18,"&gt;0")</f>
        <v>11</v>
      </c>
      <c r="U19" s="3"/>
      <c r="W19" t="s">
        <v>24</v>
      </c>
      <c r="X19">
        <f>SUMIF(X4:X18,"&gt;0")</f>
        <v>98</v>
      </c>
      <c r="Y19">
        <f>SUMIF($Y$4:$Y$18,"&gt;0")</f>
        <v>12</v>
      </c>
      <c r="AA19" s="3"/>
      <c r="AC19" t="s">
        <v>24</v>
      </c>
      <c r="AD19">
        <f>SUMIF(AD4:AD18,"&gt;0")</f>
        <v>92</v>
      </c>
      <c r="AE19">
        <f>SUMIF($AE$4:$AE$18,"&gt;0")</f>
        <v>10</v>
      </c>
    </row>
    <row r="20" spans="2:31" x14ac:dyDescent="0.25">
      <c r="B20" t="s">
        <v>29</v>
      </c>
      <c r="D20" s="5">
        <f>L21</f>
        <v>28</v>
      </c>
      <c r="E20" s="5">
        <f>R21</f>
        <v>29</v>
      </c>
      <c r="F20" s="5">
        <f>X21</f>
        <v>22</v>
      </c>
      <c r="G20" s="5">
        <f>AD21</f>
        <v>28</v>
      </c>
      <c r="K20" t="s">
        <v>28</v>
      </c>
      <c r="L20">
        <f>SUMIF(L4:L18,"&lt;0")</f>
        <v>-28</v>
      </c>
      <c r="M20">
        <f>SUMIF($M$4:$M$18,"&lt;0")</f>
        <v>-4</v>
      </c>
      <c r="Q20" t="s">
        <v>28</v>
      </c>
      <c r="R20">
        <f>SUMIF(R4:R18,"&lt;0")</f>
        <v>-29</v>
      </c>
      <c r="S20">
        <f>SUMIF($S$4:$S$18,"&lt;0")</f>
        <v>-4</v>
      </c>
      <c r="W20" t="s">
        <v>28</v>
      </c>
      <c r="X20">
        <f>SUMIF(X4:X18,"&lt;0")</f>
        <v>-22</v>
      </c>
      <c r="Y20">
        <f>SUMIF($Y$4:$Y$18,"&lt;0")</f>
        <v>-3</v>
      </c>
      <c r="AC20" t="s">
        <v>28</v>
      </c>
      <c r="AD20">
        <f>SUMIF(AD4:AD18,"&lt;0")</f>
        <v>-28</v>
      </c>
      <c r="AE20">
        <f>SUMIF($AE$4:$AE$18,"&lt;0")</f>
        <v>-5</v>
      </c>
    </row>
    <row r="21" spans="2:31" x14ac:dyDescent="0.25">
      <c r="D21" s="4"/>
      <c r="K21" t="s">
        <v>29</v>
      </c>
      <c r="L21">
        <f>MIN(L19,ABS(L20))</f>
        <v>28</v>
      </c>
      <c r="Q21" t="s">
        <v>29</v>
      </c>
      <c r="R21">
        <f>MIN(R19,ABS(R20))</f>
        <v>29</v>
      </c>
      <c r="W21" t="s">
        <v>29</v>
      </c>
      <c r="X21">
        <f>MIN(X19,ABS(X20))</f>
        <v>22</v>
      </c>
      <c r="AC21" t="s">
        <v>29</v>
      </c>
      <c r="AD21">
        <f>MIN(AD19,ABS(AD20))</f>
        <v>28</v>
      </c>
    </row>
    <row r="22" spans="2:31" x14ac:dyDescent="0.25">
      <c r="B22" t="s">
        <v>29</v>
      </c>
      <c r="C22" s="3"/>
      <c r="D22" s="3"/>
      <c r="E22" s="3"/>
      <c r="F22" s="3"/>
      <c r="G22" s="3"/>
    </row>
    <row r="23" spans="2:31" x14ac:dyDescent="0.25">
      <c r="B23" t="s">
        <v>39</v>
      </c>
      <c r="D23">
        <v>11</v>
      </c>
      <c r="E23">
        <v>33</v>
      </c>
      <c r="F23">
        <v>24</v>
      </c>
      <c r="G23">
        <v>9</v>
      </c>
      <c r="I23" t="s">
        <v>30</v>
      </c>
    </row>
    <row r="24" spans="2:31" x14ac:dyDescent="0.25">
      <c r="B24" t="s">
        <v>36</v>
      </c>
      <c r="D24">
        <v>25</v>
      </c>
      <c r="E24">
        <v>26</v>
      </c>
      <c r="F24">
        <v>21</v>
      </c>
      <c r="G24">
        <v>23</v>
      </c>
      <c r="I24">
        <v>0.01</v>
      </c>
      <c r="J24">
        <v>15</v>
      </c>
    </row>
    <row r="25" spans="2:31" x14ac:dyDescent="0.25">
      <c r="B25" t="s">
        <v>37</v>
      </c>
      <c r="D25">
        <v>26</v>
      </c>
      <c r="E25">
        <v>28</v>
      </c>
      <c r="F25">
        <v>21</v>
      </c>
      <c r="G25">
        <v>25</v>
      </c>
      <c r="I25">
        <v>0.05</v>
      </c>
      <c r="J25">
        <v>25</v>
      </c>
    </row>
    <row r="26" spans="2:31" x14ac:dyDescent="0.25">
      <c r="B26" t="s">
        <v>38</v>
      </c>
      <c r="D26">
        <v>28</v>
      </c>
      <c r="E26">
        <v>29</v>
      </c>
      <c r="F26">
        <v>22</v>
      </c>
      <c r="G26">
        <v>28</v>
      </c>
      <c r="I26">
        <v>0.1</v>
      </c>
      <c r="J26">
        <v>30</v>
      </c>
    </row>
    <row r="27" spans="2:31" x14ac:dyDescent="0.25">
      <c r="B27" t="s">
        <v>40</v>
      </c>
      <c r="H27" t="s">
        <v>41</v>
      </c>
    </row>
    <row r="28" spans="2:31" x14ac:dyDescent="0.25">
      <c r="B28" t="s">
        <v>39</v>
      </c>
      <c r="D28">
        <v>3</v>
      </c>
      <c r="E28">
        <v>5</v>
      </c>
      <c r="F28">
        <v>5</v>
      </c>
      <c r="G28">
        <v>3</v>
      </c>
      <c r="H28">
        <v>1</v>
      </c>
    </row>
    <row r="29" spans="2:31" x14ac:dyDescent="0.25">
      <c r="B29" t="s">
        <v>36</v>
      </c>
      <c r="D29">
        <v>3</v>
      </c>
      <c r="E29">
        <v>3</v>
      </c>
      <c r="F29">
        <v>2</v>
      </c>
      <c r="G29">
        <v>3</v>
      </c>
      <c r="H29">
        <v>2</v>
      </c>
    </row>
    <row r="30" spans="2:31" x14ac:dyDescent="0.25">
      <c r="B30" t="s">
        <v>37</v>
      </c>
      <c r="D30">
        <v>4</v>
      </c>
      <c r="E30">
        <v>4</v>
      </c>
      <c r="F30">
        <v>2</v>
      </c>
      <c r="G30">
        <v>3</v>
      </c>
      <c r="H30">
        <v>2</v>
      </c>
    </row>
    <row r="31" spans="2:31" x14ac:dyDescent="0.25">
      <c r="B31" t="s">
        <v>38</v>
      </c>
      <c r="D31">
        <v>4</v>
      </c>
      <c r="E31">
        <v>4</v>
      </c>
      <c r="F31">
        <v>3</v>
      </c>
      <c r="G31">
        <v>5</v>
      </c>
      <c r="H31">
        <v>3</v>
      </c>
    </row>
  </sheetData>
  <conditionalFormatting sqref="C4:G4">
    <cfRule type="top10" dxfId="29" priority="15" bottom="1" rank="1"/>
  </conditionalFormatting>
  <conditionalFormatting sqref="C5:G5">
    <cfRule type="top10" dxfId="28" priority="14" bottom="1" rank="1"/>
  </conditionalFormatting>
  <conditionalFormatting sqref="C6:G6">
    <cfRule type="top10" dxfId="27" priority="13" bottom="1" rank="1"/>
  </conditionalFormatting>
  <conditionalFormatting sqref="C7:G7">
    <cfRule type="top10" dxfId="26" priority="12" bottom="1" rank="1"/>
  </conditionalFormatting>
  <conditionalFormatting sqref="C8:G8">
    <cfRule type="top10" dxfId="25" priority="11" bottom="1" rank="1"/>
  </conditionalFormatting>
  <conditionalFormatting sqref="C9:G9">
    <cfRule type="top10" dxfId="24" priority="10" bottom="1" rank="1"/>
  </conditionalFormatting>
  <conditionalFormatting sqref="C10:G10">
    <cfRule type="top10" dxfId="23" priority="9" bottom="1" rank="1"/>
  </conditionalFormatting>
  <conditionalFormatting sqref="C11:G11">
    <cfRule type="top10" dxfId="22" priority="8" bottom="1" rank="1"/>
  </conditionalFormatting>
  <conditionalFormatting sqref="C12:G12">
    <cfRule type="top10" dxfId="21" priority="7" bottom="1" rank="1"/>
  </conditionalFormatting>
  <conditionalFormatting sqref="C13:G13">
    <cfRule type="top10" dxfId="20" priority="6" bottom="1" rank="1"/>
  </conditionalFormatting>
  <conditionalFormatting sqref="C14:G14">
    <cfRule type="top10" dxfId="19" priority="5" bottom="1" rank="1"/>
  </conditionalFormatting>
  <conditionalFormatting sqref="C15:G15">
    <cfRule type="top10" dxfId="18" priority="4" bottom="1" rank="1"/>
  </conditionalFormatting>
  <conditionalFormatting sqref="C16:G16">
    <cfRule type="top10" dxfId="17" priority="3" bottom="1" rank="1"/>
  </conditionalFormatting>
  <conditionalFormatting sqref="C17:G17">
    <cfRule type="top10" dxfId="16" priority="2" bottom="1" rank="1"/>
  </conditionalFormatting>
  <conditionalFormatting sqref="C18:G18">
    <cfRule type="top10" dxfId="15" priority="1" bottom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8"/>
  <sheetViews>
    <sheetView topLeftCell="O1" workbookViewId="0">
      <selection activeCell="AE4" sqref="AE4:AE18"/>
    </sheetView>
  </sheetViews>
  <sheetFormatPr defaultRowHeight="15" x14ac:dyDescent="0.25"/>
  <sheetData>
    <row r="2" spans="2:34" x14ac:dyDescent="0.25">
      <c r="C2" s="7" t="s">
        <v>0</v>
      </c>
      <c r="D2" s="7"/>
      <c r="E2" s="7"/>
      <c r="F2" s="7"/>
      <c r="G2" s="7" t="s">
        <v>1</v>
      </c>
      <c r="H2" s="7"/>
      <c r="I2" s="7"/>
      <c r="J2" s="7"/>
      <c r="K2" s="7" t="s">
        <v>2</v>
      </c>
      <c r="L2" s="7"/>
      <c r="M2" s="7"/>
      <c r="N2" s="7"/>
      <c r="O2" s="7" t="s">
        <v>3</v>
      </c>
      <c r="P2" s="7"/>
      <c r="Q2" s="7"/>
      <c r="R2" s="7"/>
      <c r="S2" s="7" t="s">
        <v>4</v>
      </c>
      <c r="T2" s="7"/>
      <c r="U2" s="7"/>
      <c r="V2" s="7"/>
      <c r="W2" s="7" t="s">
        <v>36</v>
      </c>
      <c r="X2" s="7"/>
      <c r="Y2" s="7"/>
      <c r="Z2" s="7"/>
      <c r="AA2" s="7" t="s">
        <v>37</v>
      </c>
      <c r="AB2" s="7"/>
      <c r="AC2" s="7"/>
      <c r="AD2" s="7"/>
      <c r="AE2" s="7" t="s">
        <v>38</v>
      </c>
      <c r="AF2" s="7"/>
      <c r="AG2" s="7"/>
      <c r="AH2" s="7"/>
    </row>
    <row r="3" spans="2:34" x14ac:dyDescent="0.25"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  <c r="K3" t="s">
        <v>5</v>
      </c>
      <c r="L3" t="s">
        <v>6</v>
      </c>
      <c r="M3" t="s">
        <v>7</v>
      </c>
      <c r="N3" t="s">
        <v>8</v>
      </c>
      <c r="O3" t="s">
        <v>5</v>
      </c>
      <c r="P3" t="s">
        <v>6</v>
      </c>
      <c r="Q3" t="s">
        <v>7</v>
      </c>
      <c r="R3" t="s">
        <v>8</v>
      </c>
      <c r="S3" t="s">
        <v>5</v>
      </c>
      <c r="T3" t="s">
        <v>6</v>
      </c>
      <c r="U3" t="s">
        <v>7</v>
      </c>
      <c r="V3" t="s">
        <v>8</v>
      </c>
      <c r="W3" t="s">
        <v>5</v>
      </c>
      <c r="X3" t="s">
        <v>6</v>
      </c>
      <c r="Y3" t="s">
        <v>7</v>
      </c>
      <c r="Z3" t="s">
        <v>8</v>
      </c>
      <c r="AA3" t="s">
        <v>5</v>
      </c>
      <c r="AB3" t="s">
        <v>6</v>
      </c>
      <c r="AC3" t="s">
        <v>7</v>
      </c>
      <c r="AD3" t="s">
        <v>8</v>
      </c>
      <c r="AE3" t="s">
        <v>5</v>
      </c>
      <c r="AF3" t="s">
        <v>6</v>
      </c>
      <c r="AG3" t="s">
        <v>7</v>
      </c>
      <c r="AH3" t="s">
        <v>8</v>
      </c>
    </row>
    <row r="4" spans="2:34" x14ac:dyDescent="0.25">
      <c r="B4" t="s">
        <v>9</v>
      </c>
      <c r="C4" s="3">
        <v>15.232914381432412</v>
      </c>
      <c r="D4" s="3">
        <v>0.68233812386672998</v>
      </c>
      <c r="E4" s="3">
        <v>15.835537943333334</v>
      </c>
      <c r="F4" s="3">
        <v>0.22345069626392197</v>
      </c>
      <c r="G4" s="3">
        <v>14.851310786908462</v>
      </c>
      <c r="H4" s="3">
        <v>0.6052988464982294</v>
      </c>
      <c r="I4" s="3">
        <v>15.831076963333334</v>
      </c>
      <c r="J4" s="3">
        <v>0.15264564975689887</v>
      </c>
      <c r="K4" s="3">
        <v>15.581727325453327</v>
      </c>
      <c r="L4" s="3">
        <v>1.2610463072743323</v>
      </c>
      <c r="M4" s="3">
        <v>4.6157804833333342</v>
      </c>
      <c r="N4" s="3">
        <v>0.16526497511985699</v>
      </c>
      <c r="O4" s="3">
        <v>15.100720427732732</v>
      </c>
      <c r="P4" s="3">
        <v>0.54515226917096216</v>
      </c>
      <c r="Q4" s="3">
        <v>16.309729076666667</v>
      </c>
      <c r="R4" s="3">
        <v>0.20562985653259327</v>
      </c>
      <c r="S4" s="3">
        <v>14.854235439028326</v>
      </c>
      <c r="T4" s="3">
        <v>0.4128049379777804</v>
      </c>
      <c r="U4" s="3">
        <v>15.822649383333333</v>
      </c>
      <c r="V4" s="3">
        <v>0.11524753281516642</v>
      </c>
      <c r="W4" s="3">
        <v>16.42014272635274</v>
      </c>
      <c r="X4" s="3">
        <v>1.207339710632684</v>
      </c>
      <c r="Y4" s="3">
        <v>15.794663823333329</v>
      </c>
      <c r="Z4" s="3">
        <v>0.16227076905011878</v>
      </c>
      <c r="AA4" s="3">
        <v>16.077774683532336</v>
      </c>
      <c r="AB4" s="3">
        <v>0.80155028251577509</v>
      </c>
      <c r="AC4" s="3">
        <v>15.808488649999997</v>
      </c>
      <c r="AD4" s="3">
        <v>0.17797799319772334</v>
      </c>
      <c r="AE4" s="3">
        <v>16.051946906044826</v>
      </c>
      <c r="AF4" s="3">
        <v>0.84352914358144504</v>
      </c>
      <c r="AG4" s="3">
        <v>15.802725929999996</v>
      </c>
      <c r="AH4" s="3">
        <v>0.22087137253943656</v>
      </c>
    </row>
    <row r="5" spans="2:34" x14ac:dyDescent="0.25">
      <c r="B5" t="s">
        <v>10</v>
      </c>
      <c r="C5" s="3">
        <v>21.238623851042451</v>
      </c>
      <c r="D5" s="3">
        <v>0.25297599006192034</v>
      </c>
      <c r="E5" s="3">
        <v>15.910856366666671</v>
      </c>
      <c r="F5" s="3">
        <v>0.14930905781479217</v>
      </c>
      <c r="G5" s="3">
        <v>21.29516298897272</v>
      </c>
      <c r="H5" s="3">
        <v>0.33424803795602021</v>
      </c>
      <c r="I5" s="3">
        <v>15.972731866666665</v>
      </c>
      <c r="J5" s="3">
        <v>0.13852791920719598</v>
      </c>
      <c r="K5" s="3">
        <v>21.258779230092014</v>
      </c>
      <c r="L5" s="3">
        <v>0.32562933640628355</v>
      </c>
      <c r="M5" s="3">
        <v>4.6949855499999993</v>
      </c>
      <c r="N5" s="3">
        <v>6.593639592897528E-2</v>
      </c>
      <c r="O5" s="3">
        <v>21.494407098232575</v>
      </c>
      <c r="P5" s="3">
        <v>0.58197244598584152</v>
      </c>
      <c r="Q5" s="3">
        <v>16.359531523333331</v>
      </c>
      <c r="R5" s="3">
        <v>0.27223655627655985</v>
      </c>
      <c r="S5" s="3">
        <v>21.219817107359972</v>
      </c>
      <c r="T5" s="3">
        <v>0.31914465635694544</v>
      </c>
      <c r="U5" s="3">
        <v>15.966489240000005</v>
      </c>
      <c r="V5" s="3">
        <v>0.15176795894584136</v>
      </c>
      <c r="W5" s="3">
        <v>18.887403935803125</v>
      </c>
      <c r="X5" s="3">
        <v>0.13744672013476886</v>
      </c>
      <c r="Y5" s="3">
        <v>15.973060763333333</v>
      </c>
      <c r="Z5" s="3">
        <v>0.2112457976480763</v>
      </c>
      <c r="AA5" s="3">
        <v>18.971652438821284</v>
      </c>
      <c r="AB5" s="3">
        <v>0.3869603149778636</v>
      </c>
      <c r="AC5" s="3">
        <v>15.92821683</v>
      </c>
      <c r="AD5" s="3">
        <v>0.13592164467172124</v>
      </c>
      <c r="AE5" s="3">
        <v>18.847021241201947</v>
      </c>
      <c r="AF5" s="3">
        <v>9.4173589807765329E-2</v>
      </c>
      <c r="AG5" s="3">
        <v>16.01719821</v>
      </c>
      <c r="AH5" s="3">
        <v>0.17690211520466076</v>
      </c>
    </row>
    <row r="6" spans="2:34" x14ac:dyDescent="0.25">
      <c r="B6" t="s">
        <v>11</v>
      </c>
      <c r="C6" s="3">
        <v>17.248806043603068</v>
      </c>
      <c r="D6" s="3">
        <v>0.23617460632040066</v>
      </c>
      <c r="E6" s="3">
        <v>15.98065574</v>
      </c>
      <c r="F6" s="3">
        <v>0.17977234081817839</v>
      </c>
      <c r="G6" s="3">
        <v>17.352614426126511</v>
      </c>
      <c r="H6" s="3">
        <v>0.41780766086828819</v>
      </c>
      <c r="I6" s="3">
        <v>15.994647163333331</v>
      </c>
      <c r="J6" s="3">
        <v>0.13952245997583554</v>
      </c>
      <c r="K6" s="3">
        <v>17.344112755839642</v>
      </c>
      <c r="L6" s="3">
        <v>0.31232953772637539</v>
      </c>
      <c r="M6" s="3">
        <v>4.6921046533333328</v>
      </c>
      <c r="N6" s="3">
        <v>4.830561305207761E-2</v>
      </c>
      <c r="O6" s="3">
        <v>18.904768989863371</v>
      </c>
      <c r="P6" s="3">
        <v>1.1814094825260824</v>
      </c>
      <c r="Q6" s="3">
        <v>16.413154076666672</v>
      </c>
      <c r="R6" s="3">
        <v>0.30869436356783309</v>
      </c>
      <c r="S6" s="3">
        <v>17.450538776169772</v>
      </c>
      <c r="T6" s="3">
        <v>0.5416739368520308</v>
      </c>
      <c r="U6" s="3">
        <v>15.947143100000003</v>
      </c>
      <c r="V6" s="3">
        <v>0.14064479397341412</v>
      </c>
      <c r="W6" s="3">
        <v>22.076386024718481</v>
      </c>
      <c r="X6" s="3">
        <v>1.4878911562190564</v>
      </c>
      <c r="Y6" s="3">
        <v>15.979657356666666</v>
      </c>
      <c r="Z6" s="3">
        <v>0.16945669198092014</v>
      </c>
      <c r="AA6" s="3">
        <v>22.083371797423368</v>
      </c>
      <c r="AB6" s="3">
        <v>1.1974598638926122</v>
      </c>
      <c r="AC6" s="3">
        <v>15.941469656666666</v>
      </c>
      <c r="AD6" s="3">
        <v>0.18513766146873184</v>
      </c>
      <c r="AE6" s="3">
        <v>21.910276341280838</v>
      </c>
      <c r="AF6" s="3">
        <v>1.2759856316196538</v>
      </c>
      <c r="AG6" s="3">
        <v>15.949127986666667</v>
      </c>
      <c r="AH6" s="3">
        <v>0.13848681422349507</v>
      </c>
    </row>
    <row r="7" spans="2:34" x14ac:dyDescent="0.25">
      <c r="B7" t="s">
        <v>12</v>
      </c>
      <c r="C7" s="3">
        <v>20.376220493427329</v>
      </c>
      <c r="D7" s="3">
        <v>0.54570852003559811</v>
      </c>
      <c r="E7" s="3">
        <v>15.92035466666667</v>
      </c>
      <c r="F7" s="3">
        <v>0.15801250045512083</v>
      </c>
      <c r="G7" s="3">
        <v>20.305468075081027</v>
      </c>
      <c r="H7" s="3">
        <v>0.62557842293781618</v>
      </c>
      <c r="I7" s="3">
        <v>15.909111606666668</v>
      </c>
      <c r="J7" s="3">
        <v>0.1463783768517668</v>
      </c>
      <c r="K7" s="3">
        <v>20.260155864150189</v>
      </c>
      <c r="L7" s="3">
        <v>0.36066200448039154</v>
      </c>
      <c r="M7" s="3">
        <v>4.6498629566666665</v>
      </c>
      <c r="N7" s="3">
        <v>7.6758160184976706E-2</v>
      </c>
      <c r="O7" s="3">
        <v>19.347320553896438</v>
      </c>
      <c r="P7" s="3">
        <v>1.5030596151163502</v>
      </c>
      <c r="Q7" s="3">
        <v>16.271615240000006</v>
      </c>
      <c r="R7" s="3">
        <v>0.22580369176687551</v>
      </c>
      <c r="S7" s="3">
        <v>20.330332901386857</v>
      </c>
      <c r="T7" s="3">
        <v>0.47997430293677179</v>
      </c>
      <c r="U7" s="3">
        <v>15.896665923333336</v>
      </c>
      <c r="V7" s="3">
        <v>0.16564086656388372</v>
      </c>
      <c r="W7" s="3">
        <v>21.23647339410579</v>
      </c>
      <c r="X7" s="3">
        <v>0.7648440466133003</v>
      </c>
      <c r="Y7" s="3">
        <v>15.903268396666668</v>
      </c>
      <c r="Z7" s="3">
        <v>0.24460053177646879</v>
      </c>
      <c r="AA7" s="3">
        <v>20.829161038834009</v>
      </c>
      <c r="AB7" s="3">
        <v>0.97834137163035295</v>
      </c>
      <c r="AC7" s="3">
        <v>15.85614830666667</v>
      </c>
      <c r="AD7" s="3">
        <v>0.2073305273395995</v>
      </c>
      <c r="AE7" s="3">
        <v>21.377099533027845</v>
      </c>
      <c r="AF7" s="3">
        <v>0.84726833775981492</v>
      </c>
      <c r="AG7" s="3">
        <v>15.849980123333328</v>
      </c>
      <c r="AH7" s="3">
        <v>0.21520207990168094</v>
      </c>
    </row>
    <row r="8" spans="2:34" x14ac:dyDescent="0.25">
      <c r="B8" t="s">
        <v>13</v>
      </c>
      <c r="C8" s="3">
        <v>15.706270690257023</v>
      </c>
      <c r="D8" s="3">
        <v>0.84271927470321117</v>
      </c>
      <c r="E8" s="3">
        <v>15.887219663333335</v>
      </c>
      <c r="F8" s="3">
        <v>0.22287651111208831</v>
      </c>
      <c r="G8" s="3">
        <v>21.377099533027845</v>
      </c>
      <c r="H8" s="3">
        <v>0.84726833775981492</v>
      </c>
      <c r="I8" s="3">
        <v>15.849980123333328</v>
      </c>
      <c r="J8" s="3">
        <v>0.21520207990168094</v>
      </c>
      <c r="K8" s="3">
        <v>15.786039745274296</v>
      </c>
      <c r="L8" s="3">
        <v>0.67171922516381133</v>
      </c>
      <c r="M8" s="3">
        <v>4.732877976666666</v>
      </c>
      <c r="N8" s="3">
        <v>0.14978493909392493</v>
      </c>
      <c r="O8" s="3">
        <v>16.038471491466463</v>
      </c>
      <c r="P8" s="3">
        <v>1.4272616433357554</v>
      </c>
      <c r="Q8" s="3">
        <v>16.268439666666669</v>
      </c>
      <c r="R8" s="3">
        <v>0.26260335433762472</v>
      </c>
      <c r="S8" s="3">
        <v>15.366900274754281</v>
      </c>
      <c r="T8" s="3">
        <v>0.60250270355522895</v>
      </c>
      <c r="U8" s="3">
        <v>15.853333423333337</v>
      </c>
      <c r="V8" s="3">
        <v>0.16694780132859965</v>
      </c>
      <c r="W8" s="3">
        <v>21.571469877501467</v>
      </c>
      <c r="X8" s="3">
        <v>1.1782080898268028</v>
      </c>
      <c r="Y8" s="3">
        <v>15.880709766666667</v>
      </c>
      <c r="Z8" s="3">
        <v>0.20723276156452075</v>
      </c>
      <c r="AA8" s="3">
        <v>21.560338661157456</v>
      </c>
      <c r="AB8" s="3">
        <v>1.2840007286218247</v>
      </c>
      <c r="AC8" s="3">
        <v>15.907272583333333</v>
      </c>
      <c r="AD8" s="3">
        <v>0.18359514641303604</v>
      </c>
      <c r="AE8" s="3">
        <v>21.437207451771449</v>
      </c>
      <c r="AF8" s="3">
        <v>0.98810632560944966</v>
      </c>
      <c r="AG8" s="3">
        <v>15.886533066666667</v>
      </c>
      <c r="AH8" s="3">
        <v>0.1660164911327216</v>
      </c>
    </row>
    <row r="9" spans="2:34" x14ac:dyDescent="0.25">
      <c r="B9" t="s">
        <v>14</v>
      </c>
      <c r="C9" s="3">
        <v>18.277809549549993</v>
      </c>
      <c r="D9" s="3">
        <v>1.4791433139519317</v>
      </c>
      <c r="E9" s="3">
        <v>15.857474723333334</v>
      </c>
      <c r="F9" s="3">
        <v>0.19703368741281641</v>
      </c>
      <c r="G9" s="3">
        <v>18.04555936180434</v>
      </c>
      <c r="H9" s="3">
        <v>1.1840173731813308</v>
      </c>
      <c r="I9" s="3">
        <v>15.85070558333333</v>
      </c>
      <c r="J9" s="3">
        <v>0.12402529560116059</v>
      </c>
      <c r="K9" s="3">
        <v>17.560967999994148</v>
      </c>
      <c r="L9" s="3">
        <v>0.927422130805024</v>
      </c>
      <c r="M9" s="3">
        <v>4.7174506000000003</v>
      </c>
      <c r="N9" s="3">
        <v>7.8762545997898309E-2</v>
      </c>
      <c r="O9" s="3">
        <v>17.370591819660333</v>
      </c>
      <c r="P9" s="3">
        <v>2.255978532286274</v>
      </c>
      <c r="Q9" s="3">
        <v>16.197762696666661</v>
      </c>
      <c r="R9" s="3">
        <v>0.20285507294889035</v>
      </c>
      <c r="S9" s="3">
        <v>17.85291465868842</v>
      </c>
      <c r="T9" s="3">
        <v>0.98194813024456817</v>
      </c>
      <c r="U9" s="3">
        <v>15.88239703</v>
      </c>
      <c r="V9" s="3">
        <v>0.19309323537144374</v>
      </c>
      <c r="W9" s="3">
        <v>19.130007520596411</v>
      </c>
      <c r="X9" s="3">
        <v>1.0220834692219458</v>
      </c>
      <c r="Y9" s="3">
        <v>15.878245929999997</v>
      </c>
      <c r="Z9" s="3">
        <v>0.18713163049089485</v>
      </c>
      <c r="AA9" s="3">
        <v>19.240928698556431</v>
      </c>
      <c r="AB9" s="3">
        <v>0.80442516468828162</v>
      </c>
      <c r="AC9" s="3">
        <v>15.952990379999999</v>
      </c>
      <c r="AD9" s="3">
        <v>0.27306203361337383</v>
      </c>
      <c r="AE9" s="3">
        <v>19.161743214330457</v>
      </c>
      <c r="AF9" s="3">
        <v>0.77145955935598376</v>
      </c>
      <c r="AG9" s="3">
        <v>15.865102263333336</v>
      </c>
      <c r="AH9" s="3">
        <v>0.13725407815479956</v>
      </c>
    </row>
    <row r="10" spans="2:34" x14ac:dyDescent="0.25">
      <c r="B10" t="s">
        <v>15</v>
      </c>
      <c r="C10" s="3">
        <v>13.65682227953392</v>
      </c>
      <c r="D10" s="3">
        <v>1.1130846450739105</v>
      </c>
      <c r="E10" s="3">
        <v>15.723673950000002</v>
      </c>
      <c r="F10" s="3">
        <v>0.16928758367512142</v>
      </c>
      <c r="G10" s="3">
        <v>13.646238386785608</v>
      </c>
      <c r="H10" s="3">
        <v>1.1689730131552341</v>
      </c>
      <c r="I10" s="3">
        <v>15.780296166666668</v>
      </c>
      <c r="J10" s="3">
        <v>0.19169247625683222</v>
      </c>
      <c r="K10" s="3">
        <v>13.849520972208095</v>
      </c>
      <c r="L10" s="3">
        <v>1.2178869329593949</v>
      </c>
      <c r="M10" s="3">
        <v>4.6282628166666662</v>
      </c>
      <c r="N10" s="3">
        <v>0.18595632738269505</v>
      </c>
      <c r="O10" s="3">
        <v>13.537223921960637</v>
      </c>
      <c r="P10" s="3">
        <v>1.0984176724379093</v>
      </c>
      <c r="Q10" s="3">
        <v>16.206054439999999</v>
      </c>
      <c r="R10" s="3">
        <v>0.34255086480916347</v>
      </c>
      <c r="S10" s="3">
        <v>13.799204138430941</v>
      </c>
      <c r="T10" s="3">
        <v>1.1281035994930222</v>
      </c>
      <c r="U10" s="3">
        <v>15.66387778</v>
      </c>
      <c r="V10" s="3">
        <v>0.1512634698608207</v>
      </c>
      <c r="W10" s="3">
        <v>15.496633140088687</v>
      </c>
      <c r="X10" s="3">
        <v>0.75385626627711</v>
      </c>
      <c r="Y10" s="3">
        <v>15.88400779333333</v>
      </c>
      <c r="Z10" s="3">
        <v>0.24532501854470368</v>
      </c>
      <c r="AA10" s="3">
        <v>15.321964450749666</v>
      </c>
      <c r="AB10" s="3">
        <v>1.0962593904312936</v>
      </c>
      <c r="AC10" s="3">
        <v>15.867366330000001</v>
      </c>
      <c r="AD10" s="3">
        <v>0.19589987665644681</v>
      </c>
      <c r="AE10" s="3">
        <v>15.338288258499761</v>
      </c>
      <c r="AF10" s="3">
        <v>0.81424146763854222</v>
      </c>
      <c r="AG10" s="3">
        <v>15.840470140000001</v>
      </c>
      <c r="AH10" s="3">
        <v>0.17668151956752204</v>
      </c>
    </row>
    <row r="11" spans="2:34" x14ac:dyDescent="0.25">
      <c r="B11" t="s">
        <v>16</v>
      </c>
      <c r="C11" s="3">
        <v>24.202947978989467</v>
      </c>
      <c r="D11" s="3">
        <v>0.82719780689046518</v>
      </c>
      <c r="E11" s="3">
        <v>15.82148465</v>
      </c>
      <c r="F11" s="3">
        <v>0.80522620021737279</v>
      </c>
      <c r="G11" s="3">
        <v>24.182485544834751</v>
      </c>
      <c r="H11" s="3">
        <v>0.50679525582051788</v>
      </c>
      <c r="I11" s="3">
        <v>15.623284196666667</v>
      </c>
      <c r="J11" s="3">
        <v>0.14741161526653157</v>
      </c>
      <c r="K11" s="3">
        <v>24.192066932157289</v>
      </c>
      <c r="L11" s="3">
        <v>0.52207379859205383</v>
      </c>
      <c r="M11" s="3">
        <v>4.6643871033333344</v>
      </c>
      <c r="N11" s="3">
        <v>6.8137747028538878E-2</v>
      </c>
      <c r="O11" s="3">
        <v>24.125198288100023</v>
      </c>
      <c r="P11" s="3">
        <v>0.60712129143591853</v>
      </c>
      <c r="Q11" s="3">
        <v>16.130079576666667</v>
      </c>
      <c r="R11" s="3">
        <v>0.24266786495100079</v>
      </c>
      <c r="S11" s="3">
        <v>24.332413653993196</v>
      </c>
      <c r="T11" s="3">
        <v>0.62621758407629702</v>
      </c>
      <c r="U11" s="3">
        <v>15.667358036666664</v>
      </c>
      <c r="V11" s="3">
        <v>0.17160743474148632</v>
      </c>
      <c r="W11" s="3">
        <v>24.552725509108321</v>
      </c>
      <c r="X11" s="3">
        <v>0.43342437636718006</v>
      </c>
      <c r="Y11" s="3">
        <v>15.780614503333334</v>
      </c>
      <c r="Z11" s="3">
        <v>0.12426237780932407</v>
      </c>
      <c r="AA11" s="3">
        <v>24.50119604667908</v>
      </c>
      <c r="AB11" s="3">
        <v>0.45133369821074787</v>
      </c>
      <c r="AC11" s="3">
        <v>15.682664223333331</v>
      </c>
      <c r="AD11" s="3">
        <v>0.16119683718650371</v>
      </c>
      <c r="AE11" s="3">
        <v>24.381824643699527</v>
      </c>
      <c r="AF11" s="3">
        <v>0.24810239077639018</v>
      </c>
      <c r="AG11" s="3">
        <v>15.733421056666662</v>
      </c>
      <c r="AH11" s="3">
        <v>0.25943645064049192</v>
      </c>
    </row>
    <row r="12" spans="2:34" x14ac:dyDescent="0.25">
      <c r="B12" t="s">
        <v>17</v>
      </c>
      <c r="C12" s="3">
        <v>12.164892353085838</v>
      </c>
      <c r="D12" s="3">
        <v>1.0484965160301962</v>
      </c>
      <c r="E12" s="3">
        <v>15.626432433333331</v>
      </c>
      <c r="F12" s="3">
        <v>0.1677395564312979</v>
      </c>
      <c r="G12" s="3">
        <v>12.320715236457799</v>
      </c>
      <c r="H12" s="3">
        <v>0.9644164004875897</v>
      </c>
      <c r="I12" s="3">
        <v>15.568870979999998</v>
      </c>
      <c r="J12" s="3">
        <v>0.15141722450157263</v>
      </c>
      <c r="K12" s="3">
        <v>11.928401621752815</v>
      </c>
      <c r="L12" s="3">
        <v>0.91100126750056343</v>
      </c>
      <c r="M12" s="3">
        <v>4.5937429633333329</v>
      </c>
      <c r="N12" s="3">
        <v>7.1192637120230023E-2</v>
      </c>
      <c r="O12" s="3">
        <v>12.013869569264655</v>
      </c>
      <c r="P12" s="3">
        <v>0.98041448642608997</v>
      </c>
      <c r="Q12" s="3">
        <v>16.042688953333329</v>
      </c>
      <c r="R12" s="3">
        <v>0.21541937262628416</v>
      </c>
      <c r="S12" s="3">
        <v>11.902314747015701</v>
      </c>
      <c r="T12" s="3">
        <v>0.80290597170837918</v>
      </c>
      <c r="U12" s="3">
        <v>15.554230509999998</v>
      </c>
      <c r="V12" s="3">
        <v>0.14519404372424821</v>
      </c>
      <c r="W12" s="3">
        <v>12.127075209662621</v>
      </c>
      <c r="X12" s="3">
        <v>1.3044381202402329</v>
      </c>
      <c r="Y12" s="3">
        <v>15.580541466666668</v>
      </c>
      <c r="Z12" s="3">
        <v>0.21768431204426372</v>
      </c>
      <c r="AA12" s="3">
        <v>12.060869045411064</v>
      </c>
      <c r="AB12" s="3">
        <v>1.2993117771404723</v>
      </c>
      <c r="AC12" s="3">
        <v>15.54327393</v>
      </c>
      <c r="AD12" s="3">
        <v>0.18267369861934823</v>
      </c>
      <c r="AE12" s="3">
        <v>11.812001029924934</v>
      </c>
      <c r="AF12" s="3">
        <v>1.0407481387293955</v>
      </c>
      <c r="AG12" s="3">
        <v>15.528663613333331</v>
      </c>
      <c r="AH12" s="3">
        <v>0.17844737361141971</v>
      </c>
    </row>
    <row r="13" spans="2:34" x14ac:dyDescent="0.25">
      <c r="B13" t="s">
        <v>18</v>
      </c>
      <c r="C13" s="3">
        <v>12.025680202558764</v>
      </c>
      <c r="D13" s="3">
        <v>0.53180142102041839</v>
      </c>
      <c r="E13" s="3">
        <v>15.451129149999998</v>
      </c>
      <c r="F13" s="3">
        <v>0.12925209265376619</v>
      </c>
      <c r="G13" s="3">
        <v>12.058466051335403</v>
      </c>
      <c r="H13" s="3">
        <v>0.67146436378065477</v>
      </c>
      <c r="I13" s="3">
        <v>17.419603439999999</v>
      </c>
      <c r="J13" s="3">
        <v>1.1552949748706287</v>
      </c>
      <c r="K13" s="3">
        <v>12.10904564580483</v>
      </c>
      <c r="L13" s="3">
        <v>0.80363223900623748</v>
      </c>
      <c r="M13" s="3">
        <v>4.8823144166666648</v>
      </c>
      <c r="N13" s="3">
        <v>0.11733449222802163</v>
      </c>
      <c r="O13" s="3">
        <v>11.746582434375842</v>
      </c>
      <c r="P13" s="3">
        <v>1.0878303375139764</v>
      </c>
      <c r="Q13" s="3">
        <v>17.738039866666668</v>
      </c>
      <c r="R13" s="3">
        <v>1.0283247758604104</v>
      </c>
      <c r="S13" s="3">
        <v>11.783887745591107</v>
      </c>
      <c r="T13" s="3">
        <v>0.53741467447360414</v>
      </c>
      <c r="U13" s="3">
        <v>15.720784309999999</v>
      </c>
      <c r="V13" s="3">
        <v>0.18046848832825904</v>
      </c>
      <c r="W13" s="3">
        <v>11.850173727722018</v>
      </c>
      <c r="X13" s="3">
        <v>0.813811514931714</v>
      </c>
      <c r="Y13" s="3">
        <v>15.532083953333336</v>
      </c>
      <c r="Z13" s="3">
        <v>0.15913517279104039</v>
      </c>
      <c r="AA13" s="3">
        <v>11.863652580292833</v>
      </c>
      <c r="AB13" s="3">
        <v>0.86581180873712871</v>
      </c>
      <c r="AC13" s="3">
        <v>15.702715203333335</v>
      </c>
      <c r="AD13" s="3">
        <v>0.31183078544948772</v>
      </c>
      <c r="AE13" s="3">
        <v>12.246414330551428</v>
      </c>
      <c r="AF13" s="3">
        <v>0.88295507624937186</v>
      </c>
      <c r="AG13" s="3">
        <v>17.12571475</v>
      </c>
      <c r="AH13" s="3">
        <v>0.99831689805079638</v>
      </c>
    </row>
    <row r="14" spans="2:34" x14ac:dyDescent="0.25">
      <c r="B14" t="s">
        <v>19</v>
      </c>
      <c r="C14" s="3">
        <v>15.704229506352924</v>
      </c>
      <c r="D14" s="3">
        <v>6.990197980899554E-2</v>
      </c>
      <c r="E14" s="3">
        <v>15.692535209999996</v>
      </c>
      <c r="F14" s="3">
        <v>0.20378257888469942</v>
      </c>
      <c r="G14" s="3">
        <v>15.703136288730803</v>
      </c>
      <c r="H14" s="3">
        <v>6.7626195074464338E-2</v>
      </c>
      <c r="I14" s="3">
        <v>15.423238209999999</v>
      </c>
      <c r="J14" s="3">
        <v>0.21729877613727028</v>
      </c>
      <c r="K14" s="3">
        <v>15.71112922237217</v>
      </c>
      <c r="L14" s="3">
        <v>9.1603125752960826E-2</v>
      </c>
      <c r="M14" s="3">
        <v>4.3709835700000008</v>
      </c>
      <c r="N14" s="3">
        <v>6.9653825762384783E-2</v>
      </c>
      <c r="O14" s="3">
        <v>15.724431038720386</v>
      </c>
      <c r="P14" s="3">
        <v>0.21031446774160792</v>
      </c>
      <c r="Q14" s="3">
        <v>16.015396686666666</v>
      </c>
      <c r="R14" s="3">
        <v>0.22967148855300434</v>
      </c>
      <c r="S14" s="3">
        <v>15.693625804193461</v>
      </c>
      <c r="T14" s="3">
        <v>5.6652858217837644E-2</v>
      </c>
      <c r="U14" s="3">
        <v>15.499317936666669</v>
      </c>
      <c r="V14" s="3">
        <v>0.23210472068307123</v>
      </c>
      <c r="W14" s="3">
        <v>15.860237494708834</v>
      </c>
      <c r="X14" s="3">
        <v>9.980641324068705E-2</v>
      </c>
      <c r="Y14" s="3">
        <v>15.748274216666665</v>
      </c>
      <c r="Z14" s="3">
        <v>0.15964979202304874</v>
      </c>
      <c r="AA14" s="3">
        <v>15.83971852122861</v>
      </c>
      <c r="AB14" s="3">
        <v>0.10930110466301435</v>
      </c>
      <c r="AC14" s="3">
        <v>15.868534776666662</v>
      </c>
      <c r="AD14" s="3">
        <v>0.22514201963546976</v>
      </c>
      <c r="AE14" s="3">
        <v>15.878511884873578</v>
      </c>
      <c r="AF14" s="3">
        <v>0.10534424083397895</v>
      </c>
      <c r="AG14" s="3">
        <v>15.518877813333331</v>
      </c>
      <c r="AH14" s="3">
        <v>0.22615257845087183</v>
      </c>
    </row>
    <row r="15" spans="2:34" x14ac:dyDescent="0.25">
      <c r="B15" t="s">
        <v>20</v>
      </c>
      <c r="C15" s="3">
        <v>22.573081383576593</v>
      </c>
      <c r="D15" s="3">
        <v>1.4349624440173538</v>
      </c>
      <c r="E15" s="3">
        <v>15.749764410000003</v>
      </c>
      <c r="F15" s="3">
        <v>0.20555225774093588</v>
      </c>
      <c r="G15" s="3">
        <v>21.986005961690715</v>
      </c>
      <c r="H15" s="3">
        <v>1.7108405749805844</v>
      </c>
      <c r="I15" s="3">
        <v>15.475523003333333</v>
      </c>
      <c r="J15" s="3">
        <v>0.19491186562025023</v>
      </c>
      <c r="K15" s="3">
        <v>21.74127126516721</v>
      </c>
      <c r="L15" s="3">
        <v>1.5077663135532995</v>
      </c>
      <c r="M15" s="3">
        <v>4.6643650133333319</v>
      </c>
      <c r="N15" s="3">
        <v>8.4144852571038972E-2</v>
      </c>
      <c r="O15" s="3">
        <v>20.737864242131824</v>
      </c>
      <c r="P15" s="3">
        <v>2.0672854448323568</v>
      </c>
      <c r="Q15" s="3">
        <v>15.954704479999998</v>
      </c>
      <c r="R15" s="3">
        <v>0.24220748222239114</v>
      </c>
      <c r="S15" s="3">
        <v>21.700552169630065</v>
      </c>
      <c r="T15" s="3">
        <v>1.9545345734544446</v>
      </c>
      <c r="U15" s="3">
        <v>15.532774069999999</v>
      </c>
      <c r="V15" s="3">
        <v>0.12676910260006968</v>
      </c>
      <c r="W15" s="3">
        <v>23.173704122537746</v>
      </c>
      <c r="X15" s="3">
        <v>1.4677777540858166</v>
      </c>
      <c r="Y15" s="3">
        <v>16.249821299999997</v>
      </c>
      <c r="Z15" s="3">
        <v>0.29379749308131664</v>
      </c>
      <c r="AA15" s="3">
        <v>22.732843490340976</v>
      </c>
      <c r="AB15" s="3">
        <v>1.2766696627709826</v>
      </c>
      <c r="AC15" s="3">
        <v>15.908057223333335</v>
      </c>
      <c r="AD15" s="3">
        <v>0.26265185313613137</v>
      </c>
      <c r="AE15" s="3">
        <v>22.683927522743506</v>
      </c>
      <c r="AF15" s="3">
        <v>1.1885723424277832</v>
      </c>
      <c r="AG15" s="3">
        <v>15.590062873333334</v>
      </c>
      <c r="AH15" s="3">
        <v>0.13613774511655444</v>
      </c>
    </row>
    <row r="16" spans="2:34" x14ac:dyDescent="0.25">
      <c r="B16" t="s">
        <v>21</v>
      </c>
      <c r="C16" s="3">
        <v>26.983934935878114</v>
      </c>
      <c r="D16" s="3">
        <v>0.58040010918400842</v>
      </c>
      <c r="E16" s="3">
        <v>15.55773342</v>
      </c>
      <c r="F16" s="3">
        <v>0.20971570475240728</v>
      </c>
      <c r="G16" s="3">
        <v>26.918636752268412</v>
      </c>
      <c r="H16" s="3">
        <v>0.42957939294149139</v>
      </c>
      <c r="I16" s="3">
        <v>15.551905353333332</v>
      </c>
      <c r="J16" s="3">
        <v>0.14156555403065629</v>
      </c>
      <c r="K16" s="3">
        <v>26.861471047109681</v>
      </c>
      <c r="L16" s="3">
        <v>0.50476876315914876</v>
      </c>
      <c r="M16" s="3">
        <v>4.701944010000001</v>
      </c>
      <c r="N16" s="3">
        <v>6.5502764873044489E-2</v>
      </c>
      <c r="O16" s="3">
        <v>27.300469999965781</v>
      </c>
      <c r="P16" s="3">
        <v>0.62833782697869556</v>
      </c>
      <c r="Q16" s="3">
        <v>16.080504546666667</v>
      </c>
      <c r="R16" s="3">
        <v>0.36998518780487716</v>
      </c>
      <c r="S16" s="3">
        <v>27.183134629460401</v>
      </c>
      <c r="T16" s="3">
        <v>0.43929228465071318</v>
      </c>
      <c r="U16" s="3">
        <v>15.637198356666666</v>
      </c>
      <c r="V16" s="3">
        <v>0.18296963094784369</v>
      </c>
      <c r="W16" s="3">
        <v>23.93634287204306</v>
      </c>
      <c r="X16" s="3">
        <v>0.25030461282995392</v>
      </c>
      <c r="Y16" s="3">
        <v>15.527350223333334</v>
      </c>
      <c r="Z16" s="3">
        <v>0.18466698115539229</v>
      </c>
      <c r="AA16" s="3">
        <v>23.929963833002446</v>
      </c>
      <c r="AB16" s="3">
        <v>0.25038193040516199</v>
      </c>
      <c r="AC16" s="3">
        <v>15.548470849999999</v>
      </c>
      <c r="AD16" s="3">
        <v>0.17347289960263743</v>
      </c>
      <c r="AE16" s="3">
        <v>24.061086186815359</v>
      </c>
      <c r="AF16" s="3">
        <v>0.3286509206192848</v>
      </c>
      <c r="AG16" s="3">
        <v>15.498321536666669</v>
      </c>
      <c r="AH16" s="3">
        <v>0.17596801079768867</v>
      </c>
    </row>
    <row r="17" spans="2:34" x14ac:dyDescent="0.25">
      <c r="B17" t="s">
        <v>22</v>
      </c>
      <c r="C17" s="3">
        <v>30.461855281639586</v>
      </c>
      <c r="D17" s="3">
        <v>4.1521248114848088</v>
      </c>
      <c r="E17" s="3">
        <v>15.731492263333331</v>
      </c>
      <c r="F17" s="3">
        <v>0.16639800147507469</v>
      </c>
      <c r="G17" s="3">
        <v>28.82438309144516</v>
      </c>
      <c r="H17" s="3">
        <v>4.5365510913936768</v>
      </c>
      <c r="I17" s="3">
        <v>15.76577294</v>
      </c>
      <c r="J17" s="3">
        <v>0.14161475093260772</v>
      </c>
      <c r="K17" s="3">
        <v>29.939685782929594</v>
      </c>
      <c r="L17" s="3">
        <v>4.2934692326411916</v>
      </c>
      <c r="M17" s="3">
        <v>4.6899273599999995</v>
      </c>
      <c r="N17" s="3">
        <v>7.0833435789222618E-2</v>
      </c>
      <c r="O17" s="3">
        <v>26.521283133711481</v>
      </c>
      <c r="P17" s="3">
        <v>6.2139190652726963</v>
      </c>
      <c r="Q17" s="3">
        <v>16.19952459666667</v>
      </c>
      <c r="R17" s="3">
        <v>0.23057329001058616</v>
      </c>
      <c r="S17" s="3">
        <v>29.241865198054672</v>
      </c>
      <c r="T17" s="3">
        <v>4.1743477757919187</v>
      </c>
      <c r="U17" s="3">
        <v>16.313310660000003</v>
      </c>
      <c r="V17" s="3">
        <v>0.60482729162909621</v>
      </c>
      <c r="W17" s="3">
        <v>33.617107889402526</v>
      </c>
      <c r="X17" s="3">
        <v>2.5903058588517043</v>
      </c>
      <c r="Y17" s="3">
        <v>15.754160256666667</v>
      </c>
      <c r="Z17" s="3">
        <v>0.13127683332309278</v>
      </c>
      <c r="AA17" s="3">
        <v>33.480927676381114</v>
      </c>
      <c r="AB17" s="3">
        <v>2.4419800293748892</v>
      </c>
      <c r="AC17" s="3">
        <v>15.765399859999997</v>
      </c>
      <c r="AD17" s="3">
        <v>0.13595397791101249</v>
      </c>
      <c r="AE17" s="3">
        <v>33.900348243698438</v>
      </c>
      <c r="AF17" s="3">
        <v>2.1050903867202635</v>
      </c>
      <c r="AG17" s="3">
        <v>15.799349373333337</v>
      </c>
      <c r="AH17" s="3">
        <v>0.12679518096695949</v>
      </c>
    </row>
    <row r="18" spans="2:34" x14ac:dyDescent="0.25">
      <c r="B18" t="s">
        <v>23</v>
      </c>
      <c r="C18" s="3">
        <v>23.589193712329621</v>
      </c>
      <c r="D18" s="3">
        <v>0.91853441722978513</v>
      </c>
      <c r="E18" s="3">
        <v>16.600688739999999</v>
      </c>
      <c r="F18" s="3">
        <v>0.33290567823522749</v>
      </c>
      <c r="G18" s="3">
        <v>22.679506699565209</v>
      </c>
      <c r="H18" s="3">
        <v>1.160592773913615</v>
      </c>
      <c r="I18" s="3">
        <v>16.498129926666667</v>
      </c>
      <c r="J18" s="3">
        <v>0.16751714193823836</v>
      </c>
      <c r="K18" s="3">
        <v>23.360081023134729</v>
      </c>
      <c r="L18" s="3">
        <v>1.231769096663736</v>
      </c>
      <c r="M18" s="3">
        <v>4.9383582900000009</v>
      </c>
      <c r="N18" s="3">
        <v>8.0244044365502032E-2</v>
      </c>
      <c r="O18" s="3">
        <v>22.733698561771657</v>
      </c>
      <c r="P18" s="3">
        <v>2.9973213098534917</v>
      </c>
      <c r="Q18" s="3">
        <v>17.006473310000001</v>
      </c>
      <c r="R18" s="3">
        <v>0.17328949845317798</v>
      </c>
      <c r="S18" s="3">
        <v>22.916950774595495</v>
      </c>
      <c r="T18" s="3">
        <v>1.4561386785714643</v>
      </c>
      <c r="U18" s="3">
        <v>16.781815303333335</v>
      </c>
      <c r="V18" s="3">
        <v>0.27468662840977548</v>
      </c>
      <c r="W18" s="3">
        <v>29.151411196049651</v>
      </c>
      <c r="X18" s="3">
        <v>1.3548253803002981</v>
      </c>
      <c r="Y18" s="3">
        <v>16.692505060000002</v>
      </c>
      <c r="Z18" s="3">
        <v>0.31594894575726873</v>
      </c>
      <c r="AA18" s="3">
        <v>29.110846335280492</v>
      </c>
      <c r="AB18" s="3">
        <v>0.9645945743205141</v>
      </c>
      <c r="AC18" s="3">
        <v>16.484008063333334</v>
      </c>
      <c r="AD18" s="3">
        <v>0.16461483312956365</v>
      </c>
      <c r="AE18" s="3">
        <v>29.156700025224737</v>
      </c>
      <c r="AF18" s="3">
        <v>1.8634326254407203</v>
      </c>
      <c r="AG18" s="3">
        <v>16.663060053333332</v>
      </c>
      <c r="AH18" s="3">
        <v>0.18892710174913749</v>
      </c>
    </row>
  </sheetData>
  <mergeCells count="8">
    <mergeCell ref="AA2:AD2"/>
    <mergeCell ref="AE2:AH2"/>
    <mergeCell ref="C2:F2"/>
    <mergeCell ref="G2:J2"/>
    <mergeCell ref="K2:N2"/>
    <mergeCell ref="O2:R2"/>
    <mergeCell ref="S2:V2"/>
    <mergeCell ref="W2:Z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32"/>
  <sheetViews>
    <sheetView tabSelected="1" topLeftCell="A14" workbookViewId="0">
      <selection activeCell="E21" sqref="E21:H21"/>
    </sheetView>
  </sheetViews>
  <sheetFormatPr defaultRowHeight="15" x14ac:dyDescent="0.25"/>
  <sheetData>
    <row r="4" spans="3:32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J4" t="s">
        <v>32</v>
      </c>
      <c r="K4" t="s">
        <v>25</v>
      </c>
      <c r="L4" t="s">
        <v>26</v>
      </c>
      <c r="M4" t="s">
        <v>27</v>
      </c>
      <c r="N4" t="s">
        <v>31</v>
      </c>
      <c r="P4" t="s">
        <v>33</v>
      </c>
      <c r="Q4" t="s">
        <v>25</v>
      </c>
      <c r="R4" t="s">
        <v>26</v>
      </c>
      <c r="S4" t="s">
        <v>27</v>
      </c>
      <c r="T4" t="s">
        <v>31</v>
      </c>
      <c r="V4" t="s">
        <v>35</v>
      </c>
      <c r="W4" t="s">
        <v>25</v>
      </c>
      <c r="X4" t="s">
        <v>26</v>
      </c>
      <c r="Y4" t="s">
        <v>27</v>
      </c>
      <c r="Z4" t="s">
        <v>31</v>
      </c>
      <c r="AB4" t="s">
        <v>35</v>
      </c>
      <c r="AC4" t="s">
        <v>25</v>
      </c>
      <c r="AD4" t="s">
        <v>26</v>
      </c>
      <c r="AE4" t="s">
        <v>27</v>
      </c>
      <c r="AF4" t="s">
        <v>31</v>
      </c>
    </row>
    <row r="5" spans="3:32" x14ac:dyDescent="0.25">
      <c r="C5" t="s">
        <v>9</v>
      </c>
      <c r="D5" s="3">
        <v>16.051946906044826</v>
      </c>
      <c r="E5" s="3">
        <v>14.851310786908462</v>
      </c>
      <c r="F5" s="3">
        <v>15.581727325453327</v>
      </c>
      <c r="G5" s="3">
        <v>15.100720427732732</v>
      </c>
      <c r="H5" s="3">
        <v>14.854235439028326</v>
      </c>
      <c r="J5" s="3">
        <f>D5-E5</f>
        <v>1.2006361191363641</v>
      </c>
      <c r="K5" s="3">
        <f>ABS(J5)</f>
        <v>1.2006361191363641</v>
      </c>
      <c r="L5">
        <f>_xlfn.RANK.AVG(K5,$K$5:$K$19,1)</f>
        <v>9</v>
      </c>
      <c r="M5">
        <f>L5*SIGN(J5)</f>
        <v>9</v>
      </c>
      <c r="N5">
        <f>SIGN(J5)</f>
        <v>1</v>
      </c>
      <c r="P5" s="3">
        <f>D5-F5</f>
        <v>0.4702195805914986</v>
      </c>
      <c r="Q5" s="3">
        <f>ABS(P5)</f>
        <v>0.4702195805914986</v>
      </c>
      <c r="R5">
        <f>_xlfn.RANK.AVG(Q5,$Q$5:$Q$19,1)</f>
        <v>5</v>
      </c>
      <c r="S5">
        <f>R5*SIGN(P5)</f>
        <v>5</v>
      </c>
      <c r="T5">
        <f>SIGN(P5)</f>
        <v>1</v>
      </c>
      <c r="V5" s="3">
        <f>D5-G5</f>
        <v>0.95122647831209406</v>
      </c>
      <c r="W5" s="3">
        <f>ABS(V5)</f>
        <v>0.95122647831209406</v>
      </c>
      <c r="X5">
        <f>_xlfn.RANK.AVG(W5,$W$5:$W$19,1)</f>
        <v>5</v>
      </c>
      <c r="Y5">
        <f>X5*SIGN(V5)</f>
        <v>5</v>
      </c>
      <c r="Z5">
        <f>SIGN(V5)</f>
        <v>1</v>
      </c>
      <c r="AB5" s="3">
        <f>D5-H5</f>
        <v>1.1977114670165001</v>
      </c>
      <c r="AC5" s="3">
        <f>ABS(AB5)</f>
        <v>1.1977114670165001</v>
      </c>
      <c r="AD5">
        <f>_xlfn.RANK.AVG(AC5,$AC$5:$AC$19,1)</f>
        <v>7</v>
      </c>
      <c r="AE5">
        <f>AD5*SIGN(AB5)</f>
        <v>7</v>
      </c>
      <c r="AF5">
        <f>SIGN(AB5)</f>
        <v>1</v>
      </c>
    </row>
    <row r="6" spans="3:32" x14ac:dyDescent="0.25">
      <c r="C6" t="s">
        <v>10</v>
      </c>
      <c r="D6" s="3">
        <v>18.847021241201947</v>
      </c>
      <c r="E6" s="3">
        <v>21.29516298897272</v>
      </c>
      <c r="F6" s="3">
        <v>21.258779230092014</v>
      </c>
      <c r="G6" s="3">
        <v>21.494407098232575</v>
      </c>
      <c r="H6" s="3">
        <v>21.219817107359972</v>
      </c>
      <c r="J6" s="3">
        <f t="shared" ref="J6:J19" si="0">D6-E6</f>
        <v>-2.448141747770773</v>
      </c>
      <c r="K6" s="3">
        <f t="shared" ref="K6:K19" si="1">ABS(J6)</f>
        <v>2.448141747770773</v>
      </c>
      <c r="L6">
        <f t="shared" ref="L6:L19" si="2">_xlfn.RANK.AVG(K6,$K$5:$K$19,1)</f>
        <v>11</v>
      </c>
      <c r="M6">
        <f t="shared" ref="M6:M19" si="3">L6*SIGN(J6)</f>
        <v>-11</v>
      </c>
      <c r="N6">
        <f t="shared" ref="N6:N19" si="4">SIGN(J6)</f>
        <v>-1</v>
      </c>
      <c r="P6" s="3">
        <f t="shared" ref="P6:P19" si="5">D6-F6</f>
        <v>-2.4117579888900664</v>
      </c>
      <c r="Q6" s="3">
        <f t="shared" ref="Q6:Q19" si="6">ABS(P6)</f>
        <v>2.4117579888900664</v>
      </c>
      <c r="R6">
        <f t="shared" ref="R6:R19" si="7">_xlfn.RANK.AVG(Q6,$Q$5:$Q$19,1)</f>
        <v>10</v>
      </c>
      <c r="S6">
        <f t="shared" ref="S6:S19" si="8">R6*SIGN(P6)</f>
        <v>-10</v>
      </c>
      <c r="T6">
        <f t="shared" ref="T6:T19" si="9">SIGN(P6)</f>
        <v>-1</v>
      </c>
      <c r="V6" s="3">
        <f t="shared" ref="V6:V19" si="10">D6-G6</f>
        <v>-2.6473858570306277</v>
      </c>
      <c r="W6" s="3">
        <f t="shared" ref="W6:W19" si="11">ABS(V6)</f>
        <v>2.6473858570306277</v>
      </c>
      <c r="X6">
        <f t="shared" ref="X6:X19" si="12">_xlfn.RANK.AVG(W6,$W$5:$W$19,1)</f>
        <v>10</v>
      </c>
      <c r="Y6">
        <f t="shared" ref="Y6:Y19" si="13">X6*SIGN(V6)</f>
        <v>-10</v>
      </c>
      <c r="Z6">
        <f t="shared" ref="Z6:Z19" si="14">SIGN(V6)</f>
        <v>-1</v>
      </c>
      <c r="AB6" s="3">
        <f t="shared" ref="AB6:AB19" si="15">D6-H6</f>
        <v>-2.3727958661580253</v>
      </c>
      <c r="AC6" s="3">
        <f t="shared" ref="AC6:AC19" si="16">ABS(AB6)</f>
        <v>2.3727958661580253</v>
      </c>
      <c r="AD6">
        <f t="shared" ref="AD6:AD19" si="17">_xlfn.RANK.AVG(AC6,$AC$5:$AC$19,1)</f>
        <v>10</v>
      </c>
      <c r="AE6">
        <f t="shared" ref="AE6:AE19" si="18">AD6*SIGN(AB6)</f>
        <v>-10</v>
      </c>
      <c r="AF6">
        <f t="shared" ref="AF6:AF19" si="19">SIGN(AB6)</f>
        <v>-1</v>
      </c>
    </row>
    <row r="7" spans="3:32" x14ac:dyDescent="0.25">
      <c r="C7" t="s">
        <v>11</v>
      </c>
      <c r="D7" s="3">
        <v>21.910276341280838</v>
      </c>
      <c r="E7" s="3">
        <v>17.352614426126511</v>
      </c>
      <c r="F7" s="3">
        <v>17.344112755839642</v>
      </c>
      <c r="G7" s="3">
        <v>18.904768989863371</v>
      </c>
      <c r="H7" s="3">
        <v>17.450538776169772</v>
      </c>
      <c r="J7" s="3">
        <f t="shared" si="0"/>
        <v>4.5576619151543269</v>
      </c>
      <c r="K7" s="3">
        <f t="shared" si="1"/>
        <v>4.5576619151543269</v>
      </c>
      <c r="L7">
        <f t="shared" si="2"/>
        <v>13</v>
      </c>
      <c r="M7">
        <f t="shared" si="3"/>
        <v>13</v>
      </c>
      <c r="N7">
        <f t="shared" si="4"/>
        <v>1</v>
      </c>
      <c r="P7" s="3">
        <f t="shared" si="5"/>
        <v>4.5661635854411955</v>
      </c>
      <c r="Q7" s="3">
        <f t="shared" si="6"/>
        <v>4.5661635854411955</v>
      </c>
      <c r="R7">
        <f t="shared" si="7"/>
        <v>13</v>
      </c>
      <c r="S7">
        <f t="shared" si="8"/>
        <v>13</v>
      </c>
      <c r="T7">
        <f t="shared" si="9"/>
        <v>1</v>
      </c>
      <c r="V7" s="3">
        <f t="shared" si="10"/>
        <v>3.0055073514174673</v>
      </c>
      <c r="W7" s="3">
        <f t="shared" si="11"/>
        <v>3.0055073514174673</v>
      </c>
      <c r="X7">
        <f t="shared" si="12"/>
        <v>11</v>
      </c>
      <c r="Y7">
        <f t="shared" si="13"/>
        <v>11</v>
      </c>
      <c r="Z7">
        <f t="shared" si="14"/>
        <v>1</v>
      </c>
      <c r="AB7" s="3">
        <f t="shared" si="15"/>
        <v>4.459737565111066</v>
      </c>
      <c r="AC7" s="3">
        <f t="shared" si="16"/>
        <v>4.459737565111066</v>
      </c>
      <c r="AD7">
        <f t="shared" si="17"/>
        <v>12</v>
      </c>
      <c r="AE7">
        <f t="shared" si="18"/>
        <v>12</v>
      </c>
      <c r="AF7">
        <f t="shared" si="19"/>
        <v>1</v>
      </c>
    </row>
    <row r="8" spans="3:32" x14ac:dyDescent="0.25">
      <c r="C8" t="s">
        <v>12</v>
      </c>
      <c r="D8" s="3">
        <v>21.377099533027845</v>
      </c>
      <c r="E8" s="3">
        <v>20.305468075081027</v>
      </c>
      <c r="F8" s="3">
        <v>20.260155864150189</v>
      </c>
      <c r="G8" s="3">
        <v>19.347320553896438</v>
      </c>
      <c r="H8" s="3">
        <v>20.330332901386857</v>
      </c>
      <c r="J8" s="3">
        <f t="shared" si="0"/>
        <v>1.0716314579468182</v>
      </c>
      <c r="K8" s="3">
        <f t="shared" si="1"/>
        <v>1.0716314579468182</v>
      </c>
      <c r="L8">
        <f t="shared" si="2"/>
        <v>7</v>
      </c>
      <c r="M8">
        <f t="shared" si="3"/>
        <v>7</v>
      </c>
      <c r="N8">
        <f t="shared" si="4"/>
        <v>1</v>
      </c>
      <c r="P8" s="3">
        <f t="shared" si="5"/>
        <v>1.1169436688776564</v>
      </c>
      <c r="Q8" s="3">
        <f t="shared" si="6"/>
        <v>1.1169436688776564</v>
      </c>
      <c r="R8">
        <f t="shared" si="7"/>
        <v>7</v>
      </c>
      <c r="S8">
        <f t="shared" si="8"/>
        <v>7</v>
      </c>
      <c r="T8">
        <f t="shared" si="9"/>
        <v>1</v>
      </c>
      <c r="V8" s="3">
        <f t="shared" si="10"/>
        <v>2.0297789791314074</v>
      </c>
      <c r="W8" s="3">
        <f t="shared" si="11"/>
        <v>2.0297789791314074</v>
      </c>
      <c r="X8">
        <f>_xlfn.RANK.AVG(W8,$W$5:$W$19,1)</f>
        <v>9</v>
      </c>
      <c r="Y8">
        <f t="shared" si="13"/>
        <v>9</v>
      </c>
      <c r="Z8">
        <f t="shared" si="14"/>
        <v>1</v>
      </c>
      <c r="AB8" s="3">
        <f t="shared" si="15"/>
        <v>1.0467666316409883</v>
      </c>
      <c r="AC8" s="3">
        <f t="shared" si="16"/>
        <v>1.0467666316409883</v>
      </c>
      <c r="AD8">
        <f t="shared" si="17"/>
        <v>6</v>
      </c>
      <c r="AE8">
        <f t="shared" si="18"/>
        <v>6</v>
      </c>
      <c r="AF8">
        <f t="shared" si="19"/>
        <v>1</v>
      </c>
    </row>
    <row r="9" spans="3:32" x14ac:dyDescent="0.25">
      <c r="C9" t="s">
        <v>13</v>
      </c>
      <c r="D9" s="3">
        <v>21.437207451771449</v>
      </c>
      <c r="E9" s="3">
        <v>21.377099533027845</v>
      </c>
      <c r="F9" s="3">
        <v>15.786039745274296</v>
      </c>
      <c r="G9" s="3">
        <v>16.038471491466463</v>
      </c>
      <c r="H9" s="3">
        <v>15.366900274754281</v>
      </c>
      <c r="J9" s="3">
        <f t="shared" si="0"/>
        <v>6.0107918743604216E-2</v>
      </c>
      <c r="K9" s="3">
        <f t="shared" si="1"/>
        <v>6.0107918743604216E-2</v>
      </c>
      <c r="L9">
        <f t="shared" si="2"/>
        <v>1</v>
      </c>
      <c r="M9">
        <f t="shared" si="3"/>
        <v>1</v>
      </c>
      <c r="N9">
        <f t="shared" si="4"/>
        <v>1</v>
      </c>
      <c r="P9" s="3">
        <f t="shared" si="5"/>
        <v>5.6511677064971533</v>
      </c>
      <c r="Q9" s="3">
        <f t="shared" si="6"/>
        <v>5.6511677064971533</v>
      </c>
      <c r="R9">
        <f t="shared" si="7"/>
        <v>14</v>
      </c>
      <c r="S9">
        <f t="shared" si="8"/>
        <v>14</v>
      </c>
      <c r="T9">
        <f t="shared" si="9"/>
        <v>1</v>
      </c>
      <c r="V9" s="3">
        <f t="shared" si="10"/>
        <v>5.398735960304986</v>
      </c>
      <c r="W9" s="3">
        <f t="shared" si="11"/>
        <v>5.398735960304986</v>
      </c>
      <c r="X9">
        <f t="shared" si="12"/>
        <v>13</v>
      </c>
      <c r="Y9">
        <f t="shared" si="13"/>
        <v>13</v>
      </c>
      <c r="Z9">
        <f t="shared" si="14"/>
        <v>1</v>
      </c>
      <c r="AB9" s="3">
        <f t="shared" si="15"/>
        <v>6.0703071770171686</v>
      </c>
      <c r="AC9" s="3">
        <f t="shared" si="16"/>
        <v>6.0703071770171686</v>
      </c>
      <c r="AD9">
        <f t="shared" si="17"/>
        <v>14</v>
      </c>
      <c r="AE9">
        <f t="shared" si="18"/>
        <v>14</v>
      </c>
      <c r="AF9">
        <f t="shared" si="19"/>
        <v>1</v>
      </c>
    </row>
    <row r="10" spans="3:32" x14ac:dyDescent="0.25">
      <c r="C10" t="s">
        <v>14</v>
      </c>
      <c r="D10" s="3">
        <v>19.161743214330457</v>
      </c>
      <c r="E10" s="3">
        <v>18.04555936180434</v>
      </c>
      <c r="F10" s="3">
        <v>17.560967999994148</v>
      </c>
      <c r="G10" s="3">
        <v>17.370591819660333</v>
      </c>
      <c r="H10" s="3">
        <v>17.85291465868842</v>
      </c>
      <c r="J10" s="3">
        <f t="shared" si="0"/>
        <v>1.1161838525261167</v>
      </c>
      <c r="K10" s="3">
        <f t="shared" si="1"/>
        <v>1.1161838525261167</v>
      </c>
      <c r="L10">
        <f t="shared" si="2"/>
        <v>8</v>
      </c>
      <c r="M10">
        <f t="shared" si="3"/>
        <v>8</v>
      </c>
      <c r="N10">
        <f t="shared" si="4"/>
        <v>1</v>
      </c>
      <c r="P10" s="3">
        <f t="shared" si="5"/>
        <v>1.6007752143363092</v>
      </c>
      <c r="Q10" s="3">
        <f t="shared" si="6"/>
        <v>1.6007752143363092</v>
      </c>
      <c r="R10">
        <f t="shared" si="7"/>
        <v>9</v>
      </c>
      <c r="S10">
        <f t="shared" si="8"/>
        <v>9</v>
      </c>
      <c r="T10">
        <f t="shared" si="9"/>
        <v>1</v>
      </c>
      <c r="V10" s="3">
        <f t="shared" si="10"/>
        <v>1.7911513946701234</v>
      </c>
      <c r="W10" s="3">
        <f t="shared" si="11"/>
        <v>1.7911513946701234</v>
      </c>
      <c r="X10">
        <f t="shared" si="12"/>
        <v>6</v>
      </c>
      <c r="Y10">
        <f t="shared" si="13"/>
        <v>6</v>
      </c>
      <c r="Z10">
        <f t="shared" si="14"/>
        <v>1</v>
      </c>
      <c r="AB10" s="3">
        <f t="shared" si="15"/>
        <v>1.3088285556420374</v>
      </c>
      <c r="AC10" s="3">
        <f t="shared" si="16"/>
        <v>1.3088285556420374</v>
      </c>
      <c r="AD10">
        <f t="shared" si="17"/>
        <v>8</v>
      </c>
      <c r="AE10">
        <f t="shared" si="18"/>
        <v>8</v>
      </c>
      <c r="AF10">
        <f t="shared" si="19"/>
        <v>1</v>
      </c>
    </row>
    <row r="11" spans="3:32" x14ac:dyDescent="0.25">
      <c r="C11" t="s">
        <v>15</v>
      </c>
      <c r="D11" s="3">
        <v>15.338288258499761</v>
      </c>
      <c r="E11" s="3">
        <v>13.646238386785608</v>
      </c>
      <c r="F11" s="3">
        <v>13.849520972208095</v>
      </c>
      <c r="G11" s="3">
        <v>13.537223921960637</v>
      </c>
      <c r="H11" s="3">
        <v>13.799204138430941</v>
      </c>
      <c r="J11" s="3">
        <f t="shared" si="0"/>
        <v>1.6920498717141523</v>
      </c>
      <c r="K11" s="3">
        <f t="shared" si="1"/>
        <v>1.6920498717141523</v>
      </c>
      <c r="L11">
        <f t="shared" si="2"/>
        <v>10</v>
      </c>
      <c r="M11">
        <f t="shared" si="3"/>
        <v>10</v>
      </c>
      <c r="N11">
        <f t="shared" si="4"/>
        <v>1</v>
      </c>
      <c r="P11" s="3">
        <f t="shared" si="5"/>
        <v>1.4887672862916652</v>
      </c>
      <c r="Q11" s="3">
        <f t="shared" si="6"/>
        <v>1.4887672862916652</v>
      </c>
      <c r="R11">
        <f t="shared" si="7"/>
        <v>8</v>
      </c>
      <c r="S11">
        <f t="shared" si="8"/>
        <v>8</v>
      </c>
      <c r="T11">
        <f t="shared" si="9"/>
        <v>1</v>
      </c>
      <c r="V11" s="3">
        <f t="shared" si="10"/>
        <v>1.8010643365391239</v>
      </c>
      <c r="W11" s="3">
        <f t="shared" si="11"/>
        <v>1.8010643365391239</v>
      </c>
      <c r="X11">
        <f t="shared" si="12"/>
        <v>7</v>
      </c>
      <c r="Y11">
        <f t="shared" si="13"/>
        <v>7</v>
      </c>
      <c r="Z11">
        <f t="shared" si="14"/>
        <v>1</v>
      </c>
      <c r="AB11" s="3">
        <f t="shared" si="15"/>
        <v>1.5390841200688197</v>
      </c>
      <c r="AC11" s="3">
        <f t="shared" si="16"/>
        <v>1.5390841200688197</v>
      </c>
      <c r="AD11">
        <f t="shared" si="17"/>
        <v>9</v>
      </c>
      <c r="AE11">
        <f t="shared" si="18"/>
        <v>9</v>
      </c>
      <c r="AF11">
        <f t="shared" si="19"/>
        <v>1</v>
      </c>
    </row>
    <row r="12" spans="3:32" x14ac:dyDescent="0.25">
      <c r="C12" t="s">
        <v>16</v>
      </c>
      <c r="D12" s="3">
        <v>24.381824643699527</v>
      </c>
      <c r="E12" s="3">
        <v>24.182485544834751</v>
      </c>
      <c r="F12" s="3">
        <v>24.192066932157289</v>
      </c>
      <c r="G12" s="3">
        <v>24.125198288100023</v>
      </c>
      <c r="H12" s="3">
        <v>24.332413653993196</v>
      </c>
      <c r="J12" s="3">
        <f t="shared" si="0"/>
        <v>0.19933909886477608</v>
      </c>
      <c r="K12" s="3">
        <f t="shared" si="1"/>
        <v>0.19933909886477608</v>
      </c>
      <c r="L12">
        <f t="shared" si="2"/>
        <v>4</v>
      </c>
      <c r="M12">
        <f t="shared" si="3"/>
        <v>4</v>
      </c>
      <c r="N12">
        <f t="shared" si="4"/>
        <v>1</v>
      </c>
      <c r="P12" s="3">
        <f t="shared" si="5"/>
        <v>0.18975771154223864</v>
      </c>
      <c r="Q12" s="3">
        <f t="shared" si="6"/>
        <v>0.18975771154223864</v>
      </c>
      <c r="R12">
        <f t="shared" si="7"/>
        <v>4</v>
      </c>
      <c r="S12">
        <f t="shared" si="8"/>
        <v>4</v>
      </c>
      <c r="T12">
        <f t="shared" si="9"/>
        <v>1</v>
      </c>
      <c r="V12" s="3">
        <f t="shared" si="10"/>
        <v>0.25662635559950431</v>
      </c>
      <c r="W12" s="3">
        <f t="shared" si="11"/>
        <v>0.25662635559950431</v>
      </c>
      <c r="X12">
        <f t="shared" si="12"/>
        <v>3</v>
      </c>
      <c r="Y12">
        <f t="shared" si="13"/>
        <v>3</v>
      </c>
      <c r="Z12">
        <f t="shared" si="14"/>
        <v>1</v>
      </c>
      <c r="AB12" s="3">
        <f t="shared" si="15"/>
        <v>4.9410989706331065E-2</v>
      </c>
      <c r="AC12" s="3">
        <f t="shared" si="16"/>
        <v>4.9410989706331065E-2</v>
      </c>
      <c r="AD12">
        <f t="shared" si="17"/>
        <v>1</v>
      </c>
      <c r="AE12">
        <f t="shared" si="18"/>
        <v>1</v>
      </c>
      <c r="AF12">
        <f t="shared" si="19"/>
        <v>1</v>
      </c>
    </row>
    <row r="13" spans="3:32" x14ac:dyDescent="0.25">
      <c r="C13" t="s">
        <v>17</v>
      </c>
      <c r="D13" s="3">
        <v>11.812001029924934</v>
      </c>
      <c r="E13" s="3">
        <v>12.320715236457799</v>
      </c>
      <c r="F13" s="3">
        <v>11.928401621752815</v>
      </c>
      <c r="G13" s="3">
        <v>12.013869569264655</v>
      </c>
      <c r="H13" s="3">
        <v>11.902314747015701</v>
      </c>
      <c r="J13" s="3">
        <f t="shared" si="0"/>
        <v>-0.50871420653286492</v>
      </c>
      <c r="K13" s="3">
        <f t="shared" si="1"/>
        <v>0.50871420653286492</v>
      </c>
      <c r="L13">
        <f t="shared" si="2"/>
        <v>5</v>
      </c>
      <c r="M13">
        <f t="shared" si="3"/>
        <v>-5</v>
      </c>
      <c r="N13">
        <f t="shared" si="4"/>
        <v>-1</v>
      </c>
      <c r="P13" s="3">
        <f t="shared" si="5"/>
        <v>-0.11640059182788143</v>
      </c>
      <c r="Q13" s="3">
        <f t="shared" si="6"/>
        <v>0.11640059182788143</v>
      </c>
      <c r="R13">
        <f t="shared" si="7"/>
        <v>1</v>
      </c>
      <c r="S13">
        <f t="shared" si="8"/>
        <v>-1</v>
      </c>
      <c r="T13">
        <f t="shared" si="9"/>
        <v>-1</v>
      </c>
      <c r="V13" s="3">
        <f t="shared" si="10"/>
        <v>-0.2018685393397206</v>
      </c>
      <c r="W13" s="3">
        <f t="shared" si="11"/>
        <v>0.2018685393397206</v>
      </c>
      <c r="X13">
        <f t="shared" si="12"/>
        <v>2</v>
      </c>
      <c r="Y13">
        <f t="shared" si="13"/>
        <v>-2</v>
      </c>
      <c r="Z13">
        <f t="shared" si="14"/>
        <v>-1</v>
      </c>
      <c r="AB13" s="3">
        <f t="shared" si="15"/>
        <v>-9.0313717090767298E-2</v>
      </c>
      <c r="AC13" s="3">
        <f t="shared" si="16"/>
        <v>9.0313717090767298E-2</v>
      </c>
      <c r="AD13">
        <f t="shared" si="17"/>
        <v>2</v>
      </c>
      <c r="AE13">
        <f t="shared" si="18"/>
        <v>-2</v>
      </c>
      <c r="AF13">
        <f t="shared" si="19"/>
        <v>-1</v>
      </c>
    </row>
    <row r="14" spans="3:32" x14ac:dyDescent="0.25">
      <c r="C14" t="s">
        <v>18</v>
      </c>
      <c r="D14" s="3">
        <v>12.246414330551428</v>
      </c>
      <c r="E14" s="3">
        <v>12.058466051335403</v>
      </c>
      <c r="F14" s="3">
        <v>12.10904564580483</v>
      </c>
      <c r="G14" s="3">
        <v>11.746582434375842</v>
      </c>
      <c r="H14" s="3">
        <v>11.783887745591107</v>
      </c>
      <c r="J14" s="3">
        <f t="shared" si="0"/>
        <v>0.18794827921602497</v>
      </c>
      <c r="K14" s="3">
        <f t="shared" si="1"/>
        <v>0.18794827921602497</v>
      </c>
      <c r="L14">
        <f t="shared" si="2"/>
        <v>3</v>
      </c>
      <c r="M14">
        <f t="shared" si="3"/>
        <v>3</v>
      </c>
      <c r="N14">
        <f t="shared" si="4"/>
        <v>1</v>
      </c>
      <c r="P14" s="3">
        <f t="shared" si="5"/>
        <v>0.13736868474659758</v>
      </c>
      <c r="Q14" s="3">
        <f t="shared" si="6"/>
        <v>0.13736868474659758</v>
      </c>
      <c r="R14">
        <f t="shared" si="7"/>
        <v>2</v>
      </c>
      <c r="S14">
        <f t="shared" si="8"/>
        <v>2</v>
      </c>
      <c r="T14">
        <f t="shared" si="9"/>
        <v>1</v>
      </c>
      <c r="V14" s="3">
        <f t="shared" si="10"/>
        <v>0.49983189617558565</v>
      </c>
      <c r="W14" s="3">
        <f t="shared" si="11"/>
        <v>0.49983189617558565</v>
      </c>
      <c r="X14">
        <f t="shared" si="12"/>
        <v>4</v>
      </c>
      <c r="Y14">
        <f t="shared" si="13"/>
        <v>4</v>
      </c>
      <c r="Z14">
        <f t="shared" si="14"/>
        <v>1</v>
      </c>
      <c r="AB14" s="3">
        <f t="shared" si="15"/>
        <v>0.46252658496032062</v>
      </c>
      <c r="AC14" s="3">
        <f t="shared" si="16"/>
        <v>0.46252658496032062</v>
      </c>
      <c r="AD14">
        <f t="shared" si="17"/>
        <v>4</v>
      </c>
      <c r="AE14">
        <f t="shared" si="18"/>
        <v>4</v>
      </c>
      <c r="AF14">
        <f t="shared" si="19"/>
        <v>1</v>
      </c>
    </row>
    <row r="15" spans="3:32" x14ac:dyDescent="0.25">
      <c r="C15" t="s">
        <v>19</v>
      </c>
      <c r="D15" s="3">
        <v>15.878511884873578</v>
      </c>
      <c r="E15" s="3">
        <v>15.703136288730803</v>
      </c>
      <c r="F15" s="3">
        <v>15.71112922237217</v>
      </c>
      <c r="G15" s="3">
        <v>15.724431038720386</v>
      </c>
      <c r="H15" s="3">
        <v>15.693625804193461</v>
      </c>
      <c r="J15" s="3">
        <f t="shared" si="0"/>
        <v>0.17537559614277498</v>
      </c>
      <c r="K15" s="3">
        <f t="shared" si="1"/>
        <v>0.17537559614277498</v>
      </c>
      <c r="L15">
        <f t="shared" si="2"/>
        <v>2</v>
      </c>
      <c r="M15">
        <f t="shared" si="3"/>
        <v>2</v>
      </c>
      <c r="N15">
        <f t="shared" si="4"/>
        <v>1</v>
      </c>
      <c r="P15" s="3">
        <f t="shared" si="5"/>
        <v>0.16738266250140832</v>
      </c>
      <c r="Q15" s="3">
        <f t="shared" si="6"/>
        <v>0.16738266250140832</v>
      </c>
      <c r="R15">
        <f t="shared" si="7"/>
        <v>3</v>
      </c>
      <c r="S15">
        <f t="shared" si="8"/>
        <v>3</v>
      </c>
      <c r="T15">
        <f t="shared" si="9"/>
        <v>1</v>
      </c>
      <c r="V15" s="3">
        <f t="shared" si="10"/>
        <v>0.1540808461531924</v>
      </c>
      <c r="W15" s="3">
        <f t="shared" si="11"/>
        <v>0.1540808461531924</v>
      </c>
      <c r="X15">
        <f t="shared" si="12"/>
        <v>1</v>
      </c>
      <c r="Y15">
        <f t="shared" si="13"/>
        <v>1</v>
      </c>
      <c r="Z15">
        <f t="shared" si="14"/>
        <v>1</v>
      </c>
      <c r="AB15" s="3">
        <f t="shared" si="15"/>
        <v>0.18488608068011736</v>
      </c>
      <c r="AC15" s="3">
        <f t="shared" si="16"/>
        <v>0.18488608068011736</v>
      </c>
      <c r="AD15">
        <f t="shared" si="17"/>
        <v>3</v>
      </c>
      <c r="AE15">
        <f t="shared" si="18"/>
        <v>3</v>
      </c>
      <c r="AF15">
        <f t="shared" si="19"/>
        <v>1</v>
      </c>
    </row>
    <row r="16" spans="3:32" x14ac:dyDescent="0.25">
      <c r="C16" t="s">
        <v>20</v>
      </c>
      <c r="D16" s="3">
        <v>22.683927522743506</v>
      </c>
      <c r="E16" s="3">
        <v>21.986005961690715</v>
      </c>
      <c r="F16" s="3">
        <v>21.74127126516721</v>
      </c>
      <c r="G16" s="3">
        <v>20.737864242131824</v>
      </c>
      <c r="H16" s="3">
        <v>21.700552169630065</v>
      </c>
      <c r="J16" s="3">
        <f t="shared" si="0"/>
        <v>0.69792156105279091</v>
      </c>
      <c r="K16" s="3">
        <f t="shared" si="1"/>
        <v>0.69792156105279091</v>
      </c>
      <c r="L16">
        <f t="shared" si="2"/>
        <v>6</v>
      </c>
      <c r="M16">
        <f t="shared" si="3"/>
        <v>6</v>
      </c>
      <c r="N16">
        <f t="shared" si="4"/>
        <v>1</v>
      </c>
      <c r="P16" s="3">
        <f t="shared" si="5"/>
        <v>0.94265625757629579</v>
      </c>
      <c r="Q16" s="3">
        <f t="shared" si="6"/>
        <v>0.94265625757629579</v>
      </c>
      <c r="R16">
        <f t="shared" si="7"/>
        <v>6</v>
      </c>
      <c r="S16">
        <f t="shared" si="8"/>
        <v>6</v>
      </c>
      <c r="T16">
        <f t="shared" si="9"/>
        <v>1</v>
      </c>
      <c r="V16" s="3">
        <f t="shared" si="10"/>
        <v>1.946063280611682</v>
      </c>
      <c r="W16" s="3">
        <f t="shared" si="11"/>
        <v>1.946063280611682</v>
      </c>
      <c r="X16">
        <f t="shared" si="12"/>
        <v>8</v>
      </c>
      <c r="Y16">
        <f t="shared" si="13"/>
        <v>8</v>
      </c>
      <c r="Z16">
        <f t="shared" si="14"/>
        <v>1</v>
      </c>
      <c r="AB16" s="3">
        <f t="shared" si="15"/>
        <v>0.98337535311344126</v>
      </c>
      <c r="AC16" s="3">
        <f t="shared" si="16"/>
        <v>0.98337535311344126</v>
      </c>
      <c r="AD16">
        <f t="shared" si="17"/>
        <v>5</v>
      </c>
      <c r="AE16">
        <f t="shared" si="18"/>
        <v>5</v>
      </c>
      <c r="AF16">
        <f t="shared" si="19"/>
        <v>1</v>
      </c>
    </row>
    <row r="17" spans="3:32" x14ac:dyDescent="0.25">
      <c r="C17" t="s">
        <v>21</v>
      </c>
      <c r="D17" s="3">
        <v>24.061086186815359</v>
      </c>
      <c r="E17" s="3">
        <v>26.918636752268412</v>
      </c>
      <c r="F17" s="3">
        <v>26.861471047109681</v>
      </c>
      <c r="G17" s="3">
        <v>27.300469999965781</v>
      </c>
      <c r="H17" s="3">
        <v>27.183134629460401</v>
      </c>
      <c r="J17" s="3">
        <f>D17-E17</f>
        <v>-2.8575505654530531</v>
      </c>
      <c r="K17" s="3">
        <f t="shared" si="1"/>
        <v>2.8575505654530531</v>
      </c>
      <c r="L17">
        <f t="shared" si="2"/>
        <v>12</v>
      </c>
      <c r="M17">
        <f t="shared" si="3"/>
        <v>-12</v>
      </c>
      <c r="N17">
        <f t="shared" si="4"/>
        <v>-1</v>
      </c>
      <c r="P17" s="3">
        <f t="shared" si="5"/>
        <v>-2.8003848602943222</v>
      </c>
      <c r="Q17" s="3">
        <f t="shared" si="6"/>
        <v>2.8003848602943222</v>
      </c>
      <c r="R17">
        <f t="shared" si="7"/>
        <v>11</v>
      </c>
      <c r="S17">
        <f t="shared" si="8"/>
        <v>-11</v>
      </c>
      <c r="T17">
        <f t="shared" si="9"/>
        <v>-1</v>
      </c>
      <c r="V17" s="3">
        <f t="shared" si="10"/>
        <v>-3.2393838131504218</v>
      </c>
      <c r="W17" s="3">
        <f t="shared" si="11"/>
        <v>3.2393838131504218</v>
      </c>
      <c r="X17">
        <f t="shared" si="12"/>
        <v>12</v>
      </c>
      <c r="Y17">
        <f t="shared" si="13"/>
        <v>-12</v>
      </c>
      <c r="Z17">
        <f t="shared" si="14"/>
        <v>-1</v>
      </c>
      <c r="AB17" s="3">
        <f t="shared" si="15"/>
        <v>-3.1220484426450419</v>
      </c>
      <c r="AC17" s="3">
        <f t="shared" si="16"/>
        <v>3.1220484426450419</v>
      </c>
      <c r="AD17">
        <f t="shared" si="17"/>
        <v>11</v>
      </c>
      <c r="AE17">
        <f t="shared" si="18"/>
        <v>-11</v>
      </c>
      <c r="AF17">
        <f t="shared" si="19"/>
        <v>-1</v>
      </c>
    </row>
    <row r="18" spans="3:32" x14ac:dyDescent="0.25">
      <c r="C18" t="s">
        <v>22</v>
      </c>
      <c r="D18" s="3">
        <v>33.900348243698438</v>
      </c>
      <c r="E18" s="3">
        <v>28.82438309144516</v>
      </c>
      <c r="F18" s="3">
        <v>29.939685782929594</v>
      </c>
      <c r="G18" s="3">
        <v>26.521283133711481</v>
      </c>
      <c r="H18" s="3">
        <v>29.241865198054672</v>
      </c>
      <c r="J18" s="3">
        <f t="shared" si="0"/>
        <v>5.0759651522532785</v>
      </c>
      <c r="K18" s="3">
        <f t="shared" si="1"/>
        <v>5.0759651522532785</v>
      </c>
      <c r="L18">
        <f t="shared" si="2"/>
        <v>14</v>
      </c>
      <c r="M18">
        <f t="shared" si="3"/>
        <v>14</v>
      </c>
      <c r="N18">
        <f t="shared" si="4"/>
        <v>1</v>
      </c>
      <c r="P18" s="3">
        <f t="shared" si="5"/>
        <v>3.9606624607688445</v>
      </c>
      <c r="Q18" s="3">
        <f t="shared" si="6"/>
        <v>3.9606624607688445</v>
      </c>
      <c r="R18">
        <f t="shared" si="7"/>
        <v>12</v>
      </c>
      <c r="S18">
        <f t="shared" si="8"/>
        <v>12</v>
      </c>
      <c r="T18">
        <f t="shared" si="9"/>
        <v>1</v>
      </c>
      <c r="V18" s="3">
        <f t="shared" si="10"/>
        <v>7.3790651099869571</v>
      </c>
      <c r="W18" s="3">
        <f t="shared" si="11"/>
        <v>7.3790651099869571</v>
      </c>
      <c r="X18">
        <f t="shared" si="12"/>
        <v>15</v>
      </c>
      <c r="Y18">
        <f t="shared" si="13"/>
        <v>15</v>
      </c>
      <c r="Z18">
        <f t="shared" si="14"/>
        <v>1</v>
      </c>
      <c r="AB18" s="3">
        <f t="shared" si="15"/>
        <v>4.6584830456437665</v>
      </c>
      <c r="AC18" s="3">
        <f t="shared" si="16"/>
        <v>4.6584830456437665</v>
      </c>
      <c r="AD18">
        <f t="shared" si="17"/>
        <v>13</v>
      </c>
      <c r="AE18">
        <f t="shared" si="18"/>
        <v>13</v>
      </c>
      <c r="AF18">
        <f t="shared" si="19"/>
        <v>1</v>
      </c>
    </row>
    <row r="19" spans="3:32" x14ac:dyDescent="0.25">
      <c r="C19" t="s">
        <v>23</v>
      </c>
      <c r="D19" s="3">
        <v>29.156700025224737</v>
      </c>
      <c r="E19" s="3">
        <v>22.679506699565209</v>
      </c>
      <c r="F19" s="3">
        <v>23.360081023134729</v>
      </c>
      <c r="G19" s="3">
        <v>22.733698561771657</v>
      </c>
      <c r="H19" s="3">
        <v>22.916950774595495</v>
      </c>
      <c r="J19" s="3">
        <f t="shared" si="0"/>
        <v>6.4771933256595275</v>
      </c>
      <c r="K19" s="3">
        <f t="shared" si="1"/>
        <v>6.4771933256595275</v>
      </c>
      <c r="L19">
        <f t="shared" si="2"/>
        <v>15</v>
      </c>
      <c r="M19">
        <f t="shared" si="3"/>
        <v>15</v>
      </c>
      <c r="N19">
        <f t="shared" si="4"/>
        <v>1</v>
      </c>
      <c r="P19" s="3">
        <f t="shared" si="5"/>
        <v>5.7966190020900079</v>
      </c>
      <c r="Q19" s="3">
        <f t="shared" si="6"/>
        <v>5.7966190020900079</v>
      </c>
      <c r="R19">
        <f t="shared" si="7"/>
        <v>15</v>
      </c>
      <c r="S19">
        <f t="shared" si="8"/>
        <v>15</v>
      </c>
      <c r="T19">
        <f t="shared" si="9"/>
        <v>1</v>
      </c>
      <c r="V19" s="3">
        <f t="shared" si="10"/>
        <v>6.4230014634530797</v>
      </c>
      <c r="W19" s="3">
        <f t="shared" si="11"/>
        <v>6.4230014634530797</v>
      </c>
      <c r="X19">
        <f t="shared" si="12"/>
        <v>14</v>
      </c>
      <c r="Y19">
        <f t="shared" si="13"/>
        <v>14</v>
      </c>
      <c r="Z19">
        <f t="shared" si="14"/>
        <v>1</v>
      </c>
      <c r="AB19" s="3">
        <f t="shared" si="15"/>
        <v>6.2397492506292416</v>
      </c>
      <c r="AC19" s="3">
        <f t="shared" si="16"/>
        <v>6.2397492506292416</v>
      </c>
      <c r="AD19">
        <f t="shared" si="17"/>
        <v>15</v>
      </c>
      <c r="AE19">
        <f t="shared" si="18"/>
        <v>15</v>
      </c>
      <c r="AF19">
        <f t="shared" si="19"/>
        <v>1</v>
      </c>
    </row>
    <row r="20" spans="3:32" x14ac:dyDescent="0.25">
      <c r="C20" t="s">
        <v>34</v>
      </c>
      <c r="E20" s="6">
        <f>ABS(N21)</f>
        <v>3</v>
      </c>
      <c r="F20" s="6">
        <f>ABS(T21)</f>
        <v>3</v>
      </c>
      <c r="G20" s="6">
        <f>ABS(Z21)</f>
        <v>3</v>
      </c>
      <c r="H20" s="6">
        <f>ABS(AF21)</f>
        <v>3</v>
      </c>
      <c r="J20" s="3"/>
      <c r="L20" t="s">
        <v>24</v>
      </c>
      <c r="M20">
        <f>SUMIF(M5:M19,"&gt;0")</f>
        <v>92</v>
      </c>
      <c r="N20">
        <f>SUMIF($N$5:$N$19,"&gt;0")</f>
        <v>12</v>
      </c>
      <c r="P20" s="3"/>
      <c r="R20" t="s">
        <v>24</v>
      </c>
      <c r="S20">
        <f>SUMIF(S5:S19,"&gt;0")</f>
        <v>98</v>
      </c>
      <c r="T20">
        <f>SUMIF($T$5:$T$19,"&gt;0")</f>
        <v>12</v>
      </c>
      <c r="V20" s="3"/>
      <c r="X20" t="s">
        <v>24</v>
      </c>
      <c r="Y20">
        <f>SUMIF(Y5:Y19,"&gt;0")</f>
        <v>96</v>
      </c>
      <c r="Z20">
        <f>SUMIF($Z$5:$Z$19,"&gt;0")</f>
        <v>12</v>
      </c>
      <c r="AB20" s="3"/>
      <c r="AD20" t="s">
        <v>24</v>
      </c>
      <c r="AE20">
        <f>SUMIF(AE5:AE19,"&gt;0")</f>
        <v>97</v>
      </c>
      <c r="AF20">
        <f>SUMIF($AF$5:$AF$19,"&gt;0")</f>
        <v>12</v>
      </c>
    </row>
    <row r="21" spans="3:32" x14ac:dyDescent="0.25">
      <c r="C21" t="s">
        <v>29</v>
      </c>
      <c r="E21" s="6">
        <f>M22</f>
        <v>28</v>
      </c>
      <c r="F21" s="6">
        <f>S22</f>
        <v>22</v>
      </c>
      <c r="G21" s="6">
        <f>Y22</f>
        <v>24</v>
      </c>
      <c r="H21" s="6">
        <f>AE22</f>
        <v>23</v>
      </c>
      <c r="L21" t="s">
        <v>28</v>
      </c>
      <c r="M21">
        <f>SUMIF(M5:M19,"&lt;0")</f>
        <v>-28</v>
      </c>
      <c r="N21">
        <f>SUMIF($N$5:$N$19,"&lt;0")</f>
        <v>-3</v>
      </c>
      <c r="R21" t="s">
        <v>28</v>
      </c>
      <c r="S21">
        <f>SUMIF(S5:S19,"&lt;0")</f>
        <v>-22</v>
      </c>
      <c r="T21">
        <f>SUMIF($T$5:$T$19,"&lt;0")</f>
        <v>-3</v>
      </c>
      <c r="X21" t="s">
        <v>28</v>
      </c>
      <c r="Y21">
        <f>SUMIF(Y5:Y19,"&lt;0")</f>
        <v>-24</v>
      </c>
      <c r="Z21">
        <f>SUMIF($Z$5:$Z$19,"&lt;0")</f>
        <v>-3</v>
      </c>
      <c r="AD21" t="s">
        <v>28</v>
      </c>
      <c r="AE21">
        <f>SUMIF(AE5:AE19,"&lt;0")</f>
        <v>-23</v>
      </c>
      <c r="AF21">
        <f>SUMIF($AF$5:$AF$19,"&lt;0")</f>
        <v>-3</v>
      </c>
    </row>
    <row r="22" spans="3:32" x14ac:dyDescent="0.25">
      <c r="E22" s="4"/>
      <c r="L22" t="s">
        <v>29</v>
      </c>
      <c r="M22">
        <f>MIN(M20,ABS(M21))</f>
        <v>28</v>
      </c>
      <c r="R22" t="s">
        <v>29</v>
      </c>
      <c r="S22">
        <f>MIN(S20,ABS(S21))</f>
        <v>22</v>
      </c>
      <c r="X22" t="s">
        <v>29</v>
      </c>
      <c r="Y22">
        <f>MIN(Y20,ABS(Y21))</f>
        <v>24</v>
      </c>
      <c r="AD22" t="s">
        <v>29</v>
      </c>
      <c r="AE22">
        <f>MIN(AE20,ABS(AE21))</f>
        <v>23</v>
      </c>
    </row>
    <row r="23" spans="3:32" x14ac:dyDescent="0.25">
      <c r="C23" t="s">
        <v>29</v>
      </c>
      <c r="D23" s="3"/>
      <c r="E23" s="3"/>
      <c r="F23" s="3"/>
      <c r="G23" s="3"/>
      <c r="H23" s="3"/>
    </row>
    <row r="24" spans="3:32" x14ac:dyDescent="0.25">
      <c r="C24" t="s">
        <v>39</v>
      </c>
      <c r="E24">
        <v>41</v>
      </c>
      <c r="F24">
        <v>40</v>
      </c>
      <c r="G24">
        <v>37</v>
      </c>
      <c r="H24">
        <v>22</v>
      </c>
      <c r="J24" t="s">
        <v>30</v>
      </c>
    </row>
    <row r="25" spans="3:32" x14ac:dyDescent="0.25">
      <c r="C25" t="s">
        <v>36</v>
      </c>
      <c r="E25">
        <v>29</v>
      </c>
      <c r="F25">
        <v>24</v>
      </c>
      <c r="G25">
        <v>22</v>
      </c>
      <c r="H25">
        <v>21</v>
      </c>
      <c r="J25">
        <v>0.01</v>
      </c>
      <c r="K25">
        <v>15</v>
      </c>
    </row>
    <row r="26" spans="3:32" x14ac:dyDescent="0.25">
      <c r="C26" t="s">
        <v>37</v>
      </c>
      <c r="E26">
        <v>30</v>
      </c>
      <c r="F26">
        <v>24</v>
      </c>
      <c r="G26">
        <v>22</v>
      </c>
      <c r="H26">
        <v>21</v>
      </c>
      <c r="J26">
        <v>0.05</v>
      </c>
      <c r="K26">
        <v>25</v>
      </c>
    </row>
    <row r="27" spans="3:32" x14ac:dyDescent="0.25">
      <c r="C27" t="s">
        <v>38</v>
      </c>
      <c r="E27">
        <v>28</v>
      </c>
      <c r="F27">
        <v>22</v>
      </c>
      <c r="G27">
        <v>24</v>
      </c>
      <c r="H27">
        <v>23</v>
      </c>
      <c r="J27">
        <v>0.1</v>
      </c>
      <c r="K27">
        <v>30</v>
      </c>
    </row>
    <row r="28" spans="3:32" x14ac:dyDescent="0.25">
      <c r="C28" t="s">
        <v>40</v>
      </c>
      <c r="I28" t="s">
        <v>41</v>
      </c>
    </row>
    <row r="29" spans="3:32" x14ac:dyDescent="0.25">
      <c r="C29" t="s">
        <v>39</v>
      </c>
      <c r="E29">
        <v>5</v>
      </c>
      <c r="F29">
        <v>7</v>
      </c>
      <c r="G29">
        <v>5</v>
      </c>
      <c r="H29">
        <v>4</v>
      </c>
      <c r="I29">
        <v>1</v>
      </c>
    </row>
    <row r="30" spans="3:32" x14ac:dyDescent="0.25">
      <c r="C30" t="s">
        <v>36</v>
      </c>
      <c r="E30">
        <v>4</v>
      </c>
      <c r="F30">
        <v>3</v>
      </c>
      <c r="G30">
        <v>2</v>
      </c>
      <c r="H30">
        <v>2</v>
      </c>
      <c r="I30">
        <v>2</v>
      </c>
    </row>
    <row r="31" spans="3:32" x14ac:dyDescent="0.25">
      <c r="C31" t="s">
        <v>37</v>
      </c>
      <c r="E31">
        <v>4</v>
      </c>
      <c r="F31">
        <v>3</v>
      </c>
      <c r="G31">
        <v>2</v>
      </c>
      <c r="H31">
        <v>2</v>
      </c>
      <c r="I31">
        <v>2</v>
      </c>
    </row>
    <row r="32" spans="3:32" x14ac:dyDescent="0.25">
      <c r="C32" t="s">
        <v>38</v>
      </c>
      <c r="E32">
        <v>3</v>
      </c>
      <c r="F32">
        <v>3</v>
      </c>
      <c r="G32">
        <v>3</v>
      </c>
      <c r="H32">
        <v>3</v>
      </c>
      <c r="I32">
        <v>3</v>
      </c>
    </row>
  </sheetData>
  <conditionalFormatting sqref="D5:H5">
    <cfRule type="top10" dxfId="14" priority="15" bottom="1" rank="1"/>
  </conditionalFormatting>
  <conditionalFormatting sqref="D6:H6">
    <cfRule type="top10" dxfId="13" priority="14" bottom="1" rank="1"/>
  </conditionalFormatting>
  <conditionalFormatting sqref="D7:H7">
    <cfRule type="top10" dxfId="12" priority="13" bottom="1" rank="1"/>
  </conditionalFormatting>
  <conditionalFormatting sqref="D8:H8">
    <cfRule type="top10" dxfId="11" priority="12" bottom="1" rank="1"/>
  </conditionalFormatting>
  <conditionalFormatting sqref="D9:H9">
    <cfRule type="top10" dxfId="10" priority="11" bottom="1" rank="1"/>
  </conditionalFormatting>
  <conditionalFormatting sqref="D10:H10">
    <cfRule type="top10" dxfId="9" priority="10" bottom="1" rank="1"/>
  </conditionalFormatting>
  <conditionalFormatting sqref="D11:H11">
    <cfRule type="top10" dxfId="8" priority="9" bottom="1" rank="1"/>
  </conditionalFormatting>
  <conditionalFormatting sqref="D12:H12">
    <cfRule type="top10" dxfId="7" priority="8" bottom="1" rank="1"/>
  </conditionalFormatting>
  <conditionalFormatting sqref="D13:H13">
    <cfRule type="top10" dxfId="6" priority="7" bottom="1" rank="1"/>
  </conditionalFormatting>
  <conditionalFormatting sqref="D14:H14">
    <cfRule type="top10" dxfId="5" priority="6" bottom="1" rank="1"/>
  </conditionalFormatting>
  <conditionalFormatting sqref="D15:H15">
    <cfRule type="top10" dxfId="4" priority="5" bottom="1" rank="1"/>
  </conditionalFormatting>
  <conditionalFormatting sqref="D16:H16">
    <cfRule type="top10" dxfId="3" priority="4" bottom="1" rank="1"/>
  </conditionalFormatting>
  <conditionalFormatting sqref="D17:H17">
    <cfRule type="top10" dxfId="2" priority="3" bottom="1" rank="1"/>
  </conditionalFormatting>
  <conditionalFormatting sqref="D18:H18">
    <cfRule type="top10" dxfId="1" priority="2" bottom="1" rank="1"/>
  </conditionalFormatting>
  <conditionalFormatting sqref="D19:H19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</vt:lpstr>
      <vt:lpstr>Wilcoxon</vt:lpstr>
      <vt:lpstr>Resume NEW</vt:lpstr>
      <vt:lpstr>Wilcoxon NEW</vt:lpstr>
      <vt:lpstr>Resume Lagi</vt:lpstr>
      <vt:lpstr>Wilcoxon Lagi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2021-03-09T01:24:22Z</dcterms:created>
  <dcterms:modified xsi:type="dcterms:W3CDTF">2021-03-23T08:39:11Z</dcterms:modified>
</cp:coreProperties>
</file>