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5868B14-5EC9-416B-BFF9-1658A19FD2A8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" i="3"/>
</calcChain>
</file>

<file path=xl/sharedStrings.xml><?xml version="1.0" encoding="utf-8"?>
<sst xmlns="http://schemas.openxmlformats.org/spreadsheetml/2006/main" count="196" uniqueCount="64">
  <si>
    <t>accept</t>
  </si>
  <si>
    <t>bind</t>
  </si>
  <si>
    <t>connect</t>
  </si>
  <si>
    <t>CopyFile</t>
  </si>
  <si>
    <t>CopyFileEx</t>
  </si>
  <si>
    <t>CreateProcessInternalW</t>
  </si>
  <si>
    <t>CreateRemoteThread</t>
  </si>
  <si>
    <t>CreateThread</t>
  </si>
  <si>
    <t>CryptAcquireContext</t>
  </si>
  <si>
    <t>CryptAcquireContextW</t>
  </si>
  <si>
    <t>CryptDecodeObject</t>
  </si>
  <si>
    <t>CryptDeriveKey</t>
  </si>
  <si>
    <t>CryptGenKey</t>
  </si>
  <si>
    <t>CryptImportPublicKeyInfo</t>
  </si>
  <si>
    <t>DeleteFile</t>
  </si>
  <si>
    <t>EncryptFile</t>
  </si>
  <si>
    <t>FindFirstFile</t>
  </si>
  <si>
    <t>FindFirstFileEx</t>
  </si>
  <si>
    <t>FindNextFile</t>
  </si>
  <si>
    <t>GetFileAttributes</t>
  </si>
  <si>
    <t>GetFileAttributesEx</t>
  </si>
  <si>
    <t>GetFileSize</t>
  </si>
  <si>
    <t>GetFileSizeEx</t>
  </si>
  <si>
    <t>GetFileType</t>
  </si>
  <si>
    <t>InternetOpen</t>
  </si>
  <si>
    <t>InternetOpenUrl</t>
  </si>
  <si>
    <t>InternetReadFile</t>
  </si>
  <si>
    <t>InternetWriteFile</t>
  </si>
  <si>
    <t>listen</t>
  </si>
  <si>
    <t>NtGetContextThread</t>
  </si>
  <si>
    <t>NtOpenKey</t>
  </si>
  <si>
    <t>NtOpenProcess</t>
  </si>
  <si>
    <t>NtQueryValueKey</t>
  </si>
  <si>
    <t>NtReadFile</t>
  </si>
  <si>
    <t>NtResumeThread</t>
  </si>
  <si>
    <t>NtSetContextThread</t>
  </si>
  <si>
    <t>NtTerminateProcess</t>
  </si>
  <si>
    <t>NtWriteFile</t>
  </si>
  <si>
    <t>Process32FirstW</t>
  </si>
  <si>
    <t>Process32NextW</t>
  </si>
  <si>
    <t>recv</t>
  </si>
  <si>
    <t>RegCloseKey</t>
  </si>
  <si>
    <t>RegCreateKeyExW</t>
  </si>
  <si>
    <t>RegDeleteKeyW</t>
  </si>
  <si>
    <t>RegEnumKeyExA</t>
  </si>
  <si>
    <t>RegOpenKeyExW</t>
  </si>
  <si>
    <t>RegQueryValueExW</t>
  </si>
  <si>
    <t>RegSetValueExW</t>
  </si>
  <si>
    <t>send</t>
  </si>
  <si>
    <t>sendto</t>
  </si>
  <si>
    <t>SetFileAttributes</t>
  </si>
  <si>
    <t>SetFilePointer</t>
  </si>
  <si>
    <t>SetFilePointerEx</t>
  </si>
  <si>
    <t>shutdown</t>
  </si>
  <si>
    <t>socket</t>
  </si>
  <si>
    <t>teslacrypt</t>
    <phoneticPr fontId="1" type="noConversion"/>
  </si>
  <si>
    <t>gennasom</t>
    <phoneticPr fontId="1" type="noConversion"/>
  </si>
  <si>
    <t>jigsaw</t>
    <phoneticPr fontId="1" type="noConversion"/>
  </si>
  <si>
    <t>cryptolocker</t>
    <phoneticPr fontId="1" type="noConversion"/>
  </si>
  <si>
    <t>cerber</t>
    <phoneticPr fontId="1" type="noConversion"/>
  </si>
  <si>
    <t>locky</t>
    <phoneticPr fontId="1" type="noConversion"/>
  </si>
  <si>
    <t>cryptowall</t>
    <phoneticPr fontId="1" type="noConversion"/>
  </si>
  <si>
    <t>petya</t>
    <phoneticPr fontId="1" type="noConversion"/>
  </si>
  <si>
    <t>reveton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</si>
</sst>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Sheet1!$A$3:$A$57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Sheet1!$B$3:$B$57</c:f>
              <c:numCache>
                <c:formatCode>General</c:formatCode>
                <c:ptCount val="55"/>
                <c:pt idx="0">
                  <c:v>0</c:v>
                </c:pt>
                <c:pt idx="1">
                  <c:v>8673</c:v>
                </c:pt>
                <c:pt idx="2">
                  <c:v>5776</c:v>
                </c:pt>
                <c:pt idx="3">
                  <c:v>0</c:v>
                </c:pt>
                <c:pt idx="4">
                  <c:v>0</c:v>
                </c:pt>
                <c:pt idx="5">
                  <c:v>12506</c:v>
                </c:pt>
                <c:pt idx="6">
                  <c:v>0</c:v>
                </c:pt>
                <c:pt idx="7">
                  <c:v>29555</c:v>
                </c:pt>
                <c:pt idx="8">
                  <c:v>0</c:v>
                </c:pt>
                <c:pt idx="9">
                  <c:v>5395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2203143</c:v>
                </c:pt>
                <c:pt idx="22">
                  <c:v>65761</c:v>
                </c:pt>
                <c:pt idx="23">
                  <c:v>107314</c:v>
                </c:pt>
                <c:pt idx="24">
                  <c:v>0</c:v>
                </c:pt>
                <c:pt idx="25">
                  <c:v>0</c:v>
                </c:pt>
                <c:pt idx="26">
                  <c:v>27027</c:v>
                </c:pt>
                <c:pt idx="27">
                  <c:v>5606</c:v>
                </c:pt>
                <c:pt idx="28">
                  <c:v>0</c:v>
                </c:pt>
                <c:pt idx="29">
                  <c:v>1171</c:v>
                </c:pt>
                <c:pt idx="30">
                  <c:v>382207</c:v>
                </c:pt>
                <c:pt idx="31">
                  <c:v>27428587</c:v>
                </c:pt>
                <c:pt idx="32">
                  <c:v>1148851</c:v>
                </c:pt>
                <c:pt idx="33">
                  <c:v>31067691</c:v>
                </c:pt>
                <c:pt idx="34">
                  <c:v>15060</c:v>
                </c:pt>
                <c:pt idx="35">
                  <c:v>1171</c:v>
                </c:pt>
                <c:pt idx="36">
                  <c:v>24355</c:v>
                </c:pt>
                <c:pt idx="37">
                  <c:v>9579114</c:v>
                </c:pt>
                <c:pt idx="38">
                  <c:v>1534</c:v>
                </c:pt>
                <c:pt idx="39">
                  <c:v>54653</c:v>
                </c:pt>
                <c:pt idx="40">
                  <c:v>10059</c:v>
                </c:pt>
                <c:pt idx="41">
                  <c:v>4523890</c:v>
                </c:pt>
                <c:pt idx="42">
                  <c:v>248845</c:v>
                </c:pt>
                <c:pt idx="43">
                  <c:v>0</c:v>
                </c:pt>
                <c:pt idx="44">
                  <c:v>45927</c:v>
                </c:pt>
                <c:pt idx="45">
                  <c:v>5241101</c:v>
                </c:pt>
                <c:pt idx="46">
                  <c:v>5262206</c:v>
                </c:pt>
                <c:pt idx="47">
                  <c:v>101050</c:v>
                </c:pt>
                <c:pt idx="48">
                  <c:v>6117</c:v>
                </c:pt>
                <c:pt idx="49">
                  <c:v>0</c:v>
                </c:pt>
                <c:pt idx="50">
                  <c:v>0</c:v>
                </c:pt>
                <c:pt idx="51">
                  <c:v>3457162</c:v>
                </c:pt>
                <c:pt idx="52">
                  <c:v>210405</c:v>
                </c:pt>
                <c:pt idx="53">
                  <c:v>714</c:v>
                </c:pt>
                <c:pt idx="54">
                  <c:v>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F-4949-8407-3C397F7DDDF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gennasom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Sheet1!$A$3:$A$57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Sheet1!$C$3:$C$57</c:f>
              <c:numCache>
                <c:formatCode>General</c:formatCode>
                <c:ptCount val="55"/>
                <c:pt idx="0">
                  <c:v>0</c:v>
                </c:pt>
                <c:pt idx="1">
                  <c:v>5643</c:v>
                </c:pt>
                <c:pt idx="2">
                  <c:v>5150</c:v>
                </c:pt>
                <c:pt idx="3">
                  <c:v>0</c:v>
                </c:pt>
                <c:pt idx="4">
                  <c:v>0</c:v>
                </c:pt>
                <c:pt idx="5">
                  <c:v>510</c:v>
                </c:pt>
                <c:pt idx="6">
                  <c:v>0</c:v>
                </c:pt>
                <c:pt idx="7">
                  <c:v>14086</c:v>
                </c:pt>
                <c:pt idx="8">
                  <c:v>0</c:v>
                </c:pt>
                <c:pt idx="9">
                  <c:v>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3748</c:v>
                </c:pt>
                <c:pt idx="22">
                  <c:v>648</c:v>
                </c:pt>
                <c:pt idx="23">
                  <c:v>23181</c:v>
                </c:pt>
                <c:pt idx="24">
                  <c:v>0</c:v>
                </c:pt>
                <c:pt idx="25">
                  <c:v>0</c:v>
                </c:pt>
                <c:pt idx="26">
                  <c:v>256</c:v>
                </c:pt>
                <c:pt idx="27">
                  <c:v>0</c:v>
                </c:pt>
                <c:pt idx="28">
                  <c:v>0</c:v>
                </c:pt>
                <c:pt idx="29">
                  <c:v>31</c:v>
                </c:pt>
                <c:pt idx="30">
                  <c:v>21564</c:v>
                </c:pt>
                <c:pt idx="31">
                  <c:v>7360</c:v>
                </c:pt>
                <c:pt idx="32">
                  <c:v>13579</c:v>
                </c:pt>
                <c:pt idx="33">
                  <c:v>65655</c:v>
                </c:pt>
                <c:pt idx="34">
                  <c:v>12338</c:v>
                </c:pt>
                <c:pt idx="35">
                  <c:v>31</c:v>
                </c:pt>
                <c:pt idx="36">
                  <c:v>1444</c:v>
                </c:pt>
                <c:pt idx="37">
                  <c:v>389</c:v>
                </c:pt>
                <c:pt idx="38">
                  <c:v>1229963</c:v>
                </c:pt>
                <c:pt idx="39">
                  <c:v>41193048</c:v>
                </c:pt>
                <c:pt idx="40">
                  <c:v>7454</c:v>
                </c:pt>
                <c:pt idx="41">
                  <c:v>344001</c:v>
                </c:pt>
                <c:pt idx="42">
                  <c:v>3677</c:v>
                </c:pt>
                <c:pt idx="43">
                  <c:v>0</c:v>
                </c:pt>
                <c:pt idx="44">
                  <c:v>4378</c:v>
                </c:pt>
                <c:pt idx="45">
                  <c:v>274782</c:v>
                </c:pt>
                <c:pt idx="46">
                  <c:v>239510</c:v>
                </c:pt>
                <c:pt idx="47">
                  <c:v>1582</c:v>
                </c:pt>
                <c:pt idx="48">
                  <c:v>6379</c:v>
                </c:pt>
                <c:pt idx="49">
                  <c:v>0</c:v>
                </c:pt>
                <c:pt idx="50">
                  <c:v>0</c:v>
                </c:pt>
                <c:pt idx="51">
                  <c:v>54296</c:v>
                </c:pt>
                <c:pt idx="52">
                  <c:v>0</c:v>
                </c:pt>
                <c:pt idx="53">
                  <c:v>0</c:v>
                </c:pt>
                <c:pt idx="54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F-4949-8407-3C397F7DDDFD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Sheet1!$A$3:$A$57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Sheet1!$F$3:$F$57</c:f>
              <c:numCache>
                <c:formatCode>General</c:formatCode>
                <c:ptCount val="55"/>
                <c:pt idx="0">
                  <c:v>910</c:v>
                </c:pt>
                <c:pt idx="1">
                  <c:v>106936</c:v>
                </c:pt>
                <c:pt idx="2">
                  <c:v>75523</c:v>
                </c:pt>
                <c:pt idx="3">
                  <c:v>0</c:v>
                </c:pt>
                <c:pt idx="4">
                  <c:v>0</c:v>
                </c:pt>
                <c:pt idx="5">
                  <c:v>183254</c:v>
                </c:pt>
                <c:pt idx="6">
                  <c:v>0</c:v>
                </c:pt>
                <c:pt idx="7">
                  <c:v>383490</c:v>
                </c:pt>
                <c:pt idx="8">
                  <c:v>0</c:v>
                </c:pt>
                <c:pt idx="9">
                  <c:v>17522131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805494</c:v>
                </c:pt>
                <c:pt idx="22">
                  <c:v>9394982</c:v>
                </c:pt>
                <c:pt idx="23">
                  <c:v>40513415</c:v>
                </c:pt>
                <c:pt idx="24">
                  <c:v>0</c:v>
                </c:pt>
                <c:pt idx="25">
                  <c:v>0</c:v>
                </c:pt>
                <c:pt idx="26">
                  <c:v>116927</c:v>
                </c:pt>
                <c:pt idx="27">
                  <c:v>0</c:v>
                </c:pt>
                <c:pt idx="28">
                  <c:v>260</c:v>
                </c:pt>
                <c:pt idx="29">
                  <c:v>16640</c:v>
                </c:pt>
                <c:pt idx="30">
                  <c:v>5795979</c:v>
                </c:pt>
                <c:pt idx="31">
                  <c:v>2144456</c:v>
                </c:pt>
                <c:pt idx="32">
                  <c:v>29330083</c:v>
                </c:pt>
                <c:pt idx="33">
                  <c:v>416949679</c:v>
                </c:pt>
                <c:pt idx="34">
                  <c:v>175948</c:v>
                </c:pt>
                <c:pt idx="35">
                  <c:v>16592</c:v>
                </c:pt>
                <c:pt idx="36">
                  <c:v>447835</c:v>
                </c:pt>
                <c:pt idx="37">
                  <c:v>291966102</c:v>
                </c:pt>
                <c:pt idx="38">
                  <c:v>38356</c:v>
                </c:pt>
                <c:pt idx="39">
                  <c:v>1280815</c:v>
                </c:pt>
                <c:pt idx="40">
                  <c:v>1136004</c:v>
                </c:pt>
                <c:pt idx="41">
                  <c:v>62427167</c:v>
                </c:pt>
                <c:pt idx="42">
                  <c:v>22828481</c:v>
                </c:pt>
                <c:pt idx="43">
                  <c:v>6970</c:v>
                </c:pt>
                <c:pt idx="44">
                  <c:v>2417054</c:v>
                </c:pt>
                <c:pt idx="45">
                  <c:v>70011602</c:v>
                </c:pt>
                <c:pt idx="46">
                  <c:v>79828005</c:v>
                </c:pt>
                <c:pt idx="47">
                  <c:v>503933</c:v>
                </c:pt>
                <c:pt idx="48">
                  <c:v>356015</c:v>
                </c:pt>
                <c:pt idx="49">
                  <c:v>68981237</c:v>
                </c:pt>
                <c:pt idx="50">
                  <c:v>0</c:v>
                </c:pt>
                <c:pt idx="51">
                  <c:v>15823098</c:v>
                </c:pt>
                <c:pt idx="52">
                  <c:v>38035026</c:v>
                </c:pt>
                <c:pt idx="53">
                  <c:v>73979</c:v>
                </c:pt>
                <c:pt idx="54">
                  <c:v>123836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F-4949-8407-3C397F7DDDFD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Sheet1!$A$3:$A$57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Sheet1!$G$3:$G$57</c:f>
              <c:numCache>
                <c:formatCode>General</c:formatCode>
                <c:ptCount val="55"/>
                <c:pt idx="0">
                  <c:v>840</c:v>
                </c:pt>
                <c:pt idx="1">
                  <c:v>21618</c:v>
                </c:pt>
                <c:pt idx="2">
                  <c:v>1466</c:v>
                </c:pt>
                <c:pt idx="3">
                  <c:v>0</c:v>
                </c:pt>
                <c:pt idx="4">
                  <c:v>0</c:v>
                </c:pt>
                <c:pt idx="5">
                  <c:v>42757</c:v>
                </c:pt>
                <c:pt idx="6">
                  <c:v>0</c:v>
                </c:pt>
                <c:pt idx="7">
                  <c:v>325369</c:v>
                </c:pt>
                <c:pt idx="8">
                  <c:v>0</c:v>
                </c:pt>
                <c:pt idx="9">
                  <c:v>6189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391806</c:v>
                </c:pt>
                <c:pt idx="22">
                  <c:v>320890</c:v>
                </c:pt>
                <c:pt idx="23">
                  <c:v>67221</c:v>
                </c:pt>
                <c:pt idx="24">
                  <c:v>0</c:v>
                </c:pt>
                <c:pt idx="25">
                  <c:v>0</c:v>
                </c:pt>
                <c:pt idx="26">
                  <c:v>258146</c:v>
                </c:pt>
                <c:pt idx="27">
                  <c:v>0</c:v>
                </c:pt>
                <c:pt idx="28">
                  <c:v>236</c:v>
                </c:pt>
                <c:pt idx="29">
                  <c:v>6617</c:v>
                </c:pt>
                <c:pt idx="30">
                  <c:v>16694525</c:v>
                </c:pt>
                <c:pt idx="31">
                  <c:v>18650302</c:v>
                </c:pt>
                <c:pt idx="32">
                  <c:v>20379538</c:v>
                </c:pt>
                <c:pt idx="33">
                  <c:v>18473862</c:v>
                </c:pt>
                <c:pt idx="34">
                  <c:v>103999</c:v>
                </c:pt>
                <c:pt idx="35">
                  <c:v>5160</c:v>
                </c:pt>
                <c:pt idx="36">
                  <c:v>104336</c:v>
                </c:pt>
                <c:pt idx="37">
                  <c:v>27536262</c:v>
                </c:pt>
                <c:pt idx="38">
                  <c:v>627782</c:v>
                </c:pt>
                <c:pt idx="39">
                  <c:v>20567683</c:v>
                </c:pt>
                <c:pt idx="40">
                  <c:v>6288</c:v>
                </c:pt>
                <c:pt idx="41">
                  <c:v>15652360</c:v>
                </c:pt>
                <c:pt idx="42">
                  <c:v>863170</c:v>
                </c:pt>
                <c:pt idx="43">
                  <c:v>329</c:v>
                </c:pt>
                <c:pt idx="44">
                  <c:v>344281</c:v>
                </c:pt>
                <c:pt idx="45">
                  <c:v>19375824</c:v>
                </c:pt>
                <c:pt idx="46">
                  <c:v>16523621</c:v>
                </c:pt>
                <c:pt idx="47">
                  <c:v>474496</c:v>
                </c:pt>
                <c:pt idx="48">
                  <c:v>3510</c:v>
                </c:pt>
                <c:pt idx="49">
                  <c:v>2100230</c:v>
                </c:pt>
                <c:pt idx="50">
                  <c:v>0</c:v>
                </c:pt>
                <c:pt idx="51">
                  <c:v>13606868</c:v>
                </c:pt>
                <c:pt idx="52">
                  <c:v>2455158</c:v>
                </c:pt>
                <c:pt idx="53">
                  <c:v>7087</c:v>
                </c:pt>
                <c:pt idx="54">
                  <c:v>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F-4949-8407-3C397F7DDDFD}"/>
            </c:ext>
          </c:extLst>
        </c:ser>
        <c:ser>
          <c:idx val="4"/>
          <c:order val="4"/>
          <c:tx>
            <c:strRef>
              <c:f>Sheet1!$J$2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Sheet1!$A$3:$A$57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Sheet1!$J$3:$J$57</c:f>
              <c:numCache>
                <c:formatCode>General</c:formatCode>
                <c:ptCount val="55"/>
                <c:pt idx="0">
                  <c:v>0</c:v>
                </c:pt>
                <c:pt idx="1">
                  <c:v>20369</c:v>
                </c:pt>
                <c:pt idx="2">
                  <c:v>58085</c:v>
                </c:pt>
                <c:pt idx="3">
                  <c:v>0</c:v>
                </c:pt>
                <c:pt idx="4">
                  <c:v>0</c:v>
                </c:pt>
                <c:pt idx="5">
                  <c:v>39156</c:v>
                </c:pt>
                <c:pt idx="6">
                  <c:v>0</c:v>
                </c:pt>
                <c:pt idx="7">
                  <c:v>71859</c:v>
                </c:pt>
                <c:pt idx="8">
                  <c:v>0</c:v>
                </c:pt>
                <c:pt idx="9">
                  <c:v>1402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861805</c:v>
                </c:pt>
                <c:pt idx="22">
                  <c:v>197163</c:v>
                </c:pt>
                <c:pt idx="23">
                  <c:v>19746</c:v>
                </c:pt>
                <c:pt idx="24">
                  <c:v>0</c:v>
                </c:pt>
                <c:pt idx="25">
                  <c:v>0</c:v>
                </c:pt>
                <c:pt idx="26">
                  <c:v>47309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3153313</c:v>
                </c:pt>
                <c:pt idx="31">
                  <c:v>3269302</c:v>
                </c:pt>
                <c:pt idx="32">
                  <c:v>12195884</c:v>
                </c:pt>
                <c:pt idx="33">
                  <c:v>11981307</c:v>
                </c:pt>
                <c:pt idx="34">
                  <c:v>30079</c:v>
                </c:pt>
                <c:pt idx="35">
                  <c:v>0</c:v>
                </c:pt>
                <c:pt idx="36">
                  <c:v>78471</c:v>
                </c:pt>
                <c:pt idx="37">
                  <c:v>1000093</c:v>
                </c:pt>
                <c:pt idx="38">
                  <c:v>803466</c:v>
                </c:pt>
                <c:pt idx="39">
                  <c:v>30621671</c:v>
                </c:pt>
                <c:pt idx="40">
                  <c:v>662754</c:v>
                </c:pt>
                <c:pt idx="41">
                  <c:v>15891538</c:v>
                </c:pt>
                <c:pt idx="42">
                  <c:v>282287</c:v>
                </c:pt>
                <c:pt idx="43">
                  <c:v>5292</c:v>
                </c:pt>
                <c:pt idx="44">
                  <c:v>153558</c:v>
                </c:pt>
                <c:pt idx="45">
                  <c:v>14426376</c:v>
                </c:pt>
                <c:pt idx="46">
                  <c:v>14816863</c:v>
                </c:pt>
                <c:pt idx="47">
                  <c:v>141491</c:v>
                </c:pt>
                <c:pt idx="48">
                  <c:v>159438</c:v>
                </c:pt>
                <c:pt idx="49">
                  <c:v>0</c:v>
                </c:pt>
                <c:pt idx="50">
                  <c:v>0</c:v>
                </c:pt>
                <c:pt idx="51">
                  <c:v>15963575</c:v>
                </c:pt>
                <c:pt idx="52">
                  <c:v>244156</c:v>
                </c:pt>
                <c:pt idx="53">
                  <c:v>43106</c:v>
                </c:pt>
                <c:pt idx="54">
                  <c:v>59841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F-4949-8407-3C397F7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513168"/>
        <c:axId val="1825941136"/>
      </c:barChart>
      <c:catAx>
        <c:axId val="181951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941136"/>
        <c:crosses val="autoZero"/>
        <c:auto val="1"/>
        <c:lblAlgn val="ctr"/>
        <c:lblOffset val="100"/>
        <c:noMultiLvlLbl val="0"/>
      </c:catAx>
      <c:valAx>
        <c:axId val="18259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5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04798004467806"/>
          <c:y val="7.237130012213823E-2"/>
          <c:w val="0.17958571028765496"/>
          <c:h val="3.090680972570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565896792612297E-2"/>
          <c:y val="1.9565339972117912E-2"/>
          <c:w val="0.91498973458217669"/>
          <c:h val="0.946397017721162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jigsaw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Sheet2!$B$2:$B$56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111</c:v>
                </c:pt>
                <c:pt idx="6">
                  <c:v>0</c:v>
                </c:pt>
                <c:pt idx="7">
                  <c:v>890</c:v>
                </c:pt>
                <c:pt idx="8">
                  <c:v>0</c:v>
                </c:pt>
                <c:pt idx="9">
                  <c:v>29387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170615</c:v>
                </c:pt>
                <c:pt idx="22">
                  <c:v>0</c:v>
                </c:pt>
                <c:pt idx="23">
                  <c:v>117152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420</c:v>
                </c:pt>
                <c:pt idx="30">
                  <c:v>2318</c:v>
                </c:pt>
                <c:pt idx="31">
                  <c:v>654</c:v>
                </c:pt>
                <c:pt idx="32">
                  <c:v>7575</c:v>
                </c:pt>
                <c:pt idx="33">
                  <c:v>63122</c:v>
                </c:pt>
                <c:pt idx="34">
                  <c:v>823</c:v>
                </c:pt>
                <c:pt idx="35">
                  <c:v>0</c:v>
                </c:pt>
                <c:pt idx="36">
                  <c:v>332</c:v>
                </c:pt>
                <c:pt idx="37">
                  <c:v>49828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15306</c:v>
                </c:pt>
                <c:pt idx="42">
                  <c:v>190</c:v>
                </c:pt>
                <c:pt idx="43">
                  <c:v>0</c:v>
                </c:pt>
                <c:pt idx="44">
                  <c:v>0</c:v>
                </c:pt>
                <c:pt idx="45">
                  <c:v>23943</c:v>
                </c:pt>
                <c:pt idx="46">
                  <c:v>33556</c:v>
                </c:pt>
                <c:pt idx="47">
                  <c:v>135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E-4B36-8989-8906EB47F0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cryptolocker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Sheet2!$C$2:$C$56</c:f>
              <c:numCache>
                <c:formatCode>General</c:formatCode>
                <c:ptCount val="55"/>
                <c:pt idx="0">
                  <c:v>0</c:v>
                </c:pt>
                <c:pt idx="1">
                  <c:v>9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102</c:v>
                </c:pt>
                <c:pt idx="6">
                  <c:v>0</c:v>
                </c:pt>
                <c:pt idx="7">
                  <c:v>678</c:v>
                </c:pt>
                <c:pt idx="8">
                  <c:v>0</c:v>
                </c:pt>
                <c:pt idx="9">
                  <c:v>236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19219</c:v>
                </c:pt>
                <c:pt idx="22">
                  <c:v>143</c:v>
                </c:pt>
                <c:pt idx="23">
                  <c:v>102</c:v>
                </c:pt>
                <c:pt idx="24">
                  <c:v>0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34</c:v>
                </c:pt>
                <c:pt idx="30">
                  <c:v>2273</c:v>
                </c:pt>
                <c:pt idx="31">
                  <c:v>1007</c:v>
                </c:pt>
                <c:pt idx="32">
                  <c:v>11310</c:v>
                </c:pt>
                <c:pt idx="33">
                  <c:v>2584</c:v>
                </c:pt>
                <c:pt idx="34">
                  <c:v>456</c:v>
                </c:pt>
                <c:pt idx="35">
                  <c:v>34</c:v>
                </c:pt>
                <c:pt idx="36">
                  <c:v>220</c:v>
                </c:pt>
                <c:pt idx="37">
                  <c:v>361</c:v>
                </c:pt>
                <c:pt idx="38">
                  <c:v>0</c:v>
                </c:pt>
                <c:pt idx="39">
                  <c:v>0</c:v>
                </c:pt>
                <c:pt idx="40">
                  <c:v>197</c:v>
                </c:pt>
                <c:pt idx="41">
                  <c:v>77731</c:v>
                </c:pt>
                <c:pt idx="42">
                  <c:v>444</c:v>
                </c:pt>
                <c:pt idx="43">
                  <c:v>0</c:v>
                </c:pt>
                <c:pt idx="44">
                  <c:v>232</c:v>
                </c:pt>
                <c:pt idx="45">
                  <c:v>79362</c:v>
                </c:pt>
                <c:pt idx="46">
                  <c:v>100874</c:v>
                </c:pt>
                <c:pt idx="47">
                  <c:v>332</c:v>
                </c:pt>
                <c:pt idx="48">
                  <c:v>95</c:v>
                </c:pt>
                <c:pt idx="49">
                  <c:v>0</c:v>
                </c:pt>
                <c:pt idx="50">
                  <c:v>0</c:v>
                </c:pt>
                <c:pt idx="51">
                  <c:v>552</c:v>
                </c:pt>
                <c:pt idx="52">
                  <c:v>9</c:v>
                </c:pt>
                <c:pt idx="53">
                  <c:v>8</c:v>
                </c:pt>
                <c:pt idx="5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E-4B36-8989-8906EB47F08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cryptowall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Sheet2!$D$2:$D$56</c:f>
              <c:numCache>
                <c:formatCode>General</c:formatCode>
                <c:ptCount val="55"/>
                <c:pt idx="0">
                  <c:v>0</c:v>
                </c:pt>
                <c:pt idx="1">
                  <c:v>12227</c:v>
                </c:pt>
                <c:pt idx="2">
                  <c:v>10889</c:v>
                </c:pt>
                <c:pt idx="3">
                  <c:v>0</c:v>
                </c:pt>
                <c:pt idx="4">
                  <c:v>0</c:v>
                </c:pt>
                <c:pt idx="5">
                  <c:v>1857</c:v>
                </c:pt>
                <c:pt idx="6">
                  <c:v>0</c:v>
                </c:pt>
                <c:pt idx="7">
                  <c:v>3617</c:v>
                </c:pt>
                <c:pt idx="8">
                  <c:v>0</c:v>
                </c:pt>
                <c:pt idx="9">
                  <c:v>2690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4616</c:v>
                </c:pt>
                <c:pt idx="22">
                  <c:v>1064</c:v>
                </c:pt>
                <c:pt idx="23">
                  <c:v>526</c:v>
                </c:pt>
                <c:pt idx="24">
                  <c:v>0</c:v>
                </c:pt>
                <c:pt idx="25">
                  <c:v>0</c:v>
                </c:pt>
                <c:pt idx="26">
                  <c:v>59378</c:v>
                </c:pt>
                <c:pt idx="27">
                  <c:v>10897</c:v>
                </c:pt>
                <c:pt idx="28">
                  <c:v>0</c:v>
                </c:pt>
                <c:pt idx="29">
                  <c:v>272</c:v>
                </c:pt>
                <c:pt idx="30">
                  <c:v>68268</c:v>
                </c:pt>
                <c:pt idx="31">
                  <c:v>2323</c:v>
                </c:pt>
                <c:pt idx="32">
                  <c:v>698520</c:v>
                </c:pt>
                <c:pt idx="33">
                  <c:v>19544</c:v>
                </c:pt>
                <c:pt idx="34">
                  <c:v>3841</c:v>
                </c:pt>
                <c:pt idx="35">
                  <c:v>272</c:v>
                </c:pt>
                <c:pt idx="36">
                  <c:v>3386</c:v>
                </c:pt>
                <c:pt idx="37">
                  <c:v>15187</c:v>
                </c:pt>
                <c:pt idx="38">
                  <c:v>298</c:v>
                </c:pt>
                <c:pt idx="39">
                  <c:v>10006</c:v>
                </c:pt>
                <c:pt idx="40">
                  <c:v>16963</c:v>
                </c:pt>
                <c:pt idx="41">
                  <c:v>87130</c:v>
                </c:pt>
                <c:pt idx="42">
                  <c:v>1795</c:v>
                </c:pt>
                <c:pt idx="43">
                  <c:v>0</c:v>
                </c:pt>
                <c:pt idx="44">
                  <c:v>14161</c:v>
                </c:pt>
                <c:pt idx="45">
                  <c:v>97229</c:v>
                </c:pt>
                <c:pt idx="46">
                  <c:v>229599</c:v>
                </c:pt>
                <c:pt idx="47">
                  <c:v>1987</c:v>
                </c:pt>
                <c:pt idx="48">
                  <c:v>12389</c:v>
                </c:pt>
                <c:pt idx="49">
                  <c:v>0</c:v>
                </c:pt>
                <c:pt idx="50">
                  <c:v>0</c:v>
                </c:pt>
                <c:pt idx="51">
                  <c:v>5430</c:v>
                </c:pt>
                <c:pt idx="52">
                  <c:v>132</c:v>
                </c:pt>
                <c:pt idx="53">
                  <c:v>146</c:v>
                </c:pt>
                <c:pt idx="54">
                  <c:v>11173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E-4B36-8989-8906EB47F08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petya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Sheet2!$E$2:$E$56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56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2678</c:v>
                </c:pt>
                <c:pt idx="22">
                  <c:v>66</c:v>
                </c:pt>
                <c:pt idx="23">
                  <c:v>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1397</c:v>
                </c:pt>
                <c:pt idx="31">
                  <c:v>138</c:v>
                </c:pt>
                <c:pt idx="32">
                  <c:v>12642</c:v>
                </c:pt>
                <c:pt idx="33">
                  <c:v>1738</c:v>
                </c:pt>
                <c:pt idx="34">
                  <c:v>159</c:v>
                </c:pt>
                <c:pt idx="35">
                  <c:v>0</c:v>
                </c:pt>
                <c:pt idx="36">
                  <c:v>66</c:v>
                </c:pt>
                <c:pt idx="37">
                  <c:v>787</c:v>
                </c:pt>
                <c:pt idx="38">
                  <c:v>5</c:v>
                </c:pt>
                <c:pt idx="39">
                  <c:v>175</c:v>
                </c:pt>
                <c:pt idx="40">
                  <c:v>6</c:v>
                </c:pt>
                <c:pt idx="41">
                  <c:v>1333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2074</c:v>
                </c:pt>
                <c:pt idx="46">
                  <c:v>2990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584</c:v>
                </c:pt>
                <c:pt idx="53">
                  <c:v>6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E-4B36-8989-8906EB47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735904"/>
        <c:axId val="237944928"/>
      </c:barChart>
      <c:catAx>
        <c:axId val="36773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44928"/>
        <c:crosses val="autoZero"/>
        <c:auto val="1"/>
        <c:lblAlgn val="ctr"/>
        <c:lblOffset val="100"/>
        <c:noMultiLvlLbl val="0"/>
      </c:catAx>
      <c:valAx>
        <c:axId val="2379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7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83625693050872"/>
          <c:y val="0.11071910087402689"/>
          <c:w val="0.15736025051018124"/>
          <c:h val="3.1735059915818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cryptolocker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Sheet3!$H$2:$H$56</c:f>
              <c:numCache>
                <c:formatCode>General</c:formatCode>
                <c:ptCount val="55"/>
                <c:pt idx="0">
                  <c:v>0</c:v>
                </c:pt>
                <c:pt idx="1">
                  <c:v>9</c:v>
                </c:pt>
                <c:pt idx="2">
                  <c:v>147</c:v>
                </c:pt>
                <c:pt idx="3">
                  <c:v>0</c:v>
                </c:pt>
                <c:pt idx="4">
                  <c:v>0</c:v>
                </c:pt>
                <c:pt idx="5">
                  <c:v>102</c:v>
                </c:pt>
                <c:pt idx="6">
                  <c:v>0</c:v>
                </c:pt>
                <c:pt idx="7">
                  <c:v>678</c:v>
                </c:pt>
                <c:pt idx="8">
                  <c:v>0</c:v>
                </c:pt>
                <c:pt idx="9">
                  <c:v>236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19219</c:v>
                </c:pt>
                <c:pt idx="22">
                  <c:v>143</c:v>
                </c:pt>
                <c:pt idx="23">
                  <c:v>102</c:v>
                </c:pt>
                <c:pt idx="24">
                  <c:v>0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34</c:v>
                </c:pt>
                <c:pt idx="30">
                  <c:v>2273</c:v>
                </c:pt>
                <c:pt idx="31">
                  <c:v>1007</c:v>
                </c:pt>
                <c:pt idx="32">
                  <c:v>11310</c:v>
                </c:pt>
                <c:pt idx="33">
                  <c:v>2584</c:v>
                </c:pt>
                <c:pt idx="34">
                  <c:v>456</c:v>
                </c:pt>
                <c:pt idx="35">
                  <c:v>34</c:v>
                </c:pt>
                <c:pt idx="36">
                  <c:v>220</c:v>
                </c:pt>
                <c:pt idx="37">
                  <c:v>361</c:v>
                </c:pt>
                <c:pt idx="38">
                  <c:v>0</c:v>
                </c:pt>
                <c:pt idx="39">
                  <c:v>0</c:v>
                </c:pt>
                <c:pt idx="40">
                  <c:v>197</c:v>
                </c:pt>
                <c:pt idx="41">
                  <c:v>77731</c:v>
                </c:pt>
                <c:pt idx="42">
                  <c:v>444</c:v>
                </c:pt>
                <c:pt idx="43">
                  <c:v>0</c:v>
                </c:pt>
                <c:pt idx="44">
                  <c:v>232</c:v>
                </c:pt>
                <c:pt idx="45">
                  <c:v>79362</c:v>
                </c:pt>
                <c:pt idx="46">
                  <c:v>100874</c:v>
                </c:pt>
                <c:pt idx="47">
                  <c:v>332</c:v>
                </c:pt>
                <c:pt idx="48">
                  <c:v>95</c:v>
                </c:pt>
                <c:pt idx="49">
                  <c:v>0</c:v>
                </c:pt>
                <c:pt idx="50">
                  <c:v>0</c:v>
                </c:pt>
                <c:pt idx="51">
                  <c:v>552</c:v>
                </c:pt>
                <c:pt idx="52">
                  <c:v>9</c:v>
                </c:pt>
                <c:pt idx="53">
                  <c:v>8</c:v>
                </c:pt>
                <c:pt idx="5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9F5-89C2-7AE67BCE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4354240"/>
        <c:axId val="1883575760"/>
      </c:barChart>
      <c:catAx>
        <c:axId val="203435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75760"/>
        <c:crosses val="autoZero"/>
        <c:auto val="1"/>
        <c:lblAlgn val="ctr"/>
        <c:lblOffset val="100"/>
        <c:noMultiLvlLbl val="0"/>
      </c:catAx>
      <c:valAx>
        <c:axId val="188357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3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Sheet3!$P$1</c:f>
              <c:strCache>
                <c:ptCount val="1"/>
                <c:pt idx="0">
                  <c:v>petya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Sheet3!$A$2:$A$56</c:f>
              <c:strCache>
                <c:ptCount val="55"/>
                <c:pt idx="0">
                  <c:v>accept</c:v>
                </c:pt>
                <c:pt idx="1">
                  <c:v>bind</c:v>
                </c:pt>
                <c:pt idx="2">
                  <c:v>connect</c:v>
                </c:pt>
                <c:pt idx="3">
                  <c:v>CopyFile</c:v>
                </c:pt>
                <c:pt idx="4">
                  <c:v>CopyFileEx</c:v>
                </c:pt>
                <c:pt idx="5">
                  <c:v>CreateProcessInternalW</c:v>
                </c:pt>
                <c:pt idx="6">
                  <c:v>CreateRemoteThread</c:v>
                </c:pt>
                <c:pt idx="7">
                  <c:v>CreateThread</c:v>
                </c:pt>
                <c:pt idx="8">
                  <c:v>CryptAcquireContext</c:v>
                </c:pt>
                <c:pt idx="9">
                  <c:v>CryptAcquireContextW</c:v>
                </c:pt>
                <c:pt idx="10">
                  <c:v>CryptDecodeObject</c:v>
                </c:pt>
                <c:pt idx="11">
                  <c:v>CryptDeriveKey</c:v>
                </c:pt>
                <c:pt idx="12">
                  <c:v>CryptGenKey</c:v>
                </c:pt>
                <c:pt idx="13">
                  <c:v>CryptImportPublicKeyInfo</c:v>
                </c:pt>
                <c:pt idx="14">
                  <c:v>DeleteFile</c:v>
                </c:pt>
                <c:pt idx="15">
                  <c:v>EncryptFile</c:v>
                </c:pt>
                <c:pt idx="16">
                  <c:v>FindFirstFile</c:v>
                </c:pt>
                <c:pt idx="17">
                  <c:v>FindFirstFileEx</c:v>
                </c:pt>
                <c:pt idx="18">
                  <c:v>FindNextFile</c:v>
                </c:pt>
                <c:pt idx="19">
                  <c:v>GetFileAttributes</c:v>
                </c:pt>
                <c:pt idx="20">
                  <c:v>GetFileAttributesEx</c:v>
                </c:pt>
                <c:pt idx="21">
                  <c:v>GetFileSize</c:v>
                </c:pt>
                <c:pt idx="22">
                  <c:v>GetFileSizeEx</c:v>
                </c:pt>
                <c:pt idx="23">
                  <c:v>GetFileType</c:v>
                </c:pt>
                <c:pt idx="24">
                  <c:v>InternetOpen</c:v>
                </c:pt>
                <c:pt idx="25">
                  <c:v>InternetOpenUrl</c:v>
                </c:pt>
                <c:pt idx="26">
                  <c:v>InternetReadFile</c:v>
                </c:pt>
                <c:pt idx="27">
                  <c:v>InternetWriteFile</c:v>
                </c:pt>
                <c:pt idx="28">
                  <c:v>listen</c:v>
                </c:pt>
                <c:pt idx="29">
                  <c:v>NtGetContextThread</c:v>
                </c:pt>
                <c:pt idx="30">
                  <c:v>NtOpenKey</c:v>
                </c:pt>
                <c:pt idx="31">
                  <c:v>NtOpenProcess</c:v>
                </c:pt>
                <c:pt idx="32">
                  <c:v>NtQueryValueKey</c:v>
                </c:pt>
                <c:pt idx="33">
                  <c:v>NtReadFile</c:v>
                </c:pt>
                <c:pt idx="34">
                  <c:v>NtResumeThread</c:v>
                </c:pt>
                <c:pt idx="35">
                  <c:v>NtSetContextThread</c:v>
                </c:pt>
                <c:pt idx="36">
                  <c:v>NtTerminateProcess</c:v>
                </c:pt>
                <c:pt idx="37">
                  <c:v>NtWriteFile</c:v>
                </c:pt>
                <c:pt idx="38">
                  <c:v>Process32FirstW</c:v>
                </c:pt>
                <c:pt idx="39">
                  <c:v>Process32NextW</c:v>
                </c:pt>
                <c:pt idx="40">
                  <c:v>recv</c:v>
                </c:pt>
                <c:pt idx="41">
                  <c:v>RegCloseKey</c:v>
                </c:pt>
                <c:pt idx="42">
                  <c:v>RegCreateKeyExW</c:v>
                </c:pt>
                <c:pt idx="43">
                  <c:v>RegDeleteKeyW</c:v>
                </c:pt>
                <c:pt idx="44">
                  <c:v>RegEnumKeyExA</c:v>
                </c:pt>
                <c:pt idx="45">
                  <c:v>RegOpenKeyExW</c:v>
                </c:pt>
                <c:pt idx="46">
                  <c:v>RegQueryValueExW</c:v>
                </c:pt>
                <c:pt idx="47">
                  <c:v>RegSetValueExW</c:v>
                </c:pt>
                <c:pt idx="48">
                  <c:v>send</c:v>
                </c:pt>
                <c:pt idx="49">
                  <c:v>sendto</c:v>
                </c:pt>
                <c:pt idx="50">
                  <c:v>SetFileAttributes</c:v>
                </c:pt>
                <c:pt idx="51">
                  <c:v>SetFilePointer</c:v>
                </c:pt>
                <c:pt idx="52">
                  <c:v>SetFilePointerEx</c:v>
                </c:pt>
                <c:pt idx="53">
                  <c:v>shutdown</c:v>
                </c:pt>
                <c:pt idx="54">
                  <c:v>socket</c:v>
                </c:pt>
              </c:strCache>
            </c:strRef>
          </c:cat>
          <c:val>
            <c:numRef>
              <c:f>Sheet3!$P$2:$P$56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56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2678</c:v>
                </c:pt>
                <c:pt idx="22">
                  <c:v>66</c:v>
                </c:pt>
                <c:pt idx="23">
                  <c:v>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1397</c:v>
                </c:pt>
                <c:pt idx="31">
                  <c:v>138</c:v>
                </c:pt>
                <c:pt idx="32">
                  <c:v>12642</c:v>
                </c:pt>
                <c:pt idx="33">
                  <c:v>1738</c:v>
                </c:pt>
                <c:pt idx="34">
                  <c:v>159</c:v>
                </c:pt>
                <c:pt idx="35">
                  <c:v>0</c:v>
                </c:pt>
                <c:pt idx="36">
                  <c:v>66</c:v>
                </c:pt>
                <c:pt idx="37">
                  <c:v>787</c:v>
                </c:pt>
                <c:pt idx="38">
                  <c:v>5</c:v>
                </c:pt>
                <c:pt idx="39">
                  <c:v>175</c:v>
                </c:pt>
                <c:pt idx="40">
                  <c:v>6</c:v>
                </c:pt>
                <c:pt idx="41">
                  <c:v>1333</c:v>
                </c:pt>
                <c:pt idx="42">
                  <c:v>8</c:v>
                </c:pt>
                <c:pt idx="43">
                  <c:v>0</c:v>
                </c:pt>
                <c:pt idx="44">
                  <c:v>0</c:v>
                </c:pt>
                <c:pt idx="45">
                  <c:v>2074</c:v>
                </c:pt>
                <c:pt idx="46">
                  <c:v>2990</c:v>
                </c:pt>
                <c:pt idx="47">
                  <c:v>0</c:v>
                </c:pt>
                <c:pt idx="48">
                  <c:v>6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584</c:v>
                </c:pt>
                <c:pt idx="53">
                  <c:v>6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1A9-9B7B-3BD1510F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5885056"/>
        <c:axId val="1883572848"/>
      </c:barChart>
      <c:catAx>
        <c:axId val="194588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572848"/>
        <c:crosses val="autoZero"/>
        <c:auto val="1"/>
        <c:lblAlgn val="ctr"/>
        <c:lblOffset val="100"/>
        <c:noMultiLvlLbl val="0"/>
      </c:catAx>
      <c:valAx>
        <c:axId val="18835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8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19051</xdr:rowOff>
    </xdr:from>
    <xdr:to>
      <xdr:col>25</xdr:col>
      <xdr:colOff>352425</xdr:colOff>
      <xdr:row>42</xdr:row>
      <xdr:rowOff>76201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DF5064-F583-4B75-BB3A-89F2F3C42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38099</xdr:rowOff>
    </xdr:from>
    <xdr:to>
      <xdr:col>24</xdr:col>
      <xdr:colOff>514350</xdr:colOff>
      <xdr:row>38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35FB41-46E3-4735-920C-734F04020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114301</xdr:rowOff>
    </xdr:from>
    <xdr:to>
      <xdr:col>23</xdr:col>
      <xdr:colOff>647701</xdr:colOff>
      <xdr:row>45</xdr:row>
      <xdr:rowOff>57151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36DD3CC-7B36-4532-92AE-1BED79F6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45</xdr:row>
      <xdr:rowOff>104775</xdr:rowOff>
    </xdr:from>
    <xdr:to>
      <xdr:col>23</xdr:col>
      <xdr:colOff>552450</xdr:colOff>
      <xdr:row>77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6282530-F5F7-47E0-9AE6-E72AC4BB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7"/>
  <sheetViews>
    <sheetView tabSelected="1" workbookViewId="0">
      <selection activeCell="J1" activeCellId="5" sqref="A1:A1048576 B1:B1048576 C1:C1048576 F1:F1048576 G1:G1048576 J1:J1048576"/>
    </sheetView>
  </sheetViews>
  <sheetFormatPr defaultRowHeight="14.25" x14ac:dyDescent="0.2"/>
  <sheetData>
    <row r="2" spans="1:10" x14ac:dyDescent="0.2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910</v>
      </c>
      <c r="G3" s="2">
        <v>840</v>
      </c>
      <c r="H3" s="2">
        <v>0</v>
      </c>
      <c r="I3" s="2">
        <v>0</v>
      </c>
      <c r="J3" s="2">
        <v>0</v>
      </c>
    </row>
    <row r="4" spans="1:10" x14ac:dyDescent="0.2">
      <c r="A4" s="1" t="s">
        <v>1</v>
      </c>
      <c r="B4" s="2">
        <v>8673</v>
      </c>
      <c r="C4" s="2">
        <v>5643</v>
      </c>
      <c r="D4" s="2">
        <v>0</v>
      </c>
      <c r="E4" s="2">
        <v>9</v>
      </c>
      <c r="F4" s="2">
        <v>106936</v>
      </c>
      <c r="G4" s="2">
        <v>21618</v>
      </c>
      <c r="H4" s="2">
        <v>12227</v>
      </c>
      <c r="I4" s="2">
        <v>0</v>
      </c>
      <c r="J4" s="2">
        <v>20369</v>
      </c>
    </row>
    <row r="5" spans="1:10" x14ac:dyDescent="0.2">
      <c r="A5" s="1" t="s">
        <v>2</v>
      </c>
      <c r="B5" s="2">
        <v>5776</v>
      </c>
      <c r="C5" s="2">
        <v>5150</v>
      </c>
      <c r="D5" s="2">
        <v>0</v>
      </c>
      <c r="E5" s="2">
        <v>147</v>
      </c>
      <c r="F5" s="2">
        <v>75523</v>
      </c>
      <c r="G5" s="2">
        <v>1466</v>
      </c>
      <c r="H5" s="2">
        <v>10889</v>
      </c>
      <c r="I5" s="2">
        <v>0</v>
      </c>
      <c r="J5" s="2">
        <v>58085</v>
      </c>
    </row>
    <row r="6" spans="1:10" x14ac:dyDescent="0.2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">
      <c r="A7" s="1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">
      <c r="A8" s="1" t="s">
        <v>5</v>
      </c>
      <c r="B8" s="2">
        <v>12506</v>
      </c>
      <c r="C8" s="2">
        <v>510</v>
      </c>
      <c r="D8" s="2">
        <v>111</v>
      </c>
      <c r="E8" s="2">
        <v>102</v>
      </c>
      <c r="F8" s="2">
        <v>183254</v>
      </c>
      <c r="G8" s="2">
        <v>42757</v>
      </c>
      <c r="H8" s="2">
        <v>1857</v>
      </c>
      <c r="I8" s="2">
        <v>27</v>
      </c>
      <c r="J8" s="2">
        <v>39156</v>
      </c>
    </row>
    <row r="9" spans="1:10" x14ac:dyDescent="0.2">
      <c r="A9" s="1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">
      <c r="A10" s="1" t="s">
        <v>7</v>
      </c>
      <c r="B10" s="2">
        <v>29555</v>
      </c>
      <c r="C10" s="2">
        <v>14086</v>
      </c>
      <c r="D10" s="2">
        <v>890</v>
      </c>
      <c r="E10" s="2">
        <v>678</v>
      </c>
      <c r="F10" s="2">
        <v>383490</v>
      </c>
      <c r="G10" s="2">
        <v>325369</v>
      </c>
      <c r="H10" s="2">
        <v>3617</v>
      </c>
      <c r="I10" s="2">
        <v>56</v>
      </c>
      <c r="J10" s="2">
        <v>71859</v>
      </c>
    </row>
    <row r="11" spans="1:10" x14ac:dyDescent="0.2">
      <c r="A11" s="1" t="s">
        <v>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">
      <c r="A12" s="1" t="s">
        <v>9</v>
      </c>
      <c r="B12" s="2">
        <v>5395</v>
      </c>
      <c r="C12" s="2">
        <v>68</v>
      </c>
      <c r="D12" s="2">
        <v>29387</v>
      </c>
      <c r="E12" s="2">
        <v>236</v>
      </c>
      <c r="F12" s="2">
        <v>17522131</v>
      </c>
      <c r="G12" s="2">
        <v>6189</v>
      </c>
      <c r="H12" s="2">
        <v>2690</v>
      </c>
      <c r="I12" s="2">
        <v>16</v>
      </c>
      <c r="J12" s="2">
        <v>1402</v>
      </c>
    </row>
    <row r="13" spans="1:10" x14ac:dyDescent="0.2">
      <c r="A13" s="1" t="s">
        <v>10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">
      <c r="A14" s="1" t="s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">
      <c r="A15" s="1" t="s">
        <v>12</v>
      </c>
      <c r="B15" s="2">
        <v>0</v>
      </c>
      <c r="C15" s="2">
        <v>0</v>
      </c>
      <c r="D15" s="2">
        <v>0</v>
      </c>
      <c r="E15" s="2">
        <v>16</v>
      </c>
      <c r="F15" s="2">
        <v>9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">
      <c r="A16" s="1" t="s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">
      <c r="A17" s="1" t="s">
        <v>14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">
      <c r="A18" s="1" t="s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">
      <c r="A19" s="1" t="s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">
      <c r="A20" s="1" t="s">
        <v>17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">
      <c r="A21" s="1" t="s">
        <v>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">
      <c r="A22" s="1" t="s">
        <v>19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">
      <c r="A23" s="1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">
      <c r="A24" s="1" t="s">
        <v>21</v>
      </c>
      <c r="B24" s="2">
        <v>2203143</v>
      </c>
      <c r="C24" s="2">
        <v>3748</v>
      </c>
      <c r="D24" s="2">
        <v>170615</v>
      </c>
      <c r="E24" s="2">
        <v>19219</v>
      </c>
      <c r="F24" s="2">
        <v>805494</v>
      </c>
      <c r="G24" s="2">
        <v>391806</v>
      </c>
      <c r="H24" s="2">
        <v>4616</v>
      </c>
      <c r="I24" s="2">
        <v>2678</v>
      </c>
      <c r="J24" s="2">
        <v>861805</v>
      </c>
    </row>
    <row r="25" spans="1:10" x14ac:dyDescent="0.2">
      <c r="A25" s="1" t="s">
        <v>22</v>
      </c>
      <c r="B25" s="2">
        <v>65761</v>
      </c>
      <c r="C25" s="2">
        <v>648</v>
      </c>
      <c r="D25" s="2">
        <v>0</v>
      </c>
      <c r="E25" s="2">
        <v>143</v>
      </c>
      <c r="F25" s="2">
        <v>9394982</v>
      </c>
      <c r="G25" s="2">
        <v>320890</v>
      </c>
      <c r="H25" s="2">
        <v>1064</v>
      </c>
      <c r="I25" s="2">
        <v>66</v>
      </c>
      <c r="J25" s="2">
        <v>197163</v>
      </c>
    </row>
    <row r="26" spans="1:10" x14ac:dyDescent="0.2">
      <c r="A26" s="1" t="s">
        <v>23</v>
      </c>
      <c r="B26" s="2">
        <v>107314</v>
      </c>
      <c r="C26" s="2">
        <v>23181</v>
      </c>
      <c r="D26" s="2">
        <v>117152</v>
      </c>
      <c r="E26" s="2">
        <v>102</v>
      </c>
      <c r="F26" s="2">
        <v>40513415</v>
      </c>
      <c r="G26" s="2">
        <v>67221</v>
      </c>
      <c r="H26" s="2">
        <v>526</v>
      </c>
      <c r="I26" s="2">
        <v>200</v>
      </c>
      <c r="J26" s="2">
        <v>19746</v>
      </c>
    </row>
    <row r="27" spans="1:10" x14ac:dyDescent="0.2">
      <c r="A27" s="1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">
      <c r="A28" s="1" t="s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">
      <c r="A29" s="1" t="s">
        <v>26</v>
      </c>
      <c r="B29" s="2">
        <v>27027</v>
      </c>
      <c r="C29" s="2">
        <v>256</v>
      </c>
      <c r="D29" s="2">
        <v>0</v>
      </c>
      <c r="E29" s="2">
        <v>34</v>
      </c>
      <c r="F29" s="2">
        <v>116927</v>
      </c>
      <c r="G29" s="2">
        <v>258146</v>
      </c>
      <c r="H29" s="2">
        <v>59378</v>
      </c>
      <c r="I29" s="2">
        <v>0</v>
      </c>
      <c r="J29" s="2">
        <v>47309</v>
      </c>
    </row>
    <row r="30" spans="1:10" x14ac:dyDescent="0.2">
      <c r="A30" s="1" t="s">
        <v>27</v>
      </c>
      <c r="B30" s="2">
        <v>5606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10897</v>
      </c>
      <c r="I30" s="2">
        <v>0</v>
      </c>
      <c r="J30" s="2">
        <v>0</v>
      </c>
    </row>
    <row r="31" spans="1:10" x14ac:dyDescent="0.2">
      <c r="A31" s="1" t="s">
        <v>28</v>
      </c>
      <c r="B31" s="2">
        <v>0</v>
      </c>
      <c r="C31" s="2">
        <v>0</v>
      </c>
      <c r="D31" s="2">
        <v>0</v>
      </c>
      <c r="E31" s="2">
        <v>0</v>
      </c>
      <c r="F31" s="2">
        <v>260</v>
      </c>
      <c r="G31" s="2">
        <v>236</v>
      </c>
      <c r="H31" s="2">
        <v>0</v>
      </c>
      <c r="I31" s="2">
        <v>0</v>
      </c>
      <c r="J31" s="2">
        <v>0</v>
      </c>
    </row>
    <row r="32" spans="1:10" x14ac:dyDescent="0.2">
      <c r="A32" s="1" t="s">
        <v>29</v>
      </c>
      <c r="B32" s="2">
        <v>1171</v>
      </c>
      <c r="C32" s="2">
        <v>31</v>
      </c>
      <c r="D32" s="2">
        <v>420</v>
      </c>
      <c r="E32" s="2">
        <v>34</v>
      </c>
      <c r="F32" s="2">
        <v>16640</v>
      </c>
      <c r="G32" s="2">
        <v>6617</v>
      </c>
      <c r="H32" s="2">
        <v>272</v>
      </c>
      <c r="I32" s="2">
        <v>0</v>
      </c>
      <c r="J32" s="2">
        <v>0</v>
      </c>
    </row>
    <row r="33" spans="1:10" x14ac:dyDescent="0.2">
      <c r="A33" s="1" t="s">
        <v>30</v>
      </c>
      <c r="B33" s="2">
        <v>382207</v>
      </c>
      <c r="C33" s="2">
        <v>21564</v>
      </c>
      <c r="D33" s="2">
        <v>2318</v>
      </c>
      <c r="E33" s="2">
        <v>2273</v>
      </c>
      <c r="F33" s="2">
        <v>5795979</v>
      </c>
      <c r="G33" s="2">
        <v>16694525</v>
      </c>
      <c r="H33" s="2">
        <v>68268</v>
      </c>
      <c r="I33" s="2">
        <v>1397</v>
      </c>
      <c r="J33" s="2">
        <v>3153313</v>
      </c>
    </row>
    <row r="34" spans="1:10" x14ac:dyDescent="0.2">
      <c r="A34" s="1" t="s">
        <v>31</v>
      </c>
      <c r="B34" s="2">
        <v>27428587</v>
      </c>
      <c r="C34" s="2">
        <v>7360</v>
      </c>
      <c r="D34" s="2">
        <v>654</v>
      </c>
      <c r="E34" s="2">
        <v>1007</v>
      </c>
      <c r="F34" s="2">
        <v>2144456</v>
      </c>
      <c r="G34" s="2">
        <v>18650302</v>
      </c>
      <c r="H34" s="2">
        <v>2323</v>
      </c>
      <c r="I34" s="2">
        <v>138</v>
      </c>
      <c r="J34" s="2">
        <v>3269302</v>
      </c>
    </row>
    <row r="35" spans="1:10" x14ac:dyDescent="0.2">
      <c r="A35" s="1" t="s">
        <v>32</v>
      </c>
      <c r="B35" s="2">
        <v>1148851</v>
      </c>
      <c r="C35" s="2">
        <v>13579</v>
      </c>
      <c r="D35" s="2">
        <v>7575</v>
      </c>
      <c r="E35" s="2">
        <v>11310</v>
      </c>
      <c r="F35" s="2">
        <v>29330083</v>
      </c>
      <c r="G35" s="2">
        <v>20379538</v>
      </c>
      <c r="H35" s="2">
        <v>698520</v>
      </c>
      <c r="I35" s="2">
        <v>12642</v>
      </c>
      <c r="J35" s="2">
        <v>12195884</v>
      </c>
    </row>
    <row r="36" spans="1:10" x14ac:dyDescent="0.2">
      <c r="A36" s="1" t="s">
        <v>33</v>
      </c>
      <c r="B36" s="2">
        <v>31067691</v>
      </c>
      <c r="C36" s="2">
        <v>65655</v>
      </c>
      <c r="D36" s="2">
        <v>63122</v>
      </c>
      <c r="E36" s="2">
        <v>2584</v>
      </c>
      <c r="F36" s="2">
        <v>416949679</v>
      </c>
      <c r="G36" s="2">
        <v>18473862</v>
      </c>
      <c r="H36" s="2">
        <v>19544</v>
      </c>
      <c r="I36" s="2">
        <v>1738</v>
      </c>
      <c r="J36" s="2">
        <v>11981307</v>
      </c>
    </row>
    <row r="37" spans="1:10" x14ac:dyDescent="0.2">
      <c r="A37" s="1" t="s">
        <v>34</v>
      </c>
      <c r="B37" s="2">
        <v>15060</v>
      </c>
      <c r="C37" s="2">
        <v>12338</v>
      </c>
      <c r="D37" s="2">
        <v>823</v>
      </c>
      <c r="E37" s="2">
        <v>456</v>
      </c>
      <c r="F37" s="2">
        <v>175948</v>
      </c>
      <c r="G37" s="2">
        <v>103999</v>
      </c>
      <c r="H37" s="2">
        <v>3841</v>
      </c>
      <c r="I37" s="2">
        <v>159</v>
      </c>
      <c r="J37" s="2">
        <v>30079</v>
      </c>
    </row>
    <row r="38" spans="1:10" x14ac:dyDescent="0.2">
      <c r="A38" s="1" t="s">
        <v>35</v>
      </c>
      <c r="B38" s="2">
        <v>1171</v>
      </c>
      <c r="C38" s="2">
        <v>31</v>
      </c>
      <c r="D38" s="2">
        <v>0</v>
      </c>
      <c r="E38" s="2">
        <v>34</v>
      </c>
      <c r="F38" s="2">
        <v>16592</v>
      </c>
      <c r="G38" s="2">
        <v>5160</v>
      </c>
      <c r="H38" s="2">
        <v>272</v>
      </c>
      <c r="I38" s="2">
        <v>0</v>
      </c>
      <c r="J38" s="2">
        <v>0</v>
      </c>
    </row>
    <row r="39" spans="1:10" x14ac:dyDescent="0.2">
      <c r="A39" s="1" t="s">
        <v>36</v>
      </c>
      <c r="B39" s="2">
        <v>24355</v>
      </c>
      <c r="C39" s="2">
        <v>1444</v>
      </c>
      <c r="D39" s="2">
        <v>332</v>
      </c>
      <c r="E39" s="2">
        <v>220</v>
      </c>
      <c r="F39" s="2">
        <v>447835</v>
      </c>
      <c r="G39" s="2">
        <v>104336</v>
      </c>
      <c r="H39" s="2">
        <v>3386</v>
      </c>
      <c r="I39" s="2">
        <v>66</v>
      </c>
      <c r="J39" s="2">
        <v>78471</v>
      </c>
    </row>
    <row r="40" spans="1:10" x14ac:dyDescent="0.2">
      <c r="A40" s="1" t="s">
        <v>37</v>
      </c>
      <c r="B40" s="2">
        <v>9579114</v>
      </c>
      <c r="C40" s="2">
        <v>389</v>
      </c>
      <c r="D40" s="2">
        <v>49828</v>
      </c>
      <c r="E40" s="2">
        <v>361</v>
      </c>
      <c r="F40" s="2">
        <v>291966102</v>
      </c>
      <c r="G40" s="2">
        <v>27536262</v>
      </c>
      <c r="H40" s="2">
        <v>15187</v>
      </c>
      <c r="I40" s="2">
        <v>787</v>
      </c>
      <c r="J40" s="2">
        <v>1000093</v>
      </c>
    </row>
    <row r="41" spans="1:10" x14ac:dyDescent="0.2">
      <c r="A41" s="1" t="s">
        <v>38</v>
      </c>
      <c r="B41" s="2">
        <v>1534</v>
      </c>
      <c r="C41" s="2">
        <v>1229963</v>
      </c>
      <c r="D41" s="2">
        <v>0</v>
      </c>
      <c r="E41" s="2">
        <v>0</v>
      </c>
      <c r="F41" s="2">
        <v>38356</v>
      </c>
      <c r="G41" s="2">
        <v>627782</v>
      </c>
      <c r="H41" s="2">
        <v>298</v>
      </c>
      <c r="I41" s="2">
        <v>5</v>
      </c>
      <c r="J41" s="2">
        <v>803466</v>
      </c>
    </row>
    <row r="42" spans="1:10" x14ac:dyDescent="0.2">
      <c r="A42" s="1" t="s">
        <v>39</v>
      </c>
      <c r="B42" s="2">
        <v>54653</v>
      </c>
      <c r="C42" s="2">
        <v>41193048</v>
      </c>
      <c r="D42" s="2">
        <v>0</v>
      </c>
      <c r="E42" s="2">
        <v>0</v>
      </c>
      <c r="F42" s="2">
        <v>1280815</v>
      </c>
      <c r="G42" s="2">
        <v>20567683</v>
      </c>
      <c r="H42" s="2">
        <v>10006</v>
      </c>
      <c r="I42" s="2">
        <v>175</v>
      </c>
      <c r="J42" s="2">
        <v>30621671</v>
      </c>
    </row>
    <row r="43" spans="1:10" x14ac:dyDescent="0.2">
      <c r="A43" s="1" t="s">
        <v>40</v>
      </c>
      <c r="B43" s="2">
        <v>10059</v>
      </c>
      <c r="C43" s="2">
        <v>7454</v>
      </c>
      <c r="D43" s="2">
        <v>0</v>
      </c>
      <c r="E43" s="2">
        <v>197</v>
      </c>
      <c r="F43" s="2">
        <v>1136004</v>
      </c>
      <c r="G43" s="2">
        <v>6288</v>
      </c>
      <c r="H43" s="2">
        <v>16963</v>
      </c>
      <c r="I43" s="2">
        <v>6</v>
      </c>
      <c r="J43" s="2">
        <v>662754</v>
      </c>
    </row>
    <row r="44" spans="1:10" x14ac:dyDescent="0.2">
      <c r="A44" s="1" t="s">
        <v>41</v>
      </c>
      <c r="B44" s="2">
        <v>4523890</v>
      </c>
      <c r="C44" s="2">
        <v>344001</v>
      </c>
      <c r="D44" s="2">
        <v>15306</v>
      </c>
      <c r="E44" s="2">
        <v>77731</v>
      </c>
      <c r="F44" s="2">
        <v>62427167</v>
      </c>
      <c r="G44" s="2">
        <v>15652360</v>
      </c>
      <c r="H44" s="2">
        <v>87130</v>
      </c>
      <c r="I44" s="2">
        <v>1333</v>
      </c>
      <c r="J44" s="2">
        <v>15891538</v>
      </c>
    </row>
    <row r="45" spans="1:10" x14ac:dyDescent="0.2">
      <c r="A45" s="1" t="s">
        <v>42</v>
      </c>
      <c r="B45" s="2">
        <v>248845</v>
      </c>
      <c r="C45" s="2">
        <v>3677</v>
      </c>
      <c r="D45" s="2">
        <v>190</v>
      </c>
      <c r="E45" s="2">
        <v>444</v>
      </c>
      <c r="F45" s="2">
        <v>22828481</v>
      </c>
      <c r="G45" s="2">
        <v>863170</v>
      </c>
      <c r="H45" s="2">
        <v>1795</v>
      </c>
      <c r="I45" s="2">
        <v>8</v>
      </c>
      <c r="J45" s="2">
        <v>282287</v>
      </c>
    </row>
    <row r="46" spans="1:10" x14ac:dyDescent="0.2">
      <c r="A46" s="1" t="s">
        <v>43</v>
      </c>
      <c r="B46" s="2">
        <v>0</v>
      </c>
      <c r="C46" s="2">
        <v>0</v>
      </c>
      <c r="D46" s="2">
        <v>0</v>
      </c>
      <c r="E46" s="2">
        <v>0</v>
      </c>
      <c r="F46" s="2">
        <v>6970</v>
      </c>
      <c r="G46" s="2">
        <v>329</v>
      </c>
      <c r="H46" s="2">
        <v>0</v>
      </c>
      <c r="I46" s="2">
        <v>0</v>
      </c>
      <c r="J46" s="2">
        <v>5292</v>
      </c>
    </row>
    <row r="47" spans="1:10" x14ac:dyDescent="0.2">
      <c r="A47" s="1" t="s">
        <v>44</v>
      </c>
      <c r="B47" s="2">
        <v>45927</v>
      </c>
      <c r="C47" s="2">
        <v>4378</v>
      </c>
      <c r="D47" s="2">
        <v>0</v>
      </c>
      <c r="E47" s="2">
        <v>232</v>
      </c>
      <c r="F47" s="2">
        <v>2417054</v>
      </c>
      <c r="G47" s="2">
        <v>344281</v>
      </c>
      <c r="H47" s="2">
        <v>14161</v>
      </c>
      <c r="I47" s="2">
        <v>0</v>
      </c>
      <c r="J47" s="2">
        <v>153558</v>
      </c>
    </row>
    <row r="48" spans="1:10" x14ac:dyDescent="0.2">
      <c r="A48" s="1" t="s">
        <v>45</v>
      </c>
      <c r="B48" s="2">
        <v>5241101</v>
      </c>
      <c r="C48" s="2">
        <v>274782</v>
      </c>
      <c r="D48" s="2">
        <v>23943</v>
      </c>
      <c r="E48" s="2">
        <v>79362</v>
      </c>
      <c r="F48" s="2">
        <v>70011602</v>
      </c>
      <c r="G48" s="2">
        <v>19375824</v>
      </c>
      <c r="H48" s="2">
        <v>97229</v>
      </c>
      <c r="I48" s="2">
        <v>2074</v>
      </c>
      <c r="J48" s="2">
        <v>14426376</v>
      </c>
    </row>
    <row r="49" spans="1:10" x14ac:dyDescent="0.2">
      <c r="A49" s="1" t="s">
        <v>46</v>
      </c>
      <c r="B49" s="2">
        <v>5262206</v>
      </c>
      <c r="C49" s="2">
        <v>239510</v>
      </c>
      <c r="D49" s="2">
        <v>33556</v>
      </c>
      <c r="E49" s="2">
        <v>100874</v>
      </c>
      <c r="F49" s="2">
        <v>79828005</v>
      </c>
      <c r="G49" s="2">
        <v>16523621</v>
      </c>
      <c r="H49" s="2">
        <v>229599</v>
      </c>
      <c r="I49" s="2">
        <v>2990</v>
      </c>
      <c r="J49" s="2">
        <v>14816863</v>
      </c>
    </row>
    <row r="50" spans="1:10" x14ac:dyDescent="0.2">
      <c r="A50" s="1" t="s">
        <v>47</v>
      </c>
      <c r="B50" s="2">
        <v>101050</v>
      </c>
      <c r="C50" s="2">
        <v>1582</v>
      </c>
      <c r="D50" s="2">
        <v>135</v>
      </c>
      <c r="E50" s="2">
        <v>332</v>
      </c>
      <c r="F50" s="2">
        <v>503933</v>
      </c>
      <c r="G50" s="2">
        <v>474496</v>
      </c>
      <c r="H50" s="2">
        <v>1987</v>
      </c>
      <c r="I50" s="2">
        <v>0</v>
      </c>
      <c r="J50" s="2">
        <v>141491</v>
      </c>
    </row>
    <row r="51" spans="1:10" x14ac:dyDescent="0.2">
      <c r="A51" s="1" t="s">
        <v>48</v>
      </c>
      <c r="B51" s="2">
        <v>6117</v>
      </c>
      <c r="C51" s="2">
        <v>6379</v>
      </c>
      <c r="D51" s="2">
        <v>0</v>
      </c>
      <c r="E51" s="2">
        <v>95</v>
      </c>
      <c r="F51" s="2">
        <v>356015</v>
      </c>
      <c r="G51" s="2">
        <v>3510</v>
      </c>
      <c r="H51" s="2">
        <v>12389</v>
      </c>
      <c r="I51" s="2">
        <v>6</v>
      </c>
      <c r="J51" s="2">
        <v>159438</v>
      </c>
    </row>
    <row r="52" spans="1:10" x14ac:dyDescent="0.2">
      <c r="A52" s="1" t="s">
        <v>49</v>
      </c>
      <c r="B52" s="2">
        <v>0</v>
      </c>
      <c r="C52" s="2">
        <v>0</v>
      </c>
      <c r="D52" s="2">
        <v>0</v>
      </c>
      <c r="E52" s="2">
        <v>0</v>
      </c>
      <c r="F52" s="2">
        <v>68981237</v>
      </c>
      <c r="G52" s="2">
        <v>2100230</v>
      </c>
      <c r="H52" s="2">
        <v>0</v>
      </c>
      <c r="I52" s="2">
        <v>0</v>
      </c>
      <c r="J52" s="2">
        <v>0</v>
      </c>
    </row>
    <row r="53" spans="1:10" x14ac:dyDescent="0.2">
      <c r="A53" s="1" t="s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x14ac:dyDescent="0.2">
      <c r="A54" s="1" t="s">
        <v>51</v>
      </c>
      <c r="B54" s="2">
        <v>3457162</v>
      </c>
      <c r="C54" s="2">
        <v>54296</v>
      </c>
      <c r="D54" s="2">
        <v>0</v>
      </c>
      <c r="E54" s="2">
        <v>552</v>
      </c>
      <c r="F54" s="2">
        <v>15823098</v>
      </c>
      <c r="G54" s="2">
        <v>13606868</v>
      </c>
      <c r="H54" s="2">
        <v>5430</v>
      </c>
      <c r="I54" s="2">
        <v>13</v>
      </c>
      <c r="J54" s="2">
        <v>15963575</v>
      </c>
    </row>
    <row r="55" spans="1:10" x14ac:dyDescent="0.2">
      <c r="A55" s="1" t="s">
        <v>52</v>
      </c>
      <c r="B55" s="2">
        <v>210405</v>
      </c>
      <c r="C55" s="2">
        <v>0</v>
      </c>
      <c r="D55" s="2">
        <v>0</v>
      </c>
      <c r="E55" s="2">
        <v>9</v>
      </c>
      <c r="F55" s="2">
        <v>38035026</v>
      </c>
      <c r="G55" s="2">
        <v>2455158</v>
      </c>
      <c r="H55" s="2">
        <v>132</v>
      </c>
      <c r="I55" s="2">
        <v>584</v>
      </c>
      <c r="J55" s="2">
        <v>244156</v>
      </c>
    </row>
    <row r="56" spans="1:10" x14ac:dyDescent="0.2">
      <c r="A56" s="1" t="s">
        <v>53</v>
      </c>
      <c r="B56" s="2">
        <v>714</v>
      </c>
      <c r="C56" s="2">
        <v>0</v>
      </c>
      <c r="D56" s="2">
        <v>0</v>
      </c>
      <c r="E56" s="2">
        <v>8</v>
      </c>
      <c r="F56" s="2">
        <v>73979</v>
      </c>
      <c r="G56" s="2">
        <v>7087</v>
      </c>
      <c r="H56" s="2">
        <v>146</v>
      </c>
      <c r="I56" s="2">
        <v>6</v>
      </c>
      <c r="J56" s="2">
        <v>43106</v>
      </c>
    </row>
    <row r="57" spans="1:10" x14ac:dyDescent="0.2">
      <c r="A57" s="1" t="s">
        <v>54</v>
      </c>
      <c r="B57" s="2">
        <v>5776</v>
      </c>
      <c r="C57" s="2">
        <v>5150</v>
      </c>
      <c r="D57" s="2">
        <v>0</v>
      </c>
      <c r="E57" s="2">
        <v>148</v>
      </c>
      <c r="F57" s="2">
        <v>123836</v>
      </c>
      <c r="G57" s="2">
        <v>3057</v>
      </c>
      <c r="H57" s="2">
        <v>11173</v>
      </c>
      <c r="I57" s="2">
        <v>0</v>
      </c>
      <c r="J57" s="2">
        <v>59841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8B8B-CF84-4B1B-8580-12A753872416}">
  <dimension ref="A1:Y56"/>
  <sheetViews>
    <sheetView workbookViewId="0">
      <selection activeCell="Y31" sqref="Y31"/>
    </sheetView>
  </sheetViews>
  <sheetFormatPr defaultRowHeight="14.25" x14ac:dyDescent="0.2"/>
  <sheetData>
    <row r="1" spans="1:5" x14ac:dyDescent="0.2">
      <c r="B1" t="s">
        <v>57</v>
      </c>
      <c r="C1" t="s">
        <v>58</v>
      </c>
      <c r="D1" t="s">
        <v>61</v>
      </c>
      <c r="E1" t="s">
        <v>62</v>
      </c>
    </row>
    <row r="2" spans="1:5" x14ac:dyDescent="0.2">
      <c r="A2" s="1" t="s">
        <v>0</v>
      </c>
      <c r="B2" s="2">
        <v>0</v>
      </c>
      <c r="C2" s="2">
        <v>0</v>
      </c>
      <c r="D2" s="2">
        <v>0</v>
      </c>
      <c r="E2" s="2">
        <v>0</v>
      </c>
    </row>
    <row r="3" spans="1:5" x14ac:dyDescent="0.2">
      <c r="A3" s="1" t="s">
        <v>1</v>
      </c>
      <c r="B3" s="2">
        <v>0</v>
      </c>
      <c r="C3" s="2">
        <v>9</v>
      </c>
      <c r="D3" s="2">
        <v>12227</v>
      </c>
      <c r="E3" s="2">
        <v>0</v>
      </c>
    </row>
    <row r="4" spans="1:5" x14ac:dyDescent="0.2">
      <c r="A4" s="1" t="s">
        <v>2</v>
      </c>
      <c r="B4" s="2">
        <v>0</v>
      </c>
      <c r="C4" s="2">
        <v>147</v>
      </c>
      <c r="D4" s="2">
        <v>10889</v>
      </c>
      <c r="E4" s="2">
        <v>0</v>
      </c>
    </row>
    <row r="5" spans="1:5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</row>
    <row r="6" spans="1:5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</row>
    <row r="7" spans="1:5" x14ac:dyDescent="0.2">
      <c r="A7" s="1" t="s">
        <v>5</v>
      </c>
      <c r="B7" s="2">
        <v>111</v>
      </c>
      <c r="C7" s="2">
        <v>102</v>
      </c>
      <c r="D7" s="2">
        <v>1857</v>
      </c>
      <c r="E7" s="2">
        <v>27</v>
      </c>
    </row>
    <row r="8" spans="1:5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</row>
    <row r="9" spans="1:5" x14ac:dyDescent="0.2">
      <c r="A9" s="1" t="s">
        <v>7</v>
      </c>
      <c r="B9" s="2">
        <v>890</v>
      </c>
      <c r="C9" s="2">
        <v>678</v>
      </c>
      <c r="D9" s="2">
        <v>3617</v>
      </c>
      <c r="E9" s="2">
        <v>56</v>
      </c>
    </row>
    <row r="10" spans="1:5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2">
      <c r="A11" s="1" t="s">
        <v>9</v>
      </c>
      <c r="B11" s="2">
        <v>29387</v>
      </c>
      <c r="C11" s="2">
        <v>236</v>
      </c>
      <c r="D11" s="2">
        <v>2690</v>
      </c>
      <c r="E11" s="2">
        <v>16</v>
      </c>
    </row>
    <row r="12" spans="1:5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">
      <c r="A14" s="1" t="s">
        <v>12</v>
      </c>
      <c r="B14" s="2">
        <v>0</v>
      </c>
      <c r="C14" s="2">
        <v>16</v>
      </c>
      <c r="D14" s="2">
        <v>0</v>
      </c>
      <c r="E14" s="2">
        <v>0</v>
      </c>
    </row>
    <row r="15" spans="1:5" x14ac:dyDescent="0.2">
      <c r="A15" s="1" t="s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">
      <c r="A16" s="1" t="s">
        <v>14</v>
      </c>
      <c r="B16" s="2">
        <v>0</v>
      </c>
      <c r="C16" s="2">
        <v>0</v>
      </c>
      <c r="D16" s="2">
        <v>0</v>
      </c>
      <c r="E16" s="2">
        <v>0</v>
      </c>
    </row>
    <row r="17" spans="1:25" x14ac:dyDescent="0.2">
      <c r="A17" s="1" t="s">
        <v>15</v>
      </c>
      <c r="B17" s="2">
        <v>0</v>
      </c>
      <c r="C17" s="2">
        <v>0</v>
      </c>
      <c r="D17" s="2">
        <v>0</v>
      </c>
      <c r="E17" s="2">
        <v>0</v>
      </c>
    </row>
    <row r="18" spans="1:25" x14ac:dyDescent="0.2">
      <c r="A18" s="1" t="s">
        <v>16</v>
      </c>
      <c r="B18" s="2">
        <v>0</v>
      </c>
      <c r="C18" s="2">
        <v>0</v>
      </c>
      <c r="D18" s="2">
        <v>0</v>
      </c>
      <c r="E18" s="2">
        <v>0</v>
      </c>
    </row>
    <row r="19" spans="1:25" x14ac:dyDescent="0.2">
      <c r="A19" s="1" t="s">
        <v>17</v>
      </c>
      <c r="B19" s="2">
        <v>0</v>
      </c>
      <c r="C19" s="2">
        <v>0</v>
      </c>
      <c r="D19" s="2">
        <v>0</v>
      </c>
      <c r="E19" s="2">
        <v>0</v>
      </c>
    </row>
    <row r="20" spans="1:25" x14ac:dyDescent="0.2">
      <c r="A20" s="1" t="s">
        <v>18</v>
      </c>
      <c r="B20" s="2">
        <v>0</v>
      </c>
      <c r="C20" s="2">
        <v>0</v>
      </c>
      <c r="D20" s="2">
        <v>0</v>
      </c>
      <c r="E20" s="2">
        <v>0</v>
      </c>
    </row>
    <row r="21" spans="1:25" x14ac:dyDescent="0.2">
      <c r="A21" s="1" t="s">
        <v>19</v>
      </c>
      <c r="B21" s="2">
        <v>0</v>
      </c>
      <c r="C21" s="2">
        <v>0</v>
      </c>
      <c r="D21" s="2">
        <v>0</v>
      </c>
      <c r="E21" s="2">
        <v>0</v>
      </c>
    </row>
    <row r="22" spans="1:25" x14ac:dyDescent="0.2">
      <c r="A22" s="1" t="s">
        <v>20</v>
      </c>
      <c r="B22" s="2">
        <v>0</v>
      </c>
      <c r="C22" s="2">
        <v>0</v>
      </c>
      <c r="D22" s="2">
        <v>0</v>
      </c>
      <c r="E22" s="2">
        <v>0</v>
      </c>
    </row>
    <row r="23" spans="1:25" x14ac:dyDescent="0.2">
      <c r="A23" s="1" t="s">
        <v>21</v>
      </c>
      <c r="B23" s="2">
        <v>170615</v>
      </c>
      <c r="C23" s="2">
        <v>19219</v>
      </c>
      <c r="D23" s="2">
        <v>4616</v>
      </c>
      <c r="E23" s="2">
        <v>2678</v>
      </c>
    </row>
    <row r="24" spans="1:25" x14ac:dyDescent="0.2">
      <c r="A24" s="1" t="s">
        <v>22</v>
      </c>
      <c r="B24" s="2">
        <v>0</v>
      </c>
      <c r="C24" s="2">
        <v>143</v>
      </c>
      <c r="D24" s="2">
        <v>1064</v>
      </c>
      <c r="E24" s="2">
        <v>66</v>
      </c>
    </row>
    <row r="25" spans="1:25" x14ac:dyDescent="0.2">
      <c r="A25" s="1" t="s">
        <v>23</v>
      </c>
      <c r="B25" s="2">
        <v>117152</v>
      </c>
      <c r="C25" s="2">
        <v>102</v>
      </c>
      <c r="D25" s="2">
        <v>526</v>
      </c>
      <c r="E25" s="2">
        <v>200</v>
      </c>
    </row>
    <row r="26" spans="1:25" x14ac:dyDescent="0.2">
      <c r="A26" s="1" t="s">
        <v>24</v>
      </c>
      <c r="B26" s="2">
        <v>0</v>
      </c>
      <c r="C26" s="2">
        <v>0</v>
      </c>
      <c r="D26" s="2">
        <v>0</v>
      </c>
      <c r="E26" s="2">
        <v>0</v>
      </c>
    </row>
    <row r="27" spans="1:25" x14ac:dyDescent="0.2">
      <c r="A27" s="1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25" x14ac:dyDescent="0.2">
      <c r="A28" s="1" t="s">
        <v>26</v>
      </c>
      <c r="B28" s="2">
        <v>0</v>
      </c>
      <c r="C28" s="2">
        <v>34</v>
      </c>
      <c r="D28" s="2">
        <v>59378</v>
      </c>
      <c r="E28" s="2">
        <v>0</v>
      </c>
    </row>
    <row r="29" spans="1:25" x14ac:dyDescent="0.2">
      <c r="A29" s="1" t="s">
        <v>27</v>
      </c>
      <c r="B29" s="2">
        <v>0</v>
      </c>
      <c r="C29" s="2">
        <v>0</v>
      </c>
      <c r="D29" s="2">
        <v>10897</v>
      </c>
      <c r="E29" s="2">
        <v>0</v>
      </c>
    </row>
    <row r="30" spans="1:25" x14ac:dyDescent="0.2">
      <c r="A30" s="1" t="s">
        <v>28</v>
      </c>
      <c r="B30" s="2">
        <v>0</v>
      </c>
      <c r="C30" s="2">
        <v>0</v>
      </c>
      <c r="D30" s="2">
        <v>0</v>
      </c>
      <c r="E30" s="2">
        <v>0</v>
      </c>
    </row>
    <row r="31" spans="1:25" x14ac:dyDescent="0.2">
      <c r="A31" s="1" t="s">
        <v>29</v>
      </c>
      <c r="B31" s="2">
        <v>420</v>
      </c>
      <c r="C31" s="2">
        <v>34</v>
      </c>
      <c r="D31" s="2">
        <v>272</v>
      </c>
      <c r="E31" s="2">
        <v>0</v>
      </c>
      <c r="Y31">
        <v>1</v>
      </c>
    </row>
    <row r="32" spans="1:25" x14ac:dyDescent="0.2">
      <c r="A32" s="1" t="s">
        <v>30</v>
      </c>
      <c r="B32" s="2">
        <v>2318</v>
      </c>
      <c r="C32" s="2">
        <v>2273</v>
      </c>
      <c r="D32" s="2">
        <v>68268</v>
      </c>
      <c r="E32" s="2">
        <v>1397</v>
      </c>
    </row>
    <row r="33" spans="1:5" x14ac:dyDescent="0.2">
      <c r="A33" s="1" t="s">
        <v>31</v>
      </c>
      <c r="B33" s="2">
        <v>654</v>
      </c>
      <c r="C33" s="2">
        <v>1007</v>
      </c>
      <c r="D33" s="2">
        <v>2323</v>
      </c>
      <c r="E33" s="2">
        <v>138</v>
      </c>
    </row>
    <row r="34" spans="1:5" x14ac:dyDescent="0.2">
      <c r="A34" s="1" t="s">
        <v>32</v>
      </c>
      <c r="B34" s="2">
        <v>7575</v>
      </c>
      <c r="C34" s="2">
        <v>11310</v>
      </c>
      <c r="D34" s="2">
        <v>698520</v>
      </c>
      <c r="E34" s="2">
        <v>12642</v>
      </c>
    </row>
    <row r="35" spans="1:5" x14ac:dyDescent="0.2">
      <c r="A35" s="1" t="s">
        <v>33</v>
      </c>
      <c r="B35" s="2">
        <v>63122</v>
      </c>
      <c r="C35" s="2">
        <v>2584</v>
      </c>
      <c r="D35" s="2">
        <v>19544</v>
      </c>
      <c r="E35" s="2">
        <v>1738</v>
      </c>
    </row>
    <row r="36" spans="1:5" x14ac:dyDescent="0.2">
      <c r="A36" s="1" t="s">
        <v>34</v>
      </c>
      <c r="B36" s="2">
        <v>823</v>
      </c>
      <c r="C36" s="2">
        <v>456</v>
      </c>
      <c r="D36" s="2">
        <v>3841</v>
      </c>
      <c r="E36" s="2">
        <v>159</v>
      </c>
    </row>
    <row r="37" spans="1:5" x14ac:dyDescent="0.2">
      <c r="A37" s="1" t="s">
        <v>35</v>
      </c>
      <c r="B37" s="2">
        <v>0</v>
      </c>
      <c r="C37" s="2">
        <v>34</v>
      </c>
      <c r="D37" s="2">
        <v>272</v>
      </c>
      <c r="E37" s="2">
        <v>0</v>
      </c>
    </row>
    <row r="38" spans="1:5" x14ac:dyDescent="0.2">
      <c r="A38" s="1" t="s">
        <v>36</v>
      </c>
      <c r="B38" s="2">
        <v>332</v>
      </c>
      <c r="C38" s="2">
        <v>220</v>
      </c>
      <c r="D38" s="2">
        <v>3386</v>
      </c>
      <c r="E38" s="2">
        <v>66</v>
      </c>
    </row>
    <row r="39" spans="1:5" x14ac:dyDescent="0.2">
      <c r="A39" s="1" t="s">
        <v>37</v>
      </c>
      <c r="B39" s="2">
        <v>49828</v>
      </c>
      <c r="C39" s="2">
        <v>361</v>
      </c>
      <c r="D39" s="2">
        <v>15187</v>
      </c>
      <c r="E39" s="2">
        <v>787</v>
      </c>
    </row>
    <row r="40" spans="1:5" x14ac:dyDescent="0.2">
      <c r="A40" s="1" t="s">
        <v>38</v>
      </c>
      <c r="B40" s="2">
        <v>0</v>
      </c>
      <c r="C40" s="2">
        <v>0</v>
      </c>
      <c r="D40" s="2">
        <v>298</v>
      </c>
      <c r="E40" s="2">
        <v>5</v>
      </c>
    </row>
    <row r="41" spans="1:5" x14ac:dyDescent="0.2">
      <c r="A41" s="1" t="s">
        <v>39</v>
      </c>
      <c r="B41" s="2">
        <v>0</v>
      </c>
      <c r="C41" s="2">
        <v>0</v>
      </c>
      <c r="D41" s="2">
        <v>10006</v>
      </c>
      <c r="E41" s="2">
        <v>175</v>
      </c>
    </row>
    <row r="42" spans="1:5" x14ac:dyDescent="0.2">
      <c r="A42" s="1" t="s">
        <v>40</v>
      </c>
      <c r="B42" s="2">
        <v>0</v>
      </c>
      <c r="C42" s="2">
        <v>197</v>
      </c>
      <c r="D42" s="2">
        <v>16963</v>
      </c>
      <c r="E42" s="2">
        <v>6</v>
      </c>
    </row>
    <row r="43" spans="1:5" x14ac:dyDescent="0.2">
      <c r="A43" s="1" t="s">
        <v>41</v>
      </c>
      <c r="B43" s="2">
        <v>15306</v>
      </c>
      <c r="C43" s="2">
        <v>77731</v>
      </c>
      <c r="D43" s="2">
        <v>87130</v>
      </c>
      <c r="E43" s="2">
        <v>1333</v>
      </c>
    </row>
    <row r="44" spans="1:5" x14ac:dyDescent="0.2">
      <c r="A44" s="1" t="s">
        <v>42</v>
      </c>
      <c r="B44" s="2">
        <v>190</v>
      </c>
      <c r="C44" s="2">
        <v>444</v>
      </c>
      <c r="D44" s="2">
        <v>1795</v>
      </c>
      <c r="E44" s="2">
        <v>8</v>
      </c>
    </row>
    <row r="45" spans="1:5" x14ac:dyDescent="0.2">
      <c r="A45" s="1" t="s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">
      <c r="A46" s="1" t="s">
        <v>44</v>
      </c>
      <c r="B46" s="2">
        <v>0</v>
      </c>
      <c r="C46" s="2">
        <v>232</v>
      </c>
      <c r="D46" s="2">
        <v>14161</v>
      </c>
      <c r="E46" s="2">
        <v>0</v>
      </c>
    </row>
    <row r="47" spans="1:5" x14ac:dyDescent="0.2">
      <c r="A47" s="1" t="s">
        <v>45</v>
      </c>
      <c r="B47" s="2">
        <v>23943</v>
      </c>
      <c r="C47" s="2">
        <v>79362</v>
      </c>
      <c r="D47" s="2">
        <v>97229</v>
      </c>
      <c r="E47" s="2">
        <v>2074</v>
      </c>
    </row>
    <row r="48" spans="1:5" x14ac:dyDescent="0.2">
      <c r="A48" s="1" t="s">
        <v>46</v>
      </c>
      <c r="B48" s="2">
        <v>33556</v>
      </c>
      <c r="C48" s="2">
        <v>100874</v>
      </c>
      <c r="D48" s="2">
        <v>229599</v>
      </c>
      <c r="E48" s="2">
        <v>2990</v>
      </c>
    </row>
    <row r="49" spans="1:5" x14ac:dyDescent="0.2">
      <c r="A49" s="1" t="s">
        <v>47</v>
      </c>
      <c r="B49" s="2">
        <v>135</v>
      </c>
      <c r="C49" s="2">
        <v>332</v>
      </c>
      <c r="D49" s="2">
        <v>1987</v>
      </c>
      <c r="E49" s="2">
        <v>0</v>
      </c>
    </row>
    <row r="50" spans="1:5" x14ac:dyDescent="0.2">
      <c r="A50" s="1" t="s">
        <v>48</v>
      </c>
      <c r="B50" s="2">
        <v>0</v>
      </c>
      <c r="C50" s="2">
        <v>95</v>
      </c>
      <c r="D50" s="2">
        <v>12389</v>
      </c>
      <c r="E50" s="2">
        <v>6</v>
      </c>
    </row>
    <row r="51" spans="1:5" x14ac:dyDescent="0.2">
      <c r="A51" s="1" t="s">
        <v>49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">
      <c r="A52" s="1" t="s">
        <v>50</v>
      </c>
      <c r="B52" s="2">
        <v>0</v>
      </c>
      <c r="C52" s="2">
        <v>0</v>
      </c>
      <c r="D52" s="2">
        <v>0</v>
      </c>
      <c r="E52" s="2">
        <v>0</v>
      </c>
    </row>
    <row r="53" spans="1:5" x14ac:dyDescent="0.2">
      <c r="A53" s="1" t="s">
        <v>51</v>
      </c>
      <c r="B53" s="2">
        <v>0</v>
      </c>
      <c r="C53" s="2">
        <v>552</v>
      </c>
      <c r="D53" s="2">
        <v>5430</v>
      </c>
      <c r="E53" s="2">
        <v>13</v>
      </c>
    </row>
    <row r="54" spans="1:5" x14ac:dyDescent="0.2">
      <c r="A54" s="1" t="s">
        <v>52</v>
      </c>
      <c r="B54" s="2">
        <v>0</v>
      </c>
      <c r="C54" s="2">
        <v>9</v>
      </c>
      <c r="D54" s="2">
        <v>132</v>
      </c>
      <c r="E54" s="2">
        <v>584</v>
      </c>
    </row>
    <row r="55" spans="1:5" x14ac:dyDescent="0.2">
      <c r="A55" s="1" t="s">
        <v>53</v>
      </c>
      <c r="B55" s="2">
        <v>0</v>
      </c>
      <c r="C55" s="2">
        <v>8</v>
      </c>
      <c r="D55" s="2">
        <v>146</v>
      </c>
      <c r="E55" s="2">
        <v>6</v>
      </c>
    </row>
    <row r="56" spans="1:5" x14ac:dyDescent="0.2">
      <c r="A56" s="1" t="s">
        <v>54</v>
      </c>
      <c r="B56" s="2">
        <v>0</v>
      </c>
      <c r="C56" s="2">
        <v>148</v>
      </c>
      <c r="D56" s="2">
        <v>11173</v>
      </c>
      <c r="E56" s="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1813-1DFC-481E-9A39-B651F13083CD}">
  <dimension ref="A1:S56"/>
  <sheetViews>
    <sheetView topLeftCell="A4" workbookViewId="0">
      <selection activeCell="P1" activeCellId="1" sqref="A1:A1048576 P1:P1048576"/>
    </sheetView>
  </sheetViews>
  <sheetFormatPr defaultRowHeight="14.25" x14ac:dyDescent="0.2"/>
  <sheetData>
    <row r="1" spans="1:19" x14ac:dyDescent="0.2">
      <c r="B1" t="s">
        <v>55</v>
      </c>
      <c r="C1" t="s">
        <v>55</v>
      </c>
      <c r="D1" t="s">
        <v>56</v>
      </c>
      <c r="E1" t="s">
        <v>56</v>
      </c>
      <c r="F1" t="s">
        <v>57</v>
      </c>
      <c r="G1" t="s">
        <v>57</v>
      </c>
      <c r="H1" t="s">
        <v>58</v>
      </c>
      <c r="I1" t="s">
        <v>58</v>
      </c>
      <c r="J1" t="s">
        <v>59</v>
      </c>
      <c r="K1" t="s">
        <v>59</v>
      </c>
      <c r="L1" t="s">
        <v>60</v>
      </c>
      <c r="M1" t="s">
        <v>60</v>
      </c>
      <c r="N1" t="s">
        <v>61</v>
      </c>
      <c r="O1" t="s">
        <v>61</v>
      </c>
      <c r="P1" t="s">
        <v>62</v>
      </c>
      <c r="Q1" t="s">
        <v>62</v>
      </c>
      <c r="R1" t="s">
        <v>63</v>
      </c>
      <c r="S1" t="s">
        <v>63</v>
      </c>
    </row>
    <row r="2" spans="1:19" x14ac:dyDescent="0.2">
      <c r="A2" s="1" t="s">
        <v>0</v>
      </c>
      <c r="B2" s="2">
        <v>0</v>
      </c>
      <c r="C2">
        <f>B2/65</f>
        <v>0</v>
      </c>
      <c r="D2" s="2">
        <v>0</v>
      </c>
      <c r="E2">
        <f>D2/25</f>
        <v>0</v>
      </c>
      <c r="F2" s="2">
        <v>0</v>
      </c>
      <c r="G2" s="2">
        <f>F2/16</f>
        <v>0</v>
      </c>
      <c r="H2" s="2">
        <v>0</v>
      </c>
      <c r="I2" s="2">
        <f>H2/10</f>
        <v>0</v>
      </c>
      <c r="J2" s="2">
        <v>910</v>
      </c>
      <c r="K2" s="2">
        <f>J2/247</f>
        <v>3.6842105263157894</v>
      </c>
      <c r="L2" s="2">
        <v>840</v>
      </c>
      <c r="M2" s="2">
        <f>L2/334</f>
        <v>2.5149700598802394</v>
      </c>
      <c r="N2" s="2">
        <v>0</v>
      </c>
      <c r="O2" s="2">
        <f>N2/47</f>
        <v>0</v>
      </c>
      <c r="P2" s="2">
        <v>0</v>
      </c>
      <c r="Q2" s="2">
        <f>P2/6</f>
        <v>0</v>
      </c>
      <c r="R2" s="2">
        <v>0</v>
      </c>
      <c r="S2">
        <f>R2/126</f>
        <v>0</v>
      </c>
    </row>
    <row r="3" spans="1:19" x14ac:dyDescent="0.2">
      <c r="A3" s="1" t="s">
        <v>1</v>
      </c>
      <c r="B3" s="2">
        <v>8673</v>
      </c>
      <c r="C3">
        <f t="shared" ref="C3:C56" si="0">B3/65</f>
        <v>133.43076923076924</v>
      </c>
      <c r="D3" s="2">
        <v>5643</v>
      </c>
      <c r="E3">
        <f t="shared" ref="E3:E56" si="1">D3/25</f>
        <v>225.72</v>
      </c>
      <c r="F3" s="2">
        <v>0</v>
      </c>
      <c r="G3" s="2">
        <f t="shared" ref="G3:G56" si="2">F3/16</f>
        <v>0</v>
      </c>
      <c r="H3" s="2">
        <v>9</v>
      </c>
      <c r="I3" s="2">
        <f t="shared" ref="I3:I56" si="3">H3/10</f>
        <v>0.9</v>
      </c>
      <c r="J3" s="2">
        <v>106936</v>
      </c>
      <c r="K3" s="2">
        <f t="shared" ref="K3:K56" si="4">J3/247</f>
        <v>432.9392712550607</v>
      </c>
      <c r="L3" s="2">
        <v>21618</v>
      </c>
      <c r="M3" s="2">
        <f t="shared" ref="M3:M56" si="5">L3/334</f>
        <v>64.724550898203589</v>
      </c>
      <c r="N3" s="2">
        <v>12227</v>
      </c>
      <c r="O3" s="2">
        <f t="shared" ref="O3:O56" si="6">N3/47</f>
        <v>260.14893617021278</v>
      </c>
      <c r="P3" s="2">
        <v>0</v>
      </c>
      <c r="Q3" s="2">
        <f t="shared" ref="Q3:Q56" si="7">P3/6</f>
        <v>0</v>
      </c>
      <c r="R3" s="2">
        <v>20369</v>
      </c>
      <c r="S3">
        <f t="shared" ref="S3:S56" si="8">R3/126</f>
        <v>161.65873015873015</v>
      </c>
    </row>
    <row r="4" spans="1:19" x14ac:dyDescent="0.2">
      <c r="A4" s="1" t="s">
        <v>2</v>
      </c>
      <c r="B4" s="2">
        <v>5776</v>
      </c>
      <c r="C4">
        <f t="shared" si="0"/>
        <v>88.861538461538458</v>
      </c>
      <c r="D4" s="2">
        <v>5150</v>
      </c>
      <c r="E4">
        <f t="shared" si="1"/>
        <v>206</v>
      </c>
      <c r="F4" s="2">
        <v>0</v>
      </c>
      <c r="G4" s="2">
        <f t="shared" si="2"/>
        <v>0</v>
      </c>
      <c r="H4" s="2">
        <v>147</v>
      </c>
      <c r="I4" s="2">
        <f t="shared" si="3"/>
        <v>14.7</v>
      </c>
      <c r="J4" s="2">
        <v>75523</v>
      </c>
      <c r="K4" s="2">
        <f t="shared" si="4"/>
        <v>305.76113360323887</v>
      </c>
      <c r="L4" s="2">
        <v>1466</v>
      </c>
      <c r="M4" s="2">
        <f t="shared" si="5"/>
        <v>4.3892215568862278</v>
      </c>
      <c r="N4" s="2">
        <v>10889</v>
      </c>
      <c r="O4" s="2">
        <f t="shared" si="6"/>
        <v>231.68085106382978</v>
      </c>
      <c r="P4" s="2">
        <v>0</v>
      </c>
      <c r="Q4" s="2">
        <f t="shared" si="7"/>
        <v>0</v>
      </c>
      <c r="R4" s="2">
        <v>58085</v>
      </c>
      <c r="S4">
        <f t="shared" si="8"/>
        <v>460.99206349206349</v>
      </c>
    </row>
    <row r="5" spans="1:19" x14ac:dyDescent="0.2">
      <c r="A5" s="1" t="s">
        <v>3</v>
      </c>
      <c r="B5" s="2">
        <v>0</v>
      </c>
      <c r="C5">
        <f t="shared" si="0"/>
        <v>0</v>
      </c>
      <c r="D5" s="2">
        <v>0</v>
      </c>
      <c r="E5">
        <f t="shared" si="1"/>
        <v>0</v>
      </c>
      <c r="F5" s="2">
        <v>0</v>
      </c>
      <c r="G5" s="2">
        <f t="shared" si="2"/>
        <v>0</v>
      </c>
      <c r="H5" s="2">
        <v>0</v>
      </c>
      <c r="I5" s="2">
        <f t="shared" si="3"/>
        <v>0</v>
      </c>
      <c r="J5" s="2">
        <v>0</v>
      </c>
      <c r="K5" s="2">
        <f t="shared" si="4"/>
        <v>0</v>
      </c>
      <c r="L5" s="2">
        <v>0</v>
      </c>
      <c r="M5" s="2">
        <f t="shared" si="5"/>
        <v>0</v>
      </c>
      <c r="N5" s="2">
        <v>0</v>
      </c>
      <c r="O5" s="2">
        <f t="shared" si="6"/>
        <v>0</v>
      </c>
      <c r="P5" s="2">
        <v>0</v>
      </c>
      <c r="Q5" s="2">
        <f t="shared" si="7"/>
        <v>0</v>
      </c>
      <c r="R5" s="2">
        <v>0</v>
      </c>
      <c r="S5">
        <f t="shared" si="8"/>
        <v>0</v>
      </c>
    </row>
    <row r="6" spans="1:19" x14ac:dyDescent="0.2">
      <c r="A6" s="1" t="s">
        <v>4</v>
      </c>
      <c r="B6" s="2">
        <v>0</v>
      </c>
      <c r="C6">
        <f t="shared" si="0"/>
        <v>0</v>
      </c>
      <c r="D6" s="2">
        <v>0</v>
      </c>
      <c r="E6">
        <f t="shared" si="1"/>
        <v>0</v>
      </c>
      <c r="F6" s="2">
        <v>0</v>
      </c>
      <c r="G6" s="2">
        <f t="shared" si="2"/>
        <v>0</v>
      </c>
      <c r="H6" s="2">
        <v>0</v>
      </c>
      <c r="I6" s="2">
        <f t="shared" si="3"/>
        <v>0</v>
      </c>
      <c r="J6" s="2">
        <v>0</v>
      </c>
      <c r="K6" s="2">
        <f t="shared" si="4"/>
        <v>0</v>
      </c>
      <c r="L6" s="2">
        <v>0</v>
      </c>
      <c r="M6" s="2">
        <f t="shared" si="5"/>
        <v>0</v>
      </c>
      <c r="N6" s="2">
        <v>0</v>
      </c>
      <c r="O6" s="2">
        <f t="shared" si="6"/>
        <v>0</v>
      </c>
      <c r="P6" s="2">
        <v>0</v>
      </c>
      <c r="Q6" s="2">
        <f t="shared" si="7"/>
        <v>0</v>
      </c>
      <c r="R6" s="2">
        <v>0</v>
      </c>
      <c r="S6">
        <f t="shared" si="8"/>
        <v>0</v>
      </c>
    </row>
    <row r="7" spans="1:19" x14ac:dyDescent="0.2">
      <c r="A7" s="1" t="s">
        <v>5</v>
      </c>
      <c r="B7" s="2">
        <v>12506</v>
      </c>
      <c r="C7">
        <f t="shared" si="0"/>
        <v>192.4</v>
      </c>
      <c r="D7" s="2">
        <v>510</v>
      </c>
      <c r="E7">
        <f t="shared" si="1"/>
        <v>20.399999999999999</v>
      </c>
      <c r="F7" s="2">
        <v>111</v>
      </c>
      <c r="G7" s="2">
        <f t="shared" si="2"/>
        <v>6.9375</v>
      </c>
      <c r="H7" s="2">
        <v>102</v>
      </c>
      <c r="I7" s="2">
        <f t="shared" si="3"/>
        <v>10.199999999999999</v>
      </c>
      <c r="J7" s="2">
        <v>183254</v>
      </c>
      <c r="K7" s="2">
        <f t="shared" si="4"/>
        <v>741.91902834008101</v>
      </c>
      <c r="L7" s="2">
        <v>42757</v>
      </c>
      <c r="M7" s="2">
        <f t="shared" si="5"/>
        <v>128.01497005988023</v>
      </c>
      <c r="N7" s="2">
        <v>1857</v>
      </c>
      <c r="O7" s="2">
        <f t="shared" si="6"/>
        <v>39.51063829787234</v>
      </c>
      <c r="P7" s="2">
        <v>27</v>
      </c>
      <c r="Q7" s="2">
        <f t="shared" si="7"/>
        <v>4.5</v>
      </c>
      <c r="R7" s="2">
        <v>39156</v>
      </c>
      <c r="S7">
        <f t="shared" si="8"/>
        <v>310.76190476190476</v>
      </c>
    </row>
    <row r="8" spans="1:19" x14ac:dyDescent="0.2">
      <c r="A8" s="1" t="s">
        <v>6</v>
      </c>
      <c r="B8" s="2">
        <v>0</v>
      </c>
      <c r="C8">
        <f t="shared" si="0"/>
        <v>0</v>
      </c>
      <c r="D8" s="2">
        <v>0</v>
      </c>
      <c r="E8">
        <f t="shared" si="1"/>
        <v>0</v>
      </c>
      <c r="F8" s="2">
        <v>0</v>
      </c>
      <c r="G8" s="2">
        <f t="shared" si="2"/>
        <v>0</v>
      </c>
      <c r="H8" s="2">
        <v>0</v>
      </c>
      <c r="I8" s="2">
        <f t="shared" si="3"/>
        <v>0</v>
      </c>
      <c r="J8" s="2">
        <v>0</v>
      </c>
      <c r="K8" s="2">
        <f t="shared" si="4"/>
        <v>0</v>
      </c>
      <c r="L8" s="2">
        <v>0</v>
      </c>
      <c r="M8" s="2">
        <f t="shared" si="5"/>
        <v>0</v>
      </c>
      <c r="N8" s="2">
        <v>0</v>
      </c>
      <c r="O8" s="2">
        <f t="shared" si="6"/>
        <v>0</v>
      </c>
      <c r="P8" s="2">
        <v>0</v>
      </c>
      <c r="Q8" s="2">
        <f t="shared" si="7"/>
        <v>0</v>
      </c>
      <c r="R8" s="2">
        <v>0</v>
      </c>
      <c r="S8">
        <f t="shared" si="8"/>
        <v>0</v>
      </c>
    </row>
    <row r="9" spans="1:19" x14ac:dyDescent="0.2">
      <c r="A9" s="1" t="s">
        <v>7</v>
      </c>
      <c r="B9" s="2">
        <v>29555</v>
      </c>
      <c r="C9">
        <f t="shared" si="0"/>
        <v>454.69230769230768</v>
      </c>
      <c r="D9" s="2">
        <v>14086</v>
      </c>
      <c r="E9">
        <f t="shared" si="1"/>
        <v>563.44000000000005</v>
      </c>
      <c r="F9" s="2">
        <v>890</v>
      </c>
      <c r="G9" s="2">
        <f t="shared" si="2"/>
        <v>55.625</v>
      </c>
      <c r="H9" s="2">
        <v>678</v>
      </c>
      <c r="I9" s="2">
        <f t="shared" si="3"/>
        <v>67.8</v>
      </c>
      <c r="J9" s="2">
        <v>383490</v>
      </c>
      <c r="K9" s="2">
        <f t="shared" si="4"/>
        <v>1552.5910931174089</v>
      </c>
      <c r="L9" s="2">
        <v>325369</v>
      </c>
      <c r="M9" s="2">
        <f t="shared" si="5"/>
        <v>974.15868263473055</v>
      </c>
      <c r="N9" s="2">
        <v>3617</v>
      </c>
      <c r="O9" s="2">
        <f t="shared" si="6"/>
        <v>76.957446808510639</v>
      </c>
      <c r="P9" s="2">
        <v>56</v>
      </c>
      <c r="Q9" s="2">
        <f t="shared" si="7"/>
        <v>9.3333333333333339</v>
      </c>
      <c r="R9" s="2">
        <v>71859</v>
      </c>
      <c r="S9">
        <f t="shared" si="8"/>
        <v>570.30952380952385</v>
      </c>
    </row>
    <row r="10" spans="1:19" x14ac:dyDescent="0.2">
      <c r="A10" s="1" t="s">
        <v>8</v>
      </c>
      <c r="B10" s="2">
        <v>0</v>
      </c>
      <c r="C10">
        <f t="shared" si="0"/>
        <v>0</v>
      </c>
      <c r="D10" s="2">
        <v>0</v>
      </c>
      <c r="E10">
        <f t="shared" si="1"/>
        <v>0</v>
      </c>
      <c r="F10" s="2">
        <v>0</v>
      </c>
      <c r="G10" s="2">
        <f t="shared" si="2"/>
        <v>0</v>
      </c>
      <c r="H10" s="2">
        <v>0</v>
      </c>
      <c r="I10" s="2">
        <f t="shared" si="3"/>
        <v>0</v>
      </c>
      <c r="J10" s="2">
        <v>0</v>
      </c>
      <c r="K10" s="2">
        <f t="shared" si="4"/>
        <v>0</v>
      </c>
      <c r="L10" s="2">
        <v>0</v>
      </c>
      <c r="M10" s="2">
        <f t="shared" si="5"/>
        <v>0</v>
      </c>
      <c r="N10" s="2">
        <v>0</v>
      </c>
      <c r="O10" s="2">
        <f t="shared" si="6"/>
        <v>0</v>
      </c>
      <c r="P10" s="2">
        <v>0</v>
      </c>
      <c r="Q10" s="2">
        <f t="shared" si="7"/>
        <v>0</v>
      </c>
      <c r="R10" s="2">
        <v>0</v>
      </c>
      <c r="S10">
        <f t="shared" si="8"/>
        <v>0</v>
      </c>
    </row>
    <row r="11" spans="1:19" x14ac:dyDescent="0.2">
      <c r="A11" s="1" t="s">
        <v>9</v>
      </c>
      <c r="B11" s="2">
        <v>5395</v>
      </c>
      <c r="C11">
        <f t="shared" si="0"/>
        <v>83</v>
      </c>
      <c r="D11" s="2">
        <v>68</v>
      </c>
      <c r="E11">
        <f t="shared" si="1"/>
        <v>2.72</v>
      </c>
      <c r="F11" s="2">
        <v>29387</v>
      </c>
      <c r="G11" s="2">
        <f t="shared" si="2"/>
        <v>1836.6875</v>
      </c>
      <c r="H11" s="2">
        <v>236</v>
      </c>
      <c r="I11" s="2">
        <f t="shared" si="3"/>
        <v>23.6</v>
      </c>
      <c r="J11" s="2">
        <v>17522131</v>
      </c>
      <c r="K11" s="2">
        <f t="shared" si="4"/>
        <v>70939.801619433201</v>
      </c>
      <c r="L11" s="2">
        <v>6189</v>
      </c>
      <c r="M11" s="2">
        <f t="shared" si="5"/>
        <v>18.529940119760479</v>
      </c>
      <c r="N11" s="2">
        <v>2690</v>
      </c>
      <c r="O11" s="2">
        <f t="shared" si="6"/>
        <v>57.234042553191486</v>
      </c>
      <c r="P11" s="2">
        <v>16</v>
      </c>
      <c r="Q11" s="2">
        <f t="shared" si="7"/>
        <v>2.6666666666666665</v>
      </c>
      <c r="R11" s="2">
        <v>1402</v>
      </c>
      <c r="S11">
        <f t="shared" si="8"/>
        <v>11.126984126984127</v>
      </c>
    </row>
    <row r="12" spans="1:19" x14ac:dyDescent="0.2">
      <c r="A12" s="1" t="s">
        <v>10</v>
      </c>
      <c r="B12" s="2">
        <v>0</v>
      </c>
      <c r="C12">
        <f t="shared" si="0"/>
        <v>0</v>
      </c>
      <c r="D12" s="2">
        <v>0</v>
      </c>
      <c r="E12">
        <f t="shared" si="1"/>
        <v>0</v>
      </c>
      <c r="F12" s="2">
        <v>0</v>
      </c>
      <c r="G12" s="2">
        <f t="shared" si="2"/>
        <v>0</v>
      </c>
      <c r="H12" s="2">
        <v>0</v>
      </c>
      <c r="I12" s="2">
        <f t="shared" si="3"/>
        <v>0</v>
      </c>
      <c r="J12" s="2">
        <v>0</v>
      </c>
      <c r="K12" s="2">
        <f t="shared" si="4"/>
        <v>0</v>
      </c>
      <c r="L12" s="2">
        <v>0</v>
      </c>
      <c r="M12" s="2">
        <f t="shared" si="5"/>
        <v>0</v>
      </c>
      <c r="N12" s="2">
        <v>0</v>
      </c>
      <c r="O12" s="2">
        <f t="shared" si="6"/>
        <v>0</v>
      </c>
      <c r="P12" s="2">
        <v>0</v>
      </c>
      <c r="Q12" s="2">
        <f t="shared" si="7"/>
        <v>0</v>
      </c>
      <c r="R12" s="2">
        <v>0</v>
      </c>
      <c r="S12">
        <f t="shared" si="8"/>
        <v>0</v>
      </c>
    </row>
    <row r="13" spans="1:19" x14ac:dyDescent="0.2">
      <c r="A13" s="1" t="s">
        <v>11</v>
      </c>
      <c r="B13" s="2">
        <v>0</v>
      </c>
      <c r="C13">
        <f t="shared" si="0"/>
        <v>0</v>
      </c>
      <c r="D13" s="2">
        <v>0</v>
      </c>
      <c r="E13">
        <f t="shared" si="1"/>
        <v>0</v>
      </c>
      <c r="F13" s="2">
        <v>0</v>
      </c>
      <c r="G13" s="2">
        <f t="shared" si="2"/>
        <v>0</v>
      </c>
      <c r="H13" s="2">
        <v>0</v>
      </c>
      <c r="I13" s="2">
        <f t="shared" si="3"/>
        <v>0</v>
      </c>
      <c r="J13" s="2">
        <v>0</v>
      </c>
      <c r="K13" s="2">
        <f t="shared" si="4"/>
        <v>0</v>
      </c>
      <c r="L13" s="2">
        <v>0</v>
      </c>
      <c r="M13" s="2">
        <f t="shared" si="5"/>
        <v>0</v>
      </c>
      <c r="N13" s="2">
        <v>0</v>
      </c>
      <c r="O13" s="2">
        <f t="shared" si="6"/>
        <v>0</v>
      </c>
      <c r="P13" s="2">
        <v>0</v>
      </c>
      <c r="Q13" s="2">
        <f t="shared" si="7"/>
        <v>0</v>
      </c>
      <c r="R13" s="2">
        <v>0</v>
      </c>
      <c r="S13">
        <f t="shared" si="8"/>
        <v>0</v>
      </c>
    </row>
    <row r="14" spans="1:19" x14ac:dyDescent="0.2">
      <c r="A14" s="1" t="s">
        <v>12</v>
      </c>
      <c r="B14" s="2">
        <v>0</v>
      </c>
      <c r="C14">
        <f t="shared" si="0"/>
        <v>0</v>
      </c>
      <c r="D14" s="2">
        <v>0</v>
      </c>
      <c r="E14">
        <f t="shared" si="1"/>
        <v>0</v>
      </c>
      <c r="F14" s="2">
        <v>0</v>
      </c>
      <c r="G14" s="2">
        <f t="shared" si="2"/>
        <v>0</v>
      </c>
      <c r="H14" s="2">
        <v>16</v>
      </c>
      <c r="I14" s="2">
        <f t="shared" si="3"/>
        <v>1.6</v>
      </c>
      <c r="J14" s="2">
        <v>9</v>
      </c>
      <c r="K14" s="2">
        <f t="shared" si="4"/>
        <v>3.643724696356275E-2</v>
      </c>
      <c r="L14" s="2">
        <v>0</v>
      </c>
      <c r="M14" s="2">
        <f t="shared" si="5"/>
        <v>0</v>
      </c>
      <c r="N14" s="2">
        <v>0</v>
      </c>
      <c r="O14" s="2">
        <f t="shared" si="6"/>
        <v>0</v>
      </c>
      <c r="P14" s="2">
        <v>0</v>
      </c>
      <c r="Q14" s="2">
        <f t="shared" si="7"/>
        <v>0</v>
      </c>
      <c r="R14" s="2">
        <v>0</v>
      </c>
      <c r="S14">
        <f t="shared" si="8"/>
        <v>0</v>
      </c>
    </row>
    <row r="15" spans="1:19" x14ac:dyDescent="0.2">
      <c r="A15" s="1" t="s">
        <v>13</v>
      </c>
      <c r="B15" s="2">
        <v>0</v>
      </c>
      <c r="C15">
        <f t="shared" si="0"/>
        <v>0</v>
      </c>
      <c r="D15" s="2">
        <v>0</v>
      </c>
      <c r="E15">
        <f t="shared" si="1"/>
        <v>0</v>
      </c>
      <c r="F15" s="2">
        <v>0</v>
      </c>
      <c r="G15" s="2">
        <f t="shared" si="2"/>
        <v>0</v>
      </c>
      <c r="H15" s="2">
        <v>0</v>
      </c>
      <c r="I15" s="2">
        <f t="shared" si="3"/>
        <v>0</v>
      </c>
      <c r="J15" s="2">
        <v>0</v>
      </c>
      <c r="K15" s="2">
        <f t="shared" si="4"/>
        <v>0</v>
      </c>
      <c r="L15" s="2">
        <v>0</v>
      </c>
      <c r="M15" s="2">
        <f t="shared" si="5"/>
        <v>0</v>
      </c>
      <c r="N15" s="2">
        <v>0</v>
      </c>
      <c r="O15" s="2">
        <f t="shared" si="6"/>
        <v>0</v>
      </c>
      <c r="P15" s="2">
        <v>0</v>
      </c>
      <c r="Q15" s="2">
        <f t="shared" si="7"/>
        <v>0</v>
      </c>
      <c r="R15" s="2">
        <v>0</v>
      </c>
      <c r="S15">
        <f t="shared" si="8"/>
        <v>0</v>
      </c>
    </row>
    <row r="16" spans="1:19" x14ac:dyDescent="0.2">
      <c r="A16" s="1" t="s">
        <v>14</v>
      </c>
      <c r="B16" s="2">
        <v>0</v>
      </c>
      <c r="C16">
        <f t="shared" si="0"/>
        <v>0</v>
      </c>
      <c r="D16" s="2">
        <v>0</v>
      </c>
      <c r="E16">
        <f t="shared" si="1"/>
        <v>0</v>
      </c>
      <c r="F16" s="2">
        <v>0</v>
      </c>
      <c r="G16" s="2">
        <f t="shared" si="2"/>
        <v>0</v>
      </c>
      <c r="H16" s="2">
        <v>0</v>
      </c>
      <c r="I16" s="2">
        <f t="shared" si="3"/>
        <v>0</v>
      </c>
      <c r="J16" s="2">
        <v>0</v>
      </c>
      <c r="K16" s="2">
        <f t="shared" si="4"/>
        <v>0</v>
      </c>
      <c r="L16" s="2">
        <v>0</v>
      </c>
      <c r="M16" s="2">
        <f t="shared" si="5"/>
        <v>0</v>
      </c>
      <c r="N16" s="2">
        <v>0</v>
      </c>
      <c r="O16" s="2">
        <f t="shared" si="6"/>
        <v>0</v>
      </c>
      <c r="P16" s="2">
        <v>0</v>
      </c>
      <c r="Q16" s="2">
        <f t="shared" si="7"/>
        <v>0</v>
      </c>
      <c r="R16" s="2">
        <v>0</v>
      </c>
      <c r="S16">
        <f t="shared" si="8"/>
        <v>0</v>
      </c>
    </row>
    <row r="17" spans="1:19" x14ac:dyDescent="0.2">
      <c r="A17" s="1" t="s">
        <v>15</v>
      </c>
      <c r="B17" s="2">
        <v>0</v>
      </c>
      <c r="C17">
        <f t="shared" si="0"/>
        <v>0</v>
      </c>
      <c r="D17" s="2">
        <v>0</v>
      </c>
      <c r="E17">
        <f t="shared" si="1"/>
        <v>0</v>
      </c>
      <c r="F17" s="2">
        <v>0</v>
      </c>
      <c r="G17" s="2">
        <f t="shared" si="2"/>
        <v>0</v>
      </c>
      <c r="H17" s="2">
        <v>0</v>
      </c>
      <c r="I17" s="2">
        <f t="shared" si="3"/>
        <v>0</v>
      </c>
      <c r="J17" s="2">
        <v>0</v>
      </c>
      <c r="K17" s="2">
        <f t="shared" si="4"/>
        <v>0</v>
      </c>
      <c r="L17" s="2">
        <v>0</v>
      </c>
      <c r="M17" s="2">
        <f t="shared" si="5"/>
        <v>0</v>
      </c>
      <c r="N17" s="2">
        <v>0</v>
      </c>
      <c r="O17" s="2">
        <f t="shared" si="6"/>
        <v>0</v>
      </c>
      <c r="P17" s="2">
        <v>0</v>
      </c>
      <c r="Q17" s="2">
        <f t="shared" si="7"/>
        <v>0</v>
      </c>
      <c r="R17" s="2">
        <v>0</v>
      </c>
      <c r="S17">
        <f t="shared" si="8"/>
        <v>0</v>
      </c>
    </row>
    <row r="18" spans="1:19" x14ac:dyDescent="0.2">
      <c r="A18" s="1" t="s">
        <v>16</v>
      </c>
      <c r="B18" s="2">
        <v>0</v>
      </c>
      <c r="C18">
        <f t="shared" si="0"/>
        <v>0</v>
      </c>
      <c r="D18" s="2">
        <v>0</v>
      </c>
      <c r="E18">
        <f t="shared" si="1"/>
        <v>0</v>
      </c>
      <c r="F18" s="2">
        <v>0</v>
      </c>
      <c r="G18" s="2">
        <f t="shared" si="2"/>
        <v>0</v>
      </c>
      <c r="H18" s="2">
        <v>0</v>
      </c>
      <c r="I18" s="2">
        <f t="shared" si="3"/>
        <v>0</v>
      </c>
      <c r="J18" s="2">
        <v>0</v>
      </c>
      <c r="K18" s="2">
        <f t="shared" si="4"/>
        <v>0</v>
      </c>
      <c r="L18" s="2">
        <v>0</v>
      </c>
      <c r="M18" s="2">
        <f t="shared" si="5"/>
        <v>0</v>
      </c>
      <c r="N18" s="2">
        <v>0</v>
      </c>
      <c r="O18" s="2">
        <f t="shared" si="6"/>
        <v>0</v>
      </c>
      <c r="P18" s="2">
        <v>0</v>
      </c>
      <c r="Q18" s="2">
        <f t="shared" si="7"/>
        <v>0</v>
      </c>
      <c r="R18" s="2">
        <v>0</v>
      </c>
      <c r="S18">
        <f t="shared" si="8"/>
        <v>0</v>
      </c>
    </row>
    <row r="19" spans="1:19" x14ac:dyDescent="0.2">
      <c r="A19" s="1" t="s">
        <v>17</v>
      </c>
      <c r="B19" s="2">
        <v>0</v>
      </c>
      <c r="C19">
        <f t="shared" si="0"/>
        <v>0</v>
      </c>
      <c r="D19" s="2">
        <v>0</v>
      </c>
      <c r="E19">
        <f t="shared" si="1"/>
        <v>0</v>
      </c>
      <c r="F19" s="2">
        <v>0</v>
      </c>
      <c r="G19" s="2">
        <f t="shared" si="2"/>
        <v>0</v>
      </c>
      <c r="H19" s="2">
        <v>0</v>
      </c>
      <c r="I19" s="2">
        <f t="shared" si="3"/>
        <v>0</v>
      </c>
      <c r="J19" s="2">
        <v>0</v>
      </c>
      <c r="K19" s="2">
        <f t="shared" si="4"/>
        <v>0</v>
      </c>
      <c r="L19" s="2">
        <v>0</v>
      </c>
      <c r="M19" s="2">
        <f t="shared" si="5"/>
        <v>0</v>
      </c>
      <c r="N19" s="2">
        <v>0</v>
      </c>
      <c r="O19" s="2">
        <f t="shared" si="6"/>
        <v>0</v>
      </c>
      <c r="P19" s="2">
        <v>0</v>
      </c>
      <c r="Q19" s="2">
        <f t="shared" si="7"/>
        <v>0</v>
      </c>
      <c r="R19" s="2">
        <v>0</v>
      </c>
      <c r="S19">
        <f t="shared" si="8"/>
        <v>0</v>
      </c>
    </row>
    <row r="20" spans="1:19" x14ac:dyDescent="0.2">
      <c r="A20" s="1" t="s">
        <v>18</v>
      </c>
      <c r="B20" s="2">
        <v>0</v>
      </c>
      <c r="C20">
        <f t="shared" si="0"/>
        <v>0</v>
      </c>
      <c r="D20" s="2">
        <v>0</v>
      </c>
      <c r="E20">
        <f t="shared" si="1"/>
        <v>0</v>
      </c>
      <c r="F20" s="2">
        <v>0</v>
      </c>
      <c r="G20" s="2">
        <f t="shared" si="2"/>
        <v>0</v>
      </c>
      <c r="H20" s="2">
        <v>0</v>
      </c>
      <c r="I20" s="2">
        <f t="shared" si="3"/>
        <v>0</v>
      </c>
      <c r="J20" s="2">
        <v>0</v>
      </c>
      <c r="K20" s="2">
        <f t="shared" si="4"/>
        <v>0</v>
      </c>
      <c r="L20" s="2">
        <v>0</v>
      </c>
      <c r="M20" s="2">
        <f t="shared" si="5"/>
        <v>0</v>
      </c>
      <c r="N20" s="2">
        <v>0</v>
      </c>
      <c r="O20" s="2">
        <f t="shared" si="6"/>
        <v>0</v>
      </c>
      <c r="P20" s="2">
        <v>0</v>
      </c>
      <c r="Q20" s="2">
        <f t="shared" si="7"/>
        <v>0</v>
      </c>
      <c r="R20" s="2">
        <v>0</v>
      </c>
      <c r="S20">
        <f t="shared" si="8"/>
        <v>0</v>
      </c>
    </row>
    <row r="21" spans="1:19" x14ac:dyDescent="0.2">
      <c r="A21" s="1" t="s">
        <v>19</v>
      </c>
      <c r="B21" s="2">
        <v>0</v>
      </c>
      <c r="C21">
        <f t="shared" si="0"/>
        <v>0</v>
      </c>
      <c r="D21" s="2">
        <v>0</v>
      </c>
      <c r="E21">
        <f t="shared" si="1"/>
        <v>0</v>
      </c>
      <c r="F21" s="2">
        <v>0</v>
      </c>
      <c r="G21" s="2">
        <f t="shared" si="2"/>
        <v>0</v>
      </c>
      <c r="H21" s="2">
        <v>0</v>
      </c>
      <c r="I21" s="2">
        <f t="shared" si="3"/>
        <v>0</v>
      </c>
      <c r="J21" s="2">
        <v>0</v>
      </c>
      <c r="K21" s="2">
        <f t="shared" si="4"/>
        <v>0</v>
      </c>
      <c r="L21" s="2">
        <v>0</v>
      </c>
      <c r="M21" s="2">
        <f t="shared" si="5"/>
        <v>0</v>
      </c>
      <c r="N21" s="2">
        <v>0</v>
      </c>
      <c r="O21" s="2">
        <f t="shared" si="6"/>
        <v>0</v>
      </c>
      <c r="P21" s="2">
        <v>0</v>
      </c>
      <c r="Q21" s="2">
        <f t="shared" si="7"/>
        <v>0</v>
      </c>
      <c r="R21" s="2">
        <v>0</v>
      </c>
      <c r="S21">
        <f t="shared" si="8"/>
        <v>0</v>
      </c>
    </row>
    <row r="22" spans="1:19" x14ac:dyDescent="0.2">
      <c r="A22" s="1" t="s">
        <v>20</v>
      </c>
      <c r="B22" s="2">
        <v>0</v>
      </c>
      <c r="C22">
        <f t="shared" si="0"/>
        <v>0</v>
      </c>
      <c r="D22" s="2">
        <v>0</v>
      </c>
      <c r="E22">
        <f t="shared" si="1"/>
        <v>0</v>
      </c>
      <c r="F22" s="2">
        <v>0</v>
      </c>
      <c r="G22" s="2">
        <f t="shared" si="2"/>
        <v>0</v>
      </c>
      <c r="H22" s="2">
        <v>0</v>
      </c>
      <c r="I22" s="2">
        <f t="shared" si="3"/>
        <v>0</v>
      </c>
      <c r="J22" s="2">
        <v>0</v>
      </c>
      <c r="K22" s="2">
        <f t="shared" si="4"/>
        <v>0</v>
      </c>
      <c r="L22" s="2">
        <v>0</v>
      </c>
      <c r="M22" s="2">
        <f t="shared" si="5"/>
        <v>0</v>
      </c>
      <c r="N22" s="2">
        <v>0</v>
      </c>
      <c r="O22" s="2">
        <f t="shared" si="6"/>
        <v>0</v>
      </c>
      <c r="P22" s="2">
        <v>0</v>
      </c>
      <c r="Q22" s="2">
        <f t="shared" si="7"/>
        <v>0</v>
      </c>
      <c r="R22" s="2">
        <v>0</v>
      </c>
      <c r="S22">
        <f t="shared" si="8"/>
        <v>0</v>
      </c>
    </row>
    <row r="23" spans="1:19" x14ac:dyDescent="0.2">
      <c r="A23" s="1" t="s">
        <v>21</v>
      </c>
      <c r="B23" s="2">
        <v>2203143</v>
      </c>
      <c r="C23">
        <f t="shared" si="0"/>
        <v>33894.507692307692</v>
      </c>
      <c r="D23" s="2">
        <v>3748</v>
      </c>
      <c r="E23">
        <f t="shared" si="1"/>
        <v>149.91999999999999</v>
      </c>
      <c r="F23" s="2">
        <v>170615</v>
      </c>
      <c r="G23" s="2">
        <f t="shared" si="2"/>
        <v>10663.4375</v>
      </c>
      <c r="H23" s="2">
        <v>19219</v>
      </c>
      <c r="I23" s="2">
        <f t="shared" si="3"/>
        <v>1921.9</v>
      </c>
      <c r="J23" s="2">
        <v>805494</v>
      </c>
      <c r="K23" s="2">
        <f t="shared" si="4"/>
        <v>3261.1093117408905</v>
      </c>
      <c r="L23" s="2">
        <v>391806</v>
      </c>
      <c r="M23" s="2">
        <f t="shared" si="5"/>
        <v>1173.0718562874251</v>
      </c>
      <c r="N23" s="2">
        <v>4616</v>
      </c>
      <c r="O23" s="2">
        <f t="shared" si="6"/>
        <v>98.212765957446805</v>
      </c>
      <c r="P23" s="2">
        <v>2678</v>
      </c>
      <c r="Q23" s="2">
        <f t="shared" si="7"/>
        <v>446.33333333333331</v>
      </c>
      <c r="R23" s="2">
        <v>861805</v>
      </c>
      <c r="S23">
        <f t="shared" si="8"/>
        <v>6839.7222222222226</v>
      </c>
    </row>
    <row r="24" spans="1:19" x14ac:dyDescent="0.2">
      <c r="A24" s="1" t="s">
        <v>22</v>
      </c>
      <c r="B24" s="2">
        <v>65761</v>
      </c>
      <c r="C24">
        <f t="shared" si="0"/>
        <v>1011.7076923076924</v>
      </c>
      <c r="D24" s="2">
        <v>648</v>
      </c>
      <c r="E24">
        <f t="shared" si="1"/>
        <v>25.92</v>
      </c>
      <c r="F24" s="2">
        <v>0</v>
      </c>
      <c r="G24" s="2">
        <f t="shared" si="2"/>
        <v>0</v>
      </c>
      <c r="H24" s="2">
        <v>143</v>
      </c>
      <c r="I24" s="2">
        <f t="shared" si="3"/>
        <v>14.3</v>
      </c>
      <c r="J24" s="2">
        <v>9394982</v>
      </c>
      <c r="K24" s="2">
        <f t="shared" si="4"/>
        <v>38036.364372469638</v>
      </c>
      <c r="L24" s="2">
        <v>320890</v>
      </c>
      <c r="M24" s="2">
        <f t="shared" si="5"/>
        <v>960.74850299401203</v>
      </c>
      <c r="N24" s="2">
        <v>1064</v>
      </c>
      <c r="O24" s="2">
        <f t="shared" si="6"/>
        <v>22.638297872340427</v>
      </c>
      <c r="P24" s="2">
        <v>66</v>
      </c>
      <c r="Q24" s="2">
        <f t="shared" si="7"/>
        <v>11</v>
      </c>
      <c r="R24" s="2">
        <v>197163</v>
      </c>
      <c r="S24">
        <f t="shared" si="8"/>
        <v>1564.7857142857142</v>
      </c>
    </row>
    <row r="25" spans="1:19" x14ac:dyDescent="0.2">
      <c r="A25" s="1" t="s">
        <v>23</v>
      </c>
      <c r="B25" s="2">
        <v>107314</v>
      </c>
      <c r="C25">
        <f t="shared" si="0"/>
        <v>1650.9846153846154</v>
      </c>
      <c r="D25" s="2">
        <v>23181</v>
      </c>
      <c r="E25">
        <f t="shared" si="1"/>
        <v>927.24</v>
      </c>
      <c r="F25" s="2">
        <v>117152</v>
      </c>
      <c r="G25" s="2">
        <f t="shared" si="2"/>
        <v>7322</v>
      </c>
      <c r="H25" s="2">
        <v>102</v>
      </c>
      <c r="I25" s="2">
        <f t="shared" si="3"/>
        <v>10.199999999999999</v>
      </c>
      <c r="J25" s="2">
        <v>40513415</v>
      </c>
      <c r="K25" s="2">
        <f t="shared" si="4"/>
        <v>164021.92307692306</v>
      </c>
      <c r="L25" s="2">
        <v>67221</v>
      </c>
      <c r="M25" s="2">
        <f t="shared" si="5"/>
        <v>201.26047904191617</v>
      </c>
      <c r="N25" s="2">
        <v>526</v>
      </c>
      <c r="O25" s="2">
        <f t="shared" si="6"/>
        <v>11.191489361702128</v>
      </c>
      <c r="P25" s="2">
        <v>200</v>
      </c>
      <c r="Q25" s="2">
        <f t="shared" si="7"/>
        <v>33.333333333333336</v>
      </c>
      <c r="R25" s="2">
        <v>19746</v>
      </c>
      <c r="S25">
        <f t="shared" si="8"/>
        <v>156.71428571428572</v>
      </c>
    </row>
    <row r="26" spans="1:19" x14ac:dyDescent="0.2">
      <c r="A26" s="1" t="s">
        <v>24</v>
      </c>
      <c r="B26" s="2">
        <v>0</v>
      </c>
      <c r="C26">
        <f t="shared" si="0"/>
        <v>0</v>
      </c>
      <c r="D26" s="2">
        <v>0</v>
      </c>
      <c r="E26">
        <f t="shared" si="1"/>
        <v>0</v>
      </c>
      <c r="F26" s="2">
        <v>0</v>
      </c>
      <c r="G26" s="2">
        <f t="shared" si="2"/>
        <v>0</v>
      </c>
      <c r="H26" s="2">
        <v>0</v>
      </c>
      <c r="I26" s="2">
        <f t="shared" si="3"/>
        <v>0</v>
      </c>
      <c r="J26" s="2">
        <v>0</v>
      </c>
      <c r="K26" s="2">
        <f t="shared" si="4"/>
        <v>0</v>
      </c>
      <c r="L26" s="2">
        <v>0</v>
      </c>
      <c r="M26" s="2">
        <f t="shared" si="5"/>
        <v>0</v>
      </c>
      <c r="N26" s="2">
        <v>0</v>
      </c>
      <c r="O26" s="2">
        <f t="shared" si="6"/>
        <v>0</v>
      </c>
      <c r="P26" s="2">
        <v>0</v>
      </c>
      <c r="Q26" s="2">
        <f t="shared" si="7"/>
        <v>0</v>
      </c>
      <c r="R26" s="2">
        <v>0</v>
      </c>
      <c r="S26">
        <f t="shared" si="8"/>
        <v>0</v>
      </c>
    </row>
    <row r="27" spans="1:19" x14ac:dyDescent="0.2">
      <c r="A27" s="1" t="s">
        <v>25</v>
      </c>
      <c r="B27" s="2">
        <v>0</v>
      </c>
      <c r="C27">
        <f t="shared" si="0"/>
        <v>0</v>
      </c>
      <c r="D27" s="2">
        <v>0</v>
      </c>
      <c r="E27">
        <f t="shared" si="1"/>
        <v>0</v>
      </c>
      <c r="F27" s="2">
        <v>0</v>
      </c>
      <c r="G27" s="2">
        <f t="shared" si="2"/>
        <v>0</v>
      </c>
      <c r="H27" s="2">
        <v>0</v>
      </c>
      <c r="I27" s="2">
        <f t="shared" si="3"/>
        <v>0</v>
      </c>
      <c r="J27" s="2">
        <v>0</v>
      </c>
      <c r="K27" s="2">
        <f t="shared" si="4"/>
        <v>0</v>
      </c>
      <c r="L27" s="2">
        <v>0</v>
      </c>
      <c r="M27" s="2">
        <f t="shared" si="5"/>
        <v>0</v>
      </c>
      <c r="N27" s="2">
        <v>0</v>
      </c>
      <c r="O27" s="2">
        <f t="shared" si="6"/>
        <v>0</v>
      </c>
      <c r="P27" s="2">
        <v>0</v>
      </c>
      <c r="Q27" s="2">
        <f t="shared" si="7"/>
        <v>0</v>
      </c>
      <c r="R27" s="2">
        <v>0</v>
      </c>
      <c r="S27">
        <f t="shared" si="8"/>
        <v>0</v>
      </c>
    </row>
    <row r="28" spans="1:19" x14ac:dyDescent="0.2">
      <c r="A28" s="1" t="s">
        <v>26</v>
      </c>
      <c r="B28" s="2">
        <v>27027</v>
      </c>
      <c r="C28">
        <f t="shared" si="0"/>
        <v>415.8</v>
      </c>
      <c r="D28" s="2">
        <v>256</v>
      </c>
      <c r="E28">
        <f t="shared" si="1"/>
        <v>10.24</v>
      </c>
      <c r="F28" s="2">
        <v>0</v>
      </c>
      <c r="G28" s="2">
        <f t="shared" si="2"/>
        <v>0</v>
      </c>
      <c r="H28" s="2">
        <v>34</v>
      </c>
      <c r="I28" s="2">
        <f t="shared" si="3"/>
        <v>3.4</v>
      </c>
      <c r="J28" s="2">
        <v>116927</v>
      </c>
      <c r="K28" s="2">
        <f t="shared" si="4"/>
        <v>473.38866396761131</v>
      </c>
      <c r="L28" s="2">
        <v>258146</v>
      </c>
      <c r="M28" s="2">
        <f t="shared" si="5"/>
        <v>772.8922155688623</v>
      </c>
      <c r="N28" s="2">
        <v>59378</v>
      </c>
      <c r="O28" s="2">
        <f t="shared" si="6"/>
        <v>1263.3617021276596</v>
      </c>
      <c r="P28" s="2">
        <v>0</v>
      </c>
      <c r="Q28" s="2">
        <f t="shared" si="7"/>
        <v>0</v>
      </c>
      <c r="R28" s="2">
        <v>47309</v>
      </c>
      <c r="S28">
        <f t="shared" si="8"/>
        <v>375.46825396825398</v>
      </c>
    </row>
    <row r="29" spans="1:19" x14ac:dyDescent="0.2">
      <c r="A29" s="1" t="s">
        <v>27</v>
      </c>
      <c r="B29" s="2">
        <v>5606</v>
      </c>
      <c r="C29">
        <f t="shared" si="0"/>
        <v>86.246153846153845</v>
      </c>
      <c r="D29" s="2">
        <v>0</v>
      </c>
      <c r="E29">
        <f t="shared" si="1"/>
        <v>0</v>
      </c>
      <c r="F29" s="2">
        <v>0</v>
      </c>
      <c r="G29" s="2">
        <f t="shared" si="2"/>
        <v>0</v>
      </c>
      <c r="H29" s="2">
        <v>0</v>
      </c>
      <c r="I29" s="2">
        <f t="shared" si="3"/>
        <v>0</v>
      </c>
      <c r="J29" s="2">
        <v>0</v>
      </c>
      <c r="K29" s="2">
        <f t="shared" si="4"/>
        <v>0</v>
      </c>
      <c r="L29" s="2">
        <v>0</v>
      </c>
      <c r="M29" s="2">
        <f t="shared" si="5"/>
        <v>0</v>
      </c>
      <c r="N29" s="2">
        <v>10897</v>
      </c>
      <c r="O29" s="2">
        <f t="shared" si="6"/>
        <v>231.85106382978722</v>
      </c>
      <c r="P29" s="2">
        <v>0</v>
      </c>
      <c r="Q29" s="2">
        <f t="shared" si="7"/>
        <v>0</v>
      </c>
      <c r="R29" s="2">
        <v>0</v>
      </c>
      <c r="S29">
        <f t="shared" si="8"/>
        <v>0</v>
      </c>
    </row>
    <row r="30" spans="1:19" x14ac:dyDescent="0.2">
      <c r="A30" s="1" t="s">
        <v>28</v>
      </c>
      <c r="B30" s="2">
        <v>0</v>
      </c>
      <c r="C30">
        <f t="shared" si="0"/>
        <v>0</v>
      </c>
      <c r="D30" s="2">
        <v>0</v>
      </c>
      <c r="E30">
        <f t="shared" si="1"/>
        <v>0</v>
      </c>
      <c r="F30" s="2">
        <v>0</v>
      </c>
      <c r="G30" s="2">
        <f t="shared" si="2"/>
        <v>0</v>
      </c>
      <c r="H30" s="2">
        <v>0</v>
      </c>
      <c r="I30" s="2">
        <f t="shared" si="3"/>
        <v>0</v>
      </c>
      <c r="J30" s="2">
        <v>260</v>
      </c>
      <c r="K30" s="2">
        <f t="shared" si="4"/>
        <v>1.0526315789473684</v>
      </c>
      <c r="L30" s="2">
        <v>236</v>
      </c>
      <c r="M30" s="2">
        <f t="shared" si="5"/>
        <v>0.70658682634730541</v>
      </c>
      <c r="N30" s="2">
        <v>0</v>
      </c>
      <c r="O30" s="2">
        <f t="shared" si="6"/>
        <v>0</v>
      </c>
      <c r="P30" s="2">
        <v>0</v>
      </c>
      <c r="Q30" s="2">
        <f t="shared" si="7"/>
        <v>0</v>
      </c>
      <c r="R30" s="2">
        <v>0</v>
      </c>
      <c r="S30">
        <f t="shared" si="8"/>
        <v>0</v>
      </c>
    </row>
    <row r="31" spans="1:19" x14ac:dyDescent="0.2">
      <c r="A31" s="1" t="s">
        <v>29</v>
      </c>
      <c r="B31" s="2">
        <v>1171</v>
      </c>
      <c r="C31">
        <f t="shared" si="0"/>
        <v>18.015384615384615</v>
      </c>
      <c r="D31" s="2">
        <v>31</v>
      </c>
      <c r="E31">
        <f t="shared" si="1"/>
        <v>1.24</v>
      </c>
      <c r="F31" s="2">
        <v>420</v>
      </c>
      <c r="G31" s="2">
        <f t="shared" si="2"/>
        <v>26.25</v>
      </c>
      <c r="H31" s="2">
        <v>34</v>
      </c>
      <c r="I31" s="2">
        <f t="shared" si="3"/>
        <v>3.4</v>
      </c>
      <c r="J31" s="2">
        <v>16640</v>
      </c>
      <c r="K31" s="2">
        <f t="shared" si="4"/>
        <v>67.368421052631575</v>
      </c>
      <c r="L31" s="2">
        <v>6617</v>
      </c>
      <c r="M31" s="2">
        <f t="shared" si="5"/>
        <v>19.811377245508982</v>
      </c>
      <c r="N31" s="2">
        <v>272</v>
      </c>
      <c r="O31" s="2">
        <f t="shared" si="6"/>
        <v>5.7872340425531918</v>
      </c>
      <c r="P31" s="2">
        <v>0</v>
      </c>
      <c r="Q31" s="2">
        <f t="shared" si="7"/>
        <v>0</v>
      </c>
      <c r="R31" s="2">
        <v>0</v>
      </c>
      <c r="S31">
        <f t="shared" si="8"/>
        <v>0</v>
      </c>
    </row>
    <row r="32" spans="1:19" x14ac:dyDescent="0.2">
      <c r="A32" s="1" t="s">
        <v>30</v>
      </c>
      <c r="B32" s="2">
        <v>382207</v>
      </c>
      <c r="C32">
        <f t="shared" si="0"/>
        <v>5880.1076923076926</v>
      </c>
      <c r="D32" s="2">
        <v>21564</v>
      </c>
      <c r="E32">
        <f t="shared" si="1"/>
        <v>862.56</v>
      </c>
      <c r="F32" s="2">
        <v>2318</v>
      </c>
      <c r="G32" s="2">
        <f t="shared" si="2"/>
        <v>144.875</v>
      </c>
      <c r="H32" s="2">
        <v>2273</v>
      </c>
      <c r="I32" s="2">
        <f t="shared" si="3"/>
        <v>227.3</v>
      </c>
      <c r="J32" s="2">
        <v>5795979</v>
      </c>
      <c r="K32" s="2">
        <f t="shared" si="4"/>
        <v>23465.502024291498</v>
      </c>
      <c r="L32" s="2">
        <v>16694525</v>
      </c>
      <c r="M32" s="2">
        <f t="shared" si="5"/>
        <v>49983.607784431137</v>
      </c>
      <c r="N32" s="2">
        <v>68268</v>
      </c>
      <c r="O32" s="2">
        <f t="shared" si="6"/>
        <v>1452.5106382978724</v>
      </c>
      <c r="P32" s="2">
        <v>1397</v>
      </c>
      <c r="Q32" s="2">
        <f t="shared" si="7"/>
        <v>232.83333333333334</v>
      </c>
      <c r="R32" s="2">
        <v>3153313</v>
      </c>
      <c r="S32">
        <f t="shared" si="8"/>
        <v>25026.29365079365</v>
      </c>
    </row>
    <row r="33" spans="1:19" x14ac:dyDescent="0.2">
      <c r="A33" s="1" t="s">
        <v>31</v>
      </c>
      <c r="B33" s="2">
        <v>27428587</v>
      </c>
      <c r="C33">
        <f t="shared" si="0"/>
        <v>421978.26153846155</v>
      </c>
      <c r="D33" s="2">
        <v>7360</v>
      </c>
      <c r="E33">
        <f t="shared" si="1"/>
        <v>294.39999999999998</v>
      </c>
      <c r="F33" s="2">
        <v>654</v>
      </c>
      <c r="G33" s="2">
        <f t="shared" si="2"/>
        <v>40.875</v>
      </c>
      <c r="H33" s="2">
        <v>1007</v>
      </c>
      <c r="I33" s="2">
        <f t="shared" si="3"/>
        <v>100.7</v>
      </c>
      <c r="J33" s="2">
        <v>2144456</v>
      </c>
      <c r="K33" s="2">
        <f t="shared" si="4"/>
        <v>8682.0080971659918</v>
      </c>
      <c r="L33" s="2">
        <v>18650302</v>
      </c>
      <c r="M33" s="2">
        <f t="shared" si="5"/>
        <v>55839.22754491018</v>
      </c>
      <c r="N33" s="2">
        <v>2323</v>
      </c>
      <c r="O33" s="2">
        <f t="shared" si="6"/>
        <v>49.425531914893618</v>
      </c>
      <c r="P33" s="2">
        <v>138</v>
      </c>
      <c r="Q33" s="2">
        <f t="shared" si="7"/>
        <v>23</v>
      </c>
      <c r="R33" s="2">
        <v>3269302</v>
      </c>
      <c r="S33">
        <f t="shared" si="8"/>
        <v>25946.841269841269</v>
      </c>
    </row>
    <row r="34" spans="1:19" x14ac:dyDescent="0.2">
      <c r="A34" s="1" t="s">
        <v>32</v>
      </c>
      <c r="B34" s="2">
        <v>1148851</v>
      </c>
      <c r="C34">
        <f t="shared" si="0"/>
        <v>17674.630769230771</v>
      </c>
      <c r="D34" s="2">
        <v>13579</v>
      </c>
      <c r="E34">
        <f t="shared" si="1"/>
        <v>543.16</v>
      </c>
      <c r="F34" s="2">
        <v>7575</v>
      </c>
      <c r="G34" s="2">
        <f t="shared" si="2"/>
        <v>473.4375</v>
      </c>
      <c r="H34" s="2">
        <v>11310</v>
      </c>
      <c r="I34" s="2">
        <f t="shared" si="3"/>
        <v>1131</v>
      </c>
      <c r="J34" s="2">
        <v>29330083</v>
      </c>
      <c r="K34" s="2">
        <f t="shared" si="4"/>
        <v>118745.27530364372</v>
      </c>
      <c r="L34" s="2">
        <v>20379538</v>
      </c>
      <c r="M34" s="2">
        <f t="shared" si="5"/>
        <v>61016.580838323353</v>
      </c>
      <c r="N34" s="2">
        <v>698520</v>
      </c>
      <c r="O34" s="2">
        <f t="shared" si="6"/>
        <v>14862.127659574468</v>
      </c>
      <c r="P34" s="2">
        <v>12642</v>
      </c>
      <c r="Q34" s="2">
        <f t="shared" si="7"/>
        <v>2107</v>
      </c>
      <c r="R34" s="2">
        <v>12195884</v>
      </c>
      <c r="S34">
        <f t="shared" si="8"/>
        <v>96792.730158730163</v>
      </c>
    </row>
    <row r="35" spans="1:19" x14ac:dyDescent="0.2">
      <c r="A35" s="1" t="s">
        <v>33</v>
      </c>
      <c r="B35" s="2">
        <v>31067691</v>
      </c>
      <c r="C35">
        <f t="shared" si="0"/>
        <v>477964.4769230769</v>
      </c>
      <c r="D35" s="2">
        <v>65655</v>
      </c>
      <c r="E35">
        <f t="shared" si="1"/>
        <v>2626.2</v>
      </c>
      <c r="F35" s="2">
        <v>63122</v>
      </c>
      <c r="G35" s="2">
        <f t="shared" si="2"/>
        <v>3945.125</v>
      </c>
      <c r="H35" s="2">
        <v>2584</v>
      </c>
      <c r="I35" s="2">
        <f t="shared" si="3"/>
        <v>258.39999999999998</v>
      </c>
      <c r="J35" s="2">
        <v>416949679</v>
      </c>
      <c r="K35" s="2">
        <f t="shared" si="4"/>
        <v>1688055.3805668016</v>
      </c>
      <c r="L35" s="2">
        <v>18473862</v>
      </c>
      <c r="M35" s="2">
        <f t="shared" si="5"/>
        <v>55310.964071856288</v>
      </c>
      <c r="N35" s="2">
        <v>19544</v>
      </c>
      <c r="O35" s="2">
        <f t="shared" si="6"/>
        <v>415.82978723404256</v>
      </c>
      <c r="P35" s="2">
        <v>1738</v>
      </c>
      <c r="Q35" s="2">
        <f t="shared" si="7"/>
        <v>289.66666666666669</v>
      </c>
      <c r="R35" s="2">
        <v>11981307</v>
      </c>
      <c r="S35">
        <f t="shared" si="8"/>
        <v>95089.738095238092</v>
      </c>
    </row>
    <row r="36" spans="1:19" x14ac:dyDescent="0.2">
      <c r="A36" s="1" t="s">
        <v>34</v>
      </c>
      <c r="B36" s="2">
        <v>15060</v>
      </c>
      <c r="C36">
        <f t="shared" si="0"/>
        <v>231.69230769230768</v>
      </c>
      <c r="D36" s="2">
        <v>12338</v>
      </c>
      <c r="E36">
        <f t="shared" si="1"/>
        <v>493.52</v>
      </c>
      <c r="F36" s="2">
        <v>823</v>
      </c>
      <c r="G36" s="2">
        <f t="shared" si="2"/>
        <v>51.4375</v>
      </c>
      <c r="H36" s="2">
        <v>456</v>
      </c>
      <c r="I36" s="2">
        <f t="shared" si="3"/>
        <v>45.6</v>
      </c>
      <c r="J36" s="2">
        <v>175948</v>
      </c>
      <c r="K36" s="2">
        <f t="shared" si="4"/>
        <v>712.34008097165997</v>
      </c>
      <c r="L36" s="2">
        <v>103999</v>
      </c>
      <c r="M36" s="2">
        <f t="shared" si="5"/>
        <v>311.37425149700601</v>
      </c>
      <c r="N36" s="2">
        <v>3841</v>
      </c>
      <c r="O36" s="2">
        <f t="shared" si="6"/>
        <v>81.723404255319153</v>
      </c>
      <c r="P36" s="2">
        <v>159</v>
      </c>
      <c r="Q36" s="2">
        <f t="shared" si="7"/>
        <v>26.5</v>
      </c>
      <c r="R36" s="2">
        <v>30079</v>
      </c>
      <c r="S36">
        <f t="shared" si="8"/>
        <v>238.72222222222223</v>
      </c>
    </row>
    <row r="37" spans="1:19" x14ac:dyDescent="0.2">
      <c r="A37" s="1" t="s">
        <v>35</v>
      </c>
      <c r="B37" s="2">
        <v>1171</v>
      </c>
      <c r="C37">
        <f t="shared" si="0"/>
        <v>18.015384615384615</v>
      </c>
      <c r="D37" s="2">
        <v>31</v>
      </c>
      <c r="E37">
        <f t="shared" si="1"/>
        <v>1.24</v>
      </c>
      <c r="F37" s="2">
        <v>0</v>
      </c>
      <c r="G37" s="2">
        <f t="shared" si="2"/>
        <v>0</v>
      </c>
      <c r="H37" s="2">
        <v>34</v>
      </c>
      <c r="I37" s="2">
        <f t="shared" si="3"/>
        <v>3.4</v>
      </c>
      <c r="J37" s="2">
        <v>16592</v>
      </c>
      <c r="K37" s="2">
        <f t="shared" si="4"/>
        <v>67.174089068825907</v>
      </c>
      <c r="L37" s="2">
        <v>5160</v>
      </c>
      <c r="M37" s="2">
        <f t="shared" si="5"/>
        <v>15.449101796407186</v>
      </c>
      <c r="N37" s="2">
        <v>272</v>
      </c>
      <c r="O37" s="2">
        <f t="shared" si="6"/>
        <v>5.7872340425531918</v>
      </c>
      <c r="P37" s="2">
        <v>0</v>
      </c>
      <c r="Q37" s="2">
        <f t="shared" si="7"/>
        <v>0</v>
      </c>
      <c r="R37" s="2">
        <v>0</v>
      </c>
      <c r="S37">
        <f t="shared" si="8"/>
        <v>0</v>
      </c>
    </row>
    <row r="38" spans="1:19" x14ac:dyDescent="0.2">
      <c r="A38" s="1" t="s">
        <v>36</v>
      </c>
      <c r="B38" s="2">
        <v>24355</v>
      </c>
      <c r="C38">
        <f t="shared" si="0"/>
        <v>374.69230769230768</v>
      </c>
      <c r="D38" s="2">
        <v>1444</v>
      </c>
      <c r="E38">
        <f t="shared" si="1"/>
        <v>57.76</v>
      </c>
      <c r="F38" s="2">
        <v>332</v>
      </c>
      <c r="G38" s="2">
        <f t="shared" si="2"/>
        <v>20.75</v>
      </c>
      <c r="H38" s="2">
        <v>220</v>
      </c>
      <c r="I38" s="2">
        <f t="shared" si="3"/>
        <v>22</v>
      </c>
      <c r="J38" s="2">
        <v>447835</v>
      </c>
      <c r="K38" s="2">
        <f t="shared" si="4"/>
        <v>1813.0971659919028</v>
      </c>
      <c r="L38" s="2">
        <v>104336</v>
      </c>
      <c r="M38" s="2">
        <f t="shared" si="5"/>
        <v>312.38323353293413</v>
      </c>
      <c r="N38" s="2">
        <v>3386</v>
      </c>
      <c r="O38" s="2">
        <f t="shared" si="6"/>
        <v>72.042553191489361</v>
      </c>
      <c r="P38" s="2">
        <v>66</v>
      </c>
      <c r="Q38" s="2">
        <f t="shared" si="7"/>
        <v>11</v>
      </c>
      <c r="R38" s="2">
        <v>78471</v>
      </c>
      <c r="S38">
        <f t="shared" si="8"/>
        <v>622.78571428571433</v>
      </c>
    </row>
    <row r="39" spans="1:19" x14ac:dyDescent="0.2">
      <c r="A39" s="1" t="s">
        <v>37</v>
      </c>
      <c r="B39" s="2">
        <v>9579114</v>
      </c>
      <c r="C39">
        <f t="shared" si="0"/>
        <v>147370.9846153846</v>
      </c>
      <c r="D39" s="2">
        <v>389</v>
      </c>
      <c r="E39">
        <f t="shared" si="1"/>
        <v>15.56</v>
      </c>
      <c r="F39" s="2">
        <v>49828</v>
      </c>
      <c r="G39" s="2">
        <f t="shared" si="2"/>
        <v>3114.25</v>
      </c>
      <c r="H39" s="2">
        <v>361</v>
      </c>
      <c r="I39" s="2">
        <f t="shared" si="3"/>
        <v>36.1</v>
      </c>
      <c r="J39" s="2">
        <v>291966102</v>
      </c>
      <c r="K39" s="2">
        <f t="shared" si="4"/>
        <v>1182048.9959514169</v>
      </c>
      <c r="L39" s="2">
        <v>27536262</v>
      </c>
      <c r="M39" s="2">
        <f t="shared" si="5"/>
        <v>82443.89820359282</v>
      </c>
      <c r="N39" s="2">
        <v>15187</v>
      </c>
      <c r="O39" s="2">
        <f t="shared" si="6"/>
        <v>323.12765957446811</v>
      </c>
      <c r="P39" s="2">
        <v>787</v>
      </c>
      <c r="Q39" s="2">
        <f t="shared" si="7"/>
        <v>131.16666666666666</v>
      </c>
      <c r="R39" s="2">
        <v>1000093</v>
      </c>
      <c r="S39">
        <f t="shared" si="8"/>
        <v>7937.2460317460318</v>
      </c>
    </row>
    <row r="40" spans="1:19" x14ac:dyDescent="0.2">
      <c r="A40" s="1" t="s">
        <v>38</v>
      </c>
      <c r="B40" s="2">
        <v>1534</v>
      </c>
      <c r="C40">
        <f t="shared" si="0"/>
        <v>23.6</v>
      </c>
      <c r="D40" s="2">
        <v>1229963</v>
      </c>
      <c r="E40">
        <f t="shared" si="1"/>
        <v>49198.52</v>
      </c>
      <c r="F40" s="2">
        <v>0</v>
      </c>
      <c r="G40" s="2">
        <f t="shared" si="2"/>
        <v>0</v>
      </c>
      <c r="H40" s="2">
        <v>0</v>
      </c>
      <c r="I40" s="2">
        <f t="shared" si="3"/>
        <v>0</v>
      </c>
      <c r="J40" s="2">
        <v>38356</v>
      </c>
      <c r="K40" s="2">
        <f t="shared" si="4"/>
        <v>155.28744939271255</v>
      </c>
      <c r="L40" s="2">
        <v>627782</v>
      </c>
      <c r="M40" s="2">
        <f t="shared" si="5"/>
        <v>1879.5868263473053</v>
      </c>
      <c r="N40" s="2">
        <v>298</v>
      </c>
      <c r="O40" s="2">
        <f t="shared" si="6"/>
        <v>6.3404255319148932</v>
      </c>
      <c r="P40" s="2">
        <v>5</v>
      </c>
      <c r="Q40" s="2">
        <f t="shared" si="7"/>
        <v>0.83333333333333337</v>
      </c>
      <c r="R40" s="2">
        <v>803466</v>
      </c>
      <c r="S40">
        <f t="shared" si="8"/>
        <v>6376.7142857142853</v>
      </c>
    </row>
    <row r="41" spans="1:19" x14ac:dyDescent="0.2">
      <c r="A41" s="1" t="s">
        <v>39</v>
      </c>
      <c r="B41" s="2">
        <v>54653</v>
      </c>
      <c r="C41">
        <f t="shared" si="0"/>
        <v>840.81538461538457</v>
      </c>
      <c r="D41" s="2">
        <v>41193048</v>
      </c>
      <c r="E41">
        <f t="shared" si="1"/>
        <v>1647721.92</v>
      </c>
      <c r="F41" s="2">
        <v>0</v>
      </c>
      <c r="G41" s="2">
        <f t="shared" si="2"/>
        <v>0</v>
      </c>
      <c r="H41" s="2">
        <v>0</v>
      </c>
      <c r="I41" s="2">
        <f t="shared" si="3"/>
        <v>0</v>
      </c>
      <c r="J41" s="2">
        <v>1280815</v>
      </c>
      <c r="K41" s="2">
        <f t="shared" si="4"/>
        <v>5185.4858299595144</v>
      </c>
      <c r="L41" s="2">
        <v>20567683</v>
      </c>
      <c r="M41" s="2">
        <f t="shared" si="5"/>
        <v>61579.889221556885</v>
      </c>
      <c r="N41" s="2">
        <v>10006</v>
      </c>
      <c r="O41" s="2">
        <f t="shared" si="6"/>
        <v>212.89361702127658</v>
      </c>
      <c r="P41" s="2">
        <v>175</v>
      </c>
      <c r="Q41" s="2">
        <f t="shared" si="7"/>
        <v>29.166666666666668</v>
      </c>
      <c r="R41" s="2">
        <v>30621671</v>
      </c>
      <c r="S41">
        <f t="shared" si="8"/>
        <v>243029.13492063491</v>
      </c>
    </row>
    <row r="42" spans="1:19" x14ac:dyDescent="0.2">
      <c r="A42" s="1" t="s">
        <v>40</v>
      </c>
      <c r="B42" s="2">
        <v>10059</v>
      </c>
      <c r="C42">
        <f t="shared" si="0"/>
        <v>154.75384615384615</v>
      </c>
      <c r="D42" s="2">
        <v>7454</v>
      </c>
      <c r="E42">
        <f t="shared" si="1"/>
        <v>298.16000000000003</v>
      </c>
      <c r="F42" s="2">
        <v>0</v>
      </c>
      <c r="G42" s="2">
        <f t="shared" si="2"/>
        <v>0</v>
      </c>
      <c r="H42" s="2">
        <v>197</v>
      </c>
      <c r="I42" s="2">
        <f t="shared" si="3"/>
        <v>19.7</v>
      </c>
      <c r="J42" s="2">
        <v>1136004</v>
      </c>
      <c r="K42" s="2">
        <f t="shared" si="4"/>
        <v>4599.2064777327932</v>
      </c>
      <c r="L42" s="2">
        <v>6288</v>
      </c>
      <c r="M42" s="2">
        <f t="shared" si="5"/>
        <v>18.82634730538922</v>
      </c>
      <c r="N42" s="2">
        <v>16963</v>
      </c>
      <c r="O42" s="2">
        <f t="shared" si="6"/>
        <v>360.91489361702128</v>
      </c>
      <c r="P42" s="2">
        <v>6</v>
      </c>
      <c r="Q42" s="2">
        <f t="shared" si="7"/>
        <v>1</v>
      </c>
      <c r="R42" s="2">
        <v>662754</v>
      </c>
      <c r="S42">
        <f t="shared" si="8"/>
        <v>5259.9523809523807</v>
      </c>
    </row>
    <row r="43" spans="1:19" x14ac:dyDescent="0.2">
      <c r="A43" s="1" t="s">
        <v>41</v>
      </c>
      <c r="B43" s="2">
        <v>4523890</v>
      </c>
      <c r="C43">
        <f t="shared" si="0"/>
        <v>69598.307692307688</v>
      </c>
      <c r="D43" s="2">
        <v>344001</v>
      </c>
      <c r="E43">
        <f t="shared" si="1"/>
        <v>13760.04</v>
      </c>
      <c r="F43" s="2">
        <v>15306</v>
      </c>
      <c r="G43" s="2">
        <f t="shared" si="2"/>
        <v>956.625</v>
      </c>
      <c r="H43" s="2">
        <v>77731</v>
      </c>
      <c r="I43" s="2">
        <f t="shared" si="3"/>
        <v>7773.1</v>
      </c>
      <c r="J43" s="2">
        <v>62427167</v>
      </c>
      <c r="K43" s="2">
        <f t="shared" si="4"/>
        <v>252741.56680161942</v>
      </c>
      <c r="L43" s="2">
        <v>15652360</v>
      </c>
      <c r="M43" s="2">
        <f t="shared" si="5"/>
        <v>46863.353293413173</v>
      </c>
      <c r="N43" s="2">
        <v>87130</v>
      </c>
      <c r="O43" s="2">
        <f t="shared" si="6"/>
        <v>1853.8297872340424</v>
      </c>
      <c r="P43" s="2">
        <v>1333</v>
      </c>
      <c r="Q43" s="2">
        <f t="shared" si="7"/>
        <v>222.16666666666666</v>
      </c>
      <c r="R43" s="2">
        <v>15891538</v>
      </c>
      <c r="S43">
        <f t="shared" si="8"/>
        <v>126123.31746031746</v>
      </c>
    </row>
    <row r="44" spans="1:19" x14ac:dyDescent="0.2">
      <c r="A44" s="1" t="s">
        <v>42</v>
      </c>
      <c r="B44" s="2">
        <v>248845</v>
      </c>
      <c r="C44">
        <f t="shared" si="0"/>
        <v>3828.3846153846152</v>
      </c>
      <c r="D44" s="2">
        <v>3677</v>
      </c>
      <c r="E44">
        <f t="shared" si="1"/>
        <v>147.08000000000001</v>
      </c>
      <c r="F44" s="2">
        <v>190</v>
      </c>
      <c r="G44" s="2">
        <f t="shared" si="2"/>
        <v>11.875</v>
      </c>
      <c r="H44" s="2">
        <v>444</v>
      </c>
      <c r="I44" s="2">
        <f t="shared" si="3"/>
        <v>44.4</v>
      </c>
      <c r="J44" s="2">
        <v>22828481</v>
      </c>
      <c r="K44" s="2">
        <f t="shared" si="4"/>
        <v>92423</v>
      </c>
      <c r="L44" s="2">
        <v>863170</v>
      </c>
      <c r="M44" s="2">
        <f t="shared" si="5"/>
        <v>2584.3413173652693</v>
      </c>
      <c r="N44" s="2">
        <v>1795</v>
      </c>
      <c r="O44" s="2">
        <f t="shared" si="6"/>
        <v>38.191489361702125</v>
      </c>
      <c r="P44" s="2">
        <v>8</v>
      </c>
      <c r="Q44" s="2">
        <f t="shared" si="7"/>
        <v>1.3333333333333333</v>
      </c>
      <c r="R44" s="2">
        <v>282287</v>
      </c>
      <c r="S44">
        <f t="shared" si="8"/>
        <v>2240.3730158730159</v>
      </c>
    </row>
    <row r="45" spans="1:19" x14ac:dyDescent="0.2">
      <c r="A45" s="1" t="s">
        <v>43</v>
      </c>
      <c r="B45" s="2">
        <v>0</v>
      </c>
      <c r="C45">
        <f t="shared" si="0"/>
        <v>0</v>
      </c>
      <c r="D45" s="2">
        <v>0</v>
      </c>
      <c r="E45">
        <f t="shared" si="1"/>
        <v>0</v>
      </c>
      <c r="F45" s="2">
        <v>0</v>
      </c>
      <c r="G45" s="2">
        <f t="shared" si="2"/>
        <v>0</v>
      </c>
      <c r="H45" s="2">
        <v>0</v>
      </c>
      <c r="I45" s="2">
        <f t="shared" si="3"/>
        <v>0</v>
      </c>
      <c r="J45" s="2">
        <v>6970</v>
      </c>
      <c r="K45" s="2">
        <f t="shared" si="4"/>
        <v>28.218623481781375</v>
      </c>
      <c r="L45" s="2">
        <v>329</v>
      </c>
      <c r="M45" s="2">
        <f t="shared" si="5"/>
        <v>0.98502994011976053</v>
      </c>
      <c r="N45" s="2">
        <v>0</v>
      </c>
      <c r="O45" s="2">
        <f t="shared" si="6"/>
        <v>0</v>
      </c>
      <c r="P45" s="2">
        <v>0</v>
      </c>
      <c r="Q45" s="2">
        <f t="shared" si="7"/>
        <v>0</v>
      </c>
      <c r="R45" s="2">
        <v>5292</v>
      </c>
      <c r="S45">
        <f t="shared" si="8"/>
        <v>42</v>
      </c>
    </row>
    <row r="46" spans="1:19" x14ac:dyDescent="0.2">
      <c r="A46" s="1" t="s">
        <v>44</v>
      </c>
      <c r="B46" s="2">
        <v>45927</v>
      </c>
      <c r="C46">
        <f t="shared" si="0"/>
        <v>706.56923076923078</v>
      </c>
      <c r="D46" s="2">
        <v>4378</v>
      </c>
      <c r="E46">
        <f t="shared" si="1"/>
        <v>175.12</v>
      </c>
      <c r="F46" s="2">
        <v>0</v>
      </c>
      <c r="G46" s="2">
        <f t="shared" si="2"/>
        <v>0</v>
      </c>
      <c r="H46" s="2">
        <v>232</v>
      </c>
      <c r="I46" s="2">
        <f t="shared" si="3"/>
        <v>23.2</v>
      </c>
      <c r="J46" s="2">
        <v>2417054</v>
      </c>
      <c r="K46" s="2">
        <f t="shared" si="4"/>
        <v>9785.643724696356</v>
      </c>
      <c r="L46" s="2">
        <v>344281</v>
      </c>
      <c r="M46" s="2">
        <f t="shared" si="5"/>
        <v>1030.7814371257484</v>
      </c>
      <c r="N46" s="2">
        <v>14161</v>
      </c>
      <c r="O46" s="2">
        <f t="shared" si="6"/>
        <v>301.29787234042556</v>
      </c>
      <c r="P46" s="2">
        <v>0</v>
      </c>
      <c r="Q46" s="2">
        <f t="shared" si="7"/>
        <v>0</v>
      </c>
      <c r="R46" s="2">
        <v>153558</v>
      </c>
      <c r="S46">
        <f t="shared" si="8"/>
        <v>1218.7142857142858</v>
      </c>
    </row>
    <row r="47" spans="1:19" x14ac:dyDescent="0.2">
      <c r="A47" s="1" t="s">
        <v>45</v>
      </c>
      <c r="B47" s="2">
        <v>5241101</v>
      </c>
      <c r="C47">
        <f t="shared" si="0"/>
        <v>80632.323076923072</v>
      </c>
      <c r="D47" s="2">
        <v>274782</v>
      </c>
      <c r="E47">
        <f t="shared" si="1"/>
        <v>10991.28</v>
      </c>
      <c r="F47" s="2">
        <v>23943</v>
      </c>
      <c r="G47" s="2">
        <f t="shared" si="2"/>
        <v>1496.4375</v>
      </c>
      <c r="H47" s="2">
        <v>79362</v>
      </c>
      <c r="I47" s="2">
        <f t="shared" si="3"/>
        <v>7936.2</v>
      </c>
      <c r="J47" s="2">
        <v>70011602</v>
      </c>
      <c r="K47" s="2">
        <f t="shared" si="4"/>
        <v>283447.78137651819</v>
      </c>
      <c r="L47" s="2">
        <v>19375824</v>
      </c>
      <c r="M47" s="2">
        <f t="shared" si="5"/>
        <v>58011.44910179641</v>
      </c>
      <c r="N47" s="2">
        <v>97229</v>
      </c>
      <c r="O47" s="2">
        <f t="shared" si="6"/>
        <v>2068.7021276595747</v>
      </c>
      <c r="P47" s="2">
        <v>2074</v>
      </c>
      <c r="Q47" s="2">
        <f t="shared" si="7"/>
        <v>345.66666666666669</v>
      </c>
      <c r="R47" s="2">
        <v>14426376</v>
      </c>
      <c r="S47">
        <f t="shared" si="8"/>
        <v>114495.04761904762</v>
      </c>
    </row>
    <row r="48" spans="1:19" x14ac:dyDescent="0.2">
      <c r="A48" s="1" t="s">
        <v>46</v>
      </c>
      <c r="B48" s="2">
        <v>5262206</v>
      </c>
      <c r="C48">
        <f t="shared" si="0"/>
        <v>80957.015384615384</v>
      </c>
      <c r="D48" s="2">
        <v>239510</v>
      </c>
      <c r="E48">
        <f t="shared" si="1"/>
        <v>9580.4</v>
      </c>
      <c r="F48" s="2">
        <v>33556</v>
      </c>
      <c r="G48" s="2">
        <f t="shared" si="2"/>
        <v>2097.25</v>
      </c>
      <c r="H48" s="2">
        <v>100874</v>
      </c>
      <c r="I48" s="2">
        <f t="shared" si="3"/>
        <v>10087.4</v>
      </c>
      <c r="J48" s="2">
        <v>79828005</v>
      </c>
      <c r="K48" s="2">
        <f t="shared" si="4"/>
        <v>323190.30364372471</v>
      </c>
      <c r="L48" s="2">
        <v>16523621</v>
      </c>
      <c r="M48" s="2">
        <f t="shared" si="5"/>
        <v>49471.919161676647</v>
      </c>
      <c r="N48" s="2">
        <v>229599</v>
      </c>
      <c r="O48" s="2">
        <f t="shared" si="6"/>
        <v>4885.0851063829787</v>
      </c>
      <c r="P48" s="2">
        <v>2990</v>
      </c>
      <c r="Q48" s="2">
        <f t="shared" si="7"/>
        <v>498.33333333333331</v>
      </c>
      <c r="R48" s="2">
        <v>14816863</v>
      </c>
      <c r="S48">
        <f t="shared" si="8"/>
        <v>117594.1507936508</v>
      </c>
    </row>
    <row r="49" spans="1:19" x14ac:dyDescent="0.2">
      <c r="A49" s="1" t="s">
        <v>47</v>
      </c>
      <c r="B49" s="2">
        <v>101050</v>
      </c>
      <c r="C49">
        <f t="shared" si="0"/>
        <v>1554.6153846153845</v>
      </c>
      <c r="D49" s="2">
        <v>1582</v>
      </c>
      <c r="E49">
        <f t="shared" si="1"/>
        <v>63.28</v>
      </c>
      <c r="F49" s="2">
        <v>135</v>
      </c>
      <c r="G49" s="2">
        <f t="shared" si="2"/>
        <v>8.4375</v>
      </c>
      <c r="H49" s="2">
        <v>332</v>
      </c>
      <c r="I49" s="2">
        <f t="shared" si="3"/>
        <v>33.200000000000003</v>
      </c>
      <c r="J49" s="2">
        <v>503933</v>
      </c>
      <c r="K49" s="2">
        <f t="shared" si="4"/>
        <v>2040.2145748987855</v>
      </c>
      <c r="L49" s="2">
        <v>474496</v>
      </c>
      <c r="M49" s="2">
        <f t="shared" si="5"/>
        <v>1420.6467065868264</v>
      </c>
      <c r="N49" s="2">
        <v>1987</v>
      </c>
      <c r="O49" s="2">
        <f t="shared" si="6"/>
        <v>42.276595744680854</v>
      </c>
      <c r="P49" s="2">
        <v>0</v>
      </c>
      <c r="Q49" s="2">
        <f t="shared" si="7"/>
        <v>0</v>
      </c>
      <c r="R49" s="2">
        <v>141491</v>
      </c>
      <c r="S49">
        <f t="shared" si="8"/>
        <v>1122.9444444444443</v>
      </c>
    </row>
    <row r="50" spans="1:19" x14ac:dyDescent="0.2">
      <c r="A50" s="1" t="s">
        <v>48</v>
      </c>
      <c r="B50" s="2">
        <v>6117</v>
      </c>
      <c r="C50">
        <f t="shared" si="0"/>
        <v>94.107692307692304</v>
      </c>
      <c r="D50" s="2">
        <v>6379</v>
      </c>
      <c r="E50">
        <f t="shared" si="1"/>
        <v>255.16</v>
      </c>
      <c r="F50" s="2">
        <v>0</v>
      </c>
      <c r="G50" s="2">
        <f t="shared" si="2"/>
        <v>0</v>
      </c>
      <c r="H50" s="2">
        <v>95</v>
      </c>
      <c r="I50" s="2">
        <f t="shared" si="3"/>
        <v>9.5</v>
      </c>
      <c r="J50" s="2">
        <v>356015</v>
      </c>
      <c r="K50" s="2">
        <f t="shared" si="4"/>
        <v>1441.3562753036438</v>
      </c>
      <c r="L50" s="2">
        <v>3510</v>
      </c>
      <c r="M50" s="2">
        <f t="shared" si="5"/>
        <v>10.508982035928144</v>
      </c>
      <c r="N50" s="2">
        <v>12389</v>
      </c>
      <c r="O50" s="2">
        <f t="shared" si="6"/>
        <v>263.59574468085106</v>
      </c>
      <c r="P50" s="2">
        <v>6</v>
      </c>
      <c r="Q50" s="2">
        <f t="shared" si="7"/>
        <v>1</v>
      </c>
      <c r="R50" s="2">
        <v>159438</v>
      </c>
      <c r="S50">
        <f t="shared" si="8"/>
        <v>1265.3809523809523</v>
      </c>
    </row>
    <row r="51" spans="1:19" x14ac:dyDescent="0.2">
      <c r="A51" s="1" t="s">
        <v>49</v>
      </c>
      <c r="B51" s="2">
        <v>0</v>
      </c>
      <c r="C51">
        <f t="shared" si="0"/>
        <v>0</v>
      </c>
      <c r="D51" s="2">
        <v>0</v>
      </c>
      <c r="E51">
        <f t="shared" si="1"/>
        <v>0</v>
      </c>
      <c r="F51" s="2">
        <v>0</v>
      </c>
      <c r="G51" s="2">
        <f t="shared" si="2"/>
        <v>0</v>
      </c>
      <c r="H51" s="2">
        <v>0</v>
      </c>
      <c r="I51" s="2">
        <f t="shared" si="3"/>
        <v>0</v>
      </c>
      <c r="J51" s="2">
        <v>68981237</v>
      </c>
      <c r="K51" s="2">
        <f t="shared" si="4"/>
        <v>279276.26315789472</v>
      </c>
      <c r="L51" s="2">
        <v>2100230</v>
      </c>
      <c r="M51" s="2">
        <f t="shared" si="5"/>
        <v>6288.1137724550899</v>
      </c>
      <c r="N51" s="2">
        <v>0</v>
      </c>
      <c r="O51" s="2">
        <f t="shared" si="6"/>
        <v>0</v>
      </c>
      <c r="P51" s="2">
        <v>0</v>
      </c>
      <c r="Q51" s="2">
        <f t="shared" si="7"/>
        <v>0</v>
      </c>
      <c r="R51" s="2">
        <v>0</v>
      </c>
      <c r="S51">
        <f t="shared" si="8"/>
        <v>0</v>
      </c>
    </row>
    <row r="52" spans="1:19" x14ac:dyDescent="0.2">
      <c r="A52" s="1" t="s">
        <v>50</v>
      </c>
      <c r="B52" s="2">
        <v>0</v>
      </c>
      <c r="C52">
        <f t="shared" si="0"/>
        <v>0</v>
      </c>
      <c r="D52" s="2">
        <v>0</v>
      </c>
      <c r="E52">
        <f t="shared" si="1"/>
        <v>0</v>
      </c>
      <c r="F52" s="2">
        <v>0</v>
      </c>
      <c r="G52" s="2">
        <f t="shared" si="2"/>
        <v>0</v>
      </c>
      <c r="H52" s="2">
        <v>0</v>
      </c>
      <c r="I52" s="2">
        <f t="shared" si="3"/>
        <v>0</v>
      </c>
      <c r="J52" s="2">
        <v>0</v>
      </c>
      <c r="K52" s="2">
        <f t="shared" si="4"/>
        <v>0</v>
      </c>
      <c r="L52" s="2">
        <v>0</v>
      </c>
      <c r="M52" s="2">
        <f t="shared" si="5"/>
        <v>0</v>
      </c>
      <c r="N52" s="2">
        <v>0</v>
      </c>
      <c r="O52" s="2">
        <f t="shared" si="6"/>
        <v>0</v>
      </c>
      <c r="P52" s="2">
        <v>0</v>
      </c>
      <c r="Q52" s="2">
        <f t="shared" si="7"/>
        <v>0</v>
      </c>
      <c r="R52" s="2">
        <v>0</v>
      </c>
      <c r="S52">
        <f t="shared" si="8"/>
        <v>0</v>
      </c>
    </row>
    <row r="53" spans="1:19" x14ac:dyDescent="0.2">
      <c r="A53" s="1" t="s">
        <v>51</v>
      </c>
      <c r="B53" s="2">
        <v>3457162</v>
      </c>
      <c r="C53">
        <f t="shared" si="0"/>
        <v>53187.107692307691</v>
      </c>
      <c r="D53" s="2">
        <v>54296</v>
      </c>
      <c r="E53">
        <f t="shared" si="1"/>
        <v>2171.84</v>
      </c>
      <c r="F53" s="2">
        <v>0</v>
      </c>
      <c r="G53" s="2">
        <f t="shared" si="2"/>
        <v>0</v>
      </c>
      <c r="H53" s="2">
        <v>552</v>
      </c>
      <c r="I53" s="2">
        <f t="shared" si="3"/>
        <v>55.2</v>
      </c>
      <c r="J53" s="2">
        <v>15823098</v>
      </c>
      <c r="K53" s="2">
        <f t="shared" si="4"/>
        <v>64061.125506072873</v>
      </c>
      <c r="L53" s="2">
        <v>13606868</v>
      </c>
      <c r="M53" s="2">
        <f t="shared" si="5"/>
        <v>40739.125748502993</v>
      </c>
      <c r="N53" s="2">
        <v>5430</v>
      </c>
      <c r="O53" s="2">
        <f t="shared" si="6"/>
        <v>115.53191489361703</v>
      </c>
      <c r="P53" s="2">
        <v>13</v>
      </c>
      <c r="Q53" s="2">
        <f t="shared" si="7"/>
        <v>2.1666666666666665</v>
      </c>
      <c r="R53" s="2">
        <v>15963575</v>
      </c>
      <c r="S53">
        <f t="shared" si="8"/>
        <v>126695.03968253969</v>
      </c>
    </row>
    <row r="54" spans="1:19" x14ac:dyDescent="0.2">
      <c r="A54" s="1" t="s">
        <v>52</v>
      </c>
      <c r="B54" s="2">
        <v>210405</v>
      </c>
      <c r="C54">
        <f t="shared" si="0"/>
        <v>3237</v>
      </c>
      <c r="D54" s="2">
        <v>0</v>
      </c>
      <c r="E54">
        <f t="shared" si="1"/>
        <v>0</v>
      </c>
      <c r="F54" s="2">
        <v>0</v>
      </c>
      <c r="G54" s="2">
        <f t="shared" si="2"/>
        <v>0</v>
      </c>
      <c r="H54" s="2">
        <v>9</v>
      </c>
      <c r="I54" s="2">
        <f t="shared" si="3"/>
        <v>0.9</v>
      </c>
      <c r="J54" s="2">
        <v>38035026</v>
      </c>
      <c r="K54" s="2">
        <f t="shared" si="4"/>
        <v>153987.95951417004</v>
      </c>
      <c r="L54" s="2">
        <v>2455158</v>
      </c>
      <c r="M54" s="2">
        <f t="shared" si="5"/>
        <v>7350.7724550898201</v>
      </c>
      <c r="N54" s="2">
        <v>132</v>
      </c>
      <c r="O54" s="2">
        <f t="shared" si="6"/>
        <v>2.8085106382978724</v>
      </c>
      <c r="P54" s="2">
        <v>584</v>
      </c>
      <c r="Q54" s="2">
        <f t="shared" si="7"/>
        <v>97.333333333333329</v>
      </c>
      <c r="R54" s="2">
        <v>244156</v>
      </c>
      <c r="S54">
        <f t="shared" si="8"/>
        <v>1937.7460317460318</v>
      </c>
    </row>
    <row r="55" spans="1:19" x14ac:dyDescent="0.2">
      <c r="A55" s="1" t="s">
        <v>53</v>
      </c>
      <c r="B55" s="2">
        <v>714</v>
      </c>
      <c r="C55">
        <f t="shared" si="0"/>
        <v>10.984615384615385</v>
      </c>
      <c r="D55" s="2">
        <v>0</v>
      </c>
      <c r="E55">
        <f t="shared" si="1"/>
        <v>0</v>
      </c>
      <c r="F55" s="2">
        <v>0</v>
      </c>
      <c r="G55" s="2">
        <f t="shared" si="2"/>
        <v>0</v>
      </c>
      <c r="H55" s="2">
        <v>8</v>
      </c>
      <c r="I55" s="2">
        <f t="shared" si="3"/>
        <v>0.8</v>
      </c>
      <c r="J55" s="2">
        <v>73979</v>
      </c>
      <c r="K55" s="2">
        <f t="shared" si="4"/>
        <v>299.5101214574899</v>
      </c>
      <c r="L55" s="2">
        <v>7087</v>
      </c>
      <c r="M55" s="2">
        <f t="shared" si="5"/>
        <v>21.218562874251496</v>
      </c>
      <c r="N55" s="2">
        <v>146</v>
      </c>
      <c r="O55" s="2">
        <f t="shared" si="6"/>
        <v>3.1063829787234041</v>
      </c>
      <c r="P55" s="2">
        <v>6</v>
      </c>
      <c r="Q55" s="2">
        <f t="shared" si="7"/>
        <v>1</v>
      </c>
      <c r="R55" s="2">
        <v>43106</v>
      </c>
      <c r="S55">
        <f t="shared" si="8"/>
        <v>342.11111111111109</v>
      </c>
    </row>
    <row r="56" spans="1:19" x14ac:dyDescent="0.2">
      <c r="A56" s="1" t="s">
        <v>54</v>
      </c>
      <c r="B56" s="2">
        <v>5776</v>
      </c>
      <c r="C56">
        <f t="shared" si="0"/>
        <v>88.861538461538458</v>
      </c>
      <c r="D56" s="2">
        <v>5150</v>
      </c>
      <c r="E56">
        <f t="shared" si="1"/>
        <v>206</v>
      </c>
      <c r="F56" s="2">
        <v>0</v>
      </c>
      <c r="G56" s="2">
        <f t="shared" si="2"/>
        <v>0</v>
      </c>
      <c r="H56" s="2">
        <v>148</v>
      </c>
      <c r="I56" s="2">
        <f t="shared" si="3"/>
        <v>14.8</v>
      </c>
      <c r="J56" s="2">
        <v>123836</v>
      </c>
      <c r="K56" s="2">
        <f t="shared" si="4"/>
        <v>501.36032388663966</v>
      </c>
      <c r="L56" s="2">
        <v>3057</v>
      </c>
      <c r="M56" s="2">
        <f t="shared" si="5"/>
        <v>9.1526946107784433</v>
      </c>
      <c r="N56" s="2">
        <v>11173</v>
      </c>
      <c r="O56" s="2">
        <f t="shared" si="6"/>
        <v>237.72340425531914</v>
      </c>
      <c r="P56" s="2">
        <v>0</v>
      </c>
      <c r="Q56" s="2">
        <f t="shared" si="7"/>
        <v>0</v>
      </c>
      <c r="R56" s="2">
        <v>59841</v>
      </c>
      <c r="S56">
        <f t="shared" si="8"/>
        <v>474.92857142857144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2018-12-20T09:05:24Z</dcterms:modified>
</cp:coreProperties>
</file>